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drawings/drawing2.xml" ContentType="application/vnd.openxmlformats-officedocument.drawing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drawings/drawing3.xml" ContentType="application/vnd.openxmlformats-officedocument.drawing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drawings/drawing4.xml" ContentType="application/vnd.openxmlformats-officedocument.drawing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drawings/drawing5.xml" ContentType="application/vnd.openxmlformats-officedocument.drawing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charts/chart421.xml" ContentType="application/vnd.openxmlformats-officedocument.drawingml.chart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harts/chart424.xml" ContentType="application/vnd.openxmlformats-officedocument.drawingml.chart+xml"/>
  <Override PartName="/xl/charts/chart425.xml" ContentType="application/vnd.openxmlformats-officedocument.drawingml.chart+xml"/>
  <Override PartName="/xl/charts/chart426.xml" ContentType="application/vnd.openxmlformats-officedocument.drawingml.chart+xml"/>
  <Override PartName="/xl/charts/chart427.xml" ContentType="application/vnd.openxmlformats-officedocument.drawingml.chart+xml"/>
  <Override PartName="/xl/charts/chart428.xml" ContentType="application/vnd.openxmlformats-officedocument.drawingml.chart+xml"/>
  <Override PartName="/xl/charts/chart429.xml" ContentType="application/vnd.openxmlformats-officedocument.drawingml.chart+xml"/>
  <Override PartName="/xl/charts/chart430.xml" ContentType="application/vnd.openxmlformats-officedocument.drawingml.chart+xml"/>
  <Override PartName="/xl/charts/chart431.xml" ContentType="application/vnd.openxmlformats-officedocument.drawingml.chart+xml"/>
  <Override PartName="/xl/charts/chart432.xml" ContentType="application/vnd.openxmlformats-officedocument.drawingml.chart+xml"/>
  <Override PartName="/xl/charts/chart433.xml" ContentType="application/vnd.openxmlformats-officedocument.drawingml.chart+xml"/>
  <Override PartName="/xl/charts/chart434.xml" ContentType="application/vnd.openxmlformats-officedocument.drawingml.chart+xml"/>
  <Override PartName="/xl/charts/chart435.xml" ContentType="application/vnd.openxmlformats-officedocument.drawingml.chart+xml"/>
  <Override PartName="/xl/charts/chart436.xml" ContentType="application/vnd.openxmlformats-officedocument.drawingml.chart+xml"/>
  <Override PartName="/xl/charts/chart437.xml" ContentType="application/vnd.openxmlformats-officedocument.drawingml.chart+xml"/>
  <Override PartName="/xl/charts/chart438.xml" ContentType="application/vnd.openxmlformats-officedocument.drawingml.chart+xml"/>
  <Override PartName="/xl/charts/chart439.xml" ContentType="application/vnd.openxmlformats-officedocument.drawingml.chart+xml"/>
  <Override PartName="/xl/charts/chart440.xml" ContentType="application/vnd.openxmlformats-officedocument.drawingml.chart+xml"/>
  <Override PartName="/xl/charts/chart441.xml" ContentType="application/vnd.openxmlformats-officedocument.drawingml.chart+xml"/>
  <Override PartName="/xl/charts/chart442.xml" ContentType="application/vnd.openxmlformats-officedocument.drawingml.chart+xml"/>
  <Override PartName="/xl/charts/chart443.xml" ContentType="application/vnd.openxmlformats-officedocument.drawingml.chart+xml"/>
  <Override PartName="/xl/charts/chart444.xml" ContentType="application/vnd.openxmlformats-officedocument.drawingml.chart+xml"/>
  <Override PartName="/xl/charts/chart445.xml" ContentType="application/vnd.openxmlformats-officedocument.drawingml.chart+xml"/>
  <Override PartName="/xl/charts/chart446.xml" ContentType="application/vnd.openxmlformats-officedocument.drawingml.chart+xml"/>
  <Override PartName="/xl/charts/chart447.xml" ContentType="application/vnd.openxmlformats-officedocument.drawingml.chart+xml"/>
  <Override PartName="/xl/charts/chart448.xml" ContentType="application/vnd.openxmlformats-officedocument.drawingml.chart+xml"/>
  <Override PartName="/xl/charts/chart449.xml" ContentType="application/vnd.openxmlformats-officedocument.drawingml.chart+xml"/>
  <Override PartName="/xl/charts/chart450.xml" ContentType="application/vnd.openxmlformats-officedocument.drawingml.chart+xml"/>
  <Override PartName="/xl/charts/chart451.xml" ContentType="application/vnd.openxmlformats-officedocument.drawingml.chart+xml"/>
  <Override PartName="/xl/charts/chart452.xml" ContentType="application/vnd.openxmlformats-officedocument.drawingml.chart+xml"/>
  <Override PartName="/xl/charts/chart453.xml" ContentType="application/vnd.openxmlformats-officedocument.drawingml.chart+xml"/>
  <Override PartName="/xl/charts/chart454.xml" ContentType="application/vnd.openxmlformats-officedocument.drawingml.chart+xml"/>
  <Override PartName="/xl/charts/chart455.xml" ContentType="application/vnd.openxmlformats-officedocument.drawingml.chart+xml"/>
  <Override PartName="/xl/charts/chart456.xml" ContentType="application/vnd.openxmlformats-officedocument.drawingml.chart+xml"/>
  <Override PartName="/xl/charts/chart457.xml" ContentType="application/vnd.openxmlformats-officedocument.drawingml.chart+xml"/>
  <Override PartName="/xl/charts/chart458.xml" ContentType="application/vnd.openxmlformats-officedocument.drawingml.chart+xml"/>
  <Override PartName="/xl/charts/chart459.xml" ContentType="application/vnd.openxmlformats-officedocument.drawingml.chart+xml"/>
  <Override PartName="/xl/charts/chart460.xml" ContentType="application/vnd.openxmlformats-officedocument.drawingml.chart+xml"/>
  <Override PartName="/xl/charts/chart461.xml" ContentType="application/vnd.openxmlformats-officedocument.drawingml.chart+xml"/>
  <Override PartName="/xl/charts/chart462.xml" ContentType="application/vnd.openxmlformats-officedocument.drawingml.chart+xml"/>
  <Override PartName="/xl/charts/chart463.xml" ContentType="application/vnd.openxmlformats-officedocument.drawingml.chart+xml"/>
  <Override PartName="/xl/charts/chart464.xml" ContentType="application/vnd.openxmlformats-officedocument.drawingml.chart+xml"/>
  <Override PartName="/xl/charts/chart46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_QUALIFICATION\1_REPORT\Betalactam\EM - BETA\5_VS BST_2019\BAO CAO TK VS _TB_BST_2019\BAO CAO TK NAM_2019\"/>
    </mc:Choice>
  </mc:AlternateContent>
  <bookViews>
    <workbookView xWindow="0" yWindow="0" windowWidth="20400" windowHeight="7776" tabRatio="838" activeTab="4"/>
  </bookViews>
  <sheets>
    <sheet name="LAF 1 (21147)" sheetId="39" r:id="rId1"/>
    <sheet name="Active pass box 2 (21145)" sheetId="40" r:id="rId2"/>
    <sheet name="LAF 6 (21148)" sheetId="42" r:id="rId3"/>
    <sheet name="Air shower 1 (21150)" sheetId="43" r:id="rId4"/>
    <sheet name="Active pass box 4 (21177)" sheetId="52" r:id="rId5"/>
  </sheets>
  <definedNames>
    <definedName name="_xlnm._FilterDatabase" localSheetId="1" hidden="1">'Active pass box 2 (21145)'!#REF!</definedName>
    <definedName name="_xlnm._FilterDatabase" localSheetId="4" hidden="1">'Active pass box 4 (21177)'!#REF!</definedName>
    <definedName name="_xlnm._FilterDatabase" localSheetId="3" hidden="1">'Air shower 1 (21150)'!#REF!</definedName>
    <definedName name="_xlnm._FilterDatabase" localSheetId="0" hidden="1">'LAF 1 (21147)'!#REF!</definedName>
    <definedName name="_xlnm._FilterDatabase" localSheetId="2" hidden="1">'LAF 6 (21148)'!#REF!</definedName>
    <definedName name="_xlnm.Print_Area" localSheetId="1">'Active pass box 2 (21145)'!$A$1:$E$72</definedName>
    <definedName name="_xlnm.Print_Area" localSheetId="4">'Active pass box 4 (21177)'!$A$1:$E$72</definedName>
    <definedName name="_xlnm.Print_Area" localSheetId="3">'Air shower 1 (21150)'!$A$1:$J$72</definedName>
    <definedName name="_xlnm.Print_Area" localSheetId="0">'LAF 1 (21147)'!$A$1:$G$72</definedName>
    <definedName name="_xlnm.Print_Area" localSheetId="2">'LAF 6 (21148)'!$A$1:$G$72</definedName>
    <definedName name="_xlnm.Print_Titles" localSheetId="1">'Active pass box 2 (21145)'!$1:$9</definedName>
    <definedName name="_xlnm.Print_Titles" localSheetId="4">'Active pass box 4 (21177)'!$1:$9</definedName>
    <definedName name="_xlnm.Print_Titles" localSheetId="3">'Air shower 1 (21150)'!$1:$9</definedName>
    <definedName name="_xlnm.Print_Titles" localSheetId="0">'LAF 1 (21147)'!$1:$9</definedName>
    <definedName name="_xlnm.Print_Titles" localSheetId="2">'LAF 6 (21148)'!$1:$9</definedName>
    <definedName name="Z_B0B9736D_9E0A_43CB_9E72_F805E9BDE0DD_.wvu.FilterData" localSheetId="1" hidden="1">'Active pass box 2 (21145)'!$A$11:$E$11</definedName>
    <definedName name="Z_B0B9736D_9E0A_43CB_9E72_F805E9BDE0DD_.wvu.FilterData" localSheetId="4" hidden="1">'Active pass box 4 (21177)'!$A$11:$E$11</definedName>
    <definedName name="Z_B0B9736D_9E0A_43CB_9E72_F805E9BDE0DD_.wvu.FilterData" localSheetId="3" hidden="1">'Air shower 1 (21150)'!$A$11:$G$11</definedName>
    <definedName name="Z_B0B9736D_9E0A_43CB_9E72_F805E9BDE0DD_.wvu.FilterData" localSheetId="0" hidden="1">'LAF 1 (21147)'!$A$11:$G$11</definedName>
    <definedName name="Z_B0B9736D_9E0A_43CB_9E72_F805E9BDE0DD_.wvu.FilterData" localSheetId="2" hidden="1">'LAF 6 (21148)'!$A$11:$G$11</definedName>
    <definedName name="Z_B0B9736D_9E0A_43CB_9E72_F805E9BDE0DD_.wvu.PrintArea" localSheetId="1" hidden="1">'Active pass box 2 (21145)'!$A$1:$E$11</definedName>
    <definedName name="Z_B0B9736D_9E0A_43CB_9E72_F805E9BDE0DD_.wvu.PrintArea" localSheetId="4" hidden="1">'Active pass box 4 (21177)'!$A$1:$E$11</definedName>
    <definedName name="Z_B0B9736D_9E0A_43CB_9E72_F805E9BDE0DD_.wvu.PrintArea" localSheetId="3" hidden="1">'Air shower 1 (21150)'!$A$1:$G$11</definedName>
    <definedName name="Z_B0B9736D_9E0A_43CB_9E72_F805E9BDE0DD_.wvu.PrintArea" localSheetId="0" hidden="1">'LAF 1 (21147)'!$A$1:$G$11</definedName>
    <definedName name="Z_B0B9736D_9E0A_43CB_9E72_F805E9BDE0DD_.wvu.PrintArea" localSheetId="2" hidden="1">'LAF 6 (21148)'!$A$1:$G$11</definedName>
    <definedName name="Z_B0B9736D_9E0A_43CB_9E72_F805E9BDE0DD_.wvu.PrintTitles" localSheetId="1" hidden="1">'Active pass box 2 (21145)'!$1:$11</definedName>
    <definedName name="Z_B0B9736D_9E0A_43CB_9E72_F805E9BDE0DD_.wvu.PrintTitles" localSheetId="4" hidden="1">'Active pass box 4 (21177)'!$1:$11</definedName>
    <definedName name="Z_B0B9736D_9E0A_43CB_9E72_F805E9BDE0DD_.wvu.PrintTitles" localSheetId="3" hidden="1">'Air shower 1 (21150)'!$1:$11</definedName>
    <definedName name="Z_B0B9736D_9E0A_43CB_9E72_F805E9BDE0DD_.wvu.PrintTitles" localSheetId="0" hidden="1">'LAF 1 (21147)'!$1:$11</definedName>
    <definedName name="Z_B0B9736D_9E0A_43CB_9E72_F805E9BDE0DD_.wvu.PrintTitles" localSheetId="2" hidden="1">'LAF 6 (21148)'!$1:$11</definedName>
  </definedNames>
  <calcPr calcId="152511"/>
  <customWorkbookViews>
    <customWorkbookView name="Smart - Personal View" guid="{B0B9736D-9E0A-43CB-9E72-F805E9BDE0DD}" mergeInterval="0" personalView="1" maximized="1" windowWidth="1020" windowHeight="596" activeSheetId="1"/>
  </customWorkbookViews>
</workbook>
</file>

<file path=xl/calcChain.xml><?xml version="1.0" encoding="utf-8"?>
<calcChain xmlns="http://schemas.openxmlformats.org/spreadsheetml/2006/main">
  <c r="C46" i="52" l="1"/>
  <c r="C45" i="52"/>
  <c r="C46" i="43"/>
  <c r="C45" i="43"/>
  <c r="D46" i="42"/>
  <c r="C46" i="42"/>
  <c r="D45" i="42"/>
  <c r="C45" i="42"/>
  <c r="C46" i="40"/>
  <c r="C45" i="40"/>
  <c r="D46" i="39"/>
  <c r="D45" i="39"/>
  <c r="C46" i="39"/>
  <c r="C45" i="39"/>
  <c r="C39" i="52"/>
  <c r="C38" i="52"/>
  <c r="C39" i="43"/>
  <c r="C38" i="43"/>
  <c r="D39" i="42"/>
  <c r="C39" i="42"/>
  <c r="D38" i="42"/>
  <c r="C38" i="42"/>
  <c r="C39" i="40"/>
  <c r="C38" i="40"/>
  <c r="D39" i="39"/>
  <c r="D38" i="39"/>
  <c r="C39" i="39"/>
  <c r="C38" i="39"/>
  <c r="H33" i="52"/>
  <c r="H34" i="52"/>
  <c r="H35" i="52"/>
  <c r="H36" i="52"/>
  <c r="J33" i="43"/>
  <c r="J34" i="43"/>
  <c r="J35" i="43"/>
  <c r="J36" i="43"/>
  <c r="H33" i="40"/>
  <c r="H34" i="40"/>
  <c r="H35" i="40"/>
  <c r="H36" i="40"/>
  <c r="J33" i="39"/>
  <c r="J34" i="39"/>
  <c r="J35" i="39"/>
  <c r="J36" i="39"/>
  <c r="A26" i="52" l="1"/>
  <c r="A25" i="43"/>
  <c r="A25" i="42"/>
  <c r="A28" i="52" l="1"/>
  <c r="A29" i="52"/>
  <c r="A30" i="52"/>
  <c r="A31" i="52"/>
  <c r="A32" i="52"/>
  <c r="L40" i="52" l="1"/>
  <c r="L39" i="52"/>
  <c r="L38" i="52"/>
  <c r="L37" i="52"/>
  <c r="L41" i="52" l="1"/>
  <c r="N40" i="43"/>
  <c r="N39" i="43"/>
  <c r="N38" i="43"/>
  <c r="N37" i="43"/>
  <c r="Q40" i="42"/>
  <c r="P40" i="42"/>
  <c r="Q39" i="42"/>
  <c r="P39" i="42"/>
  <c r="Q38" i="42"/>
  <c r="P38" i="42"/>
  <c r="Q37" i="42"/>
  <c r="P37" i="42"/>
  <c r="L40" i="40"/>
  <c r="L39" i="40"/>
  <c r="L38" i="40"/>
  <c r="L37" i="40"/>
  <c r="Q40" i="39"/>
  <c r="P40" i="39"/>
  <c r="Q39" i="39"/>
  <c r="P39" i="39"/>
  <c r="Q38" i="39"/>
  <c r="P38" i="39"/>
  <c r="Q37" i="39"/>
  <c r="P37" i="39"/>
  <c r="L37" i="39"/>
  <c r="P41" i="42" l="1"/>
  <c r="N41" i="43"/>
  <c r="P41" i="39"/>
  <c r="L41" i="40"/>
  <c r="Q41" i="39"/>
  <c r="Q41" i="42"/>
  <c r="A28" i="43"/>
  <c r="A29" i="43"/>
  <c r="A30" i="43"/>
  <c r="A31" i="43"/>
  <c r="A32" i="43"/>
  <c r="A28" i="42"/>
  <c r="A29" i="42"/>
  <c r="A30" i="42"/>
  <c r="A31" i="42"/>
  <c r="A32" i="42"/>
  <c r="A28" i="40"/>
  <c r="A29" i="40"/>
  <c r="A30" i="40"/>
  <c r="A31" i="40"/>
  <c r="A32" i="40"/>
  <c r="J30" i="39"/>
  <c r="J31" i="39"/>
  <c r="J32" i="39"/>
  <c r="A27" i="43" l="1"/>
  <c r="A27" i="42"/>
  <c r="A27" i="40"/>
  <c r="M38" i="39"/>
  <c r="M37" i="39"/>
  <c r="L38" i="39"/>
  <c r="C37" i="39"/>
  <c r="J29" i="39"/>
  <c r="L40" i="43" l="1"/>
  <c r="L39" i="43"/>
  <c r="L38" i="43"/>
  <c r="L37" i="43"/>
  <c r="C37" i="43" s="1"/>
  <c r="M40" i="39"/>
  <c r="M41" i="39" s="1"/>
  <c r="L40" i="39"/>
  <c r="L41" i="39" s="1"/>
  <c r="M39" i="39"/>
  <c r="L39" i="39"/>
  <c r="L41" i="43" l="1"/>
  <c r="C47" i="52"/>
  <c r="A27" i="52" l="1"/>
  <c r="A26" i="43" l="1"/>
  <c r="A26" i="42"/>
  <c r="A26" i="40"/>
  <c r="J28" i="39"/>
  <c r="E5" i="52" l="1"/>
  <c r="C9" i="52"/>
  <c r="E9" i="52"/>
  <c r="J37" i="52"/>
  <c r="C37" i="52" s="1"/>
  <c r="J38" i="52"/>
  <c r="J39" i="52"/>
  <c r="J40" i="52"/>
  <c r="G5" i="43"/>
  <c r="C9" i="43"/>
  <c r="G9" i="43"/>
  <c r="C44" i="43"/>
  <c r="C40" i="43"/>
  <c r="C47" i="43"/>
  <c r="G5" i="42"/>
  <c r="C9" i="42"/>
  <c r="G9" i="42"/>
  <c r="L37" i="42"/>
  <c r="C37" i="42" s="1"/>
  <c r="M37" i="42"/>
  <c r="D37" i="42" s="1"/>
  <c r="C44" i="42"/>
  <c r="D44" i="42"/>
  <c r="L38" i="42"/>
  <c r="M38" i="42"/>
  <c r="L39" i="42"/>
  <c r="M39" i="42"/>
  <c r="L40" i="42"/>
  <c r="C40" i="42" s="1"/>
  <c r="M40" i="42"/>
  <c r="D40" i="42" s="1"/>
  <c r="C47" i="42"/>
  <c r="D47" i="42"/>
  <c r="C48" i="42"/>
  <c r="D48" i="42"/>
  <c r="E5" i="40"/>
  <c r="C9" i="40"/>
  <c r="E9" i="40"/>
  <c r="J37" i="40"/>
  <c r="C37" i="40" s="1"/>
  <c r="C44" i="40"/>
  <c r="J38" i="40"/>
  <c r="J39" i="40"/>
  <c r="J40" i="40"/>
  <c r="C40" i="40" s="1"/>
  <c r="C47" i="40"/>
  <c r="C48" i="40"/>
  <c r="D37" i="39"/>
  <c r="C44" i="39"/>
  <c r="D44" i="39"/>
  <c r="C40" i="39"/>
  <c r="C47" i="39"/>
  <c r="D47" i="39"/>
  <c r="C41" i="39"/>
  <c r="D48" i="39"/>
  <c r="H28" i="52" l="1"/>
  <c r="H30" i="52"/>
  <c r="H32" i="52"/>
  <c r="H29" i="52"/>
  <c r="H31" i="52"/>
  <c r="H29" i="40"/>
  <c r="H31" i="40"/>
  <c r="H28" i="40"/>
  <c r="H30" i="40"/>
  <c r="H32" i="40"/>
  <c r="J28" i="43"/>
  <c r="J29" i="43"/>
  <c r="J30" i="43"/>
  <c r="J31" i="43"/>
  <c r="J32" i="43"/>
  <c r="J41" i="40"/>
  <c r="C41" i="40" s="1"/>
  <c r="H27" i="40"/>
  <c r="J26" i="43"/>
  <c r="J27" i="43"/>
  <c r="C48" i="39"/>
  <c r="C48" i="52"/>
  <c r="C44" i="52"/>
  <c r="C48" i="43"/>
  <c r="M41" i="42"/>
  <c r="D41" i="42" s="1"/>
  <c r="H27" i="52"/>
  <c r="H26" i="40"/>
  <c r="L41" i="42"/>
  <c r="C41" i="42" s="1"/>
  <c r="C41" i="43"/>
  <c r="D41" i="39"/>
  <c r="D40" i="39"/>
  <c r="C40" i="52"/>
  <c r="J41" i="52"/>
  <c r="C41" i="52" s="1"/>
</calcChain>
</file>

<file path=xl/sharedStrings.xml><?xml version="1.0" encoding="utf-8"?>
<sst xmlns="http://schemas.openxmlformats.org/spreadsheetml/2006/main" count="257" uniqueCount="76">
  <si>
    <r>
      <t xml:space="preserve">          PYMEPHARCO</t>
    </r>
    <r>
      <rPr>
        <b/>
        <sz val="12"/>
        <rFont val="Arial"/>
        <family val="2"/>
      </rPr>
      <t xml:space="preserve">
            TUY HOA CITY, PHU YEN</t>
    </r>
  </si>
  <si>
    <r>
      <t xml:space="preserve">Thời gian:
</t>
    </r>
    <r>
      <rPr>
        <i/>
        <sz val="10"/>
        <rFont val="Arial"/>
        <family val="2"/>
      </rPr>
      <t>Period</t>
    </r>
  </si>
  <si>
    <r>
      <t xml:space="preserve">Người lập/ Ngày:
</t>
    </r>
    <r>
      <rPr>
        <i/>
        <sz val="10"/>
        <rFont val="Arial"/>
        <family val="2"/>
      </rPr>
      <t>Prepared by/ Date</t>
    </r>
  </si>
  <si>
    <r>
      <t xml:space="preserve">Người kiểm tra/ Ngày:
</t>
    </r>
    <r>
      <rPr>
        <i/>
        <sz val="10"/>
        <rFont val="Arial"/>
        <family val="2"/>
      </rPr>
      <t>Checked by/ Date</t>
    </r>
  </si>
  <si>
    <r>
      <t xml:space="preserve">Khu vực:
</t>
    </r>
    <r>
      <rPr>
        <i/>
        <sz val="10"/>
        <rFont val="Arial"/>
        <family val="2"/>
      </rPr>
      <t>Area</t>
    </r>
  </si>
  <si>
    <r>
      <t xml:space="preserve">Tên phòng:
</t>
    </r>
    <r>
      <rPr>
        <i/>
        <sz val="10"/>
        <rFont val="Arial"/>
        <family val="2"/>
      </rPr>
      <t>Room name</t>
    </r>
  </si>
  <si>
    <r>
      <t xml:space="preserve">Cấp sạch:
</t>
    </r>
    <r>
      <rPr>
        <i/>
        <sz val="10"/>
        <rFont val="Arial"/>
        <family val="2"/>
      </rPr>
      <t>Grade</t>
    </r>
  </si>
  <si>
    <r>
      <t xml:space="preserve">Phương pháp lấy mẫu:
</t>
    </r>
    <r>
      <rPr>
        <i/>
        <sz val="10"/>
        <rFont val="Arial"/>
        <family val="2"/>
      </rPr>
      <t>Sampling method</t>
    </r>
  </si>
  <si>
    <r>
      <t xml:space="preserve">Mã số:
</t>
    </r>
    <r>
      <rPr>
        <i/>
        <sz val="10"/>
        <rFont val="Arial"/>
        <family val="2"/>
      </rPr>
      <t>ID No.</t>
    </r>
  </si>
  <si>
    <r>
      <t xml:space="preserve">Tần suất lấy mẫu:
</t>
    </r>
    <r>
      <rPr>
        <i/>
        <sz val="10"/>
        <rFont val="Arial"/>
        <family val="2"/>
      </rPr>
      <t>Sampling frequency</t>
    </r>
  </si>
  <si>
    <r>
      <t xml:space="preserve">Số điểm lấy mẫu:
</t>
    </r>
    <r>
      <rPr>
        <i/>
        <sz val="10"/>
        <rFont val="Arial"/>
        <family val="2"/>
      </rPr>
      <t>Q’ty of sampling locations</t>
    </r>
  </si>
  <si>
    <t>Avg</t>
  </si>
  <si>
    <t>Min</t>
  </si>
  <si>
    <t>Max</t>
  </si>
  <si>
    <t>SD</t>
  </si>
  <si>
    <t>RSD</t>
  </si>
  <si>
    <r>
      <t xml:space="preserve">Stt
</t>
    </r>
    <r>
      <rPr>
        <i/>
        <sz val="10"/>
        <rFont val="Arial"/>
        <family val="2"/>
      </rPr>
      <t>No.</t>
    </r>
  </si>
  <si>
    <t>CFU/Plate</t>
  </si>
  <si>
    <r>
      <t xml:space="preserve">Nhận xét / </t>
    </r>
    <r>
      <rPr>
        <i/>
        <sz val="10"/>
        <rFont val="Arial"/>
        <family val="2"/>
      </rPr>
      <t>Comments</t>
    </r>
    <r>
      <rPr>
        <sz val="10"/>
        <rFont val="Arial"/>
        <family val="2"/>
      </rPr>
      <t>:</t>
    </r>
  </si>
  <si>
    <r>
      <t xml:space="preserve">Bộ phận:
</t>
    </r>
    <r>
      <rPr>
        <i/>
        <sz val="10"/>
        <rFont val="Arial"/>
        <family val="2"/>
      </rPr>
      <t>Department</t>
    </r>
  </si>
  <si>
    <r>
      <t xml:space="preserve">Ngày
</t>
    </r>
    <r>
      <rPr>
        <i/>
        <sz val="10"/>
        <rFont val="Arial"/>
        <family val="2"/>
      </rPr>
      <t>Date</t>
    </r>
  </si>
  <si>
    <r>
      <t xml:space="preserve">Phân xưởng thuốc vô trùng betalactam
</t>
    </r>
    <r>
      <rPr>
        <i/>
        <sz val="10"/>
        <rFont val="Arial"/>
        <family val="2"/>
        <charset val="163"/>
      </rPr>
      <t>Betalactam sterile workshop</t>
    </r>
  </si>
  <si>
    <r>
      <t xml:space="preserve">Sản xuất
</t>
    </r>
    <r>
      <rPr>
        <i/>
        <sz val="10"/>
        <rFont val="Arial"/>
        <family val="2"/>
        <charset val="163"/>
      </rPr>
      <t>Production</t>
    </r>
  </si>
  <si>
    <r>
      <t xml:space="preserve">Lấy mẫu bề mặt
</t>
    </r>
    <r>
      <rPr>
        <i/>
        <sz val="10"/>
        <rFont val="Arial"/>
        <family val="2"/>
        <charset val="163"/>
      </rPr>
      <t>Surface sampling</t>
    </r>
  </si>
  <si>
    <t>D</t>
  </si>
  <si>
    <r>
      <t xml:space="preserve">Hàng tháng
</t>
    </r>
    <r>
      <rPr>
        <i/>
        <sz val="10"/>
        <rFont val="Arial"/>
        <family val="2"/>
        <charset val="163"/>
      </rPr>
      <t>Monthly</t>
    </r>
  </si>
  <si>
    <t>Kết quả của 6 tháng trước:</t>
  </si>
  <si>
    <t>Results of 6 months previous period</t>
  </si>
  <si>
    <t>LAF 1</t>
  </si>
  <si>
    <t>Active pass box 2</t>
  </si>
  <si>
    <t>LAF 6</t>
  </si>
  <si>
    <t>Air shower 1</t>
  </si>
  <si>
    <t>Active pass box 4</t>
  </si>
  <si>
    <t>Active pass box 4 (21177) - cấp sạch D - Phân xưởng thuốc vô trùng betalactam: Lấy mẫu bề mặt từ 04/01/16 đến 31/03/16 của mỗi điểm lấy mẫu không có giá trị nào vượt giới hạn cảnh báo, xu hướng ổn định</t>
  </si>
  <si>
    <t>Air shower 1 (21150) - cấp sạch D - Phân xưởng thuốc vô trùng betalactam: Lấy mẫu bề mặt từ 04/01/16 đến 31/03/16 của mỗi điểm lấy mẫu không có giá trị nào vượt giới hạn cảnh báo, xu hướng ổn định</t>
  </si>
  <si>
    <t>LAF 6 (21148) - cấp sạch D - Phân xưởng thuốc vô trùng betalactam: Lấy mẫu bề mặt từ 04/01/16 đến 31/03/16 của mỗi điểm lấy mẫu không có giá trị nào vượt giới hạn cảnh báo, xu hướng ổn định</t>
  </si>
  <si>
    <t>Active pass box 2 (21145) - cấp sạch D - Phân xưởng thuốc vô trùng betalactam: Lấy mẫu bề mặt từ 04/01/16 đến 31/03/16 của mỗi điểm lấy mẫu không có giá trị nào vượt giới hạn cảnh báo, xu hướng ổn định</t>
  </si>
  <si>
    <t>LAF 1 (21147) - cấp sạch D - Phân xưởng thuốc vô trùng betalactam: Lấy mẫu bề mặt từ 04/01/16 đến 31/03/16 của mỗi điểm lấy mẫu không có giá trị nào vượt giới hạn cảnh báo, xu hướng ổn định</t>
  </si>
  <si>
    <t>21147_R1</t>
  </si>
  <si>
    <t>21147_R3</t>
  </si>
  <si>
    <t>21145_R1</t>
  </si>
  <si>
    <t>21148_R1</t>
  </si>
  <si>
    <t>21148_R3</t>
  </si>
  <si>
    <t>21150_R2</t>
  </si>
  <si>
    <t>21177_R1</t>
  </si>
  <si>
    <t>02/01/17 - 31/12/17</t>
  </si>
  <si>
    <r>
      <t xml:space="preserve">BÁO CÁO PHÂN TÍCH XU HƯỚNG VI SINH MÔI TRƯỜNG 
</t>
    </r>
    <r>
      <rPr>
        <b/>
        <i/>
        <sz val="12"/>
        <rFont val="Arial"/>
        <family val="2"/>
        <charset val="163"/>
      </rPr>
      <t xml:space="preserve">TREND ANALYSIS REPORT FOR MICROBIOLOGICAL MONITORING </t>
    </r>
  </si>
  <si>
    <t>Kết quả của 3 tháng trước:</t>
  </si>
  <si>
    <t>Results of 3 months previous period</t>
  </si>
  <si>
    <t>Hình: Biểu đồ xu hướng vi sinh môi trường (Lấy mẫu bề mặt) LAF 1 (21147)</t>
  </si>
  <si>
    <t xml:space="preserve">Figure: Trend line of environmental microbiology (Surface sampling) of LAF 1 (21147) </t>
  </si>
  <si>
    <r>
      <t xml:space="preserve">BÁO CÁO PHÂN TÍCH XU HƯỚNG VI SINH MÔI TRƯỜNG
</t>
    </r>
    <r>
      <rPr>
        <b/>
        <i/>
        <sz val="12"/>
        <rFont val="Arial"/>
        <family val="2"/>
        <charset val="163"/>
      </rPr>
      <t xml:space="preserve">TREND ANALYSIS REPORT FOR MICROBIOLOGICAL MONITORING </t>
    </r>
  </si>
  <si>
    <t xml:space="preserve">Hình: Biểu đồ xu hướng vi sinh môi trường (Lấy mẫu bề mặt) Active pass box 2 (21145) </t>
  </si>
  <si>
    <t>Figure: Trend line of environmental microbiology (Surface sampling) of Active pass box 2 (21145)</t>
  </si>
  <si>
    <r>
      <t xml:space="preserve">BÁO CÁO PHÂN TÍCH XU HƯỚNG VI SINH MÔI TRƯỜNG
</t>
    </r>
    <r>
      <rPr>
        <b/>
        <i/>
        <sz val="12"/>
        <rFont val="Arial"/>
        <family val="2"/>
        <charset val="163"/>
      </rPr>
      <t>TREND ANALYSIS REPORT FOR MICROBIOLOGICAL MONITORING</t>
    </r>
  </si>
  <si>
    <t xml:space="preserve">Hình: Biểu đồ xu hướng vi sinh môi trường (Lấy mẫu bề mặt) LAF 6 (21148) </t>
  </si>
  <si>
    <t xml:space="preserve">Figure: Trend line of environmental microbiology (Surface sampling) of LAF 6 (21148) </t>
  </si>
  <si>
    <t xml:space="preserve">Hình: Biểu đồ xu hướng vi sinh môi trường (Lấy mẫu bề mặt) Air shower 1 (21150) </t>
  </si>
  <si>
    <t xml:space="preserve">Figure: Trend line of environmental microbiology (Surface sampling) of Air shower 1 (21150) </t>
  </si>
  <si>
    <t>Hình: Biểu đồ xu hướng vi sinh môi trường (Lấy mẫu bề mặt) Active pass box 4 (21177)</t>
  </si>
  <si>
    <t xml:space="preserve">Figure: Trend line of environmental microbiology (Surface sampling) of Active pass box 4 (21177) </t>
  </si>
  <si>
    <t>21147_R2</t>
  </si>
  <si>
    <t>Criteria</t>
  </si>
  <si>
    <t>cột</t>
  </si>
  <si>
    <t>21148_R2</t>
  </si>
  <si>
    <t>21150_R3</t>
  </si>
  <si>
    <t>21150_R1</t>
  </si>
  <si>
    <t>Giới hạn cảnh báo:
Alert limit</t>
  </si>
  <si>
    <t>Giới hạn hành động:
Action limit</t>
  </si>
  <si>
    <t>Alert limit</t>
  </si>
  <si>
    <t>Action limit</t>
  </si>
  <si>
    <t>LAF 1 (21147) - air-cleanliness grade D - Betalactam sterile workshop: Surface sampling in the period from 04/01/16 to 31/03/16 of each sampling point shows that no any value is out of alert limit, steady trending</t>
  </si>
  <si>
    <t>Active pass box 2 (21145) - air-cleanliness grade D - Betalactam sterile workshop: Surface sampling in the period from 04/01/16 to 31/03/16 of each sampling point shows that no any value is out of alert limit, steady trending</t>
  </si>
  <si>
    <t>LAF 6 (21148) - air-cleanliness grade D - Betalactam sterile workshop: Surface sampling in the period from 04/01/16 to 31/03/16 of each sampling point shows that no any value is out of alert limit, steady trending</t>
  </si>
  <si>
    <t>Air shower 1 (21150) - air-cleanliness grade D - Betalactam sterile workshop: Surface sampling in the period from 04/01/16 to 31/03/16 of each sampling point shows that no any value is out of alert limit, steady trending</t>
  </si>
  <si>
    <t>Active pass box 4 (21177) - air-cleanliness grade D - Betalactam sterile workshop: Surface sampling in the period from 04/01/16 to 31/03/16 of each sampling point shows that no any value is out of alert limit, steady trending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</si>
</sst>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\ &quot;CFU/Plate&quot;"/>
    <numFmt numFmtId="165" formatCode="\&lt;\ \1"/>
    <numFmt numFmtId="166" formatCode="mm/yyyy"/>
    <numFmt numFmtId="167" formatCode="dd/mm/yy;@"/>
  </numFmts>
  <fonts count="1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0"/>
      <name val="Arial"/>
      <family val="2"/>
      <charset val="163"/>
    </font>
    <font>
      <sz val="10"/>
      <name val="Arial"/>
      <family val="2"/>
      <charset val="163"/>
    </font>
    <font>
      <sz val="8"/>
      <name val="Arial"/>
      <family val="2"/>
    </font>
    <font>
      <b/>
      <i/>
      <sz val="12"/>
      <name val="Arial"/>
      <family val="2"/>
      <charset val="163"/>
    </font>
    <font>
      <sz val="11"/>
      <name val="Arial"/>
      <family val="2"/>
    </font>
    <font>
      <sz val="10.5"/>
      <name val="Arial"/>
      <family val="2"/>
    </font>
    <font>
      <sz val="10"/>
      <color rgb="FF0000CC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84">
    <xf numFmtId="0" fontId="0" fillId="0" borderId="0" xfId="0"/>
    <xf numFmtId="0" fontId="3" fillId="0" borderId="0" xfId="1" applyFont="1" applyFill="1" applyBorder="1" applyAlignment="1" applyProtection="1">
      <alignment horizontal="left" vertical="center" wrapText="1"/>
      <protection locked="0"/>
    </xf>
    <xf numFmtId="0" fontId="8" fillId="0" borderId="0" xfId="1" applyFont="1" applyFill="1" applyBorder="1" applyAlignment="1" applyProtection="1">
      <alignment horizontal="left" vertical="center" wrapText="1"/>
      <protection locked="0"/>
    </xf>
    <xf numFmtId="0" fontId="3" fillId="0" borderId="0" xfId="1" applyFont="1" applyFill="1" applyBorder="1" applyAlignment="1" applyProtection="1">
      <alignment vertical="center" wrapText="1"/>
      <protection locked="0"/>
    </xf>
    <xf numFmtId="0" fontId="3" fillId="0" borderId="0" xfId="1" applyFont="1" applyFill="1" applyBorder="1" applyAlignment="1" applyProtection="1">
      <alignment horizontal="center" vertical="center" wrapText="1"/>
      <protection locked="0"/>
    </xf>
    <xf numFmtId="0" fontId="6" fillId="0" borderId="0" xfId="1" applyFont="1" applyFill="1" applyBorder="1" applyAlignment="1" applyProtection="1">
      <alignment horizontal="center" vertical="center" wrapText="1"/>
    </xf>
    <xf numFmtId="0" fontId="3" fillId="0" borderId="0" xfId="1" applyFont="1" applyFill="1" applyAlignment="1" applyProtection="1">
      <alignment horizontal="center" vertical="center" wrapText="1"/>
    </xf>
    <xf numFmtId="0" fontId="3" fillId="0" borderId="0" xfId="1" applyFont="1" applyFill="1" applyAlignment="1" applyProtection="1">
      <alignment vertical="center" wrapText="1"/>
    </xf>
    <xf numFmtId="0" fontId="7" fillId="0" borderId="0" xfId="1" applyFont="1" applyFill="1" applyBorder="1" applyAlignment="1" applyProtection="1">
      <alignment horizontal="center" vertical="center" wrapText="1"/>
    </xf>
    <xf numFmtId="0" fontId="1" fillId="0" borderId="0" xfId="1" applyFont="1" applyFill="1" applyBorder="1" applyAlignment="1" applyProtection="1">
      <alignment horizontal="center" vertical="center" wrapText="1"/>
    </xf>
    <xf numFmtId="0" fontId="1" fillId="0" borderId="2" xfId="1" applyFont="1" applyFill="1" applyBorder="1" applyAlignment="1" applyProtection="1">
      <alignment horizontal="center" vertical="center" wrapText="1"/>
    </xf>
    <xf numFmtId="0" fontId="3" fillId="0" borderId="0" xfId="1" applyFont="1" applyFill="1" applyBorder="1" applyAlignment="1" applyProtection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164" fontId="3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1" applyFont="1" applyFill="1" applyBorder="1" applyAlignment="1" applyProtection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 applyProtection="1">
      <alignment horizontal="center" vertical="center" wrapText="1"/>
    </xf>
    <xf numFmtId="49" fontId="3" fillId="0" borderId="1" xfId="1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Alignment="1" applyProtection="1">
      <alignment horizontal="center" vertical="center" wrapText="1"/>
      <protection locked="0"/>
    </xf>
    <xf numFmtId="0" fontId="3" fillId="0" borderId="0" xfId="1" applyFont="1" applyFill="1" applyAlignment="1" applyProtection="1">
      <alignment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9" fillId="0" borderId="1" xfId="1" applyBorder="1" applyAlignment="1">
      <alignment horizontal="center" vertical="center"/>
    </xf>
    <xf numFmtId="165" fontId="3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1" applyNumberFormat="1" applyFont="1" applyFill="1" applyAlignment="1" applyProtection="1">
      <alignment horizontal="center" vertical="center" wrapText="1"/>
      <protection locked="0"/>
    </xf>
    <xf numFmtId="0" fontId="3" fillId="0" borderId="0" xfId="1" applyNumberFormat="1" applyFont="1" applyFill="1" applyBorder="1" applyAlignment="1" applyProtection="1">
      <alignment horizontal="center" vertical="center"/>
      <protection locked="0"/>
    </xf>
    <xf numFmtId="0" fontId="3" fillId="2" borderId="1" xfId="1" applyFont="1" applyFill="1" applyBorder="1"/>
    <xf numFmtId="0" fontId="3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vertical="center"/>
      <protection locked="0"/>
    </xf>
    <xf numFmtId="2" fontId="9" fillId="0" borderId="1" xfId="1" applyNumberFormat="1" applyBorder="1" applyAlignment="1">
      <alignment horizontal="center" vertical="center"/>
    </xf>
    <xf numFmtId="2" fontId="3" fillId="0" borderId="1" xfId="1" applyNumberFormat="1" applyFont="1" applyFill="1" applyBorder="1" applyAlignment="1" applyProtection="1">
      <alignment horizontal="center" vertical="center"/>
      <protection locked="0"/>
    </xf>
    <xf numFmtId="0" fontId="3" fillId="0" borderId="0" xfId="1" applyFont="1" applyFill="1" applyAlignment="1" applyProtection="1">
      <alignment horizontal="center" vertical="center"/>
      <protection locked="0"/>
    </xf>
    <xf numFmtId="0" fontId="9" fillId="0" borderId="0" xfId="1" applyFill="1" applyAlignment="1">
      <alignment horizontal="center"/>
    </xf>
    <xf numFmtId="0" fontId="3" fillId="0" borderId="0" xfId="1" applyFont="1" applyFill="1" applyBorder="1" applyAlignment="1" applyProtection="1">
      <alignment vertical="center"/>
      <protection locked="0"/>
    </xf>
    <xf numFmtId="0" fontId="3" fillId="0" borderId="1" xfId="1" applyFont="1" applyFill="1" applyBorder="1" applyAlignment="1" applyProtection="1">
      <alignment horizontal="left" vertical="center" wrapText="1"/>
      <protection locked="0"/>
    </xf>
    <xf numFmtId="0" fontId="3" fillId="0" borderId="1" xfId="1" applyFont="1" applyFill="1" applyBorder="1" applyAlignment="1" applyProtection="1">
      <alignment horizontal="left" vertical="center" wrapText="1"/>
    </xf>
    <xf numFmtId="166" fontId="3" fillId="0" borderId="1" xfId="0" quotePrefix="1" applyNumberFormat="1" applyFont="1" applyFill="1" applyBorder="1" applyAlignment="1" applyProtection="1">
      <alignment vertical="center" wrapText="1"/>
    </xf>
    <xf numFmtId="164" fontId="3" fillId="0" borderId="1" xfId="1" quotePrefix="1" applyNumberFormat="1" applyFont="1" applyFill="1" applyBorder="1" applyAlignment="1" applyProtection="1">
      <alignment horizontal="left" vertical="center" wrapText="1"/>
      <protection locked="0"/>
    </xf>
    <xf numFmtId="164" fontId="3" fillId="0" borderId="1" xfId="1" applyNumberFormat="1" applyFont="1" applyFill="1" applyBorder="1" applyAlignment="1" applyProtection="1">
      <alignment horizontal="left" vertical="center" wrapText="1"/>
      <protection locked="0"/>
    </xf>
    <xf numFmtId="0" fontId="10" fillId="0" borderId="1" xfId="1" applyFont="1" applyFill="1" applyBorder="1" applyAlignment="1">
      <alignment horizontal="center" vertical="center" wrapText="1"/>
    </xf>
    <xf numFmtId="0" fontId="9" fillId="0" borderId="0" xfId="1" applyBorder="1" applyAlignment="1">
      <alignment horizontal="center" vertical="center"/>
    </xf>
    <xf numFmtId="2" fontId="9" fillId="0" borderId="0" xfId="1" applyNumberFormat="1" applyBorder="1" applyAlignment="1">
      <alignment horizontal="center" vertical="center"/>
    </xf>
    <xf numFmtId="14" fontId="3" fillId="0" borderId="1" xfId="1" applyNumberFormat="1" applyFont="1" applyFill="1" applyBorder="1" applyAlignment="1">
      <alignment horizontal="center" vertical="center"/>
    </xf>
    <xf numFmtId="0" fontId="8" fillId="0" borderId="0" xfId="1" applyFont="1" applyFill="1" applyBorder="1" applyAlignment="1" applyProtection="1">
      <alignment horizontal="left" vertical="center" wrapText="1"/>
      <protection locked="0"/>
    </xf>
    <xf numFmtId="0" fontId="3" fillId="0" borderId="0" xfId="1" applyFont="1" applyFill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horizontal="left" vertical="center" wrapText="1"/>
      <protection locked="0"/>
    </xf>
    <xf numFmtId="0" fontId="3" fillId="3" borderId="1" xfId="1" applyFont="1" applyFill="1" applyBorder="1" applyAlignment="1" applyProtection="1">
      <alignment horizontal="center" vertical="center"/>
      <protection locked="0"/>
    </xf>
    <xf numFmtId="0" fontId="3" fillId="0" borderId="0" xfId="1" applyFont="1" applyFill="1" applyAlignment="1" applyProtection="1">
      <alignment horizontal="center" vertical="center" wrapText="1"/>
      <protection locked="0"/>
    </xf>
    <xf numFmtId="14" fontId="12" fillId="0" borderId="5" xfId="0" applyNumberFormat="1" applyFont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3" fillId="5" borderId="1" xfId="1" applyFont="1" applyFill="1" applyBorder="1" applyAlignment="1" applyProtection="1">
      <alignment horizontal="center" vertical="center"/>
      <protection locked="0"/>
    </xf>
    <xf numFmtId="14" fontId="3" fillId="5" borderId="1" xfId="1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 wrapText="1"/>
    </xf>
    <xf numFmtId="0" fontId="9" fillId="5" borderId="0" xfId="1" applyFill="1" applyBorder="1" applyAlignment="1">
      <alignment horizontal="center" vertical="center"/>
    </xf>
    <xf numFmtId="0" fontId="3" fillId="5" borderId="0" xfId="1" applyNumberFormat="1" applyFont="1" applyFill="1" applyAlignment="1" applyProtection="1">
      <alignment horizontal="center" vertical="center" wrapText="1"/>
      <protection locked="0"/>
    </xf>
    <xf numFmtId="0" fontId="3" fillId="5" borderId="0" xfId="1" applyFont="1" applyFill="1" applyAlignment="1" applyProtection="1">
      <alignment vertical="center"/>
      <protection locked="0"/>
    </xf>
    <xf numFmtId="0" fontId="3" fillId="5" borderId="0" xfId="1" applyNumberFormat="1" applyFont="1" applyFill="1" applyBorder="1" applyAlignment="1" applyProtection="1">
      <alignment horizontal="center" vertical="center"/>
      <protection locked="0"/>
    </xf>
    <xf numFmtId="14" fontId="12" fillId="5" borderId="5" xfId="0" applyNumberFormat="1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 wrapText="1"/>
    </xf>
    <xf numFmtId="0" fontId="3" fillId="5" borderId="0" xfId="1" applyFont="1" applyFill="1" applyAlignment="1" applyProtection="1">
      <alignment vertical="center" wrapText="1"/>
    </xf>
    <xf numFmtId="0" fontId="3" fillId="6" borderId="1" xfId="1" applyFont="1" applyFill="1" applyBorder="1" applyAlignment="1" applyProtection="1">
      <alignment horizontal="center" vertical="center"/>
      <protection locked="0"/>
    </xf>
    <xf numFmtId="0" fontId="3" fillId="6" borderId="6" xfId="0" applyFont="1" applyFill="1" applyBorder="1" applyAlignment="1">
      <alignment horizontal="center" vertical="center" wrapText="1"/>
    </xf>
    <xf numFmtId="0" fontId="9" fillId="6" borderId="0" xfId="1" applyFill="1" applyBorder="1" applyAlignment="1">
      <alignment horizontal="center" vertical="center"/>
    </xf>
    <xf numFmtId="0" fontId="3" fillId="6" borderId="0" xfId="1" applyNumberFormat="1" applyFont="1" applyFill="1" applyAlignment="1" applyProtection="1">
      <alignment horizontal="center" vertical="center" wrapText="1"/>
      <protection locked="0"/>
    </xf>
    <xf numFmtId="0" fontId="3" fillId="6" borderId="0" xfId="1" applyFont="1" applyFill="1" applyAlignment="1" applyProtection="1">
      <alignment vertical="center"/>
      <protection locked="0"/>
    </xf>
    <xf numFmtId="0" fontId="3" fillId="6" borderId="0" xfId="1" applyNumberFormat="1" applyFont="1" applyFill="1" applyBorder="1" applyAlignment="1" applyProtection="1">
      <alignment horizontal="center" vertical="center"/>
      <protection locked="0"/>
    </xf>
    <xf numFmtId="167" fontId="3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1" applyFont="1" applyFill="1" applyBorder="1" applyAlignment="1" applyProtection="1">
      <alignment horizontal="left" vertical="center" wrapText="1"/>
      <protection locked="0"/>
    </xf>
    <xf numFmtId="0" fontId="3" fillId="0" borderId="0" xfId="1" applyFont="1" applyFill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horizontal="center" vertical="center" wrapText="1"/>
      <protection locked="0"/>
    </xf>
    <xf numFmtId="0" fontId="8" fillId="0" borderId="0" xfId="1" applyFont="1" applyFill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horizontal="left" vertical="center" wrapText="1"/>
      <protection locked="0"/>
    </xf>
    <xf numFmtId="0" fontId="5" fillId="0" borderId="0" xfId="1" applyFont="1" applyFill="1" applyBorder="1" applyAlignment="1" applyProtection="1">
      <alignment horizontal="left" vertical="center" wrapText="1"/>
      <protection locked="0"/>
    </xf>
    <xf numFmtId="0" fontId="3" fillId="0" borderId="3" xfId="1" applyFont="1" applyFill="1" applyBorder="1" applyAlignment="1" applyProtection="1">
      <alignment vertical="center" wrapText="1"/>
    </xf>
    <xf numFmtId="0" fontId="3" fillId="0" borderId="4" xfId="1" applyFont="1" applyFill="1" applyBorder="1" applyAlignment="1" applyProtection="1">
      <alignment vertical="center" wrapText="1"/>
    </xf>
    <xf numFmtId="0" fontId="3" fillId="0" borderId="1" xfId="1" applyFont="1" applyFill="1" applyBorder="1" applyAlignment="1" applyProtection="1">
      <alignment vertical="center" wrapText="1"/>
    </xf>
    <xf numFmtId="0" fontId="2" fillId="0" borderId="1" xfId="1" applyFont="1" applyFill="1" applyBorder="1" applyAlignment="1" applyProtection="1">
      <alignment horizontal="left" vertical="center" wrapText="1"/>
    </xf>
    <xf numFmtId="0" fontId="1" fillId="0" borderId="1" xfId="1" applyFont="1" applyFill="1" applyBorder="1" applyAlignment="1" applyProtection="1">
      <alignment horizontal="center" vertical="center" wrapText="1"/>
    </xf>
    <xf numFmtId="0" fontId="3" fillId="0" borderId="1" xfId="1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144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baseline="0">
                <a:effectLst/>
              </a:rPr>
              <a:t>(</a:t>
            </a:r>
            <a:r>
              <a:rPr lang="en-GB" sz="1000" b="1" i="0" baseline="0">
                <a:effectLst/>
              </a:rPr>
              <a:t>Surface sampling method</a:t>
            </a:r>
            <a:r>
              <a:rPr lang="en-US" sz="1000" b="1" i="0" baseline="0">
                <a:effectLst/>
              </a:rPr>
              <a:t>) LAF 1 (21147)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7914790421642061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1108480145017841E-2"/>
          <c:y val="0.16011673366004076"/>
          <c:w val="0.79485336072121415"/>
          <c:h val="0.66343079492685797"/>
        </c:manualLayout>
      </c:layout>
      <c:barChart>
        <c:barDir val="col"/>
        <c:grouping val="clustered"/>
        <c:varyColors val="0"/>
        <c:ser>
          <c:idx val="3"/>
          <c:order val="4"/>
          <c:tx>
            <c:strRef>
              <c:f>'LAF 1 (21147)'!$G$11</c:f>
              <c:strCache>
                <c:ptCount val="1"/>
                <c:pt idx="0">
                  <c:v>cột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solidFill>
              <a:schemeClr val="bg1">
                <a:lumMod val="75000"/>
              </a:schemeClr>
            </a:solidFill>
            <a:ln w="12700"/>
          </c:spPr>
          <c:invertIfNegative val="0"/>
          <c:val>
            <c:numRef>
              <c:f>'LAF 1 (21147)'!$G$13:$G$36</c:f>
              <c:numCache>
                <c:formatCode>General</c:formatCode>
                <c:ptCount val="24"/>
                <c:pt idx="11">
                  <c:v>60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4-8866-4953-B2CC-AEF514A1F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5470896"/>
        <c:axId val="-115467088"/>
      </c:barChart>
      <c:lineChart>
        <c:grouping val="standard"/>
        <c:varyColors val="0"/>
        <c:ser>
          <c:idx val="0"/>
          <c:order val="0"/>
          <c:tx>
            <c:strRef>
              <c:f>'LAF 1 (21147)'!$J$12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'LAF 1 (21147)'!$B$13:$B$36</c:f>
              <c:numCache>
                <c:formatCode>m/d/yyyy</c:formatCode>
                <c:ptCount val="24"/>
                <c:pt idx="0">
                  <c:v>43104</c:v>
                </c:pt>
                <c:pt idx="1">
                  <c:v>43133</c:v>
                </c:pt>
                <c:pt idx="2">
                  <c:v>43174</c:v>
                </c:pt>
                <c:pt idx="3">
                  <c:v>43201</c:v>
                </c:pt>
                <c:pt idx="4">
                  <c:v>43231</c:v>
                </c:pt>
                <c:pt idx="5">
                  <c:v>43259</c:v>
                </c:pt>
                <c:pt idx="6">
                  <c:v>43288</c:v>
                </c:pt>
                <c:pt idx="7">
                  <c:v>43315</c:v>
                </c:pt>
                <c:pt idx="8">
                  <c:v>43355</c:v>
                </c:pt>
                <c:pt idx="9">
                  <c:v>43383</c:v>
                </c:pt>
                <c:pt idx="10">
                  <c:v>43412</c:v>
                </c:pt>
                <c:pt idx="11">
                  <c:v>43438</c:v>
                </c:pt>
                <c:pt idx="12" formatCode="dd/mm/yy;@">
                  <c:v>43467</c:v>
                </c:pt>
                <c:pt idx="13" formatCode="dd/mm/yy;@">
                  <c:v>43509</c:v>
                </c:pt>
                <c:pt idx="14" formatCode="dd/mm/yy;@">
                  <c:v>43537</c:v>
                </c:pt>
                <c:pt idx="15" formatCode="dd/mm/yy;@">
                  <c:v>43565</c:v>
                </c:pt>
                <c:pt idx="16" formatCode="dd/mm/yy;@">
                  <c:v>43594</c:v>
                </c:pt>
                <c:pt idx="17" formatCode="dd/mm/yy;@">
                  <c:v>43622</c:v>
                </c:pt>
                <c:pt idx="18" formatCode="dd/mm/yy;@">
                  <c:v>43650</c:v>
                </c:pt>
                <c:pt idx="19" formatCode="dd/mm/yy;@">
                  <c:v>43678</c:v>
                </c:pt>
                <c:pt idx="20">
                  <c:v>43720</c:v>
                </c:pt>
                <c:pt idx="21">
                  <c:v>43748</c:v>
                </c:pt>
                <c:pt idx="22">
                  <c:v>43776</c:v>
                </c:pt>
                <c:pt idx="23">
                  <c:v>43803</c:v>
                </c:pt>
              </c:numCache>
            </c:numRef>
          </c:cat>
          <c:val>
            <c:numRef>
              <c:f>'LAF 1 (21147)'!$J$13:$J$36</c:f>
              <c:numCache>
                <c:formatCode>General</c:formatCode>
                <c:ptCount val="2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66-4953-B2CC-AEF514A1FAFA}"/>
            </c:ext>
          </c:extLst>
        </c:ser>
        <c:ser>
          <c:idx val="1"/>
          <c:order val="1"/>
          <c:tx>
            <c:strRef>
              <c:f>'LAF 1 (21147)'!$I$12</c:f>
              <c:strCache>
                <c:ptCount val="1"/>
                <c:pt idx="0">
                  <c:v>Alert limit</c:v>
                </c:pt>
              </c:strCache>
            </c:strRef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'LAF 1 (21147)'!$B$13:$B$36</c:f>
              <c:numCache>
                <c:formatCode>m/d/yyyy</c:formatCode>
                <c:ptCount val="24"/>
                <c:pt idx="0">
                  <c:v>43104</c:v>
                </c:pt>
                <c:pt idx="1">
                  <c:v>43133</c:v>
                </c:pt>
                <c:pt idx="2">
                  <c:v>43174</c:v>
                </c:pt>
                <c:pt idx="3">
                  <c:v>43201</c:v>
                </c:pt>
                <c:pt idx="4">
                  <c:v>43231</c:v>
                </c:pt>
                <c:pt idx="5">
                  <c:v>43259</c:v>
                </c:pt>
                <c:pt idx="6">
                  <c:v>43288</c:v>
                </c:pt>
                <c:pt idx="7">
                  <c:v>43315</c:v>
                </c:pt>
                <c:pt idx="8">
                  <c:v>43355</c:v>
                </c:pt>
                <c:pt idx="9">
                  <c:v>43383</c:v>
                </c:pt>
                <c:pt idx="10">
                  <c:v>43412</c:v>
                </c:pt>
                <c:pt idx="11">
                  <c:v>43438</c:v>
                </c:pt>
                <c:pt idx="12" formatCode="dd/mm/yy;@">
                  <c:v>43467</c:v>
                </c:pt>
                <c:pt idx="13" formatCode="dd/mm/yy;@">
                  <c:v>43509</c:v>
                </c:pt>
                <c:pt idx="14" formatCode="dd/mm/yy;@">
                  <c:v>43537</c:v>
                </c:pt>
                <c:pt idx="15" formatCode="dd/mm/yy;@">
                  <c:v>43565</c:v>
                </c:pt>
                <c:pt idx="16" formatCode="dd/mm/yy;@">
                  <c:v>43594</c:v>
                </c:pt>
                <c:pt idx="17" formatCode="dd/mm/yy;@">
                  <c:v>43622</c:v>
                </c:pt>
                <c:pt idx="18" formatCode="dd/mm/yy;@">
                  <c:v>43650</c:v>
                </c:pt>
                <c:pt idx="19" formatCode="dd/mm/yy;@">
                  <c:v>43678</c:v>
                </c:pt>
                <c:pt idx="20">
                  <c:v>43720</c:v>
                </c:pt>
                <c:pt idx="21">
                  <c:v>43748</c:v>
                </c:pt>
                <c:pt idx="22">
                  <c:v>43776</c:v>
                </c:pt>
                <c:pt idx="23">
                  <c:v>43803</c:v>
                </c:pt>
              </c:numCache>
            </c:numRef>
          </c:cat>
          <c:val>
            <c:numRef>
              <c:f>'LAF 1 (21147)'!$I$13:$I$36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66-4953-B2CC-AEF514A1FAFA}"/>
            </c:ext>
          </c:extLst>
        </c:ser>
        <c:ser>
          <c:idx val="2"/>
          <c:order val="2"/>
          <c:tx>
            <c:strRef>
              <c:f>'LAF 1 (21147)'!$C$11</c:f>
              <c:strCache>
                <c:ptCount val="1"/>
                <c:pt idx="0">
                  <c:v>21147_R1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'LAF 1 (21147)'!$B$13:$B$36</c:f>
              <c:numCache>
                <c:formatCode>m/d/yyyy</c:formatCode>
                <c:ptCount val="24"/>
                <c:pt idx="0">
                  <c:v>43104</c:v>
                </c:pt>
                <c:pt idx="1">
                  <c:v>43133</c:v>
                </c:pt>
                <c:pt idx="2">
                  <c:v>43174</c:v>
                </c:pt>
                <c:pt idx="3">
                  <c:v>43201</c:v>
                </c:pt>
                <c:pt idx="4">
                  <c:v>43231</c:v>
                </c:pt>
                <c:pt idx="5">
                  <c:v>43259</c:v>
                </c:pt>
                <c:pt idx="6">
                  <c:v>43288</c:v>
                </c:pt>
                <c:pt idx="7">
                  <c:v>43315</c:v>
                </c:pt>
                <c:pt idx="8">
                  <c:v>43355</c:v>
                </c:pt>
                <c:pt idx="9">
                  <c:v>43383</c:v>
                </c:pt>
                <c:pt idx="10">
                  <c:v>43412</c:v>
                </c:pt>
                <c:pt idx="11">
                  <c:v>43438</c:v>
                </c:pt>
                <c:pt idx="12" formatCode="dd/mm/yy;@">
                  <c:v>43467</c:v>
                </c:pt>
                <c:pt idx="13" formatCode="dd/mm/yy;@">
                  <c:v>43509</c:v>
                </c:pt>
                <c:pt idx="14" formatCode="dd/mm/yy;@">
                  <c:v>43537</c:v>
                </c:pt>
                <c:pt idx="15" formatCode="dd/mm/yy;@">
                  <c:v>43565</c:v>
                </c:pt>
                <c:pt idx="16" formatCode="dd/mm/yy;@">
                  <c:v>43594</c:v>
                </c:pt>
                <c:pt idx="17" formatCode="dd/mm/yy;@">
                  <c:v>43622</c:v>
                </c:pt>
                <c:pt idx="18" formatCode="dd/mm/yy;@">
                  <c:v>43650</c:v>
                </c:pt>
                <c:pt idx="19" formatCode="dd/mm/yy;@">
                  <c:v>43678</c:v>
                </c:pt>
                <c:pt idx="20">
                  <c:v>43720</c:v>
                </c:pt>
                <c:pt idx="21">
                  <c:v>43748</c:v>
                </c:pt>
                <c:pt idx="22">
                  <c:v>43776</c:v>
                </c:pt>
                <c:pt idx="23">
                  <c:v>43803</c:v>
                </c:pt>
              </c:numCache>
            </c:numRef>
          </c:cat>
          <c:val>
            <c:numRef>
              <c:f>'LAF 1 (21147)'!$C$13:$C$36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866-4953-B2CC-AEF514A1FAFA}"/>
            </c:ext>
          </c:extLst>
        </c:ser>
        <c:ser>
          <c:idx val="4"/>
          <c:order val="3"/>
          <c:tx>
            <c:strRef>
              <c:f>'LAF 1 (21147)'!$D$11</c:f>
              <c:strCache>
                <c:ptCount val="1"/>
                <c:pt idx="0">
                  <c:v>21147_R3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cat>
            <c:numRef>
              <c:f>'LAF 1 (21147)'!$B$13:$B$36</c:f>
              <c:numCache>
                <c:formatCode>m/d/yyyy</c:formatCode>
                <c:ptCount val="24"/>
                <c:pt idx="0">
                  <c:v>43104</c:v>
                </c:pt>
                <c:pt idx="1">
                  <c:v>43133</c:v>
                </c:pt>
                <c:pt idx="2">
                  <c:v>43174</c:v>
                </c:pt>
                <c:pt idx="3">
                  <c:v>43201</c:v>
                </c:pt>
                <c:pt idx="4">
                  <c:v>43231</c:v>
                </c:pt>
                <c:pt idx="5">
                  <c:v>43259</c:v>
                </c:pt>
                <c:pt idx="6">
                  <c:v>43288</c:v>
                </c:pt>
                <c:pt idx="7">
                  <c:v>43315</c:v>
                </c:pt>
                <c:pt idx="8">
                  <c:v>43355</c:v>
                </c:pt>
                <c:pt idx="9">
                  <c:v>43383</c:v>
                </c:pt>
                <c:pt idx="10">
                  <c:v>43412</c:v>
                </c:pt>
                <c:pt idx="11">
                  <c:v>43438</c:v>
                </c:pt>
                <c:pt idx="12" formatCode="dd/mm/yy;@">
                  <c:v>43467</c:v>
                </c:pt>
                <c:pt idx="13" formatCode="dd/mm/yy;@">
                  <c:v>43509</c:v>
                </c:pt>
                <c:pt idx="14" formatCode="dd/mm/yy;@">
                  <c:v>43537</c:v>
                </c:pt>
                <c:pt idx="15" formatCode="dd/mm/yy;@">
                  <c:v>43565</c:v>
                </c:pt>
                <c:pt idx="16" formatCode="dd/mm/yy;@">
                  <c:v>43594</c:v>
                </c:pt>
                <c:pt idx="17" formatCode="dd/mm/yy;@">
                  <c:v>43622</c:v>
                </c:pt>
                <c:pt idx="18" formatCode="dd/mm/yy;@">
                  <c:v>43650</c:v>
                </c:pt>
                <c:pt idx="19" formatCode="dd/mm/yy;@">
                  <c:v>43678</c:v>
                </c:pt>
                <c:pt idx="20">
                  <c:v>43720</c:v>
                </c:pt>
                <c:pt idx="21">
                  <c:v>43748</c:v>
                </c:pt>
                <c:pt idx="22">
                  <c:v>43776</c:v>
                </c:pt>
                <c:pt idx="23">
                  <c:v>43803</c:v>
                </c:pt>
              </c:numCache>
            </c:numRef>
          </c:cat>
          <c:val>
            <c:numRef>
              <c:f>'LAF 1 (21147)'!$D$13:$D$36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866-4953-B2CC-AEF514A1FAFA}"/>
            </c:ext>
          </c:extLst>
        </c:ser>
        <c:ser>
          <c:idx val="5"/>
          <c:order val="5"/>
          <c:tx>
            <c:strRef>
              <c:f>'LAF 1 (21147)'!$H$12</c:f>
              <c:strCache>
                <c:ptCount val="1"/>
                <c:pt idx="0">
                  <c:v>Alert limit</c:v>
                </c:pt>
              </c:strCache>
            </c:strRef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'LAF 1 (21147)'!$B$13:$B$36</c:f>
              <c:numCache>
                <c:formatCode>m/d/yyyy</c:formatCode>
                <c:ptCount val="24"/>
                <c:pt idx="0">
                  <c:v>43104</c:v>
                </c:pt>
                <c:pt idx="1">
                  <c:v>43133</c:v>
                </c:pt>
                <c:pt idx="2">
                  <c:v>43174</c:v>
                </c:pt>
                <c:pt idx="3">
                  <c:v>43201</c:v>
                </c:pt>
                <c:pt idx="4">
                  <c:v>43231</c:v>
                </c:pt>
                <c:pt idx="5">
                  <c:v>43259</c:v>
                </c:pt>
                <c:pt idx="6">
                  <c:v>43288</c:v>
                </c:pt>
                <c:pt idx="7">
                  <c:v>43315</c:v>
                </c:pt>
                <c:pt idx="8">
                  <c:v>43355</c:v>
                </c:pt>
                <c:pt idx="9">
                  <c:v>43383</c:v>
                </c:pt>
                <c:pt idx="10">
                  <c:v>43412</c:v>
                </c:pt>
                <c:pt idx="11">
                  <c:v>43438</c:v>
                </c:pt>
                <c:pt idx="12" formatCode="dd/mm/yy;@">
                  <c:v>43467</c:v>
                </c:pt>
                <c:pt idx="13" formatCode="dd/mm/yy;@">
                  <c:v>43509</c:v>
                </c:pt>
                <c:pt idx="14" formatCode="dd/mm/yy;@">
                  <c:v>43537</c:v>
                </c:pt>
                <c:pt idx="15" formatCode="dd/mm/yy;@">
                  <c:v>43565</c:v>
                </c:pt>
                <c:pt idx="16" formatCode="dd/mm/yy;@">
                  <c:v>43594</c:v>
                </c:pt>
                <c:pt idx="17" formatCode="dd/mm/yy;@">
                  <c:v>43622</c:v>
                </c:pt>
                <c:pt idx="18" formatCode="dd/mm/yy;@">
                  <c:v>43650</c:v>
                </c:pt>
                <c:pt idx="19" formatCode="dd/mm/yy;@">
                  <c:v>43678</c:v>
                </c:pt>
                <c:pt idx="20">
                  <c:v>43720</c:v>
                </c:pt>
                <c:pt idx="21">
                  <c:v>43748</c:v>
                </c:pt>
                <c:pt idx="22">
                  <c:v>43776</c:v>
                </c:pt>
                <c:pt idx="23">
                  <c:v>43803</c:v>
                </c:pt>
              </c:numCache>
            </c:numRef>
          </c:cat>
          <c:val>
            <c:numRef>
              <c:f>'LAF 1 (21147)'!$H$13:$H$36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5470896"/>
        <c:axId val="-115467088"/>
        <c:extLst xmlns:c16r2="http://schemas.microsoft.com/office/drawing/2015/06/chart"/>
      </c:lineChart>
      <c:catAx>
        <c:axId val="-11547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vi-VN" sz="800"/>
                  <a:t>CFU/Plate</a:t>
                </a:r>
              </a:p>
            </c:rich>
          </c:tx>
          <c:layout>
            <c:manualLayout>
              <c:xMode val="edge"/>
              <c:yMode val="edge"/>
              <c:x val="1.1321966049207878E-3"/>
              <c:y val="7.009746159352459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15467088"/>
        <c:crossesAt val="0"/>
        <c:auto val="0"/>
        <c:lblAlgn val="ctr"/>
        <c:lblOffset val="100"/>
        <c:noMultiLvlLbl val="0"/>
      </c:catAx>
      <c:valAx>
        <c:axId val="-115467088"/>
        <c:scaling>
          <c:orientation val="minMax"/>
          <c:max val="6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/>
                  <a:t>Date</a:t>
                </a:r>
              </a:p>
            </c:rich>
          </c:tx>
          <c:layout>
            <c:manualLayout>
              <c:xMode val="edge"/>
              <c:yMode val="edge"/>
              <c:x val="0.83693781867010208"/>
              <c:y val="0.886796982545014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154708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713300581017116"/>
          <c:y val="9.0573206321237804E-2"/>
          <c:w val="0.11180358865398234"/>
          <c:h val="0.27684084943927462"/>
        </c:manualLayout>
      </c:layout>
      <c:overlay val="0"/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3F-4FC5-9A41-B4FEF1BDA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5757072"/>
        <c:axId val="-55748912"/>
      </c:lineChart>
      <c:catAx>
        <c:axId val="-5575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5748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5748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5757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C8-4BBD-B86C-B0F53869E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377104"/>
        <c:axId val="-44390704"/>
      </c:lineChart>
      <c:catAx>
        <c:axId val="-4437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4390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4390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4377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4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95-46F4-8362-E3F8B89EF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382000"/>
        <c:axId val="-44385264"/>
      </c:lineChart>
      <c:catAx>
        <c:axId val="-4438200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44385264"/>
        <c:crosses val="autoZero"/>
        <c:auto val="1"/>
        <c:lblAlgn val="ctr"/>
        <c:lblOffset val="100"/>
        <c:tickMarkSkip val="1"/>
        <c:noMultiLvlLbl val="0"/>
      </c:catAx>
      <c:valAx>
        <c:axId val="-44385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4382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AF-4BAA-BEB9-EC0A88A56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383632"/>
        <c:axId val="-44384720"/>
      </c:lineChart>
      <c:catAx>
        <c:axId val="-4438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4384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4384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4383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35-46A2-9D2B-265B8F62F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380368"/>
        <c:axId val="-44384176"/>
      </c:lineChart>
      <c:catAx>
        <c:axId val="-4438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4384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4384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4380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E6-4A33-AE07-25B5FD0EC8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E6-4A33-AE07-25B5FD0EC8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E6-4A33-AE07-25B5FD0EC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383088"/>
        <c:axId val="-44386896"/>
      </c:lineChart>
      <c:catAx>
        <c:axId val="-4438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4386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4386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43830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F5-40F5-B89F-5AFB111E4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381456"/>
        <c:axId val="-44379280"/>
      </c:lineChart>
      <c:catAx>
        <c:axId val="-4438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4379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4379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4381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89-434B-B183-CFB73CFCC83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89-434B-B183-CFB73CFCC83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189-434B-B183-CFB73CFC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378736"/>
        <c:axId val="-44389616"/>
      </c:lineChart>
      <c:catAx>
        <c:axId val="-4437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4389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4389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43787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EB-416B-9F56-84DB50741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378192"/>
        <c:axId val="-44377648"/>
      </c:lineChart>
      <c:catAx>
        <c:axId val="-4437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4377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4377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4378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D3-4D99-8D3B-1BFBB13017B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D3-4D99-8D3B-1BFBB13017B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4D3-4D99-8D3B-1BFBB1301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387984"/>
        <c:axId val="-44391792"/>
      </c:lineChart>
      <c:catAx>
        <c:axId val="-4438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4391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4391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43879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02-4E4D-81CD-4BC5F3900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391248"/>
        <c:axId val="-44390160"/>
      </c:lineChart>
      <c:catAx>
        <c:axId val="-4439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4390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4390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4391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4D-4728-81E8-ACEE0AF9B48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4D-4728-81E8-ACEE0AF9B48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14D-4728-81E8-ACEE0AF9B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5754352"/>
        <c:axId val="-55750544"/>
      </c:lineChart>
      <c:catAx>
        <c:axId val="-5575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5750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5750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57543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8D-45B9-8D65-FBB3E9C5D43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8D-45B9-8D65-FBB3E9C5D43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78D-45B9-8D65-FBB3E9C5D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389072"/>
        <c:axId val="-44388528"/>
      </c:lineChart>
      <c:catAx>
        <c:axId val="-4438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4388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4388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43890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E1-4EBB-AE79-597BA4F23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536592"/>
        <c:axId val="-43548016"/>
      </c:lineChart>
      <c:catAx>
        <c:axId val="-4353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48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3548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36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1D-4929-A7AE-9402405B690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11D-4929-A7AE-9402405B690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11D-4929-A7AE-9402405B6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534960"/>
        <c:axId val="-43543664"/>
      </c:lineChart>
      <c:catAx>
        <c:axId val="-4353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43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3543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349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BF-4F4F-BEF3-90E8F807E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519728"/>
        <c:axId val="-43531696"/>
      </c:lineChart>
      <c:catAx>
        <c:axId val="-4351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31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3531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19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A1-407E-BFFB-C4C7ED102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536048"/>
        <c:axId val="-43543120"/>
      </c:lineChart>
      <c:catAx>
        <c:axId val="-4353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43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3543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36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D8-4417-A6D1-D26B0059F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533872"/>
        <c:axId val="-43528432"/>
      </c:lineChart>
      <c:catAx>
        <c:axId val="-4353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28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3528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33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B9-4F39-BC31-A0729A5C3A5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AB9-4F39-BC31-A0729A5C3A5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AB9-4F39-BC31-A0729A5C3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540944"/>
        <c:axId val="-43526800"/>
      </c:lineChart>
      <c:catAx>
        <c:axId val="-4354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26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3526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409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8F-408C-A9B8-425A0C95B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548560"/>
        <c:axId val="-43535504"/>
      </c:lineChart>
      <c:catAx>
        <c:axId val="-4354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35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3535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48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5F-4F95-9D81-495E35BB510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5F-4F95-9D81-495E35BB510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15F-4F95-9D81-495E35BB5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530608"/>
        <c:axId val="-43545296"/>
      </c:lineChart>
      <c:catAx>
        <c:axId val="-4353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45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3545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306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FF-49E3-AA8C-FE570F065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521360"/>
        <c:axId val="-43534416"/>
      </c:lineChart>
      <c:catAx>
        <c:axId val="-4352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34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3534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21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76-405B-8B53-46645EF99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5751632"/>
        <c:axId val="-55757616"/>
      </c:lineChart>
      <c:catAx>
        <c:axId val="-5575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5757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5757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5751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CB-423E-B55C-1986437707D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CB-423E-B55C-1986437707D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6CB-423E-B55C-198643770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519184"/>
        <c:axId val="-43539312"/>
      </c:lineChart>
      <c:catAx>
        <c:axId val="-4351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39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3539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191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94-497D-BAD6-C6EAA3CE1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523536"/>
        <c:axId val="-43520272"/>
      </c:lineChart>
      <c:catAx>
        <c:axId val="-4352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20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3520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23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E1-42B9-8234-DE60FA0EFE0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AE1-42B9-8234-DE60FA0EFE0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AE1-42B9-8234-DE60FA0EF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518640"/>
        <c:axId val="-43540400"/>
      </c:lineChart>
      <c:catAx>
        <c:axId val="-4351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40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3540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186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64-49CB-BF01-B601A0A4B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531152"/>
        <c:axId val="-43522992"/>
      </c:lineChart>
      <c:catAx>
        <c:axId val="-4353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22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3522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31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F9-4A0E-AE01-A4AE0DEC2BD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3F9-4A0E-AE01-A4AE0DEC2BD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3F9-4A0E-AE01-A4AE0DEC2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539856"/>
        <c:axId val="-43542576"/>
      </c:lineChart>
      <c:catAx>
        <c:axId val="-4353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42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3542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398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E0-4A3B-9983-F781EA462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518096"/>
        <c:axId val="-43525168"/>
      </c:lineChart>
      <c:catAx>
        <c:axId val="-4351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25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3525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18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EF-4CD6-B619-17DA7C001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538768"/>
        <c:axId val="-43529520"/>
      </c:lineChart>
      <c:catAx>
        <c:axId val="-4353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29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3529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38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4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2F-474D-8362-F7BF5C214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526256"/>
        <c:axId val="-43532240"/>
      </c:lineChart>
      <c:catAx>
        <c:axId val="-4352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32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3532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26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63-4F23-90B4-809C32AD6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521904"/>
        <c:axId val="-43524624"/>
      </c:lineChart>
      <c:catAx>
        <c:axId val="-4352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24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3524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21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6B-4E79-863B-FDC22BBBE60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6B-4E79-863B-FDC22BBBE60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76B-4E79-863B-FDC22BBBE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533328"/>
        <c:axId val="-43542032"/>
      </c:lineChart>
      <c:catAx>
        <c:axId val="-4353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42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3542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333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9-4F15-8D1F-33059114AAF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9-4F15-8D1F-33059114AAF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9-4F15-8D1F-33059114A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5748368"/>
        <c:axId val="-55756528"/>
      </c:lineChart>
      <c:catAx>
        <c:axId val="-5574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5756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5756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57483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90-424E-8B7E-CBF79AD98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538224"/>
        <c:axId val="-43525712"/>
      </c:lineChart>
      <c:catAx>
        <c:axId val="-4353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25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3525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38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41-48DC-8FBE-E2BE1891B16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41-48DC-8FBE-E2BE1891B16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41-48DC-8FBE-E2BE1891B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530064"/>
        <c:axId val="-43517552"/>
      </c:lineChart>
      <c:catAx>
        <c:axId val="-4353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17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3517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300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E7-4590-92BD-9B8654BFB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532784"/>
        <c:axId val="-43541488"/>
      </c:lineChart>
      <c:catAx>
        <c:axId val="-4353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41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3541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32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D9-43D7-87FB-FE8BEAB9943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D9-43D7-87FB-FE8BEAB9943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5D9-43D7-87FB-FE8BEAB99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537680"/>
        <c:axId val="-43528976"/>
      </c:lineChart>
      <c:catAx>
        <c:axId val="-4353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2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3528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376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74-450D-AD39-4BB12EDAC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522448"/>
        <c:axId val="-43520816"/>
      </c:lineChart>
      <c:catAx>
        <c:axId val="-4352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20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3520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22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2A-4342-9CFB-B31C525C6FE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2A-4342-9CFB-B31C525C6FE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82A-4342-9CFB-B31C525C6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537136"/>
        <c:axId val="-43517008"/>
      </c:lineChart>
      <c:catAx>
        <c:axId val="-4353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17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3517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371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FA-4016-8CF8-737A220CA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516464"/>
        <c:axId val="-43524080"/>
      </c:lineChart>
      <c:catAx>
        <c:axId val="-4351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24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3524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16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0D-4A4B-B0B0-03F2FEC23C6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0D-4A4B-B0B0-03F2FEC23C6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0D-4A4B-B0B0-03F2FEC23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547472"/>
        <c:axId val="-43546928"/>
      </c:lineChart>
      <c:catAx>
        <c:axId val="-4354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46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354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474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A4-4FB9-B53B-0A0E33E05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546384"/>
        <c:axId val="-43545840"/>
      </c:lineChart>
      <c:catAx>
        <c:axId val="-4354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45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3545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46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30-4502-98DB-64D644D96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527888"/>
        <c:axId val="-43544752"/>
      </c:lineChart>
      <c:catAx>
        <c:axId val="-4352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4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3544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27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6E-4000-B2F6-B4E37618C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5753808"/>
        <c:axId val="-55755984"/>
      </c:lineChart>
      <c:catAx>
        <c:axId val="-5575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575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5755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5753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5B-4430-BFED-2F7E82B4B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544208"/>
        <c:axId val="-43527344"/>
      </c:lineChart>
      <c:catAx>
        <c:axId val="-4354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27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3527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3544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05-4F35-8EAD-88A54ED8D2F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E05-4F35-8EAD-88A54ED8D2F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E05-4F35-8EAD-88A54ED8D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513136"/>
        <c:axId val="-41514768"/>
      </c:lineChart>
      <c:catAx>
        <c:axId val="-4151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514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1514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5131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36-4A88-9B69-0A85E66B3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506608"/>
        <c:axId val="-41525104"/>
      </c:lineChart>
      <c:catAx>
        <c:axId val="-4150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525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1525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5066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92-44A0-BD8F-812FB02B144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92-44A0-BD8F-812FB02B144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F92-44A0-BD8F-812FB02B1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493552"/>
        <c:axId val="-41505520"/>
      </c:lineChart>
      <c:catAx>
        <c:axId val="-4149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505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1505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4935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43-4B76-9E3C-14D285950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520752"/>
        <c:axId val="-41506064"/>
      </c:lineChart>
      <c:catAx>
        <c:axId val="-4152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506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1506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520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5B-4B7A-948C-BE90204B25E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5B-4B7A-948C-BE90204B25E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5B-4B7A-948C-BE90204B2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509872"/>
        <c:axId val="-41512592"/>
      </c:lineChart>
      <c:catAx>
        <c:axId val="-4150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512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1512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5098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86-43F9-8260-4386BC66A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500080"/>
        <c:axId val="-41524016"/>
      </c:lineChart>
      <c:catAx>
        <c:axId val="-4150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524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1524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500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A8-4AA6-8696-52E7993C7B5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A8-4AA6-8696-52E7993C7B5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BA8-4AA6-8696-52E7993C7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500624"/>
        <c:axId val="-41501168"/>
      </c:lineChart>
      <c:catAx>
        <c:axId val="-4150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501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1501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5006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DD-405A-9C7F-72DDB2429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520208"/>
        <c:axId val="-41519664"/>
      </c:lineChart>
      <c:catAx>
        <c:axId val="-4152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519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1519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520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E2-4D23-BDAD-DD4AC04207C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2E2-4D23-BDAD-DD4AC04207C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2E2-4D23-BDAD-DD4AC0420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513680"/>
        <c:axId val="-41502800"/>
      </c:lineChart>
      <c:catAx>
        <c:axId val="-4151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502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1502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5136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92-49CC-BC35-DB250606819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192-49CC-BC35-DB250606819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192-49CC-BC35-DB250606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5745104"/>
        <c:axId val="-55754896"/>
      </c:lineChart>
      <c:catAx>
        <c:axId val="-5574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5754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5754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57451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41-4D54-A946-8AF6F1C72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522384"/>
        <c:axId val="-41495728"/>
      </c:lineChart>
      <c:catAx>
        <c:axId val="-4152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495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1495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522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4F-428D-B652-7BBEC6E2E2F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4F-428D-B652-7BBEC6E2E2F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4F-428D-B652-7BBEC6E2E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503888"/>
        <c:axId val="-41515856"/>
      </c:lineChart>
      <c:catAx>
        <c:axId val="-4150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515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1515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5038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DD-42D6-97F9-5D986308E5D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DD-42D6-97F9-5D986308E5D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DD-42D6-97F9-5D986308E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497904"/>
        <c:axId val="-41519120"/>
      </c:lineChart>
      <c:catAx>
        <c:axId val="-4149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519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1519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4979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09-4C39-BEF2-73EB06588D5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09-4C39-BEF2-73EB06588D5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C09-4C39-BEF2-73EB0658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524560"/>
        <c:axId val="-41523472"/>
      </c:lineChart>
      <c:catAx>
        <c:axId val="-4152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523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1523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5245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24-4DFC-AD3D-B507FB11EE3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24-4DFC-AD3D-B507FB11EE3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24-4DFC-AD3D-B507FB11E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493008"/>
        <c:axId val="-41508240"/>
      </c:lineChart>
      <c:catAx>
        <c:axId val="-4149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508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1508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4930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10-473C-8708-314FE8060F5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D10-473C-8708-314FE8060F5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D10-473C-8708-314FE8060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494096"/>
        <c:axId val="-41507696"/>
      </c:lineChart>
      <c:catAx>
        <c:axId val="-4149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507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1507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4940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8D-48F1-868C-16779A819D7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8D-48F1-868C-16779A819D7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8D-48F1-868C-16779A819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504976"/>
        <c:axId val="-41496272"/>
      </c:lineChart>
      <c:catAx>
        <c:axId val="-4150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496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1496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5049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73-48A6-9440-EEF5D24B69A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73-48A6-9440-EEF5D24B69A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873-48A6-9440-EEF5D24B6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495184"/>
        <c:axId val="-41517488"/>
      </c:lineChart>
      <c:catAx>
        <c:axId val="-4149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517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1517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4951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63-4E38-A23B-DCB298C51BF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63-4E38-A23B-DCB298C51BF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63-4E38-A23B-DCB298C51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518032"/>
        <c:axId val="-41498992"/>
      </c:lineChart>
      <c:catAx>
        <c:axId val="-4151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498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1498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5180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8C-4063-8464-9ABB175BE28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8C-4063-8464-9ABB175BE28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98C-4063-8464-9ABB175BE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512048"/>
        <c:axId val="-41516400"/>
      </c:lineChart>
      <c:catAx>
        <c:axId val="-4151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516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1516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5120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16-44F9-BF7D-6C40D1B05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5759248"/>
        <c:axId val="-55753264"/>
      </c:lineChart>
      <c:catAx>
        <c:axId val="-5575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5753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5753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5759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55-4C01-9906-D3294AD04F3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55-4C01-9906-D3294AD04F3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555-4C01-9906-D3294AD04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499536"/>
        <c:axId val="-41516944"/>
      </c:lineChart>
      <c:catAx>
        <c:axId val="-4149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51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1516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4995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62-4CE3-8BB7-71C9FE7C213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62-4CE3-8BB7-71C9FE7C213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62-4CE3-8BB7-71C9FE7C2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518576"/>
        <c:axId val="-41514224"/>
      </c:lineChart>
      <c:catAx>
        <c:axId val="-4151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514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1514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5185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8E-46AD-BFB1-11DA18F81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507152"/>
        <c:axId val="-41504432"/>
      </c:lineChart>
      <c:catAx>
        <c:axId val="-4150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504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1504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507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4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39-4BD1-A4BE-8B8858493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515312"/>
        <c:axId val="-41522928"/>
      </c:lineChart>
      <c:catAx>
        <c:axId val="-4151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522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1522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515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11-4689-A28B-B76F95647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511504"/>
        <c:axId val="-41510960"/>
      </c:lineChart>
      <c:catAx>
        <c:axId val="-4151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510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1510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511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12-4EB5-9B88-08FA0CF823D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12-4EB5-9B88-08FA0CF823D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912-4EB5-9B88-08FA0CF82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510416"/>
        <c:axId val="-41509328"/>
      </c:lineChart>
      <c:catAx>
        <c:axId val="-4151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509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1509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5104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BC-41D9-9DE3-F109BD3A3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494640"/>
        <c:axId val="-41508784"/>
      </c:lineChart>
      <c:catAx>
        <c:axId val="-4149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508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1508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494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64-4185-BC6A-FA0FE14BB00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64-4185-BC6A-FA0FE14BB00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64-4185-BC6A-FA0FE14BB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503344"/>
        <c:axId val="-41502256"/>
      </c:lineChart>
      <c:catAx>
        <c:axId val="-4150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502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1502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5033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52-451D-9F2A-59B744CD7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521840"/>
        <c:axId val="-41521296"/>
      </c:lineChart>
      <c:catAx>
        <c:axId val="-4152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521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1521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521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3D-4CAC-A3A7-193EA446817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3D-4CAC-A3A7-193EA446817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F3D-4CAC-A3A7-193EA4468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501712"/>
        <c:axId val="-41498448"/>
      </c:lineChart>
      <c:catAx>
        <c:axId val="-4150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498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1498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5017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C2-4DB0-8966-35E88CBFC05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C2-4DB0-8966-35E88CBFC05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C2-4DB0-8966-35E88CBFC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5752176"/>
        <c:axId val="-55760336"/>
      </c:lineChart>
      <c:catAx>
        <c:axId val="-5575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5760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5760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57521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98-42B1-8FD8-8695E8BDD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497360"/>
        <c:axId val="-41496816"/>
      </c:lineChart>
      <c:catAx>
        <c:axId val="-4149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496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1496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1497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3D-479D-AE91-2E6CC8305A4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53D-479D-AE91-2E6CC8305A4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53D-479D-AE91-2E6CC8305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872544"/>
        <c:axId val="-37857856"/>
      </c:lineChart>
      <c:catAx>
        <c:axId val="-3787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57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7857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725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90-48C1-9F8B-1A2036A47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854048"/>
        <c:axId val="-37872000"/>
      </c:lineChart>
      <c:catAx>
        <c:axId val="-3785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72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7872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54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B2-4D55-B3A8-CD40E1B3724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DB2-4D55-B3A8-CD40E1B3724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DB2-4D55-B3A8-CD40E1B37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876352"/>
        <c:axId val="-37859488"/>
      </c:lineChart>
      <c:catAx>
        <c:axId val="-3787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59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7859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763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99-42EB-BC51-2E6B0BAD1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868736"/>
        <c:axId val="-37864384"/>
      </c:lineChart>
      <c:catAx>
        <c:axId val="-3786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64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7864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68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1C-4CE9-BC98-11042CFB3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851328"/>
        <c:axId val="-37879616"/>
      </c:lineChart>
      <c:catAx>
        <c:axId val="-3785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79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7879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51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F6-49D1-A89D-2BCD9519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879072"/>
        <c:axId val="-37856768"/>
      </c:lineChart>
      <c:catAx>
        <c:axId val="-3787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56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7856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79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B0-4891-8D2B-50D90368CE2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B0-4891-8D2B-50D90368CE2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BB0-4891-8D2B-50D90368C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854592"/>
        <c:axId val="-37857312"/>
      </c:lineChart>
      <c:catAx>
        <c:axId val="-3785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57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7857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545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F8-4AC7-AD0D-CE61DC6E6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862208"/>
        <c:axId val="-37868192"/>
      </c:lineChart>
      <c:catAx>
        <c:axId val="-3786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68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7868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62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D8-4394-8B94-755E1EF6283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D8-4394-8B94-755E1EF6283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FD8-4394-8B94-755E1EF62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870368"/>
        <c:axId val="-37871456"/>
      </c:lineChart>
      <c:catAx>
        <c:axId val="-3787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71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7871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703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06-425E-845F-9EDB18A15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5752720"/>
        <c:axId val="-55751088"/>
      </c:lineChart>
      <c:catAx>
        <c:axId val="-5575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5751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5751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5752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4F-4F00-8A12-373B51856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855680"/>
        <c:axId val="-37870912"/>
      </c:lineChart>
      <c:catAx>
        <c:axId val="-3785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70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7870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55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34-44A9-8483-83BBAA01A74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534-44A9-8483-83BBAA01A74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534-44A9-8483-83BBAA01A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858400"/>
        <c:axId val="-37869280"/>
      </c:lineChart>
      <c:catAx>
        <c:axId val="-3785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69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7869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584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83-4F61-ABEC-D0147C841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861664"/>
        <c:axId val="-37858944"/>
      </c:lineChart>
      <c:catAx>
        <c:axId val="-3786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58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7858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61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9A-44AE-B01F-884044C37EB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9A-44AE-B01F-884044C37EB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9A-44AE-B01F-884044C3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856224"/>
        <c:axId val="-37855136"/>
      </c:lineChart>
      <c:catAx>
        <c:axId val="-3785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55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7855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562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BC-488B-AA4C-D4388FCBD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873088"/>
        <c:axId val="-37853504"/>
      </c:lineChart>
      <c:catAx>
        <c:axId val="-3787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53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7853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73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9F-4198-8016-446E8751E33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9F-4198-8016-446E8751E33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D9F-4198-8016-446E8751E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847520"/>
        <c:axId val="-37864928"/>
      </c:lineChart>
      <c:catAx>
        <c:axId val="-3784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64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7864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475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1D-4EC3-8DAE-7EC918E8D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878528"/>
        <c:axId val="-37860576"/>
      </c:lineChart>
      <c:catAx>
        <c:axId val="-3787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60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7860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78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baseline="0">
                <a:effectLst/>
              </a:rPr>
              <a:t>(</a:t>
            </a:r>
            <a:r>
              <a:rPr lang="en-GB" sz="1000" b="1" i="0" baseline="0">
                <a:effectLst/>
              </a:rPr>
              <a:t>Surface sampling method</a:t>
            </a:r>
            <a:r>
              <a:rPr lang="en-US" sz="1000" b="1" i="0" baseline="0">
                <a:effectLst/>
              </a:rPr>
              <a:t>) LAF 6 (21148)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7937355312600309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4945410600653338E-2"/>
          <c:y val="0.16011673366004076"/>
          <c:w val="0.81356084953666508"/>
          <c:h val="0.66343079492685797"/>
        </c:manualLayout>
      </c:layout>
      <c:barChart>
        <c:barDir val="col"/>
        <c:grouping val="clustered"/>
        <c:varyColors val="0"/>
        <c:ser>
          <c:idx val="3"/>
          <c:order val="4"/>
          <c:tx>
            <c:strRef>
              <c:f>'LAF 6 (21148)'!$G$11</c:f>
              <c:strCache>
                <c:ptCount val="1"/>
                <c:pt idx="0">
                  <c:v>cột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solidFill>
              <a:schemeClr val="bg1">
                <a:lumMod val="75000"/>
              </a:schemeClr>
            </a:solidFill>
            <a:ln w="12700"/>
          </c:spPr>
          <c:invertIfNegative val="0"/>
          <c:val>
            <c:numRef>
              <c:f>'LAF 6 (21148)'!$G$13:$G$36</c:f>
              <c:numCache>
                <c:formatCode>General</c:formatCode>
                <c:ptCount val="24"/>
                <c:pt idx="11">
                  <c:v>60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4-9726-4F7D-A1E6-B3D83E8DD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37848064"/>
        <c:axId val="-37852960"/>
      </c:barChart>
      <c:lineChart>
        <c:grouping val="standard"/>
        <c:varyColors val="0"/>
        <c:ser>
          <c:idx val="0"/>
          <c:order val="0"/>
          <c:tx>
            <c:strRef>
              <c:f>'LAF 6 (21148)'!$J$12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'LAF 6 (21148)'!$B$13:$B$36</c:f>
              <c:numCache>
                <c:formatCode>m/d/yyyy</c:formatCode>
                <c:ptCount val="24"/>
                <c:pt idx="0">
                  <c:v>43104</c:v>
                </c:pt>
                <c:pt idx="1">
                  <c:v>43133</c:v>
                </c:pt>
                <c:pt idx="2">
                  <c:v>43174</c:v>
                </c:pt>
                <c:pt idx="3">
                  <c:v>43201</c:v>
                </c:pt>
                <c:pt idx="4">
                  <c:v>43231</c:v>
                </c:pt>
                <c:pt idx="5">
                  <c:v>43259</c:v>
                </c:pt>
                <c:pt idx="6">
                  <c:v>43288</c:v>
                </c:pt>
                <c:pt idx="7">
                  <c:v>43315</c:v>
                </c:pt>
                <c:pt idx="8">
                  <c:v>43355</c:v>
                </c:pt>
                <c:pt idx="9">
                  <c:v>43383</c:v>
                </c:pt>
                <c:pt idx="10">
                  <c:v>43412</c:v>
                </c:pt>
                <c:pt idx="11">
                  <c:v>43438</c:v>
                </c:pt>
                <c:pt idx="12" formatCode="dd/mm/yy;@">
                  <c:v>43467</c:v>
                </c:pt>
                <c:pt idx="13" formatCode="dd/mm/yy;@">
                  <c:v>43509</c:v>
                </c:pt>
                <c:pt idx="14" formatCode="dd/mm/yy;@">
                  <c:v>43537</c:v>
                </c:pt>
                <c:pt idx="15" formatCode="dd/mm/yy;@">
                  <c:v>43565</c:v>
                </c:pt>
                <c:pt idx="16" formatCode="dd/mm/yy;@">
                  <c:v>43594</c:v>
                </c:pt>
                <c:pt idx="17" formatCode="dd/mm/yy;@">
                  <c:v>43622</c:v>
                </c:pt>
                <c:pt idx="18" formatCode="dd/mm/yy;@">
                  <c:v>43650</c:v>
                </c:pt>
                <c:pt idx="19" formatCode="dd/mm/yy;@">
                  <c:v>43678</c:v>
                </c:pt>
                <c:pt idx="20">
                  <c:v>43720</c:v>
                </c:pt>
                <c:pt idx="21">
                  <c:v>43748</c:v>
                </c:pt>
                <c:pt idx="22">
                  <c:v>43776</c:v>
                </c:pt>
                <c:pt idx="23">
                  <c:v>43803</c:v>
                </c:pt>
              </c:numCache>
            </c:numRef>
          </c:cat>
          <c:val>
            <c:numRef>
              <c:f>'LAF 6 (21148)'!$J$13:$J$36</c:f>
              <c:numCache>
                <c:formatCode>General</c:formatCode>
                <c:ptCount val="2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26-4F7D-A1E6-B3D83E8DDEA2}"/>
            </c:ext>
          </c:extLst>
        </c:ser>
        <c:ser>
          <c:idx val="1"/>
          <c:order val="1"/>
          <c:tx>
            <c:strRef>
              <c:f>'LAF 6 (21148)'!$I$12</c:f>
              <c:strCache>
                <c:ptCount val="1"/>
                <c:pt idx="0">
                  <c:v>Alert limit</c:v>
                </c:pt>
              </c:strCache>
            </c:strRef>
          </c:tx>
          <c:spPr>
            <a:ln w="28575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'LAF 6 (21148)'!$B$13:$B$36</c:f>
              <c:numCache>
                <c:formatCode>m/d/yyyy</c:formatCode>
                <c:ptCount val="24"/>
                <c:pt idx="0">
                  <c:v>43104</c:v>
                </c:pt>
                <c:pt idx="1">
                  <c:v>43133</c:v>
                </c:pt>
                <c:pt idx="2">
                  <c:v>43174</c:v>
                </c:pt>
                <c:pt idx="3">
                  <c:v>43201</c:v>
                </c:pt>
                <c:pt idx="4">
                  <c:v>43231</c:v>
                </c:pt>
                <c:pt idx="5">
                  <c:v>43259</c:v>
                </c:pt>
                <c:pt idx="6">
                  <c:v>43288</c:v>
                </c:pt>
                <c:pt idx="7">
                  <c:v>43315</c:v>
                </c:pt>
                <c:pt idx="8">
                  <c:v>43355</c:v>
                </c:pt>
                <c:pt idx="9">
                  <c:v>43383</c:v>
                </c:pt>
                <c:pt idx="10">
                  <c:v>43412</c:v>
                </c:pt>
                <c:pt idx="11">
                  <c:v>43438</c:v>
                </c:pt>
                <c:pt idx="12" formatCode="dd/mm/yy;@">
                  <c:v>43467</c:v>
                </c:pt>
                <c:pt idx="13" formatCode="dd/mm/yy;@">
                  <c:v>43509</c:v>
                </c:pt>
                <c:pt idx="14" formatCode="dd/mm/yy;@">
                  <c:v>43537</c:v>
                </c:pt>
                <c:pt idx="15" formatCode="dd/mm/yy;@">
                  <c:v>43565</c:v>
                </c:pt>
                <c:pt idx="16" formatCode="dd/mm/yy;@">
                  <c:v>43594</c:v>
                </c:pt>
                <c:pt idx="17" formatCode="dd/mm/yy;@">
                  <c:v>43622</c:v>
                </c:pt>
                <c:pt idx="18" formatCode="dd/mm/yy;@">
                  <c:v>43650</c:v>
                </c:pt>
                <c:pt idx="19" formatCode="dd/mm/yy;@">
                  <c:v>43678</c:v>
                </c:pt>
                <c:pt idx="20">
                  <c:v>43720</c:v>
                </c:pt>
                <c:pt idx="21">
                  <c:v>43748</c:v>
                </c:pt>
                <c:pt idx="22">
                  <c:v>43776</c:v>
                </c:pt>
                <c:pt idx="23">
                  <c:v>43803</c:v>
                </c:pt>
              </c:numCache>
            </c:numRef>
          </c:cat>
          <c:val>
            <c:numRef>
              <c:f>'LAF 6 (21148)'!$I$13:$I$36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26-4F7D-A1E6-B3D83E8DDEA2}"/>
            </c:ext>
          </c:extLst>
        </c:ser>
        <c:ser>
          <c:idx val="2"/>
          <c:order val="2"/>
          <c:tx>
            <c:strRef>
              <c:f>'LAF 6 (21148)'!$C$11</c:f>
              <c:strCache>
                <c:ptCount val="1"/>
                <c:pt idx="0">
                  <c:v>21148_R1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'LAF 6 (21148)'!$B$13:$B$36</c:f>
              <c:numCache>
                <c:formatCode>m/d/yyyy</c:formatCode>
                <c:ptCount val="24"/>
                <c:pt idx="0">
                  <c:v>43104</c:v>
                </c:pt>
                <c:pt idx="1">
                  <c:v>43133</c:v>
                </c:pt>
                <c:pt idx="2">
                  <c:v>43174</c:v>
                </c:pt>
                <c:pt idx="3">
                  <c:v>43201</c:v>
                </c:pt>
                <c:pt idx="4">
                  <c:v>43231</c:v>
                </c:pt>
                <c:pt idx="5">
                  <c:v>43259</c:v>
                </c:pt>
                <c:pt idx="6">
                  <c:v>43288</c:v>
                </c:pt>
                <c:pt idx="7">
                  <c:v>43315</c:v>
                </c:pt>
                <c:pt idx="8">
                  <c:v>43355</c:v>
                </c:pt>
                <c:pt idx="9">
                  <c:v>43383</c:v>
                </c:pt>
                <c:pt idx="10">
                  <c:v>43412</c:v>
                </c:pt>
                <c:pt idx="11">
                  <c:v>43438</c:v>
                </c:pt>
                <c:pt idx="12" formatCode="dd/mm/yy;@">
                  <c:v>43467</c:v>
                </c:pt>
                <c:pt idx="13" formatCode="dd/mm/yy;@">
                  <c:v>43509</c:v>
                </c:pt>
                <c:pt idx="14" formatCode="dd/mm/yy;@">
                  <c:v>43537</c:v>
                </c:pt>
                <c:pt idx="15" formatCode="dd/mm/yy;@">
                  <c:v>43565</c:v>
                </c:pt>
                <c:pt idx="16" formatCode="dd/mm/yy;@">
                  <c:v>43594</c:v>
                </c:pt>
                <c:pt idx="17" formatCode="dd/mm/yy;@">
                  <c:v>43622</c:v>
                </c:pt>
                <c:pt idx="18" formatCode="dd/mm/yy;@">
                  <c:v>43650</c:v>
                </c:pt>
                <c:pt idx="19" formatCode="dd/mm/yy;@">
                  <c:v>43678</c:v>
                </c:pt>
                <c:pt idx="20">
                  <c:v>43720</c:v>
                </c:pt>
                <c:pt idx="21">
                  <c:v>43748</c:v>
                </c:pt>
                <c:pt idx="22">
                  <c:v>43776</c:v>
                </c:pt>
                <c:pt idx="23">
                  <c:v>43803</c:v>
                </c:pt>
              </c:numCache>
            </c:numRef>
          </c:cat>
          <c:val>
            <c:numRef>
              <c:f>'LAF 6 (21148)'!$C$13:$C$36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726-4F7D-A1E6-B3D83E8DDEA2}"/>
            </c:ext>
          </c:extLst>
        </c:ser>
        <c:ser>
          <c:idx val="4"/>
          <c:order val="3"/>
          <c:tx>
            <c:strRef>
              <c:f>'LAF 6 (21148)'!$D$11</c:f>
              <c:strCache>
                <c:ptCount val="1"/>
                <c:pt idx="0">
                  <c:v>21148_R3</c:v>
                </c:pt>
              </c:strCache>
            </c:strRef>
          </c:tx>
          <c:spPr>
            <a:ln w="12700">
              <a:solidFill>
                <a:schemeClr val="accent6"/>
              </a:solidFill>
            </a:ln>
          </c:spPr>
          <c:marker>
            <c:symbol val="triangle"/>
            <c:size val="3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'LAF 6 (21148)'!$B$13:$B$36</c:f>
              <c:numCache>
                <c:formatCode>m/d/yyyy</c:formatCode>
                <c:ptCount val="24"/>
                <c:pt idx="0">
                  <c:v>43104</c:v>
                </c:pt>
                <c:pt idx="1">
                  <c:v>43133</c:v>
                </c:pt>
                <c:pt idx="2">
                  <c:v>43174</c:v>
                </c:pt>
                <c:pt idx="3">
                  <c:v>43201</c:v>
                </c:pt>
                <c:pt idx="4">
                  <c:v>43231</c:v>
                </c:pt>
                <c:pt idx="5">
                  <c:v>43259</c:v>
                </c:pt>
                <c:pt idx="6">
                  <c:v>43288</c:v>
                </c:pt>
                <c:pt idx="7">
                  <c:v>43315</c:v>
                </c:pt>
                <c:pt idx="8">
                  <c:v>43355</c:v>
                </c:pt>
                <c:pt idx="9">
                  <c:v>43383</c:v>
                </c:pt>
                <c:pt idx="10">
                  <c:v>43412</c:v>
                </c:pt>
                <c:pt idx="11">
                  <c:v>43438</c:v>
                </c:pt>
                <c:pt idx="12" formatCode="dd/mm/yy;@">
                  <c:v>43467</c:v>
                </c:pt>
                <c:pt idx="13" formatCode="dd/mm/yy;@">
                  <c:v>43509</c:v>
                </c:pt>
                <c:pt idx="14" formatCode="dd/mm/yy;@">
                  <c:v>43537</c:v>
                </c:pt>
                <c:pt idx="15" formatCode="dd/mm/yy;@">
                  <c:v>43565</c:v>
                </c:pt>
                <c:pt idx="16" formatCode="dd/mm/yy;@">
                  <c:v>43594</c:v>
                </c:pt>
                <c:pt idx="17" formatCode="dd/mm/yy;@">
                  <c:v>43622</c:v>
                </c:pt>
                <c:pt idx="18" formatCode="dd/mm/yy;@">
                  <c:v>43650</c:v>
                </c:pt>
                <c:pt idx="19" formatCode="dd/mm/yy;@">
                  <c:v>43678</c:v>
                </c:pt>
                <c:pt idx="20">
                  <c:v>43720</c:v>
                </c:pt>
                <c:pt idx="21">
                  <c:v>43748</c:v>
                </c:pt>
                <c:pt idx="22">
                  <c:v>43776</c:v>
                </c:pt>
                <c:pt idx="23">
                  <c:v>43803</c:v>
                </c:pt>
              </c:numCache>
            </c:numRef>
          </c:cat>
          <c:val>
            <c:numRef>
              <c:f>'LAF 6 (21148)'!$D$13:$D$36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726-4F7D-A1E6-B3D83E8DDEA2}"/>
            </c:ext>
          </c:extLst>
        </c:ser>
        <c:ser>
          <c:idx val="5"/>
          <c:order val="5"/>
          <c:tx>
            <c:strRef>
              <c:f>'LAF 6 (21148)'!$H$12</c:f>
              <c:strCache>
                <c:ptCount val="1"/>
                <c:pt idx="0">
                  <c:v>Alert limit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'LAF 6 (21148)'!$B$13:$B$36</c:f>
              <c:numCache>
                <c:formatCode>m/d/yyyy</c:formatCode>
                <c:ptCount val="24"/>
                <c:pt idx="0">
                  <c:v>43104</c:v>
                </c:pt>
                <c:pt idx="1">
                  <c:v>43133</c:v>
                </c:pt>
                <c:pt idx="2">
                  <c:v>43174</c:v>
                </c:pt>
                <c:pt idx="3">
                  <c:v>43201</c:v>
                </c:pt>
                <c:pt idx="4">
                  <c:v>43231</c:v>
                </c:pt>
                <c:pt idx="5">
                  <c:v>43259</c:v>
                </c:pt>
                <c:pt idx="6">
                  <c:v>43288</c:v>
                </c:pt>
                <c:pt idx="7">
                  <c:v>43315</c:v>
                </c:pt>
                <c:pt idx="8">
                  <c:v>43355</c:v>
                </c:pt>
                <c:pt idx="9">
                  <c:v>43383</c:v>
                </c:pt>
                <c:pt idx="10">
                  <c:v>43412</c:v>
                </c:pt>
                <c:pt idx="11">
                  <c:v>43438</c:v>
                </c:pt>
                <c:pt idx="12" formatCode="dd/mm/yy;@">
                  <c:v>43467</c:v>
                </c:pt>
                <c:pt idx="13" formatCode="dd/mm/yy;@">
                  <c:v>43509</c:v>
                </c:pt>
                <c:pt idx="14" formatCode="dd/mm/yy;@">
                  <c:v>43537</c:v>
                </c:pt>
                <c:pt idx="15" formatCode="dd/mm/yy;@">
                  <c:v>43565</c:v>
                </c:pt>
                <c:pt idx="16" formatCode="dd/mm/yy;@">
                  <c:v>43594</c:v>
                </c:pt>
                <c:pt idx="17" formatCode="dd/mm/yy;@">
                  <c:v>43622</c:v>
                </c:pt>
                <c:pt idx="18" formatCode="dd/mm/yy;@">
                  <c:v>43650</c:v>
                </c:pt>
                <c:pt idx="19" formatCode="dd/mm/yy;@">
                  <c:v>43678</c:v>
                </c:pt>
                <c:pt idx="20">
                  <c:v>43720</c:v>
                </c:pt>
                <c:pt idx="21">
                  <c:v>43748</c:v>
                </c:pt>
                <c:pt idx="22">
                  <c:v>43776</c:v>
                </c:pt>
                <c:pt idx="23">
                  <c:v>43803</c:v>
                </c:pt>
              </c:numCache>
            </c:numRef>
          </c:cat>
          <c:val>
            <c:numRef>
              <c:f>'LAF 6 (21148)'!$H$13:$H$36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848064"/>
        <c:axId val="-37852960"/>
        <c:extLst xmlns:c16r2="http://schemas.microsoft.com/office/drawing/2015/06/chart"/>
      </c:lineChart>
      <c:catAx>
        <c:axId val="-3784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vi-VN" sz="800"/>
                  <a:t>CFU/Plate</a:t>
                </a:r>
              </a:p>
            </c:rich>
          </c:tx>
          <c:layout>
            <c:manualLayout>
              <c:xMode val="edge"/>
              <c:yMode val="edge"/>
              <c:x val="1.1321966049207878E-3"/>
              <c:y val="7.4759466255529247E-2"/>
            </c:manualLayout>
          </c:layout>
          <c:overlay val="0"/>
          <c:spPr>
            <a:noFill/>
            <a:ln w="25400">
              <a:noFill/>
            </a:ln>
          </c:spPr>
        </c:title>
        <c:numFmt formatCode="dd/mm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7852960"/>
        <c:crossesAt val="0"/>
        <c:auto val="0"/>
        <c:lblAlgn val="ctr"/>
        <c:lblOffset val="100"/>
        <c:noMultiLvlLbl val="0"/>
      </c:catAx>
      <c:valAx>
        <c:axId val="-37852960"/>
        <c:scaling>
          <c:orientation val="minMax"/>
          <c:max val="6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/>
                  <a:t>Date</a:t>
                </a:r>
              </a:p>
            </c:rich>
          </c:tx>
          <c:layout>
            <c:manualLayout>
              <c:xMode val="edge"/>
              <c:yMode val="edge"/>
              <c:x val="0.86710469227060905"/>
              <c:y val="0.886796982545014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78480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7647436927526912"/>
          <c:y val="0.1651652809133124"/>
          <c:w val="0.11679482029032083"/>
          <c:h val="0.27684084943927462"/>
        </c:manualLayout>
      </c:layout>
      <c:overlay val="0"/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07-482F-8299-533C5ACDF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863296"/>
        <c:axId val="-37877440"/>
      </c:lineChart>
      <c:catAx>
        <c:axId val="-3786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77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7877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63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B9-4C06-8804-9E36B773B08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B9-4C06-8804-9E36B773B08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BB9-4C06-8804-9E36B773B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849152"/>
        <c:axId val="-37877984"/>
      </c:lineChart>
      <c:catAx>
        <c:axId val="-3784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77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7877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491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33-4E67-8263-4302BD97C1E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33-4E67-8263-4302BD97C1E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C33-4E67-8263-4302BD97C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5750000"/>
        <c:axId val="-55749456"/>
      </c:lineChart>
      <c:catAx>
        <c:axId val="-5575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5749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5749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57500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09-4840-9D8A-D513105E702B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09-4840-9D8A-D513105E702B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209-4840-9D8A-D513105E7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876896"/>
        <c:axId val="-37875808"/>
      </c:scatterChart>
      <c:valAx>
        <c:axId val="-3787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75808"/>
        <c:crosses val="autoZero"/>
        <c:crossBetween val="midCat"/>
      </c:valAx>
      <c:valAx>
        <c:axId val="-37875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768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D2-4A0F-B738-63273653D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852416"/>
        <c:axId val="-37861120"/>
      </c:lineChart>
      <c:catAx>
        <c:axId val="-3785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6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7861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37852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19-4D76-B904-ED3CC276C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860032"/>
        <c:axId val="-37849696"/>
      </c:lineChart>
      <c:catAx>
        <c:axId val="-3786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49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7849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60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4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02-4B5F-96A7-DFCC8318E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851872"/>
        <c:axId val="-37869824"/>
      </c:lineChart>
      <c:catAx>
        <c:axId val="-3785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69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7869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51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4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B5-4DD9-8926-229FB1C63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862752"/>
        <c:axId val="-37850784"/>
      </c:lineChart>
      <c:catAx>
        <c:axId val="-3786275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37850784"/>
        <c:crosses val="autoZero"/>
        <c:auto val="1"/>
        <c:lblAlgn val="ctr"/>
        <c:lblOffset val="100"/>
        <c:tickMarkSkip val="1"/>
        <c:noMultiLvlLbl val="0"/>
      </c:catAx>
      <c:valAx>
        <c:axId val="-37850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62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19-4D91-AE3A-BB5A27551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875264"/>
        <c:axId val="-37850240"/>
      </c:lineChart>
      <c:catAx>
        <c:axId val="-3787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50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7850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75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9D-4C07-A7C4-292C030AE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848608"/>
        <c:axId val="-37874720"/>
      </c:lineChart>
      <c:catAx>
        <c:axId val="-3784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74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7874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486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72-435A-A945-2C88871C751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072-435A-A945-2C88871C751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072-435A-A945-2C88871C7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863840"/>
        <c:axId val="-37867648"/>
      </c:lineChart>
      <c:catAx>
        <c:axId val="-3786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67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7867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638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41-4BD4-ABBC-86AAF9C80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874176"/>
        <c:axId val="-37873632"/>
      </c:lineChart>
      <c:catAx>
        <c:axId val="-3787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73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7873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74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B6-426F-A582-EDB2F0D8DF9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B6-426F-A582-EDB2F0D8DF9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7B6-426F-A582-EDB2F0D8D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866560"/>
        <c:axId val="-37867104"/>
      </c:lineChart>
      <c:catAx>
        <c:axId val="-3786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67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7867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665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8C-4E51-9D10-CEC4CE51A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5463280"/>
        <c:axId val="-115461104"/>
      </c:lineChart>
      <c:catAx>
        <c:axId val="-11546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15461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5461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15463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6E-4C6E-BDC4-43AD5E468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5758704"/>
        <c:axId val="-55755440"/>
      </c:lineChart>
      <c:catAx>
        <c:axId val="-5575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5755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575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5758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02-4E92-AE2E-306679DAF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866016"/>
        <c:axId val="-37865472"/>
      </c:lineChart>
      <c:catAx>
        <c:axId val="-3786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65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7865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7866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81-4724-AC92-3576618F0A7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81-4724-AC92-3576618F0A7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A81-4724-AC92-3576618F0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311616"/>
        <c:axId val="-34299104"/>
      </c:lineChart>
      <c:catAx>
        <c:axId val="-3431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299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4299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3116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54-4AA0-A4AC-04915B228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284416"/>
        <c:axId val="-34284960"/>
      </c:lineChart>
      <c:catAx>
        <c:axId val="-3428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28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4284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284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1D-4668-A925-A5618F7F5E7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1D-4668-A925-A5618F7F5E7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1D-4668-A925-A5618F7F5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304544"/>
        <c:axId val="-34310528"/>
      </c:lineChart>
      <c:catAx>
        <c:axId val="-3430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310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4310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3045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FE-4F15-9E3C-EDEA3BA26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300736"/>
        <c:axId val="-34290400"/>
      </c:lineChart>
      <c:catAx>
        <c:axId val="-3430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290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4290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300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22-4047-9DA7-21BBD712801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22-4047-9DA7-21BBD712801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22-4047-9DA7-21BBD7128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294208"/>
        <c:axId val="-34288224"/>
      </c:lineChart>
      <c:catAx>
        <c:axId val="-3429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288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4288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2942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B8-4CC3-8C46-43F293A97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307808"/>
        <c:axId val="-34291488"/>
      </c:lineChart>
      <c:catAx>
        <c:axId val="-3430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291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4291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307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09-4E81-ADA9-084A5CAFE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293664"/>
        <c:axId val="-34302912"/>
      </c:lineChart>
      <c:catAx>
        <c:axId val="-3429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302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4302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293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57-4DFF-AE44-BA737C24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309984"/>
        <c:axId val="-34313248"/>
      </c:lineChart>
      <c:catAx>
        <c:axId val="-3430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313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4313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309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E2-4352-A6A2-B520727E375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E2-4352-A6A2-B520727E375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CE2-4352-A6A2-B520727E3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282784"/>
        <c:axId val="-34292576"/>
      </c:lineChart>
      <c:catAx>
        <c:axId val="-3428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292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4292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2827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1F-4A36-A700-014E39325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5747824"/>
        <c:axId val="-55747280"/>
      </c:lineChart>
      <c:catAx>
        <c:axId val="-5574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5747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5747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5747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B3-44AE-B40B-EA37169FB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287136"/>
        <c:axId val="-34309440"/>
      </c:lineChart>
      <c:catAx>
        <c:axId val="-3428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309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4309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287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D4-4EA0-BD01-4FAA12FE965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D4-4EA0-BD01-4FAA12FE965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9D4-4EA0-BD01-4FAA12FE9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288768"/>
        <c:axId val="-34287680"/>
      </c:lineChart>
      <c:catAx>
        <c:axId val="-3428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287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4287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2887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E4-4613-8F1A-709AA5B9A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302368"/>
        <c:axId val="-34286592"/>
      </c:lineChart>
      <c:catAx>
        <c:axId val="-3430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286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4286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302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01-4535-BA7B-C1A8CFE8710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01-4535-BA7B-C1A8CFE8710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01-4535-BA7B-C1A8CFE87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290944"/>
        <c:axId val="-34293120"/>
      </c:lineChart>
      <c:catAx>
        <c:axId val="-3429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293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4293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2909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09-4818-87FD-739C039D9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283872"/>
        <c:axId val="-34286048"/>
      </c:lineChart>
      <c:catAx>
        <c:axId val="-3428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286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4286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283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3A-43C5-A27F-047BEB28AF0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3A-43C5-A27F-047BEB28AF0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3A-43C5-A27F-047BEB28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289312"/>
        <c:axId val="-34289856"/>
      </c:lineChart>
      <c:catAx>
        <c:axId val="-3428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289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4289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2893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F2-49A4-8B01-30E59A4CD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298016"/>
        <c:axId val="-34285504"/>
      </c:lineChart>
      <c:catAx>
        <c:axId val="-3429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285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4285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298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B4-46C5-ACF6-704FCFBDBC2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B4-46C5-ACF6-704FCFBDBC2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0B4-46C5-ACF6-704FCFBDB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283328"/>
        <c:axId val="-34282240"/>
      </c:lineChart>
      <c:catAx>
        <c:axId val="-3428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282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4282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2833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2C-496E-A8DA-620C49570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301824"/>
        <c:axId val="-34299648"/>
      </c:lineChart>
      <c:catAx>
        <c:axId val="-3430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299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4299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301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B8-4927-B146-CA1D3A28C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298560"/>
        <c:axId val="-34297472"/>
      </c:lineChart>
      <c:catAx>
        <c:axId val="-3429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297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4297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298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4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29-4AC2-9C40-8996C55FA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5746736"/>
        <c:axId val="-55759792"/>
      </c:lineChart>
      <c:catAx>
        <c:axId val="-5574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575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5759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5746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A9-4AD8-9C98-A7B8372BA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296928"/>
        <c:axId val="-34308896"/>
      </c:lineChart>
      <c:catAx>
        <c:axId val="-3429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308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4308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296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35-4E69-B451-991074F9E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308352"/>
        <c:axId val="-34281696"/>
      </c:lineChart>
      <c:catAx>
        <c:axId val="-3430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281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4281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308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F8-42E0-A72A-7358DCC943F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F8-42E0-A72A-7358DCC943F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9F8-42E0-A72A-7358DCC94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306176"/>
        <c:axId val="-34281152"/>
      </c:lineChart>
      <c:catAx>
        <c:axId val="-3430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281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4281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3061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D6-41F8-99C1-B4BA5D0DB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303456"/>
        <c:axId val="-34312704"/>
      </c:lineChart>
      <c:catAx>
        <c:axId val="-3430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312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4312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303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73-410D-AE0F-94CA25CB5EC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873-410D-AE0F-94CA25CB5EC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873-410D-AE0F-94CA25CB5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307264"/>
        <c:axId val="-34306720"/>
      </c:lineChart>
      <c:catAx>
        <c:axId val="-3430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306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4306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3072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4D-4E67-A5CF-F5803E8DE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312160"/>
        <c:axId val="-34311072"/>
      </c:lineChart>
      <c:catAx>
        <c:axId val="-3431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311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4311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312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D-440A-AE30-7C3C06C71FE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AD-440A-AE30-7C3C06C71FE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AD-440A-AE30-7C3C06C71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305632"/>
        <c:axId val="-34301280"/>
      </c:lineChart>
      <c:catAx>
        <c:axId val="-3430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301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4301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3056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47-4D97-8397-9F0C0786E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305088"/>
        <c:axId val="-34292032"/>
      </c:lineChart>
      <c:catAx>
        <c:axId val="-3430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292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4292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305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31-40F4-BFD8-6394D67DD5C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31-40F4-BFD8-6394D67DD5C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531-40F4-BFD8-6394D67DD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300192"/>
        <c:axId val="-34296384"/>
      </c:lineChart>
      <c:catAx>
        <c:axId val="-3430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296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4296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3001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99-412C-A5D0-06738ED6A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304000"/>
        <c:axId val="-34295840"/>
      </c:lineChart>
      <c:catAx>
        <c:axId val="-3430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295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4295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304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6F-44A2-BDD8-C0BAE364E84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06F-44A2-BDD8-C0BAE364E84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06F-44A2-BDD8-C0BAE364E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5746192"/>
        <c:axId val="-55758160"/>
      </c:lineChart>
      <c:catAx>
        <c:axId val="-5574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5758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5758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57461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77-4D8E-AF49-888C02E0693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77-4D8E-AF49-888C02E0693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377-4D8E-AF49-888C02E06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295296"/>
        <c:axId val="-34294752"/>
      </c:lineChart>
      <c:catAx>
        <c:axId val="-3429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29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4294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42952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C6-42E8-B62B-6108FE88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807184"/>
        <c:axId val="-32788144"/>
      </c:lineChart>
      <c:catAx>
        <c:axId val="-3280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788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788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807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AB-4355-BEBB-D4AD0434F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790320"/>
        <c:axId val="-32806640"/>
      </c:lineChart>
      <c:catAx>
        <c:axId val="-3279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806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806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790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B0-4D7F-85C4-F40EBB720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805008"/>
        <c:axId val="-32816976"/>
      </c:lineChart>
      <c:catAx>
        <c:axId val="-3280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816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816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805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FF-4AE5-B8EB-B410FFE5ED5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FF-4AE5-B8EB-B410FFE5ED5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8FF-4AE5-B8EB-B410FFE5E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800112"/>
        <c:axId val="-32794128"/>
      </c:lineChart>
      <c:catAx>
        <c:axId val="-3280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794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794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8001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B8-4824-8E99-969EE8825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804464"/>
        <c:axId val="-32786512"/>
      </c:lineChart>
      <c:catAx>
        <c:axId val="-3280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78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786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804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BE-4815-A4F1-45953F6D67A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BE-4815-A4F1-45953F6D67A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BE-4815-A4F1-45953F6D6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803920"/>
        <c:axId val="-32808816"/>
      </c:lineChart>
      <c:catAx>
        <c:axId val="-3280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808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808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8039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1F-453A-8383-6AE6F8429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799568"/>
        <c:axId val="-32814256"/>
      </c:lineChart>
      <c:catAx>
        <c:axId val="-3279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814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814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799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DC-4D11-B69D-36436F9D33B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DC-4D11-B69D-36436F9D33B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EDC-4D11-B69D-36436F9D3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816432"/>
        <c:axId val="-32813712"/>
      </c:lineChart>
      <c:catAx>
        <c:axId val="-3281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813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813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8164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A0-401F-89A6-2E929A967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803376"/>
        <c:axId val="-32787600"/>
      </c:lineChart>
      <c:catAx>
        <c:axId val="-3280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787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787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803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69-44B6-80CB-7B128A533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5745648"/>
        <c:axId val="-53986656"/>
      </c:lineChart>
      <c:catAx>
        <c:axId val="-5574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986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3986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5745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11-4E41-8CF4-0A3C5EE689A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11-4E41-8CF4-0A3C5EE689A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411-4E41-8CF4-0A3C5EE68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811536"/>
        <c:axId val="-32784880"/>
      </c:lineChart>
      <c:catAx>
        <c:axId val="-3281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784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784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8115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97-4E5B-BD3F-DE88A8840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808272"/>
        <c:axId val="-32799024"/>
      </c:lineChart>
      <c:catAx>
        <c:axId val="-3280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799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799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808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19-4E46-8B88-7BF436D14D9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19-4E46-8B88-7BF436D14D9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A19-4E46-8B88-7BF436D14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810992"/>
        <c:axId val="-32798480"/>
      </c:lineChart>
      <c:catAx>
        <c:axId val="-3281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798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798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8109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74-4A9E-9F35-81BF50470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792496"/>
        <c:axId val="-32805552"/>
      </c:lineChart>
      <c:catAx>
        <c:axId val="-3279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805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805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792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BF-44E0-903D-C58EBD8C402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BF-44E0-903D-C58EBD8C402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BF-44E0-903D-C58EBD8C4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806096"/>
        <c:axId val="-32787056"/>
      </c:lineChart>
      <c:catAx>
        <c:axId val="-3280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787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787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8060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DD-4600-BDB6-C9DA0643EE3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DD-4600-BDB6-C9DA0643EE3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CDD-4600-BDB6-C9DA0643E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812624"/>
        <c:axId val="-32802832"/>
      </c:lineChart>
      <c:catAx>
        <c:axId val="-3281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802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802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8126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45-4C47-8E35-98B8CFA0279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45-4C47-8E35-98B8CFA0279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645-4C47-8E35-98B8CFA02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789232"/>
        <c:axId val="-32785968"/>
      </c:lineChart>
      <c:catAx>
        <c:axId val="-3278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785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785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7892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45-4FC8-B14A-2772578EA2B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45-4FC8-B14A-2772578EA2B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45-4FC8-B14A-2772578EA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800656"/>
        <c:axId val="-32809904"/>
      </c:lineChart>
      <c:catAx>
        <c:axId val="-3280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809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809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8006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B2-4DFE-BB7E-E5BC5525047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7B2-4DFE-BB7E-E5BC5525047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7B2-4DFE-BB7E-E5BC55250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812080"/>
        <c:axId val="-32797936"/>
      </c:lineChart>
      <c:catAx>
        <c:axId val="-3281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797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797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8120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51-4C04-B2DA-C127F4E47EC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51-4C04-B2DA-C127F4E47EC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51-4C04-B2DA-C127F4E47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793584"/>
        <c:axId val="-32801200"/>
      </c:lineChart>
      <c:catAx>
        <c:axId val="-3279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801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801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7935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7C-4215-8167-641AE97EF1C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7C-4215-8167-641AE97EF1C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97C-4215-8167-641AE97EF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986112"/>
        <c:axId val="-53973600"/>
      </c:lineChart>
      <c:catAx>
        <c:axId val="-5398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973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3973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9861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65-4711-B751-B379DA749D2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65-4711-B751-B379DA749D2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565-4711-B751-B379DA749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785424"/>
        <c:axId val="-32794672"/>
      </c:lineChart>
      <c:catAx>
        <c:axId val="-3278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794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794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7854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5D-4527-9207-495DE5DF3BA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5D-4527-9207-495DE5DF3BA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45D-4527-9207-495DE5DF3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813168"/>
        <c:axId val="-32810448"/>
      </c:lineChart>
      <c:catAx>
        <c:axId val="-3281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810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810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8131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6B-449E-AF0A-79A77DE48CE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6B-449E-AF0A-79A77DE48CE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6B-449E-AF0A-79A77DE48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807728"/>
        <c:axId val="-32802288"/>
      </c:lineChart>
      <c:catAx>
        <c:axId val="-3280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802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802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8077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27-451C-BD8E-3767D897CA1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27-451C-BD8E-3767D897CA1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27-451C-BD8E-3767D897C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801744"/>
        <c:axId val="-32793040"/>
      </c:lineChart>
      <c:catAx>
        <c:axId val="-3280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793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793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8017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5D-4832-BBA7-1CF1814075A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5D-4832-BBA7-1CF1814075A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5D-4832-BBA7-1CF181407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815888"/>
        <c:axId val="-32815344"/>
      </c:lineChart>
      <c:catAx>
        <c:axId val="-3281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815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815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8158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37-49FB-8FD2-975C61B0A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797392"/>
        <c:axId val="-32796848"/>
      </c:lineChart>
      <c:catAx>
        <c:axId val="-3279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79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79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797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4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46-47E9-AD2B-F85CEFBFF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796304"/>
        <c:axId val="-32790864"/>
      </c:lineChart>
      <c:catAx>
        <c:axId val="-3279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790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790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796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2D-4355-AC1A-48C877837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795760"/>
        <c:axId val="-32789776"/>
      </c:lineChart>
      <c:catAx>
        <c:axId val="-3279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789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789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795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B4-465B-B547-F8729C57E28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B4-465B-B547-F8729C57E28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CB4-465B-B547-F8729C57E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795216"/>
        <c:axId val="-32788688"/>
      </c:lineChart>
      <c:catAx>
        <c:axId val="-3279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788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788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7952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D3-4FB8-BD72-E6C0A49D7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814800"/>
        <c:axId val="-32809360"/>
      </c:lineChart>
      <c:catAx>
        <c:axId val="-3281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809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809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814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B4-4833-8C4D-23E733AD9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974144"/>
        <c:axId val="-53985568"/>
      </c:lineChart>
      <c:catAx>
        <c:axId val="-5397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985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3985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974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67-4746-AB36-AEDDD474641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367-4746-AB36-AEDDD474641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367-4746-AB36-AEDDD4746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791408"/>
        <c:axId val="-32791952"/>
      </c:lineChart>
      <c:catAx>
        <c:axId val="-3279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791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2791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27914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D3-485D-A7A9-BA47C323C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27328"/>
        <c:axId val="-29326784"/>
      </c:lineChart>
      <c:catAx>
        <c:axId val="-2932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26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326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27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E5-4713-9BA3-2BBB283963E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E5-4713-9BA3-2BBB283963E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CE5-4713-9BA3-2BBB28396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19168"/>
        <c:axId val="-29335488"/>
      </c:lineChart>
      <c:catAx>
        <c:axId val="-2931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35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335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191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77-4373-B0D2-0785FD0D3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31136"/>
        <c:axId val="-29325152"/>
      </c:lineChart>
      <c:catAx>
        <c:axId val="-2933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25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325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31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D6-419A-A203-B50BB45510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D6-419A-A203-B50BB45510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D6-419A-A203-B50BB4551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37120"/>
        <c:axId val="-29326240"/>
      </c:lineChart>
      <c:catAx>
        <c:axId val="-2933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26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326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371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F8-4D47-ACF2-B7DD33550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44192"/>
        <c:axId val="-29330592"/>
      </c:lineChart>
      <c:catAx>
        <c:axId val="-2934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30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330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44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0C-4A94-9D9C-BEA802ACE7E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0C-4A94-9D9C-BEA802ACE7E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80C-4A94-9D9C-BEA802ACE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25696"/>
        <c:axId val="-29318624"/>
      </c:lineChart>
      <c:catAx>
        <c:axId val="-2932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18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318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256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F4-46E5-AF92-CA6A942A3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28416"/>
        <c:axId val="-29334944"/>
      </c:lineChart>
      <c:catAx>
        <c:axId val="-2932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34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334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28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06-48A3-A9F1-EBE605A7C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34400"/>
        <c:axId val="-29351808"/>
      </c:lineChart>
      <c:catAx>
        <c:axId val="-2933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51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351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34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54-4D3F-AEFF-9A9E19FBD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42016"/>
        <c:axId val="-29351264"/>
      </c:lineChart>
      <c:catAx>
        <c:axId val="-2934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51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351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42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FA-4430-ABF4-886CCE0484F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FA-4430-ABF4-886CCE0484F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FA-4430-ABF4-886CCE048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982304"/>
        <c:axId val="-53973056"/>
      </c:lineChart>
      <c:catAx>
        <c:axId val="-5398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973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3973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9823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68-41E3-B7B9-8CCDA4B7468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68-41E3-B7B9-8CCDA4B7468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E68-41E3-B7B9-8CCDA4B74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37664"/>
        <c:axId val="-29336032"/>
      </c:lineChart>
      <c:catAx>
        <c:axId val="-2933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36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336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376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E1-4CAC-A4B0-877942D91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31680"/>
        <c:axId val="-29339840"/>
      </c:lineChart>
      <c:catAx>
        <c:axId val="-2933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39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339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31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69-4EC4-8A20-E6645D1D6E2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69-4EC4-8A20-E6645D1D6E2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669-4EC4-8A20-E6645D1D6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38208"/>
        <c:axId val="-29322432"/>
      </c:lineChart>
      <c:catAx>
        <c:axId val="-2933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22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322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382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5A-436C-BACC-1296CDA0F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36576"/>
        <c:axId val="-29333312"/>
      </c:lineChart>
      <c:catAx>
        <c:axId val="-2933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33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333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36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41-4C0C-851F-8844789948B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41-4C0C-851F-8844789948B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41-4C0C-851F-884478994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18080"/>
        <c:axId val="-29350720"/>
      </c:lineChart>
      <c:catAx>
        <c:axId val="-2931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50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350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180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BD-43EA-A982-BBA19A32F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29504"/>
        <c:axId val="-29349632"/>
      </c:lineChart>
      <c:catAx>
        <c:axId val="-2932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49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349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29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0A-4305-A814-865D25AB826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0A-4305-A814-865D25AB826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0A-4305-A814-865D25AB8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20256"/>
        <c:axId val="-29338752"/>
      </c:lineChart>
      <c:catAx>
        <c:axId val="-2932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38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338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202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D4-4FAA-8B2C-83FFEF02F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24608"/>
        <c:axId val="-29341472"/>
      </c:lineChart>
      <c:catAx>
        <c:axId val="-2932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41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341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246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8B-499C-A18E-54C6E269581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D8B-499C-A18E-54C6E269581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D8B-499C-A18E-54C6E2695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43104"/>
        <c:axId val="-29330048"/>
      </c:lineChart>
      <c:catAx>
        <c:axId val="-2934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30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330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431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C8-483B-8BF5-E6103981A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40928"/>
        <c:axId val="-29346912"/>
      </c:lineChart>
      <c:catAx>
        <c:axId val="-2934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46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346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40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65-486E-8BE8-EFEB6FF13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977408"/>
        <c:axId val="-53971968"/>
      </c:lineChart>
      <c:catAx>
        <c:axId val="-5397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97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397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977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baseline="0">
                <a:effectLst/>
              </a:rPr>
              <a:t>(</a:t>
            </a:r>
            <a:r>
              <a:rPr lang="en-GB" sz="1000" b="1" i="0" baseline="0">
                <a:effectLst/>
              </a:rPr>
              <a:t>Surface sampling method</a:t>
            </a:r>
            <a:r>
              <a:rPr lang="en-US" sz="1000" b="1" i="0" baseline="0">
                <a:effectLst/>
              </a:rPr>
              <a:t>) Air shower 1 (21150) </a:t>
            </a:r>
            <a:endParaRPr lang="vi-VN" sz="1000"/>
          </a:p>
        </c:rich>
      </c:tx>
      <c:layout>
        <c:manualLayout>
          <c:xMode val="edge"/>
          <c:yMode val="edge"/>
          <c:x val="0.27553662267036766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8782341056288828E-2"/>
          <c:y val="0.16011673366004076"/>
          <c:w val="0.82189182625936019"/>
          <c:h val="0.66343079492685797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'Air shower 1 (21150)'!$G$11</c:f>
              <c:strCache>
                <c:ptCount val="1"/>
                <c:pt idx="0">
                  <c:v>cột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solidFill>
              <a:schemeClr val="bg1">
                <a:lumMod val="75000"/>
              </a:schemeClr>
            </a:solidFill>
            <a:ln w="12700"/>
          </c:spPr>
          <c:invertIfNegative val="0"/>
          <c:val>
            <c:numRef>
              <c:f>'Air shower 1 (21150)'!$G$13:$G$36</c:f>
              <c:numCache>
                <c:formatCode>General</c:formatCode>
                <c:ptCount val="24"/>
                <c:pt idx="11">
                  <c:v>60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4-143C-488F-B9D6-160E5AC1D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29349088"/>
        <c:axId val="-29333856"/>
      </c:barChart>
      <c:lineChart>
        <c:grouping val="standard"/>
        <c:varyColors val="0"/>
        <c:ser>
          <c:idx val="0"/>
          <c:order val="0"/>
          <c:tx>
            <c:strRef>
              <c:f>'Air shower 1 (21150)'!$J$12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'Air shower 1 (21150)'!$B$13:$B$36</c:f>
              <c:numCache>
                <c:formatCode>m/d/yyyy</c:formatCode>
                <c:ptCount val="24"/>
                <c:pt idx="0">
                  <c:v>43104</c:v>
                </c:pt>
                <c:pt idx="1">
                  <c:v>43133</c:v>
                </c:pt>
                <c:pt idx="2">
                  <c:v>43174</c:v>
                </c:pt>
                <c:pt idx="3">
                  <c:v>43201</c:v>
                </c:pt>
                <c:pt idx="4">
                  <c:v>43231</c:v>
                </c:pt>
                <c:pt idx="5">
                  <c:v>43259</c:v>
                </c:pt>
                <c:pt idx="6">
                  <c:v>43288</c:v>
                </c:pt>
                <c:pt idx="7">
                  <c:v>43315</c:v>
                </c:pt>
                <c:pt idx="8">
                  <c:v>43355</c:v>
                </c:pt>
                <c:pt idx="9">
                  <c:v>43383</c:v>
                </c:pt>
                <c:pt idx="10">
                  <c:v>43412</c:v>
                </c:pt>
                <c:pt idx="11">
                  <c:v>43438</c:v>
                </c:pt>
                <c:pt idx="12" formatCode="dd/mm/yy;@">
                  <c:v>43467</c:v>
                </c:pt>
                <c:pt idx="13" formatCode="dd/mm/yy;@">
                  <c:v>43509</c:v>
                </c:pt>
                <c:pt idx="14" formatCode="dd/mm/yy;@">
                  <c:v>43537</c:v>
                </c:pt>
                <c:pt idx="15" formatCode="dd/mm/yy;@">
                  <c:v>43565</c:v>
                </c:pt>
                <c:pt idx="16" formatCode="dd/mm/yy;@">
                  <c:v>43594</c:v>
                </c:pt>
                <c:pt idx="17" formatCode="dd/mm/yy;@">
                  <c:v>43622</c:v>
                </c:pt>
                <c:pt idx="18" formatCode="dd/mm/yy;@">
                  <c:v>43650</c:v>
                </c:pt>
                <c:pt idx="19" formatCode="dd/mm/yy;@">
                  <c:v>43678</c:v>
                </c:pt>
                <c:pt idx="20">
                  <c:v>43720</c:v>
                </c:pt>
                <c:pt idx="21">
                  <c:v>43748</c:v>
                </c:pt>
                <c:pt idx="22">
                  <c:v>43776</c:v>
                </c:pt>
                <c:pt idx="23">
                  <c:v>43803</c:v>
                </c:pt>
              </c:numCache>
            </c:numRef>
          </c:cat>
          <c:val>
            <c:numRef>
              <c:f>'Air shower 1 (21150)'!$J$13:$J$36</c:f>
              <c:numCache>
                <c:formatCode>General</c:formatCode>
                <c:ptCount val="2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3C-488F-B9D6-160E5AC1D271}"/>
            </c:ext>
          </c:extLst>
        </c:ser>
        <c:ser>
          <c:idx val="1"/>
          <c:order val="1"/>
          <c:tx>
            <c:strRef>
              <c:f>'Air shower 1 (21150)'!$I$12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'Air shower 1 (21150)'!$B$13:$B$36</c:f>
              <c:numCache>
                <c:formatCode>m/d/yyyy</c:formatCode>
                <c:ptCount val="24"/>
                <c:pt idx="0">
                  <c:v>43104</c:v>
                </c:pt>
                <c:pt idx="1">
                  <c:v>43133</c:v>
                </c:pt>
                <c:pt idx="2">
                  <c:v>43174</c:v>
                </c:pt>
                <c:pt idx="3">
                  <c:v>43201</c:v>
                </c:pt>
                <c:pt idx="4">
                  <c:v>43231</c:v>
                </c:pt>
                <c:pt idx="5">
                  <c:v>43259</c:v>
                </c:pt>
                <c:pt idx="6">
                  <c:v>43288</c:v>
                </c:pt>
                <c:pt idx="7">
                  <c:v>43315</c:v>
                </c:pt>
                <c:pt idx="8">
                  <c:v>43355</c:v>
                </c:pt>
                <c:pt idx="9">
                  <c:v>43383</c:v>
                </c:pt>
                <c:pt idx="10">
                  <c:v>43412</c:v>
                </c:pt>
                <c:pt idx="11">
                  <c:v>43438</c:v>
                </c:pt>
                <c:pt idx="12" formatCode="dd/mm/yy;@">
                  <c:v>43467</c:v>
                </c:pt>
                <c:pt idx="13" formatCode="dd/mm/yy;@">
                  <c:v>43509</c:v>
                </c:pt>
                <c:pt idx="14" formatCode="dd/mm/yy;@">
                  <c:v>43537</c:v>
                </c:pt>
                <c:pt idx="15" formatCode="dd/mm/yy;@">
                  <c:v>43565</c:v>
                </c:pt>
                <c:pt idx="16" formatCode="dd/mm/yy;@">
                  <c:v>43594</c:v>
                </c:pt>
                <c:pt idx="17" formatCode="dd/mm/yy;@">
                  <c:v>43622</c:v>
                </c:pt>
                <c:pt idx="18" formatCode="dd/mm/yy;@">
                  <c:v>43650</c:v>
                </c:pt>
                <c:pt idx="19" formatCode="dd/mm/yy;@">
                  <c:v>43678</c:v>
                </c:pt>
                <c:pt idx="20">
                  <c:v>43720</c:v>
                </c:pt>
                <c:pt idx="21">
                  <c:v>43748</c:v>
                </c:pt>
                <c:pt idx="22">
                  <c:v>43776</c:v>
                </c:pt>
                <c:pt idx="23">
                  <c:v>43803</c:v>
                </c:pt>
              </c:numCache>
            </c:numRef>
          </c:cat>
          <c:val>
            <c:numRef>
              <c:f>'Air shower 1 (21150)'!$I$13:$I$36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3C-488F-B9D6-160E5AC1D271}"/>
            </c:ext>
          </c:extLst>
        </c:ser>
        <c:ser>
          <c:idx val="2"/>
          <c:order val="2"/>
          <c:tx>
            <c:strRef>
              <c:f>'Air shower 1 (21150)'!$C$11</c:f>
              <c:strCache>
                <c:ptCount val="1"/>
                <c:pt idx="0">
                  <c:v>21150_R2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'Air shower 1 (21150)'!$B$13:$B$36</c:f>
              <c:numCache>
                <c:formatCode>m/d/yyyy</c:formatCode>
                <c:ptCount val="24"/>
                <c:pt idx="0">
                  <c:v>43104</c:v>
                </c:pt>
                <c:pt idx="1">
                  <c:v>43133</c:v>
                </c:pt>
                <c:pt idx="2">
                  <c:v>43174</c:v>
                </c:pt>
                <c:pt idx="3">
                  <c:v>43201</c:v>
                </c:pt>
                <c:pt idx="4">
                  <c:v>43231</c:v>
                </c:pt>
                <c:pt idx="5">
                  <c:v>43259</c:v>
                </c:pt>
                <c:pt idx="6">
                  <c:v>43288</c:v>
                </c:pt>
                <c:pt idx="7">
                  <c:v>43315</c:v>
                </c:pt>
                <c:pt idx="8">
                  <c:v>43355</c:v>
                </c:pt>
                <c:pt idx="9">
                  <c:v>43383</c:v>
                </c:pt>
                <c:pt idx="10">
                  <c:v>43412</c:v>
                </c:pt>
                <c:pt idx="11">
                  <c:v>43438</c:v>
                </c:pt>
                <c:pt idx="12" formatCode="dd/mm/yy;@">
                  <c:v>43467</c:v>
                </c:pt>
                <c:pt idx="13" formatCode="dd/mm/yy;@">
                  <c:v>43509</c:v>
                </c:pt>
                <c:pt idx="14" formatCode="dd/mm/yy;@">
                  <c:v>43537</c:v>
                </c:pt>
                <c:pt idx="15" formatCode="dd/mm/yy;@">
                  <c:v>43565</c:v>
                </c:pt>
                <c:pt idx="16" formatCode="dd/mm/yy;@">
                  <c:v>43594</c:v>
                </c:pt>
                <c:pt idx="17" formatCode="dd/mm/yy;@">
                  <c:v>43622</c:v>
                </c:pt>
                <c:pt idx="18" formatCode="dd/mm/yy;@">
                  <c:v>43650</c:v>
                </c:pt>
                <c:pt idx="19" formatCode="dd/mm/yy;@">
                  <c:v>43678</c:v>
                </c:pt>
                <c:pt idx="20">
                  <c:v>43720</c:v>
                </c:pt>
                <c:pt idx="21">
                  <c:v>43748</c:v>
                </c:pt>
                <c:pt idx="22">
                  <c:v>43776</c:v>
                </c:pt>
                <c:pt idx="23">
                  <c:v>43803</c:v>
                </c:pt>
              </c:numCache>
            </c:numRef>
          </c:cat>
          <c:val>
            <c:numRef>
              <c:f>'Air shower 1 (21150)'!$C$13:$C$36</c:f>
              <c:numCache>
                <c:formatCode>General</c:formatCode>
                <c:ptCount val="24"/>
                <c:pt idx="0">
                  <c:v>12</c:v>
                </c:pt>
                <c:pt idx="1">
                  <c:v>8</c:v>
                </c:pt>
                <c:pt idx="2">
                  <c:v>8</c:v>
                </c:pt>
                <c:pt idx="3">
                  <c:v>3</c:v>
                </c:pt>
                <c:pt idx="4">
                  <c:v>8</c:v>
                </c:pt>
                <c:pt idx="5">
                  <c:v>7</c:v>
                </c:pt>
                <c:pt idx="6">
                  <c:v>10</c:v>
                </c:pt>
                <c:pt idx="7">
                  <c:v>4</c:v>
                </c:pt>
                <c:pt idx="8">
                  <c:v>8</c:v>
                </c:pt>
                <c:pt idx="9">
                  <c:v>6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10</c:v>
                </c:pt>
                <c:pt idx="19">
                  <c:v>8</c:v>
                </c:pt>
                <c:pt idx="20">
                  <c:v>2</c:v>
                </c:pt>
                <c:pt idx="21">
                  <c:v>2</c:v>
                </c:pt>
                <c:pt idx="22">
                  <c:v>9</c:v>
                </c:pt>
                <c:pt idx="23">
                  <c:v>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3C-488F-B9D6-160E5AC1D271}"/>
            </c:ext>
          </c:extLst>
        </c:ser>
        <c:ser>
          <c:idx val="4"/>
          <c:order val="4"/>
          <c:tx>
            <c:strRef>
              <c:f>'Air shower 1 (21150)'!$H$12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'Air shower 1 (21150)'!$B$13:$B$36</c:f>
              <c:numCache>
                <c:formatCode>m/d/yyyy</c:formatCode>
                <c:ptCount val="24"/>
                <c:pt idx="0">
                  <c:v>43104</c:v>
                </c:pt>
                <c:pt idx="1">
                  <c:v>43133</c:v>
                </c:pt>
                <c:pt idx="2">
                  <c:v>43174</c:v>
                </c:pt>
                <c:pt idx="3">
                  <c:v>43201</c:v>
                </c:pt>
                <c:pt idx="4">
                  <c:v>43231</c:v>
                </c:pt>
                <c:pt idx="5">
                  <c:v>43259</c:v>
                </c:pt>
                <c:pt idx="6">
                  <c:v>43288</c:v>
                </c:pt>
                <c:pt idx="7">
                  <c:v>43315</c:v>
                </c:pt>
                <c:pt idx="8">
                  <c:v>43355</c:v>
                </c:pt>
                <c:pt idx="9">
                  <c:v>43383</c:v>
                </c:pt>
                <c:pt idx="10">
                  <c:v>43412</c:v>
                </c:pt>
                <c:pt idx="11">
                  <c:v>43438</c:v>
                </c:pt>
                <c:pt idx="12" formatCode="dd/mm/yy;@">
                  <c:v>43467</c:v>
                </c:pt>
                <c:pt idx="13" formatCode="dd/mm/yy;@">
                  <c:v>43509</c:v>
                </c:pt>
                <c:pt idx="14" formatCode="dd/mm/yy;@">
                  <c:v>43537</c:v>
                </c:pt>
                <c:pt idx="15" formatCode="dd/mm/yy;@">
                  <c:v>43565</c:v>
                </c:pt>
                <c:pt idx="16" formatCode="dd/mm/yy;@">
                  <c:v>43594</c:v>
                </c:pt>
                <c:pt idx="17" formatCode="dd/mm/yy;@">
                  <c:v>43622</c:v>
                </c:pt>
                <c:pt idx="18" formatCode="dd/mm/yy;@">
                  <c:v>43650</c:v>
                </c:pt>
                <c:pt idx="19" formatCode="dd/mm/yy;@">
                  <c:v>43678</c:v>
                </c:pt>
                <c:pt idx="20">
                  <c:v>43720</c:v>
                </c:pt>
                <c:pt idx="21">
                  <c:v>43748</c:v>
                </c:pt>
                <c:pt idx="22">
                  <c:v>43776</c:v>
                </c:pt>
                <c:pt idx="23">
                  <c:v>43803</c:v>
                </c:pt>
              </c:numCache>
            </c:numRef>
          </c:cat>
          <c:val>
            <c:numRef>
              <c:f>'Air shower 1 (21150)'!$H$13:$H$36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49088"/>
        <c:axId val="-29333856"/>
        <c:extLst xmlns:c16r2="http://schemas.microsoft.com/office/drawing/2015/06/chart"/>
      </c:lineChart>
      <c:catAx>
        <c:axId val="-2934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vi-VN" sz="800"/>
                  <a:t>CFU/Plate</a:t>
                </a:r>
              </a:p>
            </c:rich>
          </c:tx>
          <c:layout>
            <c:manualLayout>
              <c:xMode val="edge"/>
              <c:yMode val="edge"/>
              <c:x val="1.1321966049207878E-3"/>
              <c:y val="7.4759466255529247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9333856"/>
        <c:crossesAt val="0"/>
        <c:auto val="0"/>
        <c:lblAlgn val="ctr"/>
        <c:lblOffset val="100"/>
        <c:noMultiLvlLbl val="0"/>
      </c:catAx>
      <c:valAx>
        <c:axId val="-29333856"/>
        <c:scaling>
          <c:orientation val="minMax"/>
          <c:max val="6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87299169352880324"/>
              <c:y val="0.868148963896995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93490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87302988267151027"/>
          <c:y val="0.1651652809133124"/>
          <c:w val="0.11605467567504631"/>
          <c:h val="0.20763063707945598"/>
        </c:manualLayout>
      </c:layout>
      <c:overlay val="0"/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62-4669-BF00-D43E7F25D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28960"/>
        <c:axId val="-29350176"/>
      </c:lineChart>
      <c:catAx>
        <c:axId val="-2932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50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350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28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AC-41E3-9A67-A2EADFEA3B1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AC-41E3-9A67-A2EADFEA3B1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AC-41E3-9A67-A2EADFEA3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48544"/>
        <c:axId val="-29317536"/>
      </c:lineChart>
      <c:catAx>
        <c:axId val="-2934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17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317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485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92-4845-AE88-605D23D2E372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F92-4845-AE88-605D23D2E372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F92-4845-AE88-605D23D2E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327872"/>
        <c:axId val="-29339296"/>
      </c:scatterChart>
      <c:valAx>
        <c:axId val="-2932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39296"/>
        <c:crosses val="autoZero"/>
        <c:crossBetween val="midCat"/>
      </c:valAx>
      <c:valAx>
        <c:axId val="-29339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278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DB-4DCB-A86E-B87C51E37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24064"/>
        <c:axId val="-29323520"/>
      </c:lineChart>
      <c:catAx>
        <c:axId val="-2932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23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323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29324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0B-4131-BF13-143C30C1A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32768"/>
        <c:axId val="-29348000"/>
      </c:lineChart>
      <c:catAx>
        <c:axId val="-2933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48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348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32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4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A1-4ED8-B9F8-F34A5B7A4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47456"/>
        <c:axId val="-29346368"/>
      </c:lineChart>
      <c:catAx>
        <c:axId val="-2934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46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346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47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4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AE-4456-A574-2BDD800A8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22976"/>
        <c:axId val="-29345824"/>
      </c:lineChart>
      <c:catAx>
        <c:axId val="-2932297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29345824"/>
        <c:crosses val="autoZero"/>
        <c:auto val="1"/>
        <c:lblAlgn val="ctr"/>
        <c:lblOffset val="100"/>
        <c:tickMarkSkip val="1"/>
        <c:noMultiLvlLbl val="0"/>
      </c:catAx>
      <c:valAx>
        <c:axId val="-29345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22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76-4019-93E1-DBBCB0BE0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45280"/>
        <c:axId val="-29321888"/>
      </c:lineChart>
      <c:catAx>
        <c:axId val="-2934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21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321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45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6B-45E8-A983-7140E3467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21344"/>
        <c:axId val="-29332224"/>
      </c:lineChart>
      <c:catAx>
        <c:axId val="-2932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32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332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21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75-46C6-BE21-C1514250DF6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75-46C6-BE21-C1514250DF6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75-46C6-BE21-C1514250D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985024"/>
        <c:axId val="-53972512"/>
      </c:lineChart>
      <c:catAx>
        <c:axId val="-5398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972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3972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9850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87-432C-859A-4FB9D699210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F87-432C-859A-4FB9D699210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F87-432C-859A-4FB9D6992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43648"/>
        <c:axId val="-29344736"/>
      </c:lineChart>
      <c:catAx>
        <c:axId val="-2934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44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344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436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69-4267-80B8-20348C09C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20800"/>
        <c:axId val="-29319712"/>
      </c:lineChart>
      <c:catAx>
        <c:axId val="-2932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19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319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20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2A-4042-A72D-3318DB9E9E6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2A-4042-A72D-3318DB9E9E6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2A-4042-A72D-3318DB9E9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42560"/>
        <c:axId val="-29340384"/>
      </c:lineChart>
      <c:catAx>
        <c:axId val="-2934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40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340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425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3B-475B-8B77-029FA1F28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295232"/>
        <c:axId val="-29307744"/>
      </c:lineChart>
      <c:catAx>
        <c:axId val="-2929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07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307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295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EC-413D-873E-D625510DD5A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EC-413D-873E-D625510DD5A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CEC-413D-873E-D625510DD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09920"/>
        <c:axId val="-29297408"/>
      </c:lineChart>
      <c:catAx>
        <c:axId val="-2930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297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297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099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26-47E6-821F-F2AA9B836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12096"/>
        <c:axId val="-29306112"/>
      </c:lineChart>
      <c:catAx>
        <c:axId val="-2931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306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12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61-426D-AE6F-0856F5544EF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61-426D-AE6F-0856F5544EF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C61-426D-AE6F-0856F5544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10464"/>
        <c:axId val="-29290336"/>
      </c:lineChart>
      <c:catAx>
        <c:axId val="-2931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290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290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104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D4C-480A-B6FA-5F428DE56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294688"/>
        <c:axId val="-29311008"/>
      </c:lineChart>
      <c:catAx>
        <c:axId val="-2929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11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311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294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2E-46A6-8948-78BFBCB4781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2E-46A6-8948-78BFBCB4781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22E-46A6-8948-78BFBCB47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296320"/>
        <c:axId val="-29299584"/>
      </c:lineChart>
      <c:catAx>
        <c:axId val="-2929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299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299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2963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E-4DC5-A21A-D94C1D92E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288160"/>
        <c:axId val="-29301216"/>
      </c:lineChart>
      <c:catAx>
        <c:axId val="-2928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01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301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288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54-4F72-8366-1C20BD78B5D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654-4F72-8366-1C20BD78B5D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654-4F72-8366-1C20BD78B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5469264"/>
        <c:axId val="-115468176"/>
      </c:lineChart>
      <c:catAx>
        <c:axId val="-11546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15468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5468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154692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3E-46C2-B381-4B53EE893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987200"/>
        <c:axId val="-53982848"/>
      </c:lineChart>
      <c:catAx>
        <c:axId val="-5398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982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3982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987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A3-4414-B119-EF52B56C5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296864"/>
        <c:axId val="-29305568"/>
      </c:lineChart>
      <c:catAx>
        <c:axId val="-2929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05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305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296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CB-4BC2-8B2D-4AC90F928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07200"/>
        <c:axId val="-29306656"/>
      </c:lineChart>
      <c:catAx>
        <c:axId val="-2930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06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306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07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C1-43CB-9532-F8B7DEDDBA3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C1-43CB-9532-F8B7DEDDBA3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7C1-43CB-9532-F8B7DEDDB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08288"/>
        <c:axId val="-29311552"/>
      </c:lineChart>
      <c:catAx>
        <c:axId val="-2930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11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311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082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5A-4F14-8CE3-90E6C83A5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02848"/>
        <c:axId val="-29309376"/>
      </c:lineChart>
      <c:catAx>
        <c:axId val="-2930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09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309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02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C6-472F-BD76-0137247DE30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C6-472F-BD76-0137247DE30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BC6-472F-BD76-0137247DE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14272"/>
        <c:axId val="-29316992"/>
      </c:lineChart>
      <c:catAx>
        <c:axId val="-2931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16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316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142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2F-41A0-A4F9-C34235482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03392"/>
        <c:axId val="-29305024"/>
      </c:lineChart>
      <c:catAx>
        <c:axId val="-2930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3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03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FE-4EF5-9568-C6CB7C91228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6FE-4EF5-9568-C6CB7C91228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6FE-4EF5-9568-C6CB7C912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04480"/>
        <c:axId val="-29295776"/>
      </c:lineChart>
      <c:catAx>
        <c:axId val="-2930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295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295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044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FA-44A8-B55E-6A1D62D64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294144"/>
        <c:axId val="-29314816"/>
      </c:lineChart>
      <c:catAx>
        <c:axId val="-2929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14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314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294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F9-43B6-BB3C-B3CC326DCB2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AF9-43B6-BB3C-B3CC326DCB2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AF9-43B6-BB3C-B3CC326DC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08832"/>
        <c:axId val="-29299040"/>
      </c:lineChart>
      <c:catAx>
        <c:axId val="-2930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299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299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088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61-4F72-98DC-4E3D36FAA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289792"/>
        <c:axId val="-29316448"/>
      </c:lineChart>
      <c:catAx>
        <c:axId val="-2928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1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316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289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E8-4289-B98D-BA0EC51EE3F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E8-4289-B98D-BA0EC51EE3F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E8-4289-B98D-BA0EC51EE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984480"/>
        <c:axId val="-53976864"/>
      </c:lineChart>
      <c:catAx>
        <c:axId val="-5398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976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3976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9844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D3-41F0-A920-5F302105066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D3-41F0-A920-5F302105066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CD3-41F0-A920-5F3021050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292512"/>
        <c:axId val="-29293600"/>
      </c:lineChart>
      <c:catAx>
        <c:axId val="-2929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293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293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2925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B9-496F-B0CD-19C6AE95C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12640"/>
        <c:axId val="-29303936"/>
      </c:lineChart>
      <c:catAx>
        <c:axId val="-2931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03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303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12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C8-40E3-ACA0-5C3A41874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02304"/>
        <c:axId val="-29291424"/>
      </c:lineChart>
      <c:catAx>
        <c:axId val="-2930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291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291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02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4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31-45BD-9FBF-34991C0D7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01760"/>
        <c:axId val="-29300672"/>
      </c:lineChart>
      <c:catAx>
        <c:axId val="-2930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00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300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01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0C-4BCF-BACF-DC73AF914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293056"/>
        <c:axId val="-29300128"/>
      </c:lineChart>
      <c:catAx>
        <c:axId val="-2929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00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300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293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14-481B-ACF8-AE158812EEC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14-481B-ACF8-AE158812EEC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14-481B-ACF8-AE158812E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287616"/>
        <c:axId val="-29298496"/>
      </c:lineChart>
      <c:catAx>
        <c:axId val="-2928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298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298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2876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E6-4D94-B08A-795C01ABE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297952"/>
        <c:axId val="-29291968"/>
      </c:lineChart>
      <c:catAx>
        <c:axId val="-2929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29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29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297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E5-4D65-9438-0C3C2A26A12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E5-4D65-9438-0C3C2A26A12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BE5-4D65-9438-0C3C2A26A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290880"/>
        <c:axId val="-29289248"/>
      </c:lineChart>
      <c:catAx>
        <c:axId val="-2929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289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289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2908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79-473A-877F-BD4AF4289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15360"/>
        <c:axId val="-29288704"/>
      </c:lineChart>
      <c:catAx>
        <c:axId val="-2931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288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288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15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12-4A64-BE83-AFB5F13F3DF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12-4A64-BE83-AFB5F13F3DF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E12-4A64-BE83-AFB5F13F3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287072"/>
        <c:axId val="-29315904"/>
      </c:lineChart>
      <c:catAx>
        <c:axId val="-2928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15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315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2870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90-46E9-923D-E74F12EDD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983936"/>
        <c:axId val="-53976320"/>
      </c:lineChart>
      <c:catAx>
        <c:axId val="-5398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976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3976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983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B4-4BD1-A446-F3E1C8BA7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13728"/>
        <c:axId val="-29313184"/>
      </c:lineChart>
      <c:catAx>
        <c:axId val="-2931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13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9313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9313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1D-4CB3-80E7-4951C9A1C31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1D-4CB3-80E7-4951C9A1C31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11D-4CB3-80E7-4951C9A1C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06192"/>
        <c:axId val="-23005648"/>
      </c:lineChart>
      <c:catAx>
        <c:axId val="-2300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05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005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061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F8-4598-A11F-B533F2A77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997488"/>
        <c:axId val="-23007280"/>
      </c:lineChart>
      <c:catAx>
        <c:axId val="-2299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07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007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2997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D3-4D38-A4FD-EF6D50E554C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1D3-4D38-A4FD-EF6D50E554C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1D3-4D38-A4FD-EF6D50E55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10000"/>
        <c:axId val="-23019792"/>
      </c:lineChart>
      <c:catAx>
        <c:axId val="-2301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1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019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100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3F-4EC6-AD04-230E60A77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20880"/>
        <c:axId val="-22993680"/>
      </c:lineChart>
      <c:catAx>
        <c:axId val="-2302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2993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2993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20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53-4BC7-BCCD-2E6F0C88D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13808"/>
        <c:axId val="-23011632"/>
      </c:lineChart>
      <c:catAx>
        <c:axId val="-2301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11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011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13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4C-4613-89B8-3C37023E5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996944"/>
        <c:axId val="-23015984"/>
      </c:lineChart>
      <c:catAx>
        <c:axId val="-2299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1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015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2996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EB-4005-8F53-7AFD19619F3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EB-4005-8F53-7AFD19619F3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EB-4005-8F53-7AFD19619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04016"/>
        <c:axId val="-23020336"/>
      </c:lineChart>
      <c:catAx>
        <c:axId val="-2300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20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020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040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77-4BFD-8546-2C017E187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09456"/>
        <c:axId val="-23017072"/>
      </c:lineChart>
      <c:catAx>
        <c:axId val="-2300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17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017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09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B8-49F4-A16E-BB604D6DED4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B8-49F4-A16E-BB604D6DED4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BB8-49F4-A16E-BB604D6DE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18160"/>
        <c:axId val="-23004560"/>
      </c:lineChart>
      <c:catAx>
        <c:axId val="-2301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04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004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181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0A-470E-A24C-F900CD0BA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981760"/>
        <c:axId val="-53981216"/>
      </c:lineChart>
      <c:catAx>
        <c:axId val="-5398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981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3981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981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4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8C0-4317-A140-7BBB5CD02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995856"/>
        <c:axId val="-22992592"/>
      </c:lineChart>
      <c:catAx>
        <c:axId val="-2299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2992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2992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2995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A3-4A0B-9672-0062DDDC60F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A3-4A0B-9672-0062DDDC60F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4A3-4A0B-9672-0062DDDC6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11088"/>
        <c:axId val="-22999120"/>
      </c:lineChart>
      <c:catAx>
        <c:axId val="-2301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2999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2999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110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3E-4A3A-97F7-ADC3CCE10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994768"/>
        <c:axId val="-23003472"/>
      </c:lineChart>
      <c:catAx>
        <c:axId val="-2299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03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003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2994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9F-4922-944C-5393B37B8BE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A9F-4922-944C-5393B37B8BE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A9F-4922-944C-5393B37B8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08912"/>
        <c:axId val="-23002928"/>
      </c:lineChart>
      <c:catAx>
        <c:axId val="-2300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02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002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089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BA-438A-9B06-8B4A8CDB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21424"/>
        <c:axId val="-22994224"/>
      </c:lineChart>
      <c:catAx>
        <c:axId val="-2302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2994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2994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21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41-45BB-AA5C-47E972935AA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41-45BB-AA5C-47E972935AA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E41-45BB-AA5C-47E972935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17616"/>
        <c:axId val="-22996400"/>
      </c:lineChart>
      <c:catAx>
        <c:axId val="-2301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2996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2996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176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7D-4210-ACBF-C5D133AC9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19248"/>
        <c:axId val="-23012176"/>
      </c:lineChart>
      <c:catAx>
        <c:axId val="-2301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12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012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19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E0-4C05-82ED-EB0F87E9DA6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E0-4C05-82ED-EB0F87E9DA6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CE0-4C05-82ED-EB0F87E9D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01296"/>
        <c:axId val="-23016528"/>
      </c:lineChart>
      <c:catAx>
        <c:axId val="-2300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16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016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012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E2-4347-A577-856614270BE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E2-4347-A577-856614270BE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DE2-4347-A577-856614270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998576"/>
        <c:axId val="-23002384"/>
      </c:lineChart>
      <c:catAx>
        <c:axId val="-2299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02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002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29985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0F-43B9-BF38-786DB17FC1B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0F-43B9-BF38-786DB17FC1B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0F-43B9-BF38-786DB17FC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10544"/>
        <c:axId val="-23013264"/>
      </c:lineChart>
      <c:catAx>
        <c:axId val="-2301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13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013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105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83-4B0C-84F4-B8F1800BF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983392"/>
        <c:axId val="-53980672"/>
      </c:lineChart>
      <c:catAx>
        <c:axId val="-5398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980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3980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983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3D-420A-BB26-1A030A30C60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3D-420A-BB26-1A030A30C60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3D-420A-BB26-1A030A30C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01840"/>
        <c:axId val="-23012720"/>
      </c:lineChart>
      <c:catAx>
        <c:axId val="-2300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12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012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018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C9-4355-AF09-3B6ABD5859F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C9-4355-AF09-3B6ABD5859F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C9-4355-AF09-3B6ABD585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18704"/>
        <c:axId val="-22992048"/>
      </c:lineChart>
      <c:catAx>
        <c:axId val="-2301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2992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2992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187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BA-4817-A190-60957227D9E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BA-4817-A190-60957227D9E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DBA-4817-A190-60957227D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15440"/>
        <c:axId val="-23008368"/>
      </c:lineChart>
      <c:catAx>
        <c:axId val="-2301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08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008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154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33-46C4-AC41-D85E134DE5B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33-46C4-AC41-D85E134DE5B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33-46C4-AC41-D85E134DE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995312"/>
        <c:axId val="-23005104"/>
      </c:lineChart>
      <c:catAx>
        <c:axId val="-2299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05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005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29953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69-4A8C-AF53-F79E868DA20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69-4A8C-AF53-F79E868DA20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69-4A8C-AF53-F79E868DA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00752"/>
        <c:axId val="-23000208"/>
      </c:lineChart>
      <c:catAx>
        <c:axId val="-2300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00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000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007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D2-4094-B22A-7722CB3ED17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D2-4094-B22A-7722CB3ED17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3D2-4094-B22A-7722CB3ED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993136"/>
        <c:axId val="-22999664"/>
      </c:lineChart>
      <c:catAx>
        <c:axId val="-2299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2999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2999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29931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1AA-499D-BEEA-CE711C0C769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1AA-499D-BEEA-CE711C0C769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1AA-499D-BEEA-CE711C0C7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998032"/>
        <c:axId val="-23007824"/>
      </c:lineChart>
      <c:catAx>
        <c:axId val="-2299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07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007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29980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B2-4F17-9E3C-DEE599C5505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B2-4F17-9E3C-DEE599C5505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FB2-4F17-9E3C-DEE599C55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06736"/>
        <c:axId val="-22991504"/>
      </c:lineChart>
      <c:catAx>
        <c:axId val="-2300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2991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2991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067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A5-4B53-A8A5-F4CCB004B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14896"/>
        <c:axId val="-23014352"/>
      </c:lineChart>
      <c:catAx>
        <c:axId val="-2301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14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014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14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4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FF-4648-9193-C01D06DD4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33936"/>
        <c:axId val="-23031760"/>
      </c:lineChart>
      <c:catAx>
        <c:axId val="-2303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31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031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33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C7-4CDC-8DF7-32BAC7D78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980128"/>
        <c:axId val="-53974688"/>
      </c:lineChart>
      <c:catAx>
        <c:axId val="-5398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974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3974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980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AA-4C67-ADFB-72037A829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30128"/>
        <c:axId val="-23035568"/>
      </c:lineChart>
      <c:catAx>
        <c:axId val="-2303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35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035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30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F7-437D-9122-8958F4EE07A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F7-437D-9122-8958F4EE07A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BF7-437D-9122-8958F4EE0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43184"/>
        <c:axId val="-23028496"/>
      </c:lineChart>
      <c:catAx>
        <c:axId val="-2304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28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028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431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15D-4684-AFBC-FD693A904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41552"/>
        <c:axId val="-23027408"/>
      </c:lineChart>
      <c:catAx>
        <c:axId val="-2304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27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027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41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B5-41BE-B251-2CBE4D048C6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DB5-41BE-B251-2CBE4D048C6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DB5-41BE-B251-2CBE4D048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31216"/>
        <c:axId val="-23052976"/>
      </c:lineChart>
      <c:catAx>
        <c:axId val="-2303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52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052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312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54-48D5-B9CE-1E7E8134F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34480"/>
        <c:axId val="-23041008"/>
      </c:lineChart>
      <c:catAx>
        <c:axId val="-2303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41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041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34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12-466B-8EB9-7CF5AB990F7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12-466B-8EB9-7CF5AB990F7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12-466B-8EB9-7CF5AB990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27952"/>
        <c:axId val="-23029040"/>
      </c:lineChart>
      <c:catAx>
        <c:axId val="-2302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29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029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279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64-4DFE-A0D6-8901C4662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40464"/>
        <c:axId val="-23047536"/>
      </c:lineChart>
      <c:catAx>
        <c:axId val="-2304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47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047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40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63-41E4-A5FF-5D39F47F89B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063-41E4-A5FF-5D39F47F89B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063-41E4-A5FF-5D39F47F8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26864"/>
        <c:axId val="-23025232"/>
      </c:lineChart>
      <c:catAx>
        <c:axId val="-2302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25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025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268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8F-4AFF-A268-F998AA1CA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46992"/>
        <c:axId val="-23039920"/>
      </c:lineChart>
      <c:catAx>
        <c:axId val="-2304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39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039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46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C0-40FA-82D5-EC8869B0381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C0-40FA-82D5-EC8869B0381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C0-40FA-82D5-EC8869B03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38832"/>
        <c:axId val="-23030672"/>
      </c:lineChart>
      <c:catAx>
        <c:axId val="-2303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30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030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388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7F-4D16-B25F-FCE2F7D572F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97F-4D16-B25F-FCE2F7D572F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97F-4D16-B25F-FCE2F7D57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979584"/>
        <c:axId val="-53975776"/>
      </c:lineChart>
      <c:catAx>
        <c:axId val="-5397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975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3975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9795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36-4521-B0F2-34223C7DD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35024"/>
        <c:axId val="-23045904"/>
      </c:lineChart>
      <c:catAx>
        <c:axId val="-2303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45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045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35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BD-4BE1-B3C8-4BBC015D1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43728"/>
        <c:axId val="-23024144"/>
      </c:lineChart>
      <c:catAx>
        <c:axId val="-2304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24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024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43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61-40AF-A8C3-626A3B3D1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45360"/>
        <c:axId val="-23033392"/>
      </c:lineChart>
      <c:catAx>
        <c:axId val="-2304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33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033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45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97-4EE0-8BAE-786188818DA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F97-4EE0-8BAE-786188818DA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F97-4EE0-8BAE-786188818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42096"/>
        <c:axId val="-23049712"/>
      </c:lineChart>
      <c:catAx>
        <c:axId val="-2304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49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049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420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A7-43FD-8F82-8AAA117C3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48624"/>
        <c:axId val="-23039376"/>
      </c:lineChart>
      <c:catAx>
        <c:axId val="-2304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39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039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48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59-4324-8265-D589B605643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59-4324-8265-D589B605643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59-4324-8265-D589B6056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52432"/>
        <c:axId val="-23029584"/>
      </c:lineChart>
      <c:catAx>
        <c:axId val="-2305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29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029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524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F4-4552-ABFB-AF571DAB3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48080"/>
        <c:axId val="-23036656"/>
      </c:lineChart>
      <c:catAx>
        <c:axId val="-2304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36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036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48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B7-42FE-A6A6-C09076FEF9C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B7-42FE-A6A6-C09076FEF9C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EB7-42FE-A6A6-C09076FEF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54608"/>
        <c:axId val="-23026320"/>
      </c:lineChart>
      <c:catAx>
        <c:axId val="-2305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26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026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546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BB-41D8-8DB9-972B12CC9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49168"/>
        <c:axId val="-23051888"/>
      </c:lineChart>
      <c:catAx>
        <c:axId val="-2304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51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051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49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17-4758-8A1D-43BC0311715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17-4758-8A1D-43BC0311715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17-4758-8A1D-43BC03117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46448"/>
        <c:axId val="-23050256"/>
      </c:lineChart>
      <c:catAx>
        <c:axId val="-2304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50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05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464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A5-45F1-AE4B-7C844E4A8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975232"/>
        <c:axId val="-53979040"/>
      </c:lineChart>
      <c:catAx>
        <c:axId val="-5397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979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3979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975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72-4575-B257-1577D8957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44816"/>
        <c:axId val="-23054064"/>
      </c:lineChart>
      <c:catAx>
        <c:axId val="-2304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54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054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44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53-4674-BD5D-3201213F0EF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B53-4674-BD5D-3201213F0EF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B53-4674-BD5D-3201213F0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32848"/>
        <c:axId val="-23055696"/>
      </c:lineChart>
      <c:catAx>
        <c:axId val="-2303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55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055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328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A7-4E90-8846-F4452A09E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25776"/>
        <c:axId val="-23038288"/>
      </c:lineChart>
      <c:catAx>
        <c:axId val="-2302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38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038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25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baseline="0">
                <a:effectLst/>
              </a:rPr>
              <a:t>(</a:t>
            </a:r>
            <a:r>
              <a:rPr lang="en-GB" sz="1000" b="1" i="0" baseline="0">
                <a:effectLst/>
              </a:rPr>
              <a:t>Surface sampling method</a:t>
            </a:r>
            <a:r>
              <a:rPr lang="en-US" sz="1000" b="1" i="0" baseline="0">
                <a:effectLst/>
              </a:rPr>
              <a:t>) Active pass box 4 (21177)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6786276175909662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1108480145017841E-2"/>
          <c:y val="0.16944074298405007"/>
          <c:w val="0.82363035555807318"/>
          <c:h val="0.65410678560284863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'Active pass box 4 (21177)'!$D$11</c:f>
              <c:strCache>
                <c:ptCount val="1"/>
                <c:pt idx="0">
                  <c:v>cột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'Active pass box 4 (21177)'!$D$13:$D$36</c:f>
              <c:numCache>
                <c:formatCode>General</c:formatCode>
                <c:ptCount val="24"/>
                <c:pt idx="11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23042640"/>
        <c:axId val="-23051344"/>
      </c:barChart>
      <c:lineChart>
        <c:grouping val="standard"/>
        <c:varyColors val="0"/>
        <c:ser>
          <c:idx val="0"/>
          <c:order val="0"/>
          <c:tx>
            <c:strRef>
              <c:f>'Active pass box 4 (21177)'!$H$12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'Active pass box 4 (21177)'!$B$13:$B$36</c:f>
              <c:numCache>
                <c:formatCode>m/d/yyyy</c:formatCode>
                <c:ptCount val="24"/>
                <c:pt idx="0">
                  <c:v>43117</c:v>
                </c:pt>
                <c:pt idx="1">
                  <c:v>43159</c:v>
                </c:pt>
                <c:pt idx="2">
                  <c:v>43187</c:v>
                </c:pt>
                <c:pt idx="3">
                  <c:v>43217</c:v>
                </c:pt>
                <c:pt idx="4">
                  <c:v>43245</c:v>
                </c:pt>
                <c:pt idx="5">
                  <c:v>43273</c:v>
                </c:pt>
                <c:pt idx="6">
                  <c:v>43301</c:v>
                </c:pt>
                <c:pt idx="7">
                  <c:v>43328</c:v>
                </c:pt>
                <c:pt idx="8">
                  <c:v>43369</c:v>
                </c:pt>
                <c:pt idx="9">
                  <c:v>43398</c:v>
                </c:pt>
                <c:pt idx="10">
                  <c:v>43427</c:v>
                </c:pt>
                <c:pt idx="11">
                  <c:v>43452</c:v>
                </c:pt>
                <c:pt idx="12" formatCode="dd/mm/yy;@">
                  <c:v>43481</c:v>
                </c:pt>
                <c:pt idx="13" formatCode="dd/mm/yy;@">
                  <c:v>43523</c:v>
                </c:pt>
                <c:pt idx="14" formatCode="dd/mm/yy;@">
                  <c:v>43552</c:v>
                </c:pt>
                <c:pt idx="15" formatCode="dd/mm/yy;@">
                  <c:v>43580</c:v>
                </c:pt>
                <c:pt idx="16" formatCode="dd/mm/yy;@">
                  <c:v>43609</c:v>
                </c:pt>
                <c:pt idx="17" formatCode="dd/mm/yy;@">
                  <c:v>43636</c:v>
                </c:pt>
                <c:pt idx="18" formatCode="dd/mm/yy;@">
                  <c:v>43664</c:v>
                </c:pt>
                <c:pt idx="19" formatCode="dd/mm/yy;@">
                  <c:v>43692</c:v>
                </c:pt>
                <c:pt idx="20">
                  <c:v>43734</c:v>
                </c:pt>
                <c:pt idx="21">
                  <c:v>43762</c:v>
                </c:pt>
                <c:pt idx="22">
                  <c:v>43789</c:v>
                </c:pt>
                <c:pt idx="23">
                  <c:v>43817</c:v>
                </c:pt>
              </c:numCache>
            </c:numRef>
          </c:cat>
          <c:val>
            <c:numRef>
              <c:f>'Active pass box 4 (21177)'!$H$13:$H$36</c:f>
              <c:numCache>
                <c:formatCode>General</c:formatCode>
                <c:ptCount val="2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37-464A-8BAC-13DEE27EEC17}"/>
            </c:ext>
          </c:extLst>
        </c:ser>
        <c:ser>
          <c:idx val="1"/>
          <c:order val="1"/>
          <c:tx>
            <c:strRef>
              <c:f>'Active pass box 4 (21177)'!$G$12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'Active pass box 4 (21177)'!$B$13:$B$36</c:f>
              <c:numCache>
                <c:formatCode>m/d/yyyy</c:formatCode>
                <c:ptCount val="24"/>
                <c:pt idx="0">
                  <c:v>43117</c:v>
                </c:pt>
                <c:pt idx="1">
                  <c:v>43159</c:v>
                </c:pt>
                <c:pt idx="2">
                  <c:v>43187</c:v>
                </c:pt>
                <c:pt idx="3">
                  <c:v>43217</c:v>
                </c:pt>
                <c:pt idx="4">
                  <c:v>43245</c:v>
                </c:pt>
                <c:pt idx="5">
                  <c:v>43273</c:v>
                </c:pt>
                <c:pt idx="6">
                  <c:v>43301</c:v>
                </c:pt>
                <c:pt idx="7">
                  <c:v>43328</c:v>
                </c:pt>
                <c:pt idx="8">
                  <c:v>43369</c:v>
                </c:pt>
                <c:pt idx="9">
                  <c:v>43398</c:v>
                </c:pt>
                <c:pt idx="10">
                  <c:v>43427</c:v>
                </c:pt>
                <c:pt idx="11">
                  <c:v>43452</c:v>
                </c:pt>
                <c:pt idx="12" formatCode="dd/mm/yy;@">
                  <c:v>43481</c:v>
                </c:pt>
                <c:pt idx="13" formatCode="dd/mm/yy;@">
                  <c:v>43523</c:v>
                </c:pt>
                <c:pt idx="14" formatCode="dd/mm/yy;@">
                  <c:v>43552</c:v>
                </c:pt>
                <c:pt idx="15" formatCode="dd/mm/yy;@">
                  <c:v>43580</c:v>
                </c:pt>
                <c:pt idx="16" formatCode="dd/mm/yy;@">
                  <c:v>43609</c:v>
                </c:pt>
                <c:pt idx="17" formatCode="dd/mm/yy;@">
                  <c:v>43636</c:v>
                </c:pt>
                <c:pt idx="18" formatCode="dd/mm/yy;@">
                  <c:v>43664</c:v>
                </c:pt>
                <c:pt idx="19" formatCode="dd/mm/yy;@">
                  <c:v>43692</c:v>
                </c:pt>
                <c:pt idx="20">
                  <c:v>43734</c:v>
                </c:pt>
                <c:pt idx="21">
                  <c:v>43762</c:v>
                </c:pt>
                <c:pt idx="22">
                  <c:v>43789</c:v>
                </c:pt>
                <c:pt idx="23">
                  <c:v>43817</c:v>
                </c:pt>
              </c:numCache>
            </c:numRef>
          </c:cat>
          <c:val>
            <c:numRef>
              <c:f>'Active pass box 4 (21177)'!$G$13:$G$36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37-464A-8BAC-13DEE27EEC17}"/>
            </c:ext>
          </c:extLst>
        </c:ser>
        <c:ser>
          <c:idx val="2"/>
          <c:order val="2"/>
          <c:tx>
            <c:strRef>
              <c:f>'Active pass box 4 (21177)'!$C$11</c:f>
              <c:strCache>
                <c:ptCount val="1"/>
                <c:pt idx="0">
                  <c:v>21177_R1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'Active pass box 4 (21177)'!$B$13:$B$36</c:f>
              <c:numCache>
                <c:formatCode>m/d/yyyy</c:formatCode>
                <c:ptCount val="24"/>
                <c:pt idx="0">
                  <c:v>43117</c:v>
                </c:pt>
                <c:pt idx="1">
                  <c:v>43159</c:v>
                </c:pt>
                <c:pt idx="2">
                  <c:v>43187</c:v>
                </c:pt>
                <c:pt idx="3">
                  <c:v>43217</c:v>
                </c:pt>
                <c:pt idx="4">
                  <c:v>43245</c:v>
                </c:pt>
                <c:pt idx="5">
                  <c:v>43273</c:v>
                </c:pt>
                <c:pt idx="6">
                  <c:v>43301</c:v>
                </c:pt>
                <c:pt idx="7">
                  <c:v>43328</c:v>
                </c:pt>
                <c:pt idx="8">
                  <c:v>43369</c:v>
                </c:pt>
                <c:pt idx="9">
                  <c:v>43398</c:v>
                </c:pt>
                <c:pt idx="10">
                  <c:v>43427</c:v>
                </c:pt>
                <c:pt idx="11">
                  <c:v>43452</c:v>
                </c:pt>
                <c:pt idx="12" formatCode="dd/mm/yy;@">
                  <c:v>43481</c:v>
                </c:pt>
                <c:pt idx="13" formatCode="dd/mm/yy;@">
                  <c:v>43523</c:v>
                </c:pt>
                <c:pt idx="14" formatCode="dd/mm/yy;@">
                  <c:v>43552</c:v>
                </c:pt>
                <c:pt idx="15" formatCode="dd/mm/yy;@">
                  <c:v>43580</c:v>
                </c:pt>
                <c:pt idx="16" formatCode="dd/mm/yy;@">
                  <c:v>43609</c:v>
                </c:pt>
                <c:pt idx="17" formatCode="dd/mm/yy;@">
                  <c:v>43636</c:v>
                </c:pt>
                <c:pt idx="18" formatCode="dd/mm/yy;@">
                  <c:v>43664</c:v>
                </c:pt>
                <c:pt idx="19" formatCode="dd/mm/yy;@">
                  <c:v>43692</c:v>
                </c:pt>
                <c:pt idx="20">
                  <c:v>43734</c:v>
                </c:pt>
                <c:pt idx="21">
                  <c:v>43762</c:v>
                </c:pt>
                <c:pt idx="22">
                  <c:v>43789</c:v>
                </c:pt>
                <c:pt idx="23">
                  <c:v>43817</c:v>
                </c:pt>
              </c:numCache>
            </c:numRef>
          </c:cat>
          <c:val>
            <c:numRef>
              <c:f>'Active pass box 4 (21177)'!$C$13:$C$36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7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737-464A-8BAC-13DEE27EEC17}"/>
            </c:ext>
          </c:extLst>
        </c:ser>
        <c:ser>
          <c:idx val="4"/>
          <c:order val="4"/>
          <c:tx>
            <c:strRef>
              <c:f>'Active pass box 4 (21177)'!$F$12</c:f>
              <c:strCache>
                <c:ptCount val="1"/>
                <c:pt idx="0">
                  <c:v>Alert limit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'Active pass box 4 (21177)'!$B$13:$B$36</c:f>
              <c:numCache>
                <c:formatCode>m/d/yyyy</c:formatCode>
                <c:ptCount val="24"/>
                <c:pt idx="0">
                  <c:v>43117</c:v>
                </c:pt>
                <c:pt idx="1">
                  <c:v>43159</c:v>
                </c:pt>
                <c:pt idx="2">
                  <c:v>43187</c:v>
                </c:pt>
                <c:pt idx="3">
                  <c:v>43217</c:v>
                </c:pt>
                <c:pt idx="4">
                  <c:v>43245</c:v>
                </c:pt>
                <c:pt idx="5">
                  <c:v>43273</c:v>
                </c:pt>
                <c:pt idx="6">
                  <c:v>43301</c:v>
                </c:pt>
                <c:pt idx="7">
                  <c:v>43328</c:v>
                </c:pt>
                <c:pt idx="8">
                  <c:v>43369</c:v>
                </c:pt>
                <c:pt idx="9">
                  <c:v>43398</c:v>
                </c:pt>
                <c:pt idx="10">
                  <c:v>43427</c:v>
                </c:pt>
                <c:pt idx="11">
                  <c:v>43452</c:v>
                </c:pt>
                <c:pt idx="12" formatCode="dd/mm/yy;@">
                  <c:v>43481</c:v>
                </c:pt>
                <c:pt idx="13" formatCode="dd/mm/yy;@">
                  <c:v>43523</c:v>
                </c:pt>
                <c:pt idx="14" formatCode="dd/mm/yy;@">
                  <c:v>43552</c:v>
                </c:pt>
                <c:pt idx="15" formatCode="dd/mm/yy;@">
                  <c:v>43580</c:v>
                </c:pt>
                <c:pt idx="16" formatCode="dd/mm/yy;@">
                  <c:v>43609</c:v>
                </c:pt>
                <c:pt idx="17" formatCode="dd/mm/yy;@">
                  <c:v>43636</c:v>
                </c:pt>
                <c:pt idx="18" formatCode="dd/mm/yy;@">
                  <c:v>43664</c:v>
                </c:pt>
                <c:pt idx="19" formatCode="dd/mm/yy;@">
                  <c:v>43692</c:v>
                </c:pt>
                <c:pt idx="20">
                  <c:v>43734</c:v>
                </c:pt>
                <c:pt idx="21">
                  <c:v>43762</c:v>
                </c:pt>
                <c:pt idx="22">
                  <c:v>43789</c:v>
                </c:pt>
                <c:pt idx="23">
                  <c:v>43817</c:v>
                </c:pt>
              </c:numCache>
            </c:numRef>
          </c:cat>
          <c:val>
            <c:numRef>
              <c:f>'Active pass box 4 (21177)'!$F$13:$F$36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42640"/>
        <c:axId val="-23051344"/>
      </c:lineChart>
      <c:catAx>
        <c:axId val="-2304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vi-VN" sz="800"/>
                  <a:t>CFU/Plate</a:t>
                </a:r>
              </a:p>
            </c:rich>
          </c:tx>
          <c:layout>
            <c:manualLayout>
              <c:xMode val="edge"/>
              <c:yMode val="edge"/>
              <c:x val="1.1321966049207878E-3"/>
              <c:y val="7.4759466255529247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3051344"/>
        <c:crossesAt val="0"/>
        <c:auto val="0"/>
        <c:lblAlgn val="ctr"/>
        <c:lblOffset val="100"/>
        <c:noMultiLvlLbl val="0"/>
      </c:catAx>
      <c:valAx>
        <c:axId val="-23051344"/>
        <c:scaling>
          <c:orientation val="minMax"/>
          <c:max val="6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/>
                  <a:t>Date</a:t>
                </a:r>
              </a:p>
            </c:rich>
          </c:tx>
          <c:layout>
            <c:manualLayout>
              <c:xMode val="edge"/>
              <c:yMode val="edge"/>
              <c:x val="0.87290167865707435"/>
              <c:y val="0.886796982545014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30426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85859642364848276"/>
          <c:y val="0.3656314813795129"/>
          <c:w val="0.13175127929152738"/>
          <c:h val="0.20763063707945598"/>
        </c:manualLayout>
      </c:layout>
      <c:overlay val="0"/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F5-4EE1-BDCB-CFD82B7D2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36112"/>
        <c:axId val="-23055152"/>
      </c:lineChart>
      <c:catAx>
        <c:axId val="-2303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55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055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36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0FA-4518-87B5-E39C47AE496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0FA-4518-87B5-E39C47AE496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0FA-4518-87B5-E39C47AE4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24688"/>
        <c:axId val="-23023600"/>
      </c:lineChart>
      <c:catAx>
        <c:axId val="-2302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23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023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246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14-4876-AEB4-A9E854EA8A7A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14-4876-AEB4-A9E854EA8A7A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514-4876-AEB4-A9E854EA8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032304"/>
        <c:axId val="-23044272"/>
      </c:scatterChart>
      <c:valAx>
        <c:axId val="-2303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44272"/>
        <c:crosses val="autoZero"/>
        <c:crossBetween val="midCat"/>
      </c:valAx>
      <c:valAx>
        <c:axId val="-23044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323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9D-41E7-9AE6-520BC1F4E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23056"/>
        <c:axId val="-23037744"/>
      </c:lineChart>
      <c:catAx>
        <c:axId val="-2302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37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037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23023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FC-4C8A-984F-1B2E7C1FF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56240"/>
        <c:axId val="-23037200"/>
      </c:lineChart>
      <c:catAx>
        <c:axId val="-2305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37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037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56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4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FE-4B0E-A1F9-220342462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22512"/>
        <c:axId val="-23021968"/>
      </c:lineChart>
      <c:catAx>
        <c:axId val="-2302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2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302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22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4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A6-40DF-9D63-D8A500A88A9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3A6-40DF-9D63-D8A500A88A9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3A6-40DF-9D63-D8A500A88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978496"/>
        <c:axId val="-53977952"/>
      </c:lineChart>
      <c:catAx>
        <c:axId val="-5397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977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3977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9784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84-42E2-BA34-D385D0D58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053520"/>
        <c:axId val="-23050800"/>
      </c:lineChart>
      <c:catAx>
        <c:axId val="-2305352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23050800"/>
        <c:crosses val="autoZero"/>
        <c:auto val="1"/>
        <c:lblAlgn val="ctr"/>
        <c:lblOffset val="100"/>
        <c:tickMarkSkip val="1"/>
        <c:noMultiLvlLbl val="0"/>
      </c:catAx>
      <c:valAx>
        <c:axId val="-23050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3053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51-4CA0-9B24-56E8BF1C8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95728"/>
        <c:axId val="-16282128"/>
      </c:lineChart>
      <c:catAx>
        <c:axId val="-1629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82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82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95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B6-4121-AA93-F8F2B5C15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83760"/>
        <c:axId val="-16288112"/>
      </c:lineChart>
      <c:catAx>
        <c:axId val="-1628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8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88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83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99-48AC-97B3-8B941EB8DF5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199-48AC-97B3-8B941EB8DF5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199-48AC-97B3-8B941EB8D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300080"/>
        <c:axId val="-16295184"/>
      </c:lineChart>
      <c:catAx>
        <c:axId val="-1630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95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95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3000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37-4272-AACA-A83838196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94640"/>
        <c:axId val="-16272880"/>
      </c:lineChart>
      <c:catAx>
        <c:axId val="-1629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7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72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94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BE-4EF1-8673-ED6B3D1BCA2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BE-4EF1-8673-ED6B3D1BCA2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6BE-4EF1-8673-ED6B3D1BC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96272"/>
        <c:axId val="-16289744"/>
      </c:lineChart>
      <c:catAx>
        <c:axId val="-1629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89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89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962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78-41B6-888E-A7EA1AD7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98992"/>
        <c:axId val="-16290832"/>
      </c:lineChart>
      <c:catAx>
        <c:axId val="-1629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90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90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98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2C-43F0-A44F-8586C45A2C8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02C-43F0-A44F-8586C45A2C8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02C-43F0-A44F-8586C45A2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300624"/>
        <c:axId val="-16297904"/>
      </c:lineChart>
      <c:catAx>
        <c:axId val="-1630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97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97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3006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F2-4464-B0D4-2C6278FD4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304432"/>
        <c:axId val="-16291376"/>
      </c:lineChart>
      <c:catAx>
        <c:axId val="-1630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91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91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304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B0-4FCE-9BE7-EF511CA4FA7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B0-4FCE-9BE7-EF511CA4FA7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9B0-4FCE-9BE7-EF511CA4F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87024"/>
        <c:axId val="-16280496"/>
      </c:lineChart>
      <c:catAx>
        <c:axId val="-1628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80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80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870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B4-4214-AEE3-E796B4AAF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081552"/>
        <c:axId val="-53086448"/>
      </c:lineChart>
      <c:catAx>
        <c:axId val="-5308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08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3086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081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0B-491A-AFE2-81162CB93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99536"/>
        <c:axId val="-16275600"/>
      </c:lineChart>
      <c:catAx>
        <c:axId val="-1629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75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75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99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88-4C14-9D95-24BE3E3F57D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88-4C14-9D95-24BE3E3F57D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B88-4C14-9D95-24BE3E3F5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89200"/>
        <c:axId val="-16301168"/>
      </c:lineChart>
      <c:catAx>
        <c:axId val="-1628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301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301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892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0D-4AFB-B2F5-0A82B9D8C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81584"/>
        <c:axId val="-16294096"/>
      </c:lineChart>
      <c:catAx>
        <c:axId val="-1628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94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94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81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EE-4E45-BDD8-560BDEC87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93552"/>
        <c:axId val="-16288656"/>
      </c:lineChart>
      <c:catAx>
        <c:axId val="-1629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88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88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93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A1-424E-B0DF-4CF5475BB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73424"/>
        <c:axId val="-16287568"/>
      </c:lineChart>
      <c:catAx>
        <c:axId val="-1627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87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87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73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70-4AD9-854F-99AB6E9E1E3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70-4AD9-854F-99AB6E9E1E3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70-4AD9-854F-99AB6E9E1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81040"/>
        <c:axId val="-16286480"/>
      </c:lineChart>
      <c:catAx>
        <c:axId val="-1628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86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86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810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1E-4B65-9BD8-F96B0D75C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79952"/>
        <c:axId val="-16298448"/>
      </c:lineChart>
      <c:catAx>
        <c:axId val="-1627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98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98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79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3F-44F3-B884-3BC3FD0C37A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C3F-44F3-B884-3BC3FD0C37A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C3F-44F3-B884-3BC3FD0C3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85936"/>
        <c:axId val="-16293008"/>
      </c:lineChart>
      <c:catAx>
        <c:axId val="-1628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93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93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859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0B-4E3E-9355-324D9AA5D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83216"/>
        <c:axId val="-16292464"/>
      </c:lineChart>
      <c:catAx>
        <c:axId val="-1628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92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92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83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53-4D8A-A049-A9209C87D27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53-4D8A-A049-A9209C87D27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53-4D8A-A049-A9209C87D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85392"/>
        <c:axId val="-16276688"/>
      </c:lineChart>
      <c:catAx>
        <c:axId val="-1628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76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76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853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C6-49E0-817D-7EE682EEE24D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3C6-49E0-817D-7EE682EEE24D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3C6-49E0-817D-7EE682EEE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466544"/>
        <c:axId val="-115460560"/>
      </c:scatterChart>
      <c:valAx>
        <c:axId val="-11546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15460560"/>
        <c:crosses val="autoZero"/>
        <c:crossBetween val="midCat"/>
      </c:valAx>
      <c:valAx>
        <c:axId val="-115460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15466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F9-4333-AA7F-22F6E920D65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F9-4333-AA7F-22F6E920D65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8F9-4333-AA7F-22F6E920D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094608"/>
        <c:axId val="-53091344"/>
      </c:lineChart>
      <c:catAx>
        <c:axId val="-5309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091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3091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0946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65-4453-B7C8-1CD2AF484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303888"/>
        <c:axId val="-16274512"/>
      </c:lineChart>
      <c:catAx>
        <c:axId val="-1630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74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74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303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B1-4123-922E-338D50E7AC6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0B1-4123-922E-338D50E7AC6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0B1-4123-922E-338D50E7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78320"/>
        <c:axId val="-16291920"/>
      </c:lineChart>
      <c:catAx>
        <c:axId val="-1627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91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91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783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46-45F9-8141-3EB8C992B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73968"/>
        <c:axId val="-16277776"/>
      </c:lineChart>
      <c:catAx>
        <c:axId val="-1627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77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77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73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B3-4AAE-B239-642F2BBB2BB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B3-4AAE-B239-642F2BBB2BB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0B3-4AAE-B239-642F2BBB2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303344"/>
        <c:axId val="-16297360"/>
      </c:lineChart>
      <c:catAx>
        <c:axId val="-1630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97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97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3033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1CA-4C7F-91F6-6F3FF26C8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90288"/>
        <c:axId val="-16296816"/>
      </c:lineChart>
      <c:catAx>
        <c:axId val="-1629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96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96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90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6D-447A-BEFE-E2258FFEF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84848"/>
        <c:axId val="-16277232"/>
      </c:lineChart>
      <c:catAx>
        <c:axId val="-1628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77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77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84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4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0F-4EEF-B69C-CE0687E79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84304"/>
        <c:axId val="-16278864"/>
      </c:lineChart>
      <c:catAx>
        <c:axId val="-1628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78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78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84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57-4543-842C-7788CEED8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82672"/>
        <c:axId val="-16279408"/>
      </c:lineChart>
      <c:catAx>
        <c:axId val="-1628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79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79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82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B8-4697-9426-5B33750A97B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B8-4697-9426-5B33750A97B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EB8-4697-9426-5B33750A9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76144"/>
        <c:axId val="-16275056"/>
      </c:lineChart>
      <c:catAx>
        <c:axId val="-1627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75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75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761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CA-4658-85A8-2FE55D737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306064"/>
        <c:axId val="-16272336"/>
      </c:lineChart>
      <c:catAx>
        <c:axId val="-163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72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72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306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64-4167-BA1C-6D1748E23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082640"/>
        <c:axId val="-53090800"/>
      </c:lineChart>
      <c:catAx>
        <c:axId val="-5308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090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3090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082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83-406B-B8AF-7AF14775421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83-406B-B8AF-7AF14775421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E83-406B-B8AF-7AF147754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305520"/>
        <c:axId val="-16271792"/>
      </c:lineChart>
      <c:catAx>
        <c:axId val="-1630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71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71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3055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E4-4CC0-AFE1-5200308E5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304976"/>
        <c:axId val="-16302800"/>
      </c:lineChart>
      <c:catAx>
        <c:axId val="-1630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302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302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304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37-474F-A61A-BB85729758D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37-474F-A61A-BB85729758D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937-474F-A61A-BB8572975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302256"/>
        <c:axId val="-16301712"/>
      </c:lineChart>
      <c:catAx>
        <c:axId val="-1630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301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301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3022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5D-40C2-90DB-7D65C56B3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58192"/>
        <c:axId val="-16257648"/>
      </c:lineChart>
      <c:catAx>
        <c:axId val="-1625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57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57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58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B8-4089-85AF-48A5BCEDDBA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B8-4089-85AF-48A5BCEDDBA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B8-4089-85AF-48A5BCEDD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51664"/>
        <c:axId val="-16244592"/>
      </c:lineChart>
      <c:catAx>
        <c:axId val="-1625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44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44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516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B-4F39-AA69-42426AAED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62000"/>
        <c:axId val="-16242960"/>
      </c:lineChart>
      <c:catAx>
        <c:axId val="-1626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42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42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62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5F-4443-B387-B533F3616CE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5F-4443-B387-B533F3616CE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5F-4443-B387-B533F3616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53840"/>
        <c:axId val="-16263088"/>
      </c:lineChart>
      <c:catAx>
        <c:axId val="-1625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63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63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538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7B-43F9-AA88-04B4C2931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52208"/>
        <c:axId val="-16241872"/>
      </c:lineChart>
      <c:catAx>
        <c:axId val="-1625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41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41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52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79-4D29-8120-5E2014E19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62544"/>
        <c:axId val="-16271248"/>
      </c:lineChart>
      <c:catAx>
        <c:axId val="-1626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71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71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62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5B-48EB-924D-311011A3C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41328"/>
        <c:axId val="-16255472"/>
      </c:lineChart>
      <c:catAx>
        <c:axId val="-1624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55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55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41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2D-4B8F-AF4D-B8AEFD3439C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2D-4B8F-AF4D-B8AEFD3439C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2D-4B8F-AF4D-B8AEFD343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083184"/>
        <c:axId val="-53086992"/>
      </c:lineChart>
      <c:catAx>
        <c:axId val="-5308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086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3086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0831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C2-4EEA-B4DB-BA6A9C87C54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C2-4EEA-B4DB-BA6A9C87C54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0C2-4EEA-B4DB-BA6A9C87C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69072"/>
        <c:axId val="-16261456"/>
      </c:lineChart>
      <c:catAx>
        <c:axId val="-1626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61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61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690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97-45E6-ADBC-D669E1884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65264"/>
        <c:axId val="-16253296"/>
      </c:lineChart>
      <c:catAx>
        <c:axId val="-1626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53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53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65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C5-43EB-A930-B666EFD9275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C5-43EB-A930-B666EFD9275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C5-43EB-A930-B666EFD92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70704"/>
        <c:axId val="-16260912"/>
      </c:lineChart>
      <c:catAx>
        <c:axId val="-1627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60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60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707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28-4A69-95A0-C28892444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42416"/>
        <c:axId val="-16244048"/>
      </c:lineChart>
      <c:catAx>
        <c:axId val="-1624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44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44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42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3A-42D5-85D7-9B06CD5DF57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03A-42D5-85D7-9B06CD5DF57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03A-42D5-85D7-9B06CD5DF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70160"/>
        <c:axId val="-16248400"/>
      </c:lineChart>
      <c:catAx>
        <c:axId val="-1627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48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48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701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0B-47FD-8070-FDC8BC907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52752"/>
        <c:axId val="-16248944"/>
      </c:lineChart>
      <c:catAx>
        <c:axId val="-1625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48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48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52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3D-4E86-8D61-7405CCD53F7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13D-4E86-8D61-7405CCD53F7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13D-4E86-8D61-7405CCD53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60368"/>
        <c:axId val="-16264176"/>
      </c:lineChart>
      <c:catAx>
        <c:axId val="-1626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64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64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603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FA-4DDC-BBFE-B31C9E726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69616"/>
        <c:axId val="-16267440"/>
      </c:lineChart>
      <c:catAx>
        <c:axId val="-1626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67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67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69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65-4E3E-96E1-886EC5CC3C4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65-4E3E-96E1-886EC5CC3C4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A65-4E3E-96E1-886EC5CC3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51120"/>
        <c:axId val="-16263632"/>
      </c:lineChart>
      <c:catAx>
        <c:axId val="-1625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63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63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511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85-481A-8D49-D7E1D988F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45680"/>
        <c:axId val="-16247312"/>
      </c:lineChart>
      <c:catAx>
        <c:axId val="-1624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47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47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45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5A-4F2F-AD32-A48C46569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092432"/>
        <c:axId val="-53082096"/>
      </c:lineChart>
      <c:catAx>
        <c:axId val="-5309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082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3082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092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07-4E81-8BF7-8756738A08B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F07-4E81-8BF7-8756738A08B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F07-4E81-8BF7-8756738A0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68528"/>
        <c:axId val="-16267984"/>
      </c:lineChart>
      <c:catAx>
        <c:axId val="-1626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67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67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685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D1-4550-8F19-C34DE71D3F5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D1-4550-8F19-C34DE71D3F5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CD1-4550-8F19-C34DE71D3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56016"/>
        <c:axId val="-16254928"/>
      </c:lineChart>
      <c:catAx>
        <c:axId val="-1625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54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54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560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20-40D4-8F61-77C9C879ABE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20-40D4-8F61-77C9C879ABE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220-40D4-8F61-77C9C879A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46224"/>
        <c:axId val="-16257104"/>
      </c:lineChart>
      <c:catAx>
        <c:axId val="-1624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57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57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462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00-48D3-A2CD-89D36D1AFBC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D00-48D3-A2CD-89D36D1AFBC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D00-48D3-A2CD-89D36D1AF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43504"/>
        <c:axId val="-16249488"/>
      </c:lineChart>
      <c:catAx>
        <c:axId val="-1624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49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49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435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A6-4260-AF79-B499E6C4F95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A6-4260-AF79-B499E6C4F95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A6-4260-AF79-B499E6C4F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50576"/>
        <c:axId val="-16266896"/>
      </c:lineChart>
      <c:catAx>
        <c:axId val="-1625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66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66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505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6C-4F2A-81D8-0EA76369593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6C-4F2A-81D8-0EA76369593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26C-4F2A-81D8-0EA763695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59824"/>
        <c:axId val="-16250032"/>
      </c:lineChart>
      <c:catAx>
        <c:axId val="-1625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50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50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598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B7-417F-ADD3-D25265D8A0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B7-417F-ADD3-D25265D8A0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BB7-417F-ADD3-D25265D8A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47856"/>
        <c:axId val="-16259280"/>
      </c:lineChart>
      <c:catAx>
        <c:axId val="-1624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59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59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478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29-4BE6-BB22-72E278350E8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29-4BE6-BB22-72E278350E8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029-4BE6-BB22-72E278350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46768"/>
        <c:axId val="-16245136"/>
      </c:lineChart>
      <c:catAx>
        <c:axId val="-1624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45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45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467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C8-4ED7-A810-12BDA559EA6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C8-4ED7-A810-12BDA559EA6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C8-4ED7-A810-12BDA559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66352"/>
        <c:axId val="-16265808"/>
      </c:lineChart>
      <c:catAx>
        <c:axId val="-1626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65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65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663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F1-40F2-82A4-7BAD78929F4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DF1-40F2-82A4-7BAD78929F4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DF1-40F2-82A4-7BAD78929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58736"/>
        <c:axId val="-16264720"/>
      </c:lineChart>
      <c:catAx>
        <c:axId val="-1625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64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64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587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35-440F-A1FD-4B8863C791C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35-440F-A1FD-4B8863C791C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35-440F-A1FD-4B8863C79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089712"/>
        <c:axId val="-53088624"/>
      </c:lineChart>
      <c:catAx>
        <c:axId val="-5308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088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3088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0897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12-4830-8CF4-9C85C1D3226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12-4830-8CF4-9C85C1D3226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E12-4830-8CF4-9C85C1D32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56560"/>
        <c:axId val="-16254384"/>
      </c:lineChart>
      <c:catAx>
        <c:axId val="-1625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54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54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2565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3C-478E-8E68-5BE1824EF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229232"/>
        <c:axId val="-2143227600"/>
      </c:lineChart>
      <c:catAx>
        <c:axId val="-214322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43227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227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43229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4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4D-4554-96A4-DEC5DC357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217808"/>
        <c:axId val="-2143225968"/>
      </c:lineChart>
      <c:catAx>
        <c:axId val="-214321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43225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225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43217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DF-4998-9D08-C7B5A521C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216176"/>
        <c:axId val="-2143244464"/>
      </c:lineChart>
      <c:catAx>
        <c:axId val="-214321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43244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244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43216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0B-4862-96F0-A4893690CD8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0B-4862-96F0-A4893690CD8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A0B-4862-96F0-A4893690C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236304"/>
        <c:axId val="-2143247184"/>
      </c:lineChart>
      <c:catAx>
        <c:axId val="-214323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43247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247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432363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D2-4420-B399-EE325465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247728"/>
        <c:axId val="-2143243376"/>
      </c:lineChart>
      <c:catAx>
        <c:axId val="-214324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43243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243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43247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CE-428C-9F39-8C44968FB24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CE-428C-9F39-8C44968FB24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CE-428C-9F39-8C44968FB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220528"/>
        <c:axId val="-2143231408"/>
      </c:lineChart>
      <c:catAx>
        <c:axId val="-214322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43231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231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432205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6A-4CCC-BFAD-C22ABB99E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248272"/>
        <c:axId val="-2143225424"/>
      </c:lineChart>
      <c:catAx>
        <c:axId val="-214324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43225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225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43248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DF-4B37-B293-338B27A4C57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6DF-4B37-B293-338B27A4C57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6DF-4B37-B293-338B27A4C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235760"/>
        <c:axId val="-2143233584"/>
      </c:lineChart>
      <c:catAx>
        <c:axId val="-214323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43233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233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432357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9B-4CF2-8D3B-7DE2861B1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223248"/>
        <c:axId val="-2143219440"/>
      </c:lineChart>
      <c:catAx>
        <c:axId val="-214322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43219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219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43223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5C-4C91-ADA1-F83D4242E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094064"/>
        <c:axId val="-53081008"/>
      </c:lineChart>
      <c:catAx>
        <c:axId val="-5309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081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3081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094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E5-42F6-AAFA-84BF49D07E9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E5-42F6-AAFA-84BF49D07E9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CE5-42F6-AAFA-84BF49D07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216720"/>
        <c:axId val="-2143239024"/>
      </c:lineChart>
      <c:catAx>
        <c:axId val="-214321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43239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239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432167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58-4F9F-871F-851F2CD29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241744"/>
        <c:axId val="-2143215632"/>
      </c:lineChart>
      <c:catAx>
        <c:axId val="-214324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43215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215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43241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CF-45F3-8923-C6AFE320F5B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0CF-45F3-8923-C6AFE320F5B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0CF-45F3-8923-C6AFE320F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230864"/>
        <c:axId val="-2143221072"/>
      </c:lineChart>
      <c:catAx>
        <c:axId val="-214323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43221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221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432308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C2-4BBF-AE49-81055D7B1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221616"/>
        <c:axId val="-2143217264"/>
      </c:lineChart>
      <c:catAx>
        <c:axId val="-214322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43217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217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43221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60-4529-B582-D38B8D6CD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229776"/>
        <c:axId val="-2143219984"/>
      </c:lineChart>
      <c:catAx>
        <c:axId val="-214322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4321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21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43229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B7-45E2-95A4-A0B581A0C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235216"/>
        <c:axId val="-2143228688"/>
      </c:lineChart>
      <c:catAx>
        <c:axId val="-214323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43228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228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43235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1E-4790-BC30-775F584759F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51E-4790-BC30-775F584759F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51E-4790-BC30-775F58475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218896"/>
        <c:axId val="-2143234128"/>
      </c:lineChart>
      <c:catAx>
        <c:axId val="-214321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43234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234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432188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26-42C4-9605-AF6A2F829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215088"/>
        <c:axId val="-2143228144"/>
      </c:lineChart>
      <c:catAx>
        <c:axId val="-214321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43228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228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43215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02-4E84-AB79-71B97DA0B9E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02-4E84-AB79-71B97DA0B9E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F02-4E84-AB79-71B97DA0B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214544"/>
        <c:axId val="-2143233040"/>
      </c:lineChart>
      <c:catAx>
        <c:axId val="-214321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43233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233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432145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CF-405F-AC09-B821ECC19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232496"/>
        <c:axId val="-2143234672"/>
      </c:lineChart>
      <c:catAx>
        <c:axId val="-214323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43234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234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43232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4E-4E94-8427-B9D03C6F9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085904"/>
        <c:axId val="-53083728"/>
      </c:lineChart>
      <c:catAx>
        <c:axId val="-5308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083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3083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085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FF-42F1-AD64-6D7DBCB50DC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EFF-42F1-AD64-6D7DBCB50DC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EFF-42F1-AD64-6D7DBCB50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246640"/>
        <c:axId val="-2143227056"/>
      </c:lineChart>
      <c:catAx>
        <c:axId val="-214324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43227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227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432466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E3-4EE5-A932-FB0535D40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231952"/>
        <c:axId val="-2143238480"/>
      </c:lineChart>
      <c:catAx>
        <c:axId val="-214323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43238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238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43231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02-4EBC-8537-D4F1DBA958B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02-4EBC-8537-D4F1DBA958B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402-4EBC-8537-D4F1DBA95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240112"/>
        <c:axId val="-2143246096"/>
      </c:lineChart>
      <c:catAx>
        <c:axId val="-214324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43246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246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432401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75-4676-9260-79033F44C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242288"/>
        <c:axId val="-2143218352"/>
      </c:lineChart>
      <c:catAx>
        <c:axId val="-214324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43218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218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43242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B6-470D-948F-B09DBE4A6E8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B6-470D-948F-B09DBE4A6E8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AB6-470D-948F-B09DBE4A6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230320"/>
        <c:axId val="-2143239568"/>
      </c:lineChart>
      <c:catAx>
        <c:axId val="-214323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4323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239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432303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0F0-4968-ABC3-AFD339404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214000"/>
        <c:axId val="-2143224880"/>
      </c:lineChart>
      <c:catAx>
        <c:axId val="-214321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43224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224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143214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A9-439D-A9F3-0D88362F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091888"/>
        <c:axId val="-53089168"/>
      </c:lineChart>
      <c:catAx>
        <c:axId val="-5309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089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308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091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C3-46AF-ACBD-4135D8A3D9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C3-46AF-ACBD-4135D8A3D9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DC3-46AF-ACBD-4135D8A3D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084272"/>
        <c:axId val="-53085360"/>
      </c:lineChart>
      <c:catAx>
        <c:axId val="-5308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085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3085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0842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DD-41BB-A70F-16EA1E1B7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096240"/>
        <c:axId val="-53084816"/>
      </c:lineChart>
      <c:catAx>
        <c:axId val="-5309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084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3084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096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DB-4A17-BF58-D856D519D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5463824"/>
        <c:axId val="-115459472"/>
      </c:lineChart>
      <c:catAx>
        <c:axId val="-11546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15459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5459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115463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AC-494F-A4D7-FBFA86867A3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AC-494F-A4D7-FBFA86867A3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9AC-494F-A4D7-FBFA86867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090256"/>
        <c:axId val="-53095696"/>
      </c:lineChart>
      <c:catAx>
        <c:axId val="-5309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095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3095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0902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24-4A23-973A-2DEB9215B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087536"/>
        <c:axId val="-53095152"/>
      </c:lineChart>
      <c:catAx>
        <c:axId val="-5308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095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3095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087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BB-4A52-B874-8E721FC673D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BB-4A52-B874-8E721FC673D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ABB-4A52-B874-8E721FC67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093520"/>
        <c:axId val="-53092976"/>
      </c:lineChart>
      <c:catAx>
        <c:axId val="-5309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092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3092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0935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3-475F-8007-999C1828C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088080"/>
        <c:axId val="-51445392"/>
      </c:lineChart>
      <c:catAx>
        <c:axId val="-5308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1445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1445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3088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8C-4AF6-B7A8-80C99F647E1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08C-4AF6-B7A8-80C99F647E1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08C-4AF6-B7A8-80C99F647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1448656"/>
        <c:axId val="-51455728"/>
      </c:lineChart>
      <c:catAx>
        <c:axId val="-5144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1455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1455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14486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2C-43C8-9522-67D6E0D9A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1441040"/>
        <c:axId val="-51451376"/>
      </c:lineChart>
      <c:catAx>
        <c:axId val="-5144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1451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1451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1441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9B-47A7-B351-EE3F47D31A5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9B-47A7-B351-EE3F47D31A5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A9B-47A7-B351-EE3F47D31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1455184"/>
        <c:axId val="-51448112"/>
      </c:lineChart>
      <c:catAx>
        <c:axId val="-5145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144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1448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14551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7B-4ADC-8D9A-05B3FB905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1454640"/>
        <c:axId val="-51447568"/>
      </c:lineChart>
      <c:catAx>
        <c:axId val="-5145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1447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1447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1454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A3-48E4-B854-18234D45F90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FA3-48E4-B854-18234D45F90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FA3-48E4-B854-18234D45F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1444848"/>
        <c:axId val="-51442672"/>
      </c:lineChart>
      <c:catAx>
        <c:axId val="-5144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1442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1442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14448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4A-4AA4-AC47-5B83C5C77EE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4A-4AA4-AC47-5B83C5C77EE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E4A-4AA4-AC47-5B83C5C7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1453008"/>
        <c:axId val="-51451920"/>
      </c:lineChart>
      <c:catAx>
        <c:axId val="-5145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1451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1451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14530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48-484A-ACD1-B8EE4FF61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5460016"/>
        <c:axId val="-115458928"/>
      </c:lineChart>
      <c:catAx>
        <c:axId val="-11546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15458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5458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15460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4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CD1-4A19-B11B-FFEF73777D5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CD1-4A19-B11B-FFEF73777D5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CD1-4A19-B11B-FFEF73777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1454096"/>
        <c:axId val="-51441584"/>
      </c:lineChart>
      <c:catAx>
        <c:axId val="-5145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1441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1441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14540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AC-42A2-A8C1-4C506AC930D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9AC-42A2-A8C1-4C506AC930D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9AC-42A2-A8C1-4C506AC93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1442128"/>
        <c:axId val="-51447024"/>
      </c:lineChart>
      <c:catAx>
        <c:axId val="-5144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1447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1447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14421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D-42E8-BAFB-FF99807BDC0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D-42E8-BAFB-FF99807BDC0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D-42E8-BAFB-FF99807BD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1444304"/>
        <c:axId val="-51453552"/>
      </c:lineChart>
      <c:catAx>
        <c:axId val="-5144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1453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1453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14443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11-4ABF-A0C4-5F18A675CD5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11-4ABF-A0C4-5F18A675CD5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C11-4ABF-A0C4-5F18A675C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1452464"/>
        <c:axId val="-51443760"/>
      </c:lineChart>
      <c:catAx>
        <c:axId val="-5145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1443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1443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14524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1D-4504-B3F7-61F5F8A9243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1D-4504-B3F7-61F5F8A9243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1D-4504-B3F7-61F5F8A9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1445936"/>
        <c:axId val="-51450288"/>
      </c:lineChart>
      <c:catAx>
        <c:axId val="-5144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1450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1450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14459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42-4545-8365-ECD9205EA89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42-4545-8365-ECD9205EA89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D42-4545-8365-ECD9205EA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1450832"/>
        <c:axId val="-51449744"/>
      </c:lineChart>
      <c:catAx>
        <c:axId val="-5145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1449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1449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14508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A6-45E4-8B1C-AC60B5673F2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A6-45E4-8B1C-AC60B5673F2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3A6-45E4-8B1C-AC60B5673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1443216"/>
        <c:axId val="-51446480"/>
      </c:lineChart>
      <c:catAx>
        <c:axId val="-5144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1446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1446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14432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1E-4B82-872D-8C61ADFAE5E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1E-4B82-872D-8C61ADFAE5E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A1E-4B82-872D-8C61ADFAE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1440496"/>
        <c:axId val="-51449200"/>
      </c:lineChart>
      <c:catAx>
        <c:axId val="-5144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1449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1449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14404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F0-4BA6-9AB1-85A41962A4B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8F0-4BA6-9AB1-85A41962A4B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8F0-4BA6-9AB1-85A41962A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150720"/>
        <c:axId val="-48138208"/>
      </c:lineChart>
      <c:catAx>
        <c:axId val="-4815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8138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8138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81507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75-490E-A05D-DFC047026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141472"/>
        <c:axId val="-48139296"/>
      </c:lineChart>
      <c:catAx>
        <c:axId val="-4814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8139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8139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8141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4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33-4B0A-98DB-C53E03647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5470352"/>
        <c:axId val="-115465456"/>
      </c:lineChart>
      <c:catAx>
        <c:axId val="-11547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15465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5465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15470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4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B5-40DE-A99F-2DA4AF2F2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137664"/>
        <c:axId val="-48137120"/>
      </c:lineChart>
      <c:catAx>
        <c:axId val="-4813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8137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8137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8137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43-4682-A47C-5164454B8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140928"/>
        <c:axId val="-48152352"/>
      </c:lineChart>
      <c:catAx>
        <c:axId val="-4814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8152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8152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8140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02-443D-8BEC-67E4A6FA739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302-443D-8BEC-67E4A6FA739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302-443D-8BEC-67E4A6FA7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140384"/>
        <c:axId val="-48143648"/>
      </c:lineChart>
      <c:catAx>
        <c:axId val="-4814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8143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8143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81403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44-42E6-8C44-955744690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142016"/>
        <c:axId val="-48139840"/>
      </c:lineChart>
      <c:catAx>
        <c:axId val="-4814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8139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8139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8142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C6-40AC-ADF4-437941760AE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C6-40AC-ADF4-437941760AE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3C6-40AC-ADF4-437941760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138752"/>
        <c:axId val="-48150176"/>
      </c:lineChart>
      <c:catAx>
        <c:axId val="-4813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8150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8150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81387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9F-441C-B273-C5F60B214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151808"/>
        <c:axId val="-48144736"/>
      </c:lineChart>
      <c:catAx>
        <c:axId val="-4815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8144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8144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8151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C2-4110-B07F-BF0340455EC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C2-4110-B07F-BF0340455EC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FC2-4110-B07F-BF0340455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149632"/>
        <c:axId val="-48149088"/>
      </c:lineChart>
      <c:catAx>
        <c:axId val="-4814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8149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8149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81496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44-4206-A557-355C39BE0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151264"/>
        <c:axId val="-48148544"/>
      </c:lineChart>
      <c:catAx>
        <c:axId val="-4815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8148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8148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8151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0D-41C0-B29F-D5C495F9F5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0D-41C0-B29F-D5C495F9F5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40D-41C0-B29F-D5C495F9F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146912"/>
        <c:axId val="-48148000"/>
      </c:lineChart>
      <c:catAx>
        <c:axId val="-4814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8148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8148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81469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62-4F01-A32E-99A0C4200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142560"/>
        <c:axId val="-48147456"/>
      </c:lineChart>
      <c:catAx>
        <c:axId val="-4814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8147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8147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8142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26-4745-B39D-FAC10A7DF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5472528"/>
        <c:axId val="-115466000"/>
      </c:lineChart>
      <c:catAx>
        <c:axId val="-11547252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115466000"/>
        <c:crosses val="autoZero"/>
        <c:auto val="1"/>
        <c:lblAlgn val="ctr"/>
        <c:lblOffset val="100"/>
        <c:tickMarkSkip val="1"/>
        <c:noMultiLvlLbl val="0"/>
      </c:catAx>
      <c:valAx>
        <c:axId val="-115466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15472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E1-4E02-8F5D-723473F1A8A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E1-4E02-8F5D-723473F1A8A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1E1-4E02-8F5D-723473F1A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143104"/>
        <c:axId val="-48146368"/>
      </c:lineChart>
      <c:catAx>
        <c:axId val="-4814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8146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8146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81431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85-4AE8-B422-40BEB9768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145824"/>
        <c:axId val="-48145280"/>
      </c:lineChart>
      <c:catAx>
        <c:axId val="-4814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8145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8145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8145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20-4596-85D1-985710AF9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144192"/>
        <c:axId val="-47189968"/>
      </c:lineChart>
      <c:catAx>
        <c:axId val="-4814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7189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7189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8144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E3-4542-AF49-2E851BDEB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7182352"/>
        <c:axId val="-47179632"/>
      </c:lineChart>
      <c:catAx>
        <c:axId val="-4718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7179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7179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7182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A1-4146-910F-D19E885EB37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A1-4146-910F-D19E885EB37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EA1-4146-910F-D19E885EB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7182896"/>
        <c:axId val="-47179088"/>
      </c:lineChart>
      <c:catAx>
        <c:axId val="-4718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7179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7179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71828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80-44AC-A43C-5014CC2CE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7188880"/>
        <c:axId val="-47188336"/>
      </c:lineChart>
      <c:catAx>
        <c:axId val="-4718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7188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7188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7188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B-487D-86BC-194487A5571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3B-487D-86BC-194487A5571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03B-487D-86BC-194487A55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7178544"/>
        <c:axId val="-47189424"/>
      </c:lineChart>
      <c:catAx>
        <c:axId val="-4717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7189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7189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71785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78-4FCF-B28C-746C00AD8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7185072"/>
        <c:axId val="-47191600"/>
      </c:lineChart>
      <c:catAx>
        <c:axId val="-4718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7191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7191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7185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26-4453-AFB7-34313E2FAD4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26-4453-AFB7-34313E2FAD4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826-4453-AFB7-34313E2FA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7181808"/>
        <c:axId val="-47191056"/>
      </c:lineChart>
      <c:catAx>
        <c:axId val="-4718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7191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7191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71818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FD-4F8D-9C51-82FEE52B5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7190512"/>
        <c:axId val="-47178000"/>
      </c:lineChart>
      <c:catAx>
        <c:axId val="-4719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7178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7178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7190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54-4D72-BA55-2887D5D7C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5464912"/>
        <c:axId val="-115464368"/>
      </c:lineChart>
      <c:catAx>
        <c:axId val="-11546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15464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5464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15464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B5-4E6F-A814-D3C2DB0353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B5-4E6F-A814-D3C2DB0353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DB5-4E6F-A814-D3C2DB035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7183984"/>
        <c:axId val="-47187792"/>
      </c:lineChart>
      <c:catAx>
        <c:axId val="-4718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7187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7187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71839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22-46F4-8156-DD14C8A56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7192688"/>
        <c:axId val="-47187248"/>
      </c:lineChart>
      <c:catAx>
        <c:axId val="-4719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7187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7187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7192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C0-43E6-96E5-F45CE6EE90A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C0-43E6-96E5-F45CE6EE90A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FC0-43E6-96E5-F45CE6EE9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7181264"/>
        <c:axId val="-47177456"/>
      </c:lineChart>
      <c:catAx>
        <c:axId val="-4718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7177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7177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71812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DF-4834-A4DE-DF33E54B1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7186704"/>
        <c:axId val="-47183440"/>
      </c:lineChart>
      <c:catAx>
        <c:axId val="-4718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7183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7183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7186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baseline="0">
                <a:effectLst/>
              </a:rPr>
              <a:t>(</a:t>
            </a:r>
            <a:r>
              <a:rPr lang="en-GB" sz="1000" b="1" i="0" baseline="0">
                <a:effectLst/>
              </a:rPr>
              <a:t>Surface sampling method</a:t>
            </a:r>
            <a:r>
              <a:rPr lang="en-US" sz="1000" b="1" i="0" baseline="0">
                <a:effectLst/>
              </a:rPr>
              <a:t>) Active pass box 2 (21145)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6978122698691442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4945410600653338E-2"/>
          <c:y val="0.16944074298405007"/>
          <c:w val="0.79485336072121415"/>
          <c:h val="0.65410678560284863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'Active pass box 2 (21145)'!$E$11</c:f>
              <c:strCache>
                <c:ptCount val="1"/>
                <c:pt idx="0">
                  <c:v>cột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'Active pass box 2 (21145)'!$E$13:$E$36</c:f>
              <c:numCache>
                <c:formatCode>General</c:formatCode>
                <c:ptCount val="24"/>
                <c:pt idx="11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47185616"/>
        <c:axId val="-47180720"/>
      </c:barChart>
      <c:lineChart>
        <c:grouping val="standard"/>
        <c:varyColors val="0"/>
        <c:ser>
          <c:idx val="0"/>
          <c:order val="0"/>
          <c:tx>
            <c:strRef>
              <c:f>'Active pass box 2 (21145)'!$H$12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'Active pass box 2 (21145)'!$B$13:$B$36</c:f>
              <c:numCache>
                <c:formatCode>m/d/yyyy</c:formatCode>
                <c:ptCount val="24"/>
                <c:pt idx="0">
                  <c:v>43104</c:v>
                </c:pt>
                <c:pt idx="1">
                  <c:v>43133</c:v>
                </c:pt>
                <c:pt idx="2">
                  <c:v>43174</c:v>
                </c:pt>
                <c:pt idx="3">
                  <c:v>43201</c:v>
                </c:pt>
                <c:pt idx="4">
                  <c:v>43231</c:v>
                </c:pt>
                <c:pt idx="5">
                  <c:v>43259</c:v>
                </c:pt>
                <c:pt idx="6">
                  <c:v>43288</c:v>
                </c:pt>
                <c:pt idx="7">
                  <c:v>43315</c:v>
                </c:pt>
                <c:pt idx="8">
                  <c:v>43355</c:v>
                </c:pt>
                <c:pt idx="9">
                  <c:v>43383</c:v>
                </c:pt>
                <c:pt idx="10">
                  <c:v>43412</c:v>
                </c:pt>
                <c:pt idx="11">
                  <c:v>43438</c:v>
                </c:pt>
                <c:pt idx="12" formatCode="dd/mm/yy;@">
                  <c:v>43467</c:v>
                </c:pt>
                <c:pt idx="13" formatCode="dd/mm/yy;@">
                  <c:v>43509</c:v>
                </c:pt>
                <c:pt idx="14" formatCode="dd/mm/yy;@">
                  <c:v>43537</c:v>
                </c:pt>
                <c:pt idx="15" formatCode="dd/mm/yy;@">
                  <c:v>43565</c:v>
                </c:pt>
                <c:pt idx="16" formatCode="dd/mm/yy;@">
                  <c:v>43594</c:v>
                </c:pt>
                <c:pt idx="17" formatCode="dd/mm/yy;@">
                  <c:v>43622</c:v>
                </c:pt>
                <c:pt idx="18" formatCode="dd/mm/yy;@">
                  <c:v>43650</c:v>
                </c:pt>
                <c:pt idx="19" formatCode="dd/mm/yy;@">
                  <c:v>43678</c:v>
                </c:pt>
                <c:pt idx="20">
                  <c:v>43720</c:v>
                </c:pt>
                <c:pt idx="21">
                  <c:v>43748</c:v>
                </c:pt>
                <c:pt idx="22">
                  <c:v>43776</c:v>
                </c:pt>
                <c:pt idx="23">
                  <c:v>43803</c:v>
                </c:pt>
              </c:numCache>
            </c:numRef>
          </c:cat>
          <c:val>
            <c:numRef>
              <c:f>'Active pass box 2 (21145)'!$H$13:$H$36</c:f>
              <c:numCache>
                <c:formatCode>General</c:formatCode>
                <c:ptCount val="2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5C-4256-B10A-CCFA957E8C0A}"/>
            </c:ext>
          </c:extLst>
        </c:ser>
        <c:ser>
          <c:idx val="1"/>
          <c:order val="1"/>
          <c:tx>
            <c:strRef>
              <c:f>'Active pass box 2 (21145)'!$G$12</c:f>
              <c:strCache>
                <c:ptCount val="1"/>
                <c:pt idx="0">
                  <c:v>Alert limit</c:v>
                </c:pt>
              </c:strCache>
            </c:strRef>
          </c:tx>
          <c:spPr>
            <a:ln w="28575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'Active pass box 2 (21145)'!$B$13:$B$36</c:f>
              <c:numCache>
                <c:formatCode>m/d/yyyy</c:formatCode>
                <c:ptCount val="24"/>
                <c:pt idx="0">
                  <c:v>43104</c:v>
                </c:pt>
                <c:pt idx="1">
                  <c:v>43133</c:v>
                </c:pt>
                <c:pt idx="2">
                  <c:v>43174</c:v>
                </c:pt>
                <c:pt idx="3">
                  <c:v>43201</c:v>
                </c:pt>
                <c:pt idx="4">
                  <c:v>43231</c:v>
                </c:pt>
                <c:pt idx="5">
                  <c:v>43259</c:v>
                </c:pt>
                <c:pt idx="6">
                  <c:v>43288</c:v>
                </c:pt>
                <c:pt idx="7">
                  <c:v>43315</c:v>
                </c:pt>
                <c:pt idx="8">
                  <c:v>43355</c:v>
                </c:pt>
                <c:pt idx="9">
                  <c:v>43383</c:v>
                </c:pt>
                <c:pt idx="10">
                  <c:v>43412</c:v>
                </c:pt>
                <c:pt idx="11">
                  <c:v>43438</c:v>
                </c:pt>
                <c:pt idx="12" formatCode="dd/mm/yy;@">
                  <c:v>43467</c:v>
                </c:pt>
                <c:pt idx="13" formatCode="dd/mm/yy;@">
                  <c:v>43509</c:v>
                </c:pt>
                <c:pt idx="14" formatCode="dd/mm/yy;@">
                  <c:v>43537</c:v>
                </c:pt>
                <c:pt idx="15" formatCode="dd/mm/yy;@">
                  <c:v>43565</c:v>
                </c:pt>
                <c:pt idx="16" formatCode="dd/mm/yy;@">
                  <c:v>43594</c:v>
                </c:pt>
                <c:pt idx="17" formatCode="dd/mm/yy;@">
                  <c:v>43622</c:v>
                </c:pt>
                <c:pt idx="18" formatCode="dd/mm/yy;@">
                  <c:v>43650</c:v>
                </c:pt>
                <c:pt idx="19" formatCode="dd/mm/yy;@">
                  <c:v>43678</c:v>
                </c:pt>
                <c:pt idx="20">
                  <c:v>43720</c:v>
                </c:pt>
                <c:pt idx="21">
                  <c:v>43748</c:v>
                </c:pt>
                <c:pt idx="22">
                  <c:v>43776</c:v>
                </c:pt>
                <c:pt idx="23">
                  <c:v>43803</c:v>
                </c:pt>
              </c:numCache>
            </c:numRef>
          </c:cat>
          <c:val>
            <c:numRef>
              <c:f>'Active pass box 2 (21145)'!$G$13:$G$36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65C-4256-B10A-CCFA957E8C0A}"/>
            </c:ext>
          </c:extLst>
        </c:ser>
        <c:ser>
          <c:idx val="2"/>
          <c:order val="2"/>
          <c:tx>
            <c:strRef>
              <c:f>'Active pass box 2 (21145)'!$C$11</c:f>
              <c:strCache>
                <c:ptCount val="1"/>
                <c:pt idx="0">
                  <c:v>21145_R1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'Active pass box 2 (21145)'!$B$13:$B$36</c:f>
              <c:numCache>
                <c:formatCode>m/d/yyyy</c:formatCode>
                <c:ptCount val="24"/>
                <c:pt idx="0">
                  <c:v>43104</c:v>
                </c:pt>
                <c:pt idx="1">
                  <c:v>43133</c:v>
                </c:pt>
                <c:pt idx="2">
                  <c:v>43174</c:v>
                </c:pt>
                <c:pt idx="3">
                  <c:v>43201</c:v>
                </c:pt>
                <c:pt idx="4">
                  <c:v>43231</c:v>
                </c:pt>
                <c:pt idx="5">
                  <c:v>43259</c:v>
                </c:pt>
                <c:pt idx="6">
                  <c:v>43288</c:v>
                </c:pt>
                <c:pt idx="7">
                  <c:v>43315</c:v>
                </c:pt>
                <c:pt idx="8">
                  <c:v>43355</c:v>
                </c:pt>
                <c:pt idx="9">
                  <c:v>43383</c:v>
                </c:pt>
                <c:pt idx="10">
                  <c:v>43412</c:v>
                </c:pt>
                <c:pt idx="11">
                  <c:v>43438</c:v>
                </c:pt>
                <c:pt idx="12" formatCode="dd/mm/yy;@">
                  <c:v>43467</c:v>
                </c:pt>
                <c:pt idx="13" formatCode="dd/mm/yy;@">
                  <c:v>43509</c:v>
                </c:pt>
                <c:pt idx="14" formatCode="dd/mm/yy;@">
                  <c:v>43537</c:v>
                </c:pt>
                <c:pt idx="15" formatCode="dd/mm/yy;@">
                  <c:v>43565</c:v>
                </c:pt>
                <c:pt idx="16" formatCode="dd/mm/yy;@">
                  <c:v>43594</c:v>
                </c:pt>
                <c:pt idx="17" formatCode="dd/mm/yy;@">
                  <c:v>43622</c:v>
                </c:pt>
                <c:pt idx="18" formatCode="dd/mm/yy;@">
                  <c:v>43650</c:v>
                </c:pt>
                <c:pt idx="19" formatCode="dd/mm/yy;@">
                  <c:v>43678</c:v>
                </c:pt>
                <c:pt idx="20">
                  <c:v>43720</c:v>
                </c:pt>
                <c:pt idx="21">
                  <c:v>43748</c:v>
                </c:pt>
                <c:pt idx="22">
                  <c:v>43776</c:v>
                </c:pt>
                <c:pt idx="23">
                  <c:v>43803</c:v>
                </c:pt>
              </c:numCache>
            </c:numRef>
          </c:cat>
          <c:val>
            <c:numRef>
              <c:f>'Active pass box 2 (21145)'!$C$13:$C$36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8</c:v>
                </c:pt>
                <c:pt idx="6">
                  <c:v>5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8</c:v>
                </c:pt>
                <c:pt idx="18">
                  <c:v>0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65C-4256-B10A-CCFA957E8C0A}"/>
            </c:ext>
          </c:extLst>
        </c:ser>
        <c:ser>
          <c:idx val="3"/>
          <c:order val="4"/>
          <c:tx>
            <c:strRef>
              <c:f>'Active pass box 2 (21145)'!$F$12</c:f>
              <c:strCache>
                <c:ptCount val="1"/>
                <c:pt idx="0">
                  <c:v>Alert limit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'Active pass box 2 (21145)'!$B$13:$B$36</c:f>
              <c:numCache>
                <c:formatCode>m/d/yyyy</c:formatCode>
                <c:ptCount val="24"/>
                <c:pt idx="0">
                  <c:v>43104</c:v>
                </c:pt>
                <c:pt idx="1">
                  <c:v>43133</c:v>
                </c:pt>
                <c:pt idx="2">
                  <c:v>43174</c:v>
                </c:pt>
                <c:pt idx="3">
                  <c:v>43201</c:v>
                </c:pt>
                <c:pt idx="4">
                  <c:v>43231</c:v>
                </c:pt>
                <c:pt idx="5">
                  <c:v>43259</c:v>
                </c:pt>
                <c:pt idx="6">
                  <c:v>43288</c:v>
                </c:pt>
                <c:pt idx="7">
                  <c:v>43315</c:v>
                </c:pt>
                <c:pt idx="8">
                  <c:v>43355</c:v>
                </c:pt>
                <c:pt idx="9">
                  <c:v>43383</c:v>
                </c:pt>
                <c:pt idx="10">
                  <c:v>43412</c:v>
                </c:pt>
                <c:pt idx="11">
                  <c:v>43438</c:v>
                </c:pt>
                <c:pt idx="12" formatCode="dd/mm/yy;@">
                  <c:v>43467</c:v>
                </c:pt>
                <c:pt idx="13" formatCode="dd/mm/yy;@">
                  <c:v>43509</c:v>
                </c:pt>
                <c:pt idx="14" formatCode="dd/mm/yy;@">
                  <c:v>43537</c:v>
                </c:pt>
                <c:pt idx="15" formatCode="dd/mm/yy;@">
                  <c:v>43565</c:v>
                </c:pt>
                <c:pt idx="16" formatCode="dd/mm/yy;@">
                  <c:v>43594</c:v>
                </c:pt>
                <c:pt idx="17" formatCode="dd/mm/yy;@">
                  <c:v>43622</c:v>
                </c:pt>
                <c:pt idx="18" formatCode="dd/mm/yy;@">
                  <c:v>43650</c:v>
                </c:pt>
                <c:pt idx="19" formatCode="dd/mm/yy;@">
                  <c:v>43678</c:v>
                </c:pt>
                <c:pt idx="20">
                  <c:v>43720</c:v>
                </c:pt>
                <c:pt idx="21">
                  <c:v>43748</c:v>
                </c:pt>
                <c:pt idx="22">
                  <c:v>43776</c:v>
                </c:pt>
                <c:pt idx="23">
                  <c:v>43803</c:v>
                </c:pt>
              </c:numCache>
            </c:numRef>
          </c:cat>
          <c:val>
            <c:numRef>
              <c:f>'Active pass box 2 (21145)'!$F$13:$F$36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7185616"/>
        <c:axId val="-47180720"/>
      </c:lineChart>
      <c:catAx>
        <c:axId val="-4718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vi-VN" sz="800"/>
                  <a:t>CFU/Plate</a:t>
                </a:r>
              </a:p>
            </c:rich>
          </c:tx>
          <c:layout>
            <c:manualLayout>
              <c:xMode val="edge"/>
              <c:yMode val="edge"/>
              <c:x val="1.1321966049207878E-3"/>
              <c:y val="7.9421470917533904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7180720"/>
        <c:crossesAt val="0"/>
        <c:auto val="0"/>
        <c:lblAlgn val="ctr"/>
        <c:lblOffset val="100"/>
        <c:noMultiLvlLbl val="0"/>
      </c:catAx>
      <c:valAx>
        <c:axId val="-47180720"/>
        <c:scaling>
          <c:orientation val="minMax"/>
          <c:max val="6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/>
                  <a:t>Date</a:t>
                </a:r>
              </a:p>
            </c:rich>
          </c:tx>
          <c:layout>
            <c:manualLayout>
              <c:xMode val="edge"/>
              <c:yMode val="edge"/>
              <c:x val="0.8537170263788969"/>
              <c:y val="0.886796982545014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71856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86435181933193606"/>
          <c:y val="0.30502542077345224"/>
          <c:w val="0.12573666421193755"/>
          <c:h val="0.19766092175540995"/>
        </c:manualLayout>
      </c:layout>
      <c:overlay val="0"/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E3-4FFC-886A-C0FB7873A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7180176"/>
        <c:axId val="-47184528"/>
      </c:lineChart>
      <c:catAx>
        <c:axId val="-4718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7184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7184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7180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B2-4DE7-8BB4-4D2C6CC5D12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B2-4DE7-8BB4-4D2C6CC5D12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9B2-4DE7-8BB4-4D2C6CC5D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7192144"/>
        <c:axId val="-44392336"/>
      </c:lineChart>
      <c:catAx>
        <c:axId val="-4719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4392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4392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71921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7F-44DB-95D7-CE193F6A81AB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7F-44DB-95D7-CE193F6A81AB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7F-44DB-95D7-CE193F6A8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385808"/>
        <c:axId val="-44382544"/>
      </c:scatterChart>
      <c:valAx>
        <c:axId val="-4438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4382544"/>
        <c:crosses val="autoZero"/>
        <c:crossBetween val="midCat"/>
      </c:valAx>
      <c:valAx>
        <c:axId val="-44382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43858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DA-4650-924E-8FE853B96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379824"/>
        <c:axId val="-44380912"/>
      </c:lineChart>
      <c:catAx>
        <c:axId val="-4437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4380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4380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44379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5D-4752-BE94-07D521340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386352"/>
        <c:axId val="-44387440"/>
      </c:lineChart>
      <c:catAx>
        <c:axId val="-4438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4387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4387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44386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4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5.xml"/><Relationship Id="rId21" Type="http://schemas.openxmlformats.org/officeDocument/2006/relationships/chart" Target="../charts/chart20.xml"/><Relationship Id="rId42" Type="http://schemas.openxmlformats.org/officeDocument/2006/relationships/chart" Target="../charts/chart41.xml"/><Relationship Id="rId47" Type="http://schemas.openxmlformats.org/officeDocument/2006/relationships/chart" Target="../charts/chart46.xml"/><Relationship Id="rId63" Type="http://schemas.openxmlformats.org/officeDocument/2006/relationships/chart" Target="../charts/chart62.xml"/><Relationship Id="rId68" Type="http://schemas.openxmlformats.org/officeDocument/2006/relationships/chart" Target="../charts/chart67.xml"/><Relationship Id="rId84" Type="http://schemas.openxmlformats.org/officeDocument/2006/relationships/chart" Target="../charts/chart83.xml"/><Relationship Id="rId89" Type="http://schemas.openxmlformats.org/officeDocument/2006/relationships/chart" Target="../charts/chart88.xml"/><Relationship Id="rId16" Type="http://schemas.openxmlformats.org/officeDocument/2006/relationships/chart" Target="../charts/chart15.xml"/><Relationship Id="rId11" Type="http://schemas.openxmlformats.org/officeDocument/2006/relationships/chart" Target="../charts/chart10.xml"/><Relationship Id="rId32" Type="http://schemas.openxmlformats.org/officeDocument/2006/relationships/chart" Target="../charts/chart31.xml"/><Relationship Id="rId37" Type="http://schemas.openxmlformats.org/officeDocument/2006/relationships/chart" Target="../charts/chart36.xml"/><Relationship Id="rId53" Type="http://schemas.openxmlformats.org/officeDocument/2006/relationships/chart" Target="../charts/chart52.xml"/><Relationship Id="rId58" Type="http://schemas.openxmlformats.org/officeDocument/2006/relationships/chart" Target="../charts/chart57.xml"/><Relationship Id="rId74" Type="http://schemas.openxmlformats.org/officeDocument/2006/relationships/chart" Target="../charts/chart73.xml"/><Relationship Id="rId79" Type="http://schemas.openxmlformats.org/officeDocument/2006/relationships/chart" Target="../charts/chart78.xml"/><Relationship Id="rId5" Type="http://schemas.openxmlformats.org/officeDocument/2006/relationships/chart" Target="../charts/chart4.xml"/><Relationship Id="rId90" Type="http://schemas.openxmlformats.org/officeDocument/2006/relationships/chart" Target="../charts/chart89.xml"/><Relationship Id="rId22" Type="http://schemas.openxmlformats.org/officeDocument/2006/relationships/chart" Target="../charts/chart21.xml"/><Relationship Id="rId27" Type="http://schemas.openxmlformats.org/officeDocument/2006/relationships/chart" Target="../charts/chart26.xml"/><Relationship Id="rId43" Type="http://schemas.openxmlformats.org/officeDocument/2006/relationships/chart" Target="../charts/chart42.xml"/><Relationship Id="rId48" Type="http://schemas.openxmlformats.org/officeDocument/2006/relationships/chart" Target="../charts/chart47.xml"/><Relationship Id="rId64" Type="http://schemas.openxmlformats.org/officeDocument/2006/relationships/chart" Target="../charts/chart63.xml"/><Relationship Id="rId69" Type="http://schemas.openxmlformats.org/officeDocument/2006/relationships/chart" Target="../charts/chart68.xml"/><Relationship Id="rId8" Type="http://schemas.openxmlformats.org/officeDocument/2006/relationships/chart" Target="../charts/chart7.xml"/><Relationship Id="rId51" Type="http://schemas.openxmlformats.org/officeDocument/2006/relationships/chart" Target="../charts/chart50.xml"/><Relationship Id="rId72" Type="http://schemas.openxmlformats.org/officeDocument/2006/relationships/chart" Target="../charts/chart71.xml"/><Relationship Id="rId80" Type="http://schemas.openxmlformats.org/officeDocument/2006/relationships/chart" Target="../charts/chart79.xml"/><Relationship Id="rId85" Type="http://schemas.openxmlformats.org/officeDocument/2006/relationships/chart" Target="../charts/chart84.xml"/><Relationship Id="rId93" Type="http://schemas.openxmlformats.org/officeDocument/2006/relationships/chart" Target="../charts/chart92.xml"/><Relationship Id="rId3" Type="http://schemas.openxmlformats.org/officeDocument/2006/relationships/chart" Target="../charts/chart2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5" Type="http://schemas.openxmlformats.org/officeDocument/2006/relationships/chart" Target="../charts/chart24.xml"/><Relationship Id="rId33" Type="http://schemas.openxmlformats.org/officeDocument/2006/relationships/chart" Target="../charts/chart32.xml"/><Relationship Id="rId38" Type="http://schemas.openxmlformats.org/officeDocument/2006/relationships/chart" Target="../charts/chart37.xml"/><Relationship Id="rId46" Type="http://schemas.openxmlformats.org/officeDocument/2006/relationships/chart" Target="../charts/chart45.xml"/><Relationship Id="rId59" Type="http://schemas.openxmlformats.org/officeDocument/2006/relationships/chart" Target="../charts/chart58.xml"/><Relationship Id="rId67" Type="http://schemas.openxmlformats.org/officeDocument/2006/relationships/chart" Target="../charts/chart66.xml"/><Relationship Id="rId20" Type="http://schemas.openxmlformats.org/officeDocument/2006/relationships/chart" Target="../charts/chart19.xml"/><Relationship Id="rId41" Type="http://schemas.openxmlformats.org/officeDocument/2006/relationships/chart" Target="../charts/chart40.xml"/><Relationship Id="rId54" Type="http://schemas.openxmlformats.org/officeDocument/2006/relationships/chart" Target="../charts/chart53.xml"/><Relationship Id="rId62" Type="http://schemas.openxmlformats.org/officeDocument/2006/relationships/chart" Target="../charts/chart61.xml"/><Relationship Id="rId70" Type="http://schemas.openxmlformats.org/officeDocument/2006/relationships/chart" Target="../charts/chart69.xml"/><Relationship Id="rId75" Type="http://schemas.openxmlformats.org/officeDocument/2006/relationships/chart" Target="../charts/chart74.xml"/><Relationship Id="rId83" Type="http://schemas.openxmlformats.org/officeDocument/2006/relationships/chart" Target="../charts/chart82.xml"/><Relationship Id="rId88" Type="http://schemas.openxmlformats.org/officeDocument/2006/relationships/chart" Target="../charts/chart87.xml"/><Relationship Id="rId91" Type="http://schemas.openxmlformats.org/officeDocument/2006/relationships/chart" Target="../charts/chart90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28" Type="http://schemas.openxmlformats.org/officeDocument/2006/relationships/chart" Target="../charts/chart27.xml"/><Relationship Id="rId36" Type="http://schemas.openxmlformats.org/officeDocument/2006/relationships/chart" Target="../charts/chart35.xml"/><Relationship Id="rId49" Type="http://schemas.openxmlformats.org/officeDocument/2006/relationships/chart" Target="../charts/chart48.xml"/><Relationship Id="rId57" Type="http://schemas.openxmlformats.org/officeDocument/2006/relationships/chart" Target="../charts/chart56.xml"/><Relationship Id="rId10" Type="http://schemas.openxmlformats.org/officeDocument/2006/relationships/chart" Target="../charts/chart9.xml"/><Relationship Id="rId31" Type="http://schemas.openxmlformats.org/officeDocument/2006/relationships/chart" Target="../charts/chart30.xml"/><Relationship Id="rId44" Type="http://schemas.openxmlformats.org/officeDocument/2006/relationships/chart" Target="../charts/chart43.xml"/><Relationship Id="rId52" Type="http://schemas.openxmlformats.org/officeDocument/2006/relationships/chart" Target="../charts/chart51.xml"/><Relationship Id="rId60" Type="http://schemas.openxmlformats.org/officeDocument/2006/relationships/chart" Target="../charts/chart59.xml"/><Relationship Id="rId65" Type="http://schemas.openxmlformats.org/officeDocument/2006/relationships/chart" Target="../charts/chart64.xml"/><Relationship Id="rId73" Type="http://schemas.openxmlformats.org/officeDocument/2006/relationships/chart" Target="../charts/chart72.xml"/><Relationship Id="rId78" Type="http://schemas.openxmlformats.org/officeDocument/2006/relationships/chart" Target="../charts/chart77.xml"/><Relationship Id="rId81" Type="http://schemas.openxmlformats.org/officeDocument/2006/relationships/chart" Target="../charts/chart80.xml"/><Relationship Id="rId86" Type="http://schemas.openxmlformats.org/officeDocument/2006/relationships/chart" Target="../charts/chart85.xml"/><Relationship Id="rId94" Type="http://schemas.openxmlformats.org/officeDocument/2006/relationships/chart" Target="../charts/chart93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39" Type="http://schemas.openxmlformats.org/officeDocument/2006/relationships/chart" Target="../charts/chart38.xml"/><Relationship Id="rId34" Type="http://schemas.openxmlformats.org/officeDocument/2006/relationships/chart" Target="../charts/chart33.xml"/><Relationship Id="rId50" Type="http://schemas.openxmlformats.org/officeDocument/2006/relationships/chart" Target="../charts/chart49.xml"/><Relationship Id="rId55" Type="http://schemas.openxmlformats.org/officeDocument/2006/relationships/chart" Target="../charts/chart54.xml"/><Relationship Id="rId76" Type="http://schemas.openxmlformats.org/officeDocument/2006/relationships/chart" Target="../charts/chart75.xml"/><Relationship Id="rId7" Type="http://schemas.openxmlformats.org/officeDocument/2006/relationships/chart" Target="../charts/chart6.xml"/><Relationship Id="rId71" Type="http://schemas.openxmlformats.org/officeDocument/2006/relationships/chart" Target="../charts/chart70.xml"/><Relationship Id="rId92" Type="http://schemas.openxmlformats.org/officeDocument/2006/relationships/chart" Target="../charts/chart91.xml"/><Relationship Id="rId2" Type="http://schemas.openxmlformats.org/officeDocument/2006/relationships/image" Target="../media/image1.png"/><Relationship Id="rId29" Type="http://schemas.openxmlformats.org/officeDocument/2006/relationships/chart" Target="../charts/chart28.xml"/><Relationship Id="rId24" Type="http://schemas.openxmlformats.org/officeDocument/2006/relationships/chart" Target="../charts/chart23.xml"/><Relationship Id="rId40" Type="http://schemas.openxmlformats.org/officeDocument/2006/relationships/chart" Target="../charts/chart39.xml"/><Relationship Id="rId45" Type="http://schemas.openxmlformats.org/officeDocument/2006/relationships/chart" Target="../charts/chart44.xml"/><Relationship Id="rId66" Type="http://schemas.openxmlformats.org/officeDocument/2006/relationships/chart" Target="../charts/chart65.xml"/><Relationship Id="rId87" Type="http://schemas.openxmlformats.org/officeDocument/2006/relationships/chart" Target="../charts/chart86.xml"/><Relationship Id="rId61" Type="http://schemas.openxmlformats.org/officeDocument/2006/relationships/chart" Target="../charts/chart60.xml"/><Relationship Id="rId82" Type="http://schemas.openxmlformats.org/officeDocument/2006/relationships/chart" Target="../charts/chart81.xml"/><Relationship Id="rId19" Type="http://schemas.openxmlformats.org/officeDocument/2006/relationships/chart" Target="../charts/chart18.xml"/><Relationship Id="rId14" Type="http://schemas.openxmlformats.org/officeDocument/2006/relationships/chart" Target="../charts/chart13.xml"/><Relationship Id="rId30" Type="http://schemas.openxmlformats.org/officeDocument/2006/relationships/chart" Target="../charts/chart29.xml"/><Relationship Id="rId35" Type="http://schemas.openxmlformats.org/officeDocument/2006/relationships/chart" Target="../charts/chart34.xml"/><Relationship Id="rId56" Type="http://schemas.openxmlformats.org/officeDocument/2006/relationships/chart" Target="../charts/chart55.xml"/><Relationship Id="rId77" Type="http://schemas.openxmlformats.org/officeDocument/2006/relationships/chart" Target="../charts/chart76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118.xml"/><Relationship Id="rId21" Type="http://schemas.openxmlformats.org/officeDocument/2006/relationships/chart" Target="../charts/chart113.xml"/><Relationship Id="rId42" Type="http://schemas.openxmlformats.org/officeDocument/2006/relationships/chart" Target="../charts/chart134.xml"/><Relationship Id="rId47" Type="http://schemas.openxmlformats.org/officeDocument/2006/relationships/chart" Target="../charts/chart139.xml"/><Relationship Id="rId63" Type="http://schemas.openxmlformats.org/officeDocument/2006/relationships/chart" Target="../charts/chart155.xml"/><Relationship Id="rId68" Type="http://schemas.openxmlformats.org/officeDocument/2006/relationships/chart" Target="../charts/chart160.xml"/><Relationship Id="rId84" Type="http://schemas.openxmlformats.org/officeDocument/2006/relationships/chart" Target="../charts/chart176.xml"/><Relationship Id="rId89" Type="http://schemas.openxmlformats.org/officeDocument/2006/relationships/chart" Target="../charts/chart181.xml"/><Relationship Id="rId16" Type="http://schemas.openxmlformats.org/officeDocument/2006/relationships/chart" Target="../charts/chart108.xml"/><Relationship Id="rId11" Type="http://schemas.openxmlformats.org/officeDocument/2006/relationships/chart" Target="../charts/chart103.xml"/><Relationship Id="rId32" Type="http://schemas.openxmlformats.org/officeDocument/2006/relationships/chart" Target="../charts/chart124.xml"/><Relationship Id="rId37" Type="http://schemas.openxmlformats.org/officeDocument/2006/relationships/chart" Target="../charts/chart129.xml"/><Relationship Id="rId53" Type="http://schemas.openxmlformats.org/officeDocument/2006/relationships/chart" Target="../charts/chart145.xml"/><Relationship Id="rId58" Type="http://schemas.openxmlformats.org/officeDocument/2006/relationships/chart" Target="../charts/chart150.xml"/><Relationship Id="rId74" Type="http://schemas.openxmlformats.org/officeDocument/2006/relationships/chart" Target="../charts/chart166.xml"/><Relationship Id="rId79" Type="http://schemas.openxmlformats.org/officeDocument/2006/relationships/chart" Target="../charts/chart171.xml"/><Relationship Id="rId5" Type="http://schemas.openxmlformats.org/officeDocument/2006/relationships/chart" Target="../charts/chart97.xml"/><Relationship Id="rId90" Type="http://schemas.openxmlformats.org/officeDocument/2006/relationships/chart" Target="../charts/chart182.xml"/><Relationship Id="rId22" Type="http://schemas.openxmlformats.org/officeDocument/2006/relationships/chart" Target="../charts/chart114.xml"/><Relationship Id="rId27" Type="http://schemas.openxmlformats.org/officeDocument/2006/relationships/chart" Target="../charts/chart119.xml"/><Relationship Id="rId43" Type="http://schemas.openxmlformats.org/officeDocument/2006/relationships/chart" Target="../charts/chart135.xml"/><Relationship Id="rId48" Type="http://schemas.openxmlformats.org/officeDocument/2006/relationships/chart" Target="../charts/chart140.xml"/><Relationship Id="rId64" Type="http://schemas.openxmlformats.org/officeDocument/2006/relationships/chart" Target="../charts/chart156.xml"/><Relationship Id="rId69" Type="http://schemas.openxmlformats.org/officeDocument/2006/relationships/chart" Target="../charts/chart161.xml"/><Relationship Id="rId8" Type="http://schemas.openxmlformats.org/officeDocument/2006/relationships/chart" Target="../charts/chart100.xml"/><Relationship Id="rId51" Type="http://schemas.openxmlformats.org/officeDocument/2006/relationships/chart" Target="../charts/chart143.xml"/><Relationship Id="rId72" Type="http://schemas.openxmlformats.org/officeDocument/2006/relationships/chart" Target="../charts/chart164.xml"/><Relationship Id="rId80" Type="http://schemas.openxmlformats.org/officeDocument/2006/relationships/chart" Target="../charts/chart172.xml"/><Relationship Id="rId85" Type="http://schemas.openxmlformats.org/officeDocument/2006/relationships/chart" Target="../charts/chart177.xml"/><Relationship Id="rId93" Type="http://schemas.openxmlformats.org/officeDocument/2006/relationships/chart" Target="../charts/chart185.xml"/><Relationship Id="rId3" Type="http://schemas.openxmlformats.org/officeDocument/2006/relationships/chart" Target="../charts/chart95.xml"/><Relationship Id="rId12" Type="http://schemas.openxmlformats.org/officeDocument/2006/relationships/chart" Target="../charts/chart104.xml"/><Relationship Id="rId17" Type="http://schemas.openxmlformats.org/officeDocument/2006/relationships/chart" Target="../charts/chart109.xml"/><Relationship Id="rId25" Type="http://schemas.openxmlformats.org/officeDocument/2006/relationships/chart" Target="../charts/chart117.xml"/><Relationship Id="rId33" Type="http://schemas.openxmlformats.org/officeDocument/2006/relationships/chart" Target="../charts/chart125.xml"/><Relationship Id="rId38" Type="http://schemas.openxmlformats.org/officeDocument/2006/relationships/chart" Target="../charts/chart130.xml"/><Relationship Id="rId46" Type="http://schemas.openxmlformats.org/officeDocument/2006/relationships/chart" Target="../charts/chart138.xml"/><Relationship Id="rId59" Type="http://schemas.openxmlformats.org/officeDocument/2006/relationships/chart" Target="../charts/chart151.xml"/><Relationship Id="rId67" Type="http://schemas.openxmlformats.org/officeDocument/2006/relationships/chart" Target="../charts/chart159.xml"/><Relationship Id="rId20" Type="http://schemas.openxmlformats.org/officeDocument/2006/relationships/chart" Target="../charts/chart112.xml"/><Relationship Id="rId41" Type="http://schemas.openxmlformats.org/officeDocument/2006/relationships/chart" Target="../charts/chart133.xml"/><Relationship Id="rId54" Type="http://schemas.openxmlformats.org/officeDocument/2006/relationships/chart" Target="../charts/chart146.xml"/><Relationship Id="rId62" Type="http://schemas.openxmlformats.org/officeDocument/2006/relationships/chart" Target="../charts/chart154.xml"/><Relationship Id="rId70" Type="http://schemas.openxmlformats.org/officeDocument/2006/relationships/chart" Target="../charts/chart162.xml"/><Relationship Id="rId75" Type="http://schemas.openxmlformats.org/officeDocument/2006/relationships/chart" Target="../charts/chart167.xml"/><Relationship Id="rId83" Type="http://schemas.openxmlformats.org/officeDocument/2006/relationships/chart" Target="../charts/chart175.xml"/><Relationship Id="rId88" Type="http://schemas.openxmlformats.org/officeDocument/2006/relationships/chart" Target="../charts/chart180.xml"/><Relationship Id="rId91" Type="http://schemas.openxmlformats.org/officeDocument/2006/relationships/chart" Target="../charts/chart183.xml"/><Relationship Id="rId1" Type="http://schemas.openxmlformats.org/officeDocument/2006/relationships/chart" Target="../charts/chart94.xml"/><Relationship Id="rId6" Type="http://schemas.openxmlformats.org/officeDocument/2006/relationships/chart" Target="../charts/chart98.xml"/><Relationship Id="rId15" Type="http://schemas.openxmlformats.org/officeDocument/2006/relationships/chart" Target="../charts/chart107.xml"/><Relationship Id="rId23" Type="http://schemas.openxmlformats.org/officeDocument/2006/relationships/chart" Target="../charts/chart115.xml"/><Relationship Id="rId28" Type="http://schemas.openxmlformats.org/officeDocument/2006/relationships/chart" Target="../charts/chart120.xml"/><Relationship Id="rId36" Type="http://schemas.openxmlformats.org/officeDocument/2006/relationships/chart" Target="../charts/chart128.xml"/><Relationship Id="rId49" Type="http://schemas.openxmlformats.org/officeDocument/2006/relationships/chart" Target="../charts/chart141.xml"/><Relationship Id="rId57" Type="http://schemas.openxmlformats.org/officeDocument/2006/relationships/chart" Target="../charts/chart149.xml"/><Relationship Id="rId10" Type="http://schemas.openxmlformats.org/officeDocument/2006/relationships/chart" Target="../charts/chart102.xml"/><Relationship Id="rId31" Type="http://schemas.openxmlformats.org/officeDocument/2006/relationships/chart" Target="../charts/chart123.xml"/><Relationship Id="rId44" Type="http://schemas.openxmlformats.org/officeDocument/2006/relationships/chart" Target="../charts/chart136.xml"/><Relationship Id="rId52" Type="http://schemas.openxmlformats.org/officeDocument/2006/relationships/chart" Target="../charts/chart144.xml"/><Relationship Id="rId60" Type="http://schemas.openxmlformats.org/officeDocument/2006/relationships/chart" Target="../charts/chart152.xml"/><Relationship Id="rId65" Type="http://schemas.openxmlformats.org/officeDocument/2006/relationships/chart" Target="../charts/chart157.xml"/><Relationship Id="rId73" Type="http://schemas.openxmlformats.org/officeDocument/2006/relationships/chart" Target="../charts/chart165.xml"/><Relationship Id="rId78" Type="http://schemas.openxmlformats.org/officeDocument/2006/relationships/chart" Target="../charts/chart170.xml"/><Relationship Id="rId81" Type="http://schemas.openxmlformats.org/officeDocument/2006/relationships/chart" Target="../charts/chart173.xml"/><Relationship Id="rId86" Type="http://schemas.openxmlformats.org/officeDocument/2006/relationships/chart" Target="../charts/chart178.xml"/><Relationship Id="rId94" Type="http://schemas.openxmlformats.org/officeDocument/2006/relationships/chart" Target="../charts/chart186.xml"/><Relationship Id="rId4" Type="http://schemas.openxmlformats.org/officeDocument/2006/relationships/chart" Target="../charts/chart96.xml"/><Relationship Id="rId9" Type="http://schemas.openxmlformats.org/officeDocument/2006/relationships/chart" Target="../charts/chart101.xml"/><Relationship Id="rId13" Type="http://schemas.openxmlformats.org/officeDocument/2006/relationships/chart" Target="../charts/chart105.xml"/><Relationship Id="rId18" Type="http://schemas.openxmlformats.org/officeDocument/2006/relationships/chart" Target="../charts/chart110.xml"/><Relationship Id="rId39" Type="http://schemas.openxmlformats.org/officeDocument/2006/relationships/chart" Target="../charts/chart131.xml"/><Relationship Id="rId34" Type="http://schemas.openxmlformats.org/officeDocument/2006/relationships/chart" Target="../charts/chart126.xml"/><Relationship Id="rId50" Type="http://schemas.openxmlformats.org/officeDocument/2006/relationships/chart" Target="../charts/chart142.xml"/><Relationship Id="rId55" Type="http://schemas.openxmlformats.org/officeDocument/2006/relationships/chart" Target="../charts/chart147.xml"/><Relationship Id="rId76" Type="http://schemas.openxmlformats.org/officeDocument/2006/relationships/chart" Target="../charts/chart168.xml"/><Relationship Id="rId7" Type="http://schemas.openxmlformats.org/officeDocument/2006/relationships/chart" Target="../charts/chart99.xml"/><Relationship Id="rId71" Type="http://schemas.openxmlformats.org/officeDocument/2006/relationships/chart" Target="../charts/chart163.xml"/><Relationship Id="rId92" Type="http://schemas.openxmlformats.org/officeDocument/2006/relationships/chart" Target="../charts/chart184.xml"/><Relationship Id="rId2" Type="http://schemas.openxmlformats.org/officeDocument/2006/relationships/image" Target="../media/image1.png"/><Relationship Id="rId29" Type="http://schemas.openxmlformats.org/officeDocument/2006/relationships/chart" Target="../charts/chart121.xml"/><Relationship Id="rId24" Type="http://schemas.openxmlformats.org/officeDocument/2006/relationships/chart" Target="../charts/chart116.xml"/><Relationship Id="rId40" Type="http://schemas.openxmlformats.org/officeDocument/2006/relationships/chart" Target="../charts/chart132.xml"/><Relationship Id="rId45" Type="http://schemas.openxmlformats.org/officeDocument/2006/relationships/chart" Target="../charts/chart137.xml"/><Relationship Id="rId66" Type="http://schemas.openxmlformats.org/officeDocument/2006/relationships/chart" Target="../charts/chart158.xml"/><Relationship Id="rId87" Type="http://schemas.openxmlformats.org/officeDocument/2006/relationships/chart" Target="../charts/chart179.xml"/><Relationship Id="rId61" Type="http://schemas.openxmlformats.org/officeDocument/2006/relationships/chart" Target="../charts/chart153.xml"/><Relationship Id="rId82" Type="http://schemas.openxmlformats.org/officeDocument/2006/relationships/chart" Target="../charts/chart174.xml"/><Relationship Id="rId19" Type="http://schemas.openxmlformats.org/officeDocument/2006/relationships/chart" Target="../charts/chart111.xml"/><Relationship Id="rId14" Type="http://schemas.openxmlformats.org/officeDocument/2006/relationships/chart" Target="../charts/chart106.xml"/><Relationship Id="rId30" Type="http://schemas.openxmlformats.org/officeDocument/2006/relationships/chart" Target="../charts/chart122.xml"/><Relationship Id="rId35" Type="http://schemas.openxmlformats.org/officeDocument/2006/relationships/chart" Target="../charts/chart127.xml"/><Relationship Id="rId56" Type="http://schemas.openxmlformats.org/officeDocument/2006/relationships/chart" Target="../charts/chart148.xml"/><Relationship Id="rId77" Type="http://schemas.openxmlformats.org/officeDocument/2006/relationships/chart" Target="../charts/chart169.xml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11.xml"/><Relationship Id="rId21" Type="http://schemas.openxmlformats.org/officeDocument/2006/relationships/chart" Target="../charts/chart206.xml"/><Relationship Id="rId42" Type="http://schemas.openxmlformats.org/officeDocument/2006/relationships/chart" Target="../charts/chart227.xml"/><Relationship Id="rId47" Type="http://schemas.openxmlformats.org/officeDocument/2006/relationships/chart" Target="../charts/chart232.xml"/><Relationship Id="rId63" Type="http://schemas.openxmlformats.org/officeDocument/2006/relationships/chart" Target="../charts/chart248.xml"/><Relationship Id="rId68" Type="http://schemas.openxmlformats.org/officeDocument/2006/relationships/chart" Target="../charts/chart253.xml"/><Relationship Id="rId84" Type="http://schemas.openxmlformats.org/officeDocument/2006/relationships/chart" Target="../charts/chart269.xml"/><Relationship Id="rId89" Type="http://schemas.openxmlformats.org/officeDocument/2006/relationships/chart" Target="../charts/chart274.xml"/><Relationship Id="rId16" Type="http://schemas.openxmlformats.org/officeDocument/2006/relationships/chart" Target="../charts/chart201.xml"/><Relationship Id="rId11" Type="http://schemas.openxmlformats.org/officeDocument/2006/relationships/chart" Target="../charts/chart196.xml"/><Relationship Id="rId32" Type="http://schemas.openxmlformats.org/officeDocument/2006/relationships/chart" Target="../charts/chart217.xml"/><Relationship Id="rId37" Type="http://schemas.openxmlformats.org/officeDocument/2006/relationships/chart" Target="../charts/chart222.xml"/><Relationship Id="rId53" Type="http://schemas.openxmlformats.org/officeDocument/2006/relationships/chart" Target="../charts/chart238.xml"/><Relationship Id="rId58" Type="http://schemas.openxmlformats.org/officeDocument/2006/relationships/chart" Target="../charts/chart243.xml"/><Relationship Id="rId74" Type="http://schemas.openxmlformats.org/officeDocument/2006/relationships/chart" Target="../charts/chart259.xml"/><Relationship Id="rId79" Type="http://schemas.openxmlformats.org/officeDocument/2006/relationships/chart" Target="../charts/chart264.xml"/><Relationship Id="rId5" Type="http://schemas.openxmlformats.org/officeDocument/2006/relationships/chart" Target="../charts/chart190.xml"/><Relationship Id="rId90" Type="http://schemas.openxmlformats.org/officeDocument/2006/relationships/chart" Target="../charts/chart275.xml"/><Relationship Id="rId22" Type="http://schemas.openxmlformats.org/officeDocument/2006/relationships/chart" Target="../charts/chart207.xml"/><Relationship Id="rId27" Type="http://schemas.openxmlformats.org/officeDocument/2006/relationships/chart" Target="../charts/chart212.xml"/><Relationship Id="rId43" Type="http://schemas.openxmlformats.org/officeDocument/2006/relationships/chart" Target="../charts/chart228.xml"/><Relationship Id="rId48" Type="http://schemas.openxmlformats.org/officeDocument/2006/relationships/chart" Target="../charts/chart233.xml"/><Relationship Id="rId64" Type="http://schemas.openxmlformats.org/officeDocument/2006/relationships/chart" Target="../charts/chart249.xml"/><Relationship Id="rId69" Type="http://schemas.openxmlformats.org/officeDocument/2006/relationships/chart" Target="../charts/chart254.xml"/><Relationship Id="rId8" Type="http://schemas.openxmlformats.org/officeDocument/2006/relationships/chart" Target="../charts/chart193.xml"/><Relationship Id="rId51" Type="http://schemas.openxmlformats.org/officeDocument/2006/relationships/chart" Target="../charts/chart236.xml"/><Relationship Id="rId72" Type="http://schemas.openxmlformats.org/officeDocument/2006/relationships/chart" Target="../charts/chart257.xml"/><Relationship Id="rId80" Type="http://schemas.openxmlformats.org/officeDocument/2006/relationships/chart" Target="../charts/chart265.xml"/><Relationship Id="rId85" Type="http://schemas.openxmlformats.org/officeDocument/2006/relationships/chart" Target="../charts/chart270.xml"/><Relationship Id="rId93" Type="http://schemas.openxmlformats.org/officeDocument/2006/relationships/chart" Target="../charts/chart278.xml"/><Relationship Id="rId3" Type="http://schemas.openxmlformats.org/officeDocument/2006/relationships/chart" Target="../charts/chart188.xml"/><Relationship Id="rId12" Type="http://schemas.openxmlformats.org/officeDocument/2006/relationships/chart" Target="../charts/chart197.xml"/><Relationship Id="rId17" Type="http://schemas.openxmlformats.org/officeDocument/2006/relationships/chart" Target="../charts/chart202.xml"/><Relationship Id="rId25" Type="http://schemas.openxmlformats.org/officeDocument/2006/relationships/chart" Target="../charts/chart210.xml"/><Relationship Id="rId33" Type="http://schemas.openxmlformats.org/officeDocument/2006/relationships/chart" Target="../charts/chart218.xml"/><Relationship Id="rId38" Type="http://schemas.openxmlformats.org/officeDocument/2006/relationships/chart" Target="../charts/chart223.xml"/><Relationship Id="rId46" Type="http://schemas.openxmlformats.org/officeDocument/2006/relationships/chart" Target="../charts/chart231.xml"/><Relationship Id="rId59" Type="http://schemas.openxmlformats.org/officeDocument/2006/relationships/chart" Target="../charts/chart244.xml"/><Relationship Id="rId67" Type="http://schemas.openxmlformats.org/officeDocument/2006/relationships/chart" Target="../charts/chart252.xml"/><Relationship Id="rId20" Type="http://schemas.openxmlformats.org/officeDocument/2006/relationships/chart" Target="../charts/chart205.xml"/><Relationship Id="rId41" Type="http://schemas.openxmlformats.org/officeDocument/2006/relationships/chart" Target="../charts/chart226.xml"/><Relationship Id="rId54" Type="http://schemas.openxmlformats.org/officeDocument/2006/relationships/chart" Target="../charts/chart239.xml"/><Relationship Id="rId62" Type="http://schemas.openxmlformats.org/officeDocument/2006/relationships/chart" Target="../charts/chart247.xml"/><Relationship Id="rId70" Type="http://schemas.openxmlformats.org/officeDocument/2006/relationships/chart" Target="../charts/chart255.xml"/><Relationship Id="rId75" Type="http://schemas.openxmlformats.org/officeDocument/2006/relationships/chart" Target="../charts/chart260.xml"/><Relationship Id="rId83" Type="http://schemas.openxmlformats.org/officeDocument/2006/relationships/chart" Target="../charts/chart268.xml"/><Relationship Id="rId88" Type="http://schemas.openxmlformats.org/officeDocument/2006/relationships/chart" Target="../charts/chart273.xml"/><Relationship Id="rId91" Type="http://schemas.openxmlformats.org/officeDocument/2006/relationships/chart" Target="../charts/chart276.xml"/><Relationship Id="rId1" Type="http://schemas.openxmlformats.org/officeDocument/2006/relationships/chart" Target="../charts/chart187.xml"/><Relationship Id="rId6" Type="http://schemas.openxmlformats.org/officeDocument/2006/relationships/chart" Target="../charts/chart191.xml"/><Relationship Id="rId15" Type="http://schemas.openxmlformats.org/officeDocument/2006/relationships/chart" Target="../charts/chart200.xml"/><Relationship Id="rId23" Type="http://schemas.openxmlformats.org/officeDocument/2006/relationships/chart" Target="../charts/chart208.xml"/><Relationship Id="rId28" Type="http://schemas.openxmlformats.org/officeDocument/2006/relationships/chart" Target="../charts/chart213.xml"/><Relationship Id="rId36" Type="http://schemas.openxmlformats.org/officeDocument/2006/relationships/chart" Target="../charts/chart221.xml"/><Relationship Id="rId49" Type="http://schemas.openxmlformats.org/officeDocument/2006/relationships/chart" Target="../charts/chart234.xml"/><Relationship Id="rId57" Type="http://schemas.openxmlformats.org/officeDocument/2006/relationships/chart" Target="../charts/chart242.xml"/><Relationship Id="rId10" Type="http://schemas.openxmlformats.org/officeDocument/2006/relationships/chart" Target="../charts/chart195.xml"/><Relationship Id="rId31" Type="http://schemas.openxmlformats.org/officeDocument/2006/relationships/chart" Target="../charts/chart216.xml"/><Relationship Id="rId44" Type="http://schemas.openxmlformats.org/officeDocument/2006/relationships/chart" Target="../charts/chart229.xml"/><Relationship Id="rId52" Type="http://schemas.openxmlformats.org/officeDocument/2006/relationships/chart" Target="../charts/chart237.xml"/><Relationship Id="rId60" Type="http://schemas.openxmlformats.org/officeDocument/2006/relationships/chart" Target="../charts/chart245.xml"/><Relationship Id="rId65" Type="http://schemas.openxmlformats.org/officeDocument/2006/relationships/chart" Target="../charts/chart250.xml"/><Relationship Id="rId73" Type="http://schemas.openxmlformats.org/officeDocument/2006/relationships/chart" Target="../charts/chart258.xml"/><Relationship Id="rId78" Type="http://schemas.openxmlformats.org/officeDocument/2006/relationships/chart" Target="../charts/chart263.xml"/><Relationship Id="rId81" Type="http://schemas.openxmlformats.org/officeDocument/2006/relationships/chart" Target="../charts/chart266.xml"/><Relationship Id="rId86" Type="http://schemas.openxmlformats.org/officeDocument/2006/relationships/chart" Target="../charts/chart271.xml"/><Relationship Id="rId94" Type="http://schemas.openxmlformats.org/officeDocument/2006/relationships/chart" Target="../charts/chart279.xml"/><Relationship Id="rId4" Type="http://schemas.openxmlformats.org/officeDocument/2006/relationships/chart" Target="../charts/chart189.xml"/><Relationship Id="rId9" Type="http://schemas.openxmlformats.org/officeDocument/2006/relationships/chart" Target="../charts/chart194.xml"/><Relationship Id="rId13" Type="http://schemas.openxmlformats.org/officeDocument/2006/relationships/chart" Target="../charts/chart198.xml"/><Relationship Id="rId18" Type="http://schemas.openxmlformats.org/officeDocument/2006/relationships/chart" Target="../charts/chart203.xml"/><Relationship Id="rId39" Type="http://schemas.openxmlformats.org/officeDocument/2006/relationships/chart" Target="../charts/chart224.xml"/><Relationship Id="rId34" Type="http://schemas.openxmlformats.org/officeDocument/2006/relationships/chart" Target="../charts/chart219.xml"/><Relationship Id="rId50" Type="http://schemas.openxmlformats.org/officeDocument/2006/relationships/chart" Target="../charts/chart235.xml"/><Relationship Id="rId55" Type="http://schemas.openxmlformats.org/officeDocument/2006/relationships/chart" Target="../charts/chart240.xml"/><Relationship Id="rId76" Type="http://schemas.openxmlformats.org/officeDocument/2006/relationships/chart" Target="../charts/chart261.xml"/><Relationship Id="rId7" Type="http://schemas.openxmlformats.org/officeDocument/2006/relationships/chart" Target="../charts/chart192.xml"/><Relationship Id="rId71" Type="http://schemas.openxmlformats.org/officeDocument/2006/relationships/chart" Target="../charts/chart256.xml"/><Relationship Id="rId92" Type="http://schemas.openxmlformats.org/officeDocument/2006/relationships/chart" Target="../charts/chart277.xml"/><Relationship Id="rId2" Type="http://schemas.openxmlformats.org/officeDocument/2006/relationships/image" Target="../media/image1.png"/><Relationship Id="rId29" Type="http://schemas.openxmlformats.org/officeDocument/2006/relationships/chart" Target="../charts/chart214.xml"/><Relationship Id="rId24" Type="http://schemas.openxmlformats.org/officeDocument/2006/relationships/chart" Target="../charts/chart209.xml"/><Relationship Id="rId40" Type="http://schemas.openxmlformats.org/officeDocument/2006/relationships/chart" Target="../charts/chart225.xml"/><Relationship Id="rId45" Type="http://schemas.openxmlformats.org/officeDocument/2006/relationships/chart" Target="../charts/chart230.xml"/><Relationship Id="rId66" Type="http://schemas.openxmlformats.org/officeDocument/2006/relationships/chart" Target="../charts/chart251.xml"/><Relationship Id="rId87" Type="http://schemas.openxmlformats.org/officeDocument/2006/relationships/chart" Target="../charts/chart272.xml"/><Relationship Id="rId61" Type="http://schemas.openxmlformats.org/officeDocument/2006/relationships/chart" Target="../charts/chart246.xml"/><Relationship Id="rId82" Type="http://schemas.openxmlformats.org/officeDocument/2006/relationships/chart" Target="../charts/chart267.xml"/><Relationship Id="rId19" Type="http://schemas.openxmlformats.org/officeDocument/2006/relationships/chart" Target="../charts/chart204.xml"/><Relationship Id="rId14" Type="http://schemas.openxmlformats.org/officeDocument/2006/relationships/chart" Target="../charts/chart199.xml"/><Relationship Id="rId30" Type="http://schemas.openxmlformats.org/officeDocument/2006/relationships/chart" Target="../charts/chart215.xml"/><Relationship Id="rId35" Type="http://schemas.openxmlformats.org/officeDocument/2006/relationships/chart" Target="../charts/chart220.xml"/><Relationship Id="rId56" Type="http://schemas.openxmlformats.org/officeDocument/2006/relationships/chart" Target="../charts/chart241.xml"/><Relationship Id="rId77" Type="http://schemas.openxmlformats.org/officeDocument/2006/relationships/chart" Target="../charts/chart262.xml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304.xml"/><Relationship Id="rId21" Type="http://schemas.openxmlformats.org/officeDocument/2006/relationships/chart" Target="../charts/chart299.xml"/><Relationship Id="rId42" Type="http://schemas.openxmlformats.org/officeDocument/2006/relationships/chart" Target="../charts/chart320.xml"/><Relationship Id="rId47" Type="http://schemas.openxmlformats.org/officeDocument/2006/relationships/chart" Target="../charts/chart325.xml"/><Relationship Id="rId63" Type="http://schemas.openxmlformats.org/officeDocument/2006/relationships/chart" Target="../charts/chart341.xml"/><Relationship Id="rId68" Type="http://schemas.openxmlformats.org/officeDocument/2006/relationships/chart" Target="../charts/chart346.xml"/><Relationship Id="rId84" Type="http://schemas.openxmlformats.org/officeDocument/2006/relationships/chart" Target="../charts/chart362.xml"/><Relationship Id="rId89" Type="http://schemas.openxmlformats.org/officeDocument/2006/relationships/chart" Target="../charts/chart367.xml"/><Relationship Id="rId16" Type="http://schemas.openxmlformats.org/officeDocument/2006/relationships/chart" Target="../charts/chart294.xml"/><Relationship Id="rId11" Type="http://schemas.openxmlformats.org/officeDocument/2006/relationships/chart" Target="../charts/chart289.xml"/><Relationship Id="rId32" Type="http://schemas.openxmlformats.org/officeDocument/2006/relationships/chart" Target="../charts/chart310.xml"/><Relationship Id="rId37" Type="http://schemas.openxmlformats.org/officeDocument/2006/relationships/chart" Target="../charts/chart315.xml"/><Relationship Id="rId53" Type="http://schemas.openxmlformats.org/officeDocument/2006/relationships/chart" Target="../charts/chart331.xml"/><Relationship Id="rId58" Type="http://schemas.openxmlformats.org/officeDocument/2006/relationships/chart" Target="../charts/chart336.xml"/><Relationship Id="rId74" Type="http://schemas.openxmlformats.org/officeDocument/2006/relationships/chart" Target="../charts/chart352.xml"/><Relationship Id="rId79" Type="http://schemas.openxmlformats.org/officeDocument/2006/relationships/chart" Target="../charts/chart357.xml"/><Relationship Id="rId5" Type="http://schemas.openxmlformats.org/officeDocument/2006/relationships/chart" Target="../charts/chart283.xml"/><Relationship Id="rId90" Type="http://schemas.openxmlformats.org/officeDocument/2006/relationships/chart" Target="../charts/chart368.xml"/><Relationship Id="rId22" Type="http://schemas.openxmlformats.org/officeDocument/2006/relationships/chart" Target="../charts/chart300.xml"/><Relationship Id="rId27" Type="http://schemas.openxmlformats.org/officeDocument/2006/relationships/chart" Target="../charts/chart305.xml"/><Relationship Id="rId43" Type="http://schemas.openxmlformats.org/officeDocument/2006/relationships/chart" Target="../charts/chart321.xml"/><Relationship Id="rId48" Type="http://schemas.openxmlformats.org/officeDocument/2006/relationships/chart" Target="../charts/chart326.xml"/><Relationship Id="rId64" Type="http://schemas.openxmlformats.org/officeDocument/2006/relationships/chart" Target="../charts/chart342.xml"/><Relationship Id="rId69" Type="http://schemas.openxmlformats.org/officeDocument/2006/relationships/chart" Target="../charts/chart347.xml"/><Relationship Id="rId8" Type="http://schemas.openxmlformats.org/officeDocument/2006/relationships/chart" Target="../charts/chart286.xml"/><Relationship Id="rId51" Type="http://schemas.openxmlformats.org/officeDocument/2006/relationships/chart" Target="../charts/chart329.xml"/><Relationship Id="rId72" Type="http://schemas.openxmlformats.org/officeDocument/2006/relationships/chart" Target="../charts/chart350.xml"/><Relationship Id="rId80" Type="http://schemas.openxmlformats.org/officeDocument/2006/relationships/chart" Target="../charts/chart358.xml"/><Relationship Id="rId85" Type="http://schemas.openxmlformats.org/officeDocument/2006/relationships/chart" Target="../charts/chart363.xml"/><Relationship Id="rId93" Type="http://schemas.openxmlformats.org/officeDocument/2006/relationships/chart" Target="../charts/chart371.xml"/><Relationship Id="rId3" Type="http://schemas.openxmlformats.org/officeDocument/2006/relationships/chart" Target="../charts/chart281.xml"/><Relationship Id="rId12" Type="http://schemas.openxmlformats.org/officeDocument/2006/relationships/chart" Target="../charts/chart290.xml"/><Relationship Id="rId17" Type="http://schemas.openxmlformats.org/officeDocument/2006/relationships/chart" Target="../charts/chart295.xml"/><Relationship Id="rId25" Type="http://schemas.openxmlformats.org/officeDocument/2006/relationships/chart" Target="../charts/chart303.xml"/><Relationship Id="rId33" Type="http://schemas.openxmlformats.org/officeDocument/2006/relationships/chart" Target="../charts/chart311.xml"/><Relationship Id="rId38" Type="http://schemas.openxmlformats.org/officeDocument/2006/relationships/chart" Target="../charts/chart316.xml"/><Relationship Id="rId46" Type="http://schemas.openxmlformats.org/officeDocument/2006/relationships/chart" Target="../charts/chart324.xml"/><Relationship Id="rId59" Type="http://schemas.openxmlformats.org/officeDocument/2006/relationships/chart" Target="../charts/chart337.xml"/><Relationship Id="rId67" Type="http://schemas.openxmlformats.org/officeDocument/2006/relationships/chart" Target="../charts/chart345.xml"/><Relationship Id="rId20" Type="http://schemas.openxmlformats.org/officeDocument/2006/relationships/chart" Target="../charts/chart298.xml"/><Relationship Id="rId41" Type="http://schemas.openxmlformats.org/officeDocument/2006/relationships/chart" Target="../charts/chart319.xml"/><Relationship Id="rId54" Type="http://schemas.openxmlformats.org/officeDocument/2006/relationships/chart" Target="../charts/chart332.xml"/><Relationship Id="rId62" Type="http://schemas.openxmlformats.org/officeDocument/2006/relationships/chart" Target="../charts/chart340.xml"/><Relationship Id="rId70" Type="http://schemas.openxmlformats.org/officeDocument/2006/relationships/chart" Target="../charts/chart348.xml"/><Relationship Id="rId75" Type="http://schemas.openxmlformats.org/officeDocument/2006/relationships/chart" Target="../charts/chart353.xml"/><Relationship Id="rId83" Type="http://schemas.openxmlformats.org/officeDocument/2006/relationships/chart" Target="../charts/chart361.xml"/><Relationship Id="rId88" Type="http://schemas.openxmlformats.org/officeDocument/2006/relationships/chart" Target="../charts/chart366.xml"/><Relationship Id="rId91" Type="http://schemas.openxmlformats.org/officeDocument/2006/relationships/chart" Target="../charts/chart369.xml"/><Relationship Id="rId1" Type="http://schemas.openxmlformats.org/officeDocument/2006/relationships/chart" Target="../charts/chart280.xml"/><Relationship Id="rId6" Type="http://schemas.openxmlformats.org/officeDocument/2006/relationships/chart" Target="../charts/chart284.xml"/><Relationship Id="rId15" Type="http://schemas.openxmlformats.org/officeDocument/2006/relationships/chart" Target="../charts/chart293.xml"/><Relationship Id="rId23" Type="http://schemas.openxmlformats.org/officeDocument/2006/relationships/chart" Target="../charts/chart301.xml"/><Relationship Id="rId28" Type="http://schemas.openxmlformats.org/officeDocument/2006/relationships/chart" Target="../charts/chart306.xml"/><Relationship Id="rId36" Type="http://schemas.openxmlformats.org/officeDocument/2006/relationships/chart" Target="../charts/chart314.xml"/><Relationship Id="rId49" Type="http://schemas.openxmlformats.org/officeDocument/2006/relationships/chart" Target="../charts/chart327.xml"/><Relationship Id="rId57" Type="http://schemas.openxmlformats.org/officeDocument/2006/relationships/chart" Target="../charts/chart335.xml"/><Relationship Id="rId10" Type="http://schemas.openxmlformats.org/officeDocument/2006/relationships/chart" Target="../charts/chart288.xml"/><Relationship Id="rId31" Type="http://schemas.openxmlformats.org/officeDocument/2006/relationships/chart" Target="../charts/chart309.xml"/><Relationship Id="rId44" Type="http://schemas.openxmlformats.org/officeDocument/2006/relationships/chart" Target="../charts/chart322.xml"/><Relationship Id="rId52" Type="http://schemas.openxmlformats.org/officeDocument/2006/relationships/chart" Target="../charts/chart330.xml"/><Relationship Id="rId60" Type="http://schemas.openxmlformats.org/officeDocument/2006/relationships/chart" Target="../charts/chart338.xml"/><Relationship Id="rId65" Type="http://schemas.openxmlformats.org/officeDocument/2006/relationships/chart" Target="../charts/chart343.xml"/><Relationship Id="rId73" Type="http://schemas.openxmlformats.org/officeDocument/2006/relationships/chart" Target="../charts/chart351.xml"/><Relationship Id="rId78" Type="http://schemas.openxmlformats.org/officeDocument/2006/relationships/chart" Target="../charts/chart356.xml"/><Relationship Id="rId81" Type="http://schemas.openxmlformats.org/officeDocument/2006/relationships/chart" Target="../charts/chart359.xml"/><Relationship Id="rId86" Type="http://schemas.openxmlformats.org/officeDocument/2006/relationships/chart" Target="../charts/chart364.xml"/><Relationship Id="rId94" Type="http://schemas.openxmlformats.org/officeDocument/2006/relationships/chart" Target="../charts/chart372.xml"/><Relationship Id="rId4" Type="http://schemas.openxmlformats.org/officeDocument/2006/relationships/chart" Target="../charts/chart282.xml"/><Relationship Id="rId9" Type="http://schemas.openxmlformats.org/officeDocument/2006/relationships/chart" Target="../charts/chart287.xml"/><Relationship Id="rId13" Type="http://schemas.openxmlformats.org/officeDocument/2006/relationships/chart" Target="../charts/chart291.xml"/><Relationship Id="rId18" Type="http://schemas.openxmlformats.org/officeDocument/2006/relationships/chart" Target="../charts/chart296.xml"/><Relationship Id="rId39" Type="http://schemas.openxmlformats.org/officeDocument/2006/relationships/chart" Target="../charts/chart317.xml"/><Relationship Id="rId34" Type="http://schemas.openxmlformats.org/officeDocument/2006/relationships/chart" Target="../charts/chart312.xml"/><Relationship Id="rId50" Type="http://schemas.openxmlformats.org/officeDocument/2006/relationships/chart" Target="../charts/chart328.xml"/><Relationship Id="rId55" Type="http://schemas.openxmlformats.org/officeDocument/2006/relationships/chart" Target="../charts/chart333.xml"/><Relationship Id="rId76" Type="http://schemas.openxmlformats.org/officeDocument/2006/relationships/chart" Target="../charts/chart354.xml"/><Relationship Id="rId7" Type="http://schemas.openxmlformats.org/officeDocument/2006/relationships/chart" Target="../charts/chart285.xml"/><Relationship Id="rId71" Type="http://schemas.openxmlformats.org/officeDocument/2006/relationships/chart" Target="../charts/chart349.xml"/><Relationship Id="rId92" Type="http://schemas.openxmlformats.org/officeDocument/2006/relationships/chart" Target="../charts/chart370.xml"/><Relationship Id="rId2" Type="http://schemas.openxmlformats.org/officeDocument/2006/relationships/image" Target="../media/image1.png"/><Relationship Id="rId29" Type="http://schemas.openxmlformats.org/officeDocument/2006/relationships/chart" Target="../charts/chart307.xml"/><Relationship Id="rId24" Type="http://schemas.openxmlformats.org/officeDocument/2006/relationships/chart" Target="../charts/chart302.xml"/><Relationship Id="rId40" Type="http://schemas.openxmlformats.org/officeDocument/2006/relationships/chart" Target="../charts/chart318.xml"/><Relationship Id="rId45" Type="http://schemas.openxmlformats.org/officeDocument/2006/relationships/chart" Target="../charts/chart323.xml"/><Relationship Id="rId66" Type="http://schemas.openxmlformats.org/officeDocument/2006/relationships/chart" Target="../charts/chart344.xml"/><Relationship Id="rId87" Type="http://schemas.openxmlformats.org/officeDocument/2006/relationships/chart" Target="../charts/chart365.xml"/><Relationship Id="rId61" Type="http://schemas.openxmlformats.org/officeDocument/2006/relationships/chart" Target="../charts/chart339.xml"/><Relationship Id="rId82" Type="http://schemas.openxmlformats.org/officeDocument/2006/relationships/chart" Target="../charts/chart360.xml"/><Relationship Id="rId19" Type="http://schemas.openxmlformats.org/officeDocument/2006/relationships/chart" Target="../charts/chart297.xml"/><Relationship Id="rId14" Type="http://schemas.openxmlformats.org/officeDocument/2006/relationships/chart" Target="../charts/chart292.xml"/><Relationship Id="rId30" Type="http://schemas.openxmlformats.org/officeDocument/2006/relationships/chart" Target="../charts/chart308.xml"/><Relationship Id="rId35" Type="http://schemas.openxmlformats.org/officeDocument/2006/relationships/chart" Target="../charts/chart313.xml"/><Relationship Id="rId56" Type="http://schemas.openxmlformats.org/officeDocument/2006/relationships/chart" Target="../charts/chart334.xml"/><Relationship Id="rId77" Type="http://schemas.openxmlformats.org/officeDocument/2006/relationships/chart" Target="../charts/chart355.xml"/></Relationships>
</file>

<file path=xl/drawings/_rels/drawing5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397.xml"/><Relationship Id="rId21" Type="http://schemas.openxmlformats.org/officeDocument/2006/relationships/chart" Target="../charts/chart392.xml"/><Relationship Id="rId42" Type="http://schemas.openxmlformats.org/officeDocument/2006/relationships/chart" Target="../charts/chart413.xml"/><Relationship Id="rId47" Type="http://schemas.openxmlformats.org/officeDocument/2006/relationships/chart" Target="../charts/chart418.xml"/><Relationship Id="rId63" Type="http://schemas.openxmlformats.org/officeDocument/2006/relationships/chart" Target="../charts/chart434.xml"/><Relationship Id="rId68" Type="http://schemas.openxmlformats.org/officeDocument/2006/relationships/chart" Target="../charts/chart439.xml"/><Relationship Id="rId84" Type="http://schemas.openxmlformats.org/officeDocument/2006/relationships/chart" Target="../charts/chart455.xml"/><Relationship Id="rId89" Type="http://schemas.openxmlformats.org/officeDocument/2006/relationships/chart" Target="../charts/chart460.xml"/><Relationship Id="rId16" Type="http://schemas.openxmlformats.org/officeDocument/2006/relationships/chart" Target="../charts/chart387.xml"/><Relationship Id="rId11" Type="http://schemas.openxmlformats.org/officeDocument/2006/relationships/chart" Target="../charts/chart382.xml"/><Relationship Id="rId32" Type="http://schemas.openxmlformats.org/officeDocument/2006/relationships/chart" Target="../charts/chart403.xml"/><Relationship Id="rId37" Type="http://schemas.openxmlformats.org/officeDocument/2006/relationships/chart" Target="../charts/chart408.xml"/><Relationship Id="rId53" Type="http://schemas.openxmlformats.org/officeDocument/2006/relationships/chart" Target="../charts/chart424.xml"/><Relationship Id="rId58" Type="http://schemas.openxmlformats.org/officeDocument/2006/relationships/chart" Target="../charts/chart429.xml"/><Relationship Id="rId74" Type="http://schemas.openxmlformats.org/officeDocument/2006/relationships/chart" Target="../charts/chart445.xml"/><Relationship Id="rId79" Type="http://schemas.openxmlformats.org/officeDocument/2006/relationships/chart" Target="../charts/chart450.xml"/><Relationship Id="rId5" Type="http://schemas.openxmlformats.org/officeDocument/2006/relationships/chart" Target="../charts/chart376.xml"/><Relationship Id="rId90" Type="http://schemas.openxmlformats.org/officeDocument/2006/relationships/chart" Target="../charts/chart461.xml"/><Relationship Id="rId22" Type="http://schemas.openxmlformats.org/officeDocument/2006/relationships/chart" Target="../charts/chart393.xml"/><Relationship Id="rId27" Type="http://schemas.openxmlformats.org/officeDocument/2006/relationships/chart" Target="../charts/chart398.xml"/><Relationship Id="rId43" Type="http://schemas.openxmlformats.org/officeDocument/2006/relationships/chart" Target="../charts/chart414.xml"/><Relationship Id="rId48" Type="http://schemas.openxmlformats.org/officeDocument/2006/relationships/chart" Target="../charts/chart419.xml"/><Relationship Id="rId64" Type="http://schemas.openxmlformats.org/officeDocument/2006/relationships/chart" Target="../charts/chart435.xml"/><Relationship Id="rId69" Type="http://schemas.openxmlformats.org/officeDocument/2006/relationships/chart" Target="../charts/chart440.xml"/><Relationship Id="rId8" Type="http://schemas.openxmlformats.org/officeDocument/2006/relationships/chart" Target="../charts/chart379.xml"/><Relationship Id="rId51" Type="http://schemas.openxmlformats.org/officeDocument/2006/relationships/chart" Target="../charts/chart422.xml"/><Relationship Id="rId72" Type="http://schemas.openxmlformats.org/officeDocument/2006/relationships/chart" Target="../charts/chart443.xml"/><Relationship Id="rId80" Type="http://schemas.openxmlformats.org/officeDocument/2006/relationships/chart" Target="../charts/chart451.xml"/><Relationship Id="rId85" Type="http://schemas.openxmlformats.org/officeDocument/2006/relationships/chart" Target="../charts/chart456.xml"/><Relationship Id="rId93" Type="http://schemas.openxmlformats.org/officeDocument/2006/relationships/chart" Target="../charts/chart464.xml"/><Relationship Id="rId3" Type="http://schemas.openxmlformats.org/officeDocument/2006/relationships/chart" Target="../charts/chart374.xml"/><Relationship Id="rId12" Type="http://schemas.openxmlformats.org/officeDocument/2006/relationships/chart" Target="../charts/chart383.xml"/><Relationship Id="rId17" Type="http://schemas.openxmlformats.org/officeDocument/2006/relationships/chart" Target="../charts/chart388.xml"/><Relationship Id="rId25" Type="http://schemas.openxmlformats.org/officeDocument/2006/relationships/chart" Target="../charts/chart396.xml"/><Relationship Id="rId33" Type="http://schemas.openxmlformats.org/officeDocument/2006/relationships/chart" Target="../charts/chart404.xml"/><Relationship Id="rId38" Type="http://schemas.openxmlformats.org/officeDocument/2006/relationships/chart" Target="../charts/chart409.xml"/><Relationship Id="rId46" Type="http://schemas.openxmlformats.org/officeDocument/2006/relationships/chart" Target="../charts/chart417.xml"/><Relationship Id="rId59" Type="http://schemas.openxmlformats.org/officeDocument/2006/relationships/chart" Target="../charts/chart430.xml"/><Relationship Id="rId67" Type="http://schemas.openxmlformats.org/officeDocument/2006/relationships/chart" Target="../charts/chart438.xml"/><Relationship Id="rId20" Type="http://schemas.openxmlformats.org/officeDocument/2006/relationships/chart" Target="../charts/chart391.xml"/><Relationship Id="rId41" Type="http://schemas.openxmlformats.org/officeDocument/2006/relationships/chart" Target="../charts/chart412.xml"/><Relationship Id="rId54" Type="http://schemas.openxmlformats.org/officeDocument/2006/relationships/chart" Target="../charts/chart425.xml"/><Relationship Id="rId62" Type="http://schemas.openxmlformats.org/officeDocument/2006/relationships/chart" Target="../charts/chart433.xml"/><Relationship Id="rId70" Type="http://schemas.openxmlformats.org/officeDocument/2006/relationships/chart" Target="../charts/chart441.xml"/><Relationship Id="rId75" Type="http://schemas.openxmlformats.org/officeDocument/2006/relationships/chart" Target="../charts/chart446.xml"/><Relationship Id="rId83" Type="http://schemas.openxmlformats.org/officeDocument/2006/relationships/chart" Target="../charts/chart454.xml"/><Relationship Id="rId88" Type="http://schemas.openxmlformats.org/officeDocument/2006/relationships/chart" Target="../charts/chart459.xml"/><Relationship Id="rId91" Type="http://schemas.openxmlformats.org/officeDocument/2006/relationships/chart" Target="../charts/chart462.xml"/><Relationship Id="rId1" Type="http://schemas.openxmlformats.org/officeDocument/2006/relationships/chart" Target="../charts/chart373.xml"/><Relationship Id="rId6" Type="http://schemas.openxmlformats.org/officeDocument/2006/relationships/chart" Target="../charts/chart377.xml"/><Relationship Id="rId15" Type="http://schemas.openxmlformats.org/officeDocument/2006/relationships/chart" Target="../charts/chart386.xml"/><Relationship Id="rId23" Type="http://schemas.openxmlformats.org/officeDocument/2006/relationships/chart" Target="../charts/chart394.xml"/><Relationship Id="rId28" Type="http://schemas.openxmlformats.org/officeDocument/2006/relationships/chart" Target="../charts/chart399.xml"/><Relationship Id="rId36" Type="http://schemas.openxmlformats.org/officeDocument/2006/relationships/chart" Target="../charts/chart407.xml"/><Relationship Id="rId49" Type="http://schemas.openxmlformats.org/officeDocument/2006/relationships/chart" Target="../charts/chart420.xml"/><Relationship Id="rId57" Type="http://schemas.openxmlformats.org/officeDocument/2006/relationships/chart" Target="../charts/chart428.xml"/><Relationship Id="rId10" Type="http://schemas.openxmlformats.org/officeDocument/2006/relationships/chart" Target="../charts/chart381.xml"/><Relationship Id="rId31" Type="http://schemas.openxmlformats.org/officeDocument/2006/relationships/chart" Target="../charts/chart402.xml"/><Relationship Id="rId44" Type="http://schemas.openxmlformats.org/officeDocument/2006/relationships/chart" Target="../charts/chart415.xml"/><Relationship Id="rId52" Type="http://schemas.openxmlformats.org/officeDocument/2006/relationships/chart" Target="../charts/chart423.xml"/><Relationship Id="rId60" Type="http://schemas.openxmlformats.org/officeDocument/2006/relationships/chart" Target="../charts/chart431.xml"/><Relationship Id="rId65" Type="http://schemas.openxmlformats.org/officeDocument/2006/relationships/chart" Target="../charts/chart436.xml"/><Relationship Id="rId73" Type="http://schemas.openxmlformats.org/officeDocument/2006/relationships/chart" Target="../charts/chart444.xml"/><Relationship Id="rId78" Type="http://schemas.openxmlformats.org/officeDocument/2006/relationships/chart" Target="../charts/chart449.xml"/><Relationship Id="rId81" Type="http://schemas.openxmlformats.org/officeDocument/2006/relationships/chart" Target="../charts/chart452.xml"/><Relationship Id="rId86" Type="http://schemas.openxmlformats.org/officeDocument/2006/relationships/chart" Target="../charts/chart457.xml"/><Relationship Id="rId94" Type="http://schemas.openxmlformats.org/officeDocument/2006/relationships/chart" Target="../charts/chart465.xml"/><Relationship Id="rId4" Type="http://schemas.openxmlformats.org/officeDocument/2006/relationships/chart" Target="../charts/chart375.xml"/><Relationship Id="rId9" Type="http://schemas.openxmlformats.org/officeDocument/2006/relationships/chart" Target="../charts/chart380.xml"/><Relationship Id="rId13" Type="http://schemas.openxmlformats.org/officeDocument/2006/relationships/chart" Target="../charts/chart384.xml"/><Relationship Id="rId18" Type="http://schemas.openxmlformats.org/officeDocument/2006/relationships/chart" Target="../charts/chart389.xml"/><Relationship Id="rId39" Type="http://schemas.openxmlformats.org/officeDocument/2006/relationships/chart" Target="../charts/chart410.xml"/><Relationship Id="rId34" Type="http://schemas.openxmlformats.org/officeDocument/2006/relationships/chart" Target="../charts/chart405.xml"/><Relationship Id="rId50" Type="http://schemas.openxmlformats.org/officeDocument/2006/relationships/chart" Target="../charts/chart421.xml"/><Relationship Id="rId55" Type="http://schemas.openxmlformats.org/officeDocument/2006/relationships/chart" Target="../charts/chart426.xml"/><Relationship Id="rId76" Type="http://schemas.openxmlformats.org/officeDocument/2006/relationships/chart" Target="../charts/chart447.xml"/><Relationship Id="rId7" Type="http://schemas.openxmlformats.org/officeDocument/2006/relationships/chart" Target="../charts/chart378.xml"/><Relationship Id="rId71" Type="http://schemas.openxmlformats.org/officeDocument/2006/relationships/chart" Target="../charts/chart442.xml"/><Relationship Id="rId92" Type="http://schemas.openxmlformats.org/officeDocument/2006/relationships/chart" Target="../charts/chart463.xml"/><Relationship Id="rId2" Type="http://schemas.openxmlformats.org/officeDocument/2006/relationships/image" Target="../media/image1.png"/><Relationship Id="rId29" Type="http://schemas.openxmlformats.org/officeDocument/2006/relationships/chart" Target="../charts/chart400.xml"/><Relationship Id="rId24" Type="http://schemas.openxmlformats.org/officeDocument/2006/relationships/chart" Target="../charts/chart395.xml"/><Relationship Id="rId40" Type="http://schemas.openxmlformats.org/officeDocument/2006/relationships/chart" Target="../charts/chart411.xml"/><Relationship Id="rId45" Type="http://schemas.openxmlformats.org/officeDocument/2006/relationships/chart" Target="../charts/chart416.xml"/><Relationship Id="rId66" Type="http://schemas.openxmlformats.org/officeDocument/2006/relationships/chart" Target="../charts/chart437.xml"/><Relationship Id="rId87" Type="http://schemas.openxmlformats.org/officeDocument/2006/relationships/chart" Target="../charts/chart458.xml"/><Relationship Id="rId61" Type="http://schemas.openxmlformats.org/officeDocument/2006/relationships/chart" Target="../charts/chart432.xml"/><Relationship Id="rId82" Type="http://schemas.openxmlformats.org/officeDocument/2006/relationships/chart" Target="../charts/chart453.xml"/><Relationship Id="rId19" Type="http://schemas.openxmlformats.org/officeDocument/2006/relationships/chart" Target="../charts/chart390.xml"/><Relationship Id="rId14" Type="http://schemas.openxmlformats.org/officeDocument/2006/relationships/chart" Target="../charts/chart385.xml"/><Relationship Id="rId30" Type="http://schemas.openxmlformats.org/officeDocument/2006/relationships/chart" Target="../charts/chart401.xml"/><Relationship Id="rId35" Type="http://schemas.openxmlformats.org/officeDocument/2006/relationships/chart" Target="../charts/chart406.xml"/><Relationship Id="rId56" Type="http://schemas.openxmlformats.org/officeDocument/2006/relationships/chart" Target="../charts/chart427.xml"/><Relationship Id="rId77" Type="http://schemas.openxmlformats.org/officeDocument/2006/relationships/chart" Target="../charts/chart4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152400</xdr:rowOff>
    </xdr:from>
    <xdr:to>
      <xdr:col>6</xdr:col>
      <xdr:colOff>1666875</xdr:colOff>
      <xdr:row>62</xdr:row>
      <xdr:rowOff>76200</xdr:rowOff>
    </xdr:to>
    <xdr:graphicFrame macro="">
      <xdr:nvGraphicFramePr>
        <xdr:cNvPr id="4380944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438094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4380944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438094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438094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390525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438094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781050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438094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342900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4380945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438094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4380945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4380945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4380945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4380945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4380946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4380946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438094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4380946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4380946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4380946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4380946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4380946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4380946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4380946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4380947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4380947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4380947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4380947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43809474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4380947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4380947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4380947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4380947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4380947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781050</xdr:colOff>
      <xdr:row>11</xdr:row>
      <xdr:rowOff>0</xdr:rowOff>
    </xdr:from>
    <xdr:to>
      <xdr:col>6</xdr:col>
      <xdr:colOff>1219200</xdr:colOff>
      <xdr:row>11</xdr:row>
      <xdr:rowOff>0</xdr:rowOff>
    </xdr:to>
    <xdr:graphicFrame macro="">
      <xdr:nvGraphicFramePr>
        <xdr:cNvPr id="4380948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6</xdr:col>
      <xdr:colOff>1219200</xdr:colOff>
      <xdr:row>12</xdr:row>
      <xdr:rowOff>0</xdr:rowOff>
    </xdr:to>
    <xdr:graphicFrame macro="">
      <xdr:nvGraphicFramePr>
        <xdr:cNvPr id="4380948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6</xdr:col>
      <xdr:colOff>1219200</xdr:colOff>
      <xdr:row>12</xdr:row>
      <xdr:rowOff>0</xdr:rowOff>
    </xdr:to>
    <xdr:graphicFrame macro="">
      <xdr:nvGraphicFramePr>
        <xdr:cNvPr id="4380948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4380948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6</xdr:col>
      <xdr:colOff>1219200</xdr:colOff>
      <xdr:row>12</xdr:row>
      <xdr:rowOff>0</xdr:rowOff>
    </xdr:to>
    <xdr:graphicFrame macro="">
      <xdr:nvGraphicFramePr>
        <xdr:cNvPr id="4380948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4380948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6</xdr:col>
      <xdr:colOff>1219200</xdr:colOff>
      <xdr:row>12</xdr:row>
      <xdr:rowOff>0</xdr:rowOff>
    </xdr:to>
    <xdr:graphicFrame macro="">
      <xdr:nvGraphicFramePr>
        <xdr:cNvPr id="4380948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43809487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6</xdr:col>
      <xdr:colOff>1219200</xdr:colOff>
      <xdr:row>12</xdr:row>
      <xdr:rowOff>0</xdr:rowOff>
    </xdr:to>
    <xdr:graphicFrame macro="">
      <xdr:nvGraphicFramePr>
        <xdr:cNvPr id="4380948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4380948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6</xdr:col>
      <xdr:colOff>1219200</xdr:colOff>
      <xdr:row>12</xdr:row>
      <xdr:rowOff>0</xdr:rowOff>
    </xdr:to>
    <xdr:graphicFrame macro="">
      <xdr:nvGraphicFramePr>
        <xdr:cNvPr id="4380949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4380949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6</xdr:col>
      <xdr:colOff>1219200</xdr:colOff>
      <xdr:row>12</xdr:row>
      <xdr:rowOff>0</xdr:rowOff>
    </xdr:to>
    <xdr:graphicFrame macro="">
      <xdr:nvGraphicFramePr>
        <xdr:cNvPr id="4380949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6</xdr:col>
      <xdr:colOff>1219200</xdr:colOff>
      <xdr:row>11</xdr:row>
      <xdr:rowOff>0</xdr:rowOff>
    </xdr:to>
    <xdr:graphicFrame macro="">
      <xdr:nvGraphicFramePr>
        <xdr:cNvPr id="4380949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6</xdr:col>
      <xdr:colOff>1219200</xdr:colOff>
      <xdr:row>11</xdr:row>
      <xdr:rowOff>0</xdr:rowOff>
    </xdr:to>
    <xdr:graphicFrame macro="">
      <xdr:nvGraphicFramePr>
        <xdr:cNvPr id="4380949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4380949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6</xdr:col>
      <xdr:colOff>1219200</xdr:colOff>
      <xdr:row>11</xdr:row>
      <xdr:rowOff>0</xdr:rowOff>
    </xdr:to>
    <xdr:graphicFrame macro="">
      <xdr:nvGraphicFramePr>
        <xdr:cNvPr id="4380949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43809497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6</xdr:col>
      <xdr:colOff>1219200</xdr:colOff>
      <xdr:row>11</xdr:row>
      <xdr:rowOff>0</xdr:rowOff>
    </xdr:to>
    <xdr:graphicFrame macro="">
      <xdr:nvGraphicFramePr>
        <xdr:cNvPr id="4380949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43809499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6</xdr:col>
      <xdr:colOff>1219200</xdr:colOff>
      <xdr:row>11</xdr:row>
      <xdr:rowOff>0</xdr:rowOff>
    </xdr:to>
    <xdr:graphicFrame macro="">
      <xdr:nvGraphicFramePr>
        <xdr:cNvPr id="43809500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4380950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6</xdr:col>
      <xdr:colOff>1219200</xdr:colOff>
      <xdr:row>11</xdr:row>
      <xdr:rowOff>0</xdr:rowOff>
    </xdr:to>
    <xdr:graphicFrame macro="">
      <xdr:nvGraphicFramePr>
        <xdr:cNvPr id="4380950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4380950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6</xdr:col>
      <xdr:colOff>1219200</xdr:colOff>
      <xdr:row>11</xdr:row>
      <xdr:rowOff>0</xdr:rowOff>
    </xdr:to>
    <xdr:graphicFrame macro="">
      <xdr:nvGraphicFramePr>
        <xdr:cNvPr id="4380950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4380950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3</xdr:col>
      <xdr:colOff>1552575</xdr:colOff>
      <xdr:row>12</xdr:row>
      <xdr:rowOff>0</xdr:rowOff>
    </xdr:from>
    <xdr:to>
      <xdr:col>7</xdr:col>
      <xdr:colOff>0</xdr:colOff>
      <xdr:row>12</xdr:row>
      <xdr:rowOff>0</xdr:rowOff>
    </xdr:to>
    <xdr:graphicFrame macro="">
      <xdr:nvGraphicFramePr>
        <xdr:cNvPr id="4380950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3</xdr:col>
      <xdr:colOff>1552575</xdr:colOff>
      <xdr:row>12</xdr:row>
      <xdr:rowOff>0</xdr:rowOff>
    </xdr:from>
    <xdr:to>
      <xdr:col>7</xdr:col>
      <xdr:colOff>0</xdr:colOff>
      <xdr:row>12</xdr:row>
      <xdr:rowOff>0</xdr:rowOff>
    </xdr:to>
    <xdr:graphicFrame macro="">
      <xdr:nvGraphicFramePr>
        <xdr:cNvPr id="4380950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3</xdr:col>
      <xdr:colOff>1552575</xdr:colOff>
      <xdr:row>12</xdr:row>
      <xdr:rowOff>0</xdr:rowOff>
    </xdr:from>
    <xdr:to>
      <xdr:col>7</xdr:col>
      <xdr:colOff>0</xdr:colOff>
      <xdr:row>12</xdr:row>
      <xdr:rowOff>0</xdr:rowOff>
    </xdr:to>
    <xdr:graphicFrame macro="">
      <xdr:nvGraphicFramePr>
        <xdr:cNvPr id="43809508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3</xdr:col>
      <xdr:colOff>1552575</xdr:colOff>
      <xdr:row>12</xdr:row>
      <xdr:rowOff>0</xdr:rowOff>
    </xdr:from>
    <xdr:to>
      <xdr:col>7</xdr:col>
      <xdr:colOff>0</xdr:colOff>
      <xdr:row>12</xdr:row>
      <xdr:rowOff>0</xdr:rowOff>
    </xdr:to>
    <xdr:graphicFrame macro="">
      <xdr:nvGraphicFramePr>
        <xdr:cNvPr id="4380950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3</xdr:col>
      <xdr:colOff>1552575</xdr:colOff>
      <xdr:row>12</xdr:row>
      <xdr:rowOff>0</xdr:rowOff>
    </xdr:from>
    <xdr:to>
      <xdr:col>7</xdr:col>
      <xdr:colOff>0</xdr:colOff>
      <xdr:row>12</xdr:row>
      <xdr:rowOff>0</xdr:rowOff>
    </xdr:to>
    <xdr:graphicFrame macro="">
      <xdr:nvGraphicFramePr>
        <xdr:cNvPr id="4380951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3</xdr:col>
      <xdr:colOff>1552575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438095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3</xdr:col>
      <xdr:colOff>1552575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43809512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3</xdr:col>
      <xdr:colOff>1552575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43809513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3</xdr:col>
      <xdr:colOff>1552575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438095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3</xdr:col>
      <xdr:colOff>1552575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438095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3</xdr:col>
      <xdr:colOff>781050</xdr:colOff>
      <xdr:row>11</xdr:row>
      <xdr:rowOff>0</xdr:rowOff>
    </xdr:from>
    <xdr:to>
      <xdr:col>7</xdr:col>
      <xdr:colOff>1219200</xdr:colOff>
      <xdr:row>11</xdr:row>
      <xdr:rowOff>0</xdr:rowOff>
    </xdr:to>
    <xdr:graphicFrame macro="">
      <xdr:nvGraphicFramePr>
        <xdr:cNvPr id="4380951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7</xdr:col>
      <xdr:colOff>1219200</xdr:colOff>
      <xdr:row>12</xdr:row>
      <xdr:rowOff>0</xdr:rowOff>
    </xdr:to>
    <xdr:graphicFrame macro="">
      <xdr:nvGraphicFramePr>
        <xdr:cNvPr id="438095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7</xdr:col>
      <xdr:colOff>1219200</xdr:colOff>
      <xdr:row>12</xdr:row>
      <xdr:rowOff>0</xdr:rowOff>
    </xdr:to>
    <xdr:graphicFrame macro="">
      <xdr:nvGraphicFramePr>
        <xdr:cNvPr id="4380951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7</xdr:col>
      <xdr:colOff>0</xdr:colOff>
      <xdr:row>12</xdr:row>
      <xdr:rowOff>0</xdr:rowOff>
    </xdr:to>
    <xdr:graphicFrame macro="">
      <xdr:nvGraphicFramePr>
        <xdr:cNvPr id="4380951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7</xdr:col>
      <xdr:colOff>1219200</xdr:colOff>
      <xdr:row>12</xdr:row>
      <xdr:rowOff>0</xdr:rowOff>
    </xdr:to>
    <xdr:graphicFrame macro="">
      <xdr:nvGraphicFramePr>
        <xdr:cNvPr id="4380952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7</xdr:col>
      <xdr:colOff>0</xdr:colOff>
      <xdr:row>12</xdr:row>
      <xdr:rowOff>0</xdr:rowOff>
    </xdr:to>
    <xdr:graphicFrame macro="">
      <xdr:nvGraphicFramePr>
        <xdr:cNvPr id="4380952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7</xdr:col>
      <xdr:colOff>1219200</xdr:colOff>
      <xdr:row>12</xdr:row>
      <xdr:rowOff>0</xdr:rowOff>
    </xdr:to>
    <xdr:graphicFrame macro="">
      <xdr:nvGraphicFramePr>
        <xdr:cNvPr id="438095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7</xdr:col>
      <xdr:colOff>0</xdr:colOff>
      <xdr:row>12</xdr:row>
      <xdr:rowOff>0</xdr:rowOff>
    </xdr:to>
    <xdr:graphicFrame macro="">
      <xdr:nvGraphicFramePr>
        <xdr:cNvPr id="43809523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7</xdr:col>
      <xdr:colOff>1219200</xdr:colOff>
      <xdr:row>12</xdr:row>
      <xdr:rowOff>0</xdr:rowOff>
    </xdr:to>
    <xdr:graphicFrame macro="">
      <xdr:nvGraphicFramePr>
        <xdr:cNvPr id="4380952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7</xdr:col>
      <xdr:colOff>0</xdr:colOff>
      <xdr:row>12</xdr:row>
      <xdr:rowOff>0</xdr:rowOff>
    </xdr:to>
    <xdr:graphicFrame macro="">
      <xdr:nvGraphicFramePr>
        <xdr:cNvPr id="4380952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7</xdr:col>
      <xdr:colOff>1219200</xdr:colOff>
      <xdr:row>12</xdr:row>
      <xdr:rowOff>0</xdr:rowOff>
    </xdr:to>
    <xdr:graphicFrame macro="">
      <xdr:nvGraphicFramePr>
        <xdr:cNvPr id="438095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7</xdr:col>
      <xdr:colOff>0</xdr:colOff>
      <xdr:row>12</xdr:row>
      <xdr:rowOff>0</xdr:rowOff>
    </xdr:to>
    <xdr:graphicFrame macro="">
      <xdr:nvGraphicFramePr>
        <xdr:cNvPr id="438095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7</xdr:col>
      <xdr:colOff>1219200</xdr:colOff>
      <xdr:row>12</xdr:row>
      <xdr:rowOff>0</xdr:rowOff>
    </xdr:to>
    <xdr:graphicFrame macro="">
      <xdr:nvGraphicFramePr>
        <xdr:cNvPr id="4380952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7</xdr:col>
      <xdr:colOff>1219200</xdr:colOff>
      <xdr:row>11</xdr:row>
      <xdr:rowOff>0</xdr:rowOff>
    </xdr:to>
    <xdr:graphicFrame macro="">
      <xdr:nvGraphicFramePr>
        <xdr:cNvPr id="438095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7</xdr:col>
      <xdr:colOff>1219200</xdr:colOff>
      <xdr:row>11</xdr:row>
      <xdr:rowOff>0</xdr:rowOff>
    </xdr:to>
    <xdr:graphicFrame macro="">
      <xdr:nvGraphicFramePr>
        <xdr:cNvPr id="438095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438095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7</xdr:col>
      <xdr:colOff>1219200</xdr:colOff>
      <xdr:row>11</xdr:row>
      <xdr:rowOff>0</xdr:rowOff>
    </xdr:to>
    <xdr:graphicFrame macro="">
      <xdr:nvGraphicFramePr>
        <xdr:cNvPr id="438095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43809533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7</xdr:col>
      <xdr:colOff>1219200</xdr:colOff>
      <xdr:row>11</xdr:row>
      <xdr:rowOff>0</xdr:rowOff>
    </xdr:to>
    <xdr:graphicFrame macro="">
      <xdr:nvGraphicFramePr>
        <xdr:cNvPr id="4380953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43809535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7</xdr:col>
      <xdr:colOff>1219200</xdr:colOff>
      <xdr:row>11</xdr:row>
      <xdr:rowOff>0</xdr:rowOff>
    </xdr:to>
    <xdr:graphicFrame macro="">
      <xdr:nvGraphicFramePr>
        <xdr:cNvPr id="43809536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438095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7</xdr:col>
      <xdr:colOff>1219200</xdr:colOff>
      <xdr:row>11</xdr:row>
      <xdr:rowOff>0</xdr:rowOff>
    </xdr:to>
    <xdr:graphicFrame macro="">
      <xdr:nvGraphicFramePr>
        <xdr:cNvPr id="4380953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4380953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7</xdr:col>
      <xdr:colOff>1219200</xdr:colOff>
      <xdr:row>11</xdr:row>
      <xdr:rowOff>0</xdr:rowOff>
    </xdr:to>
    <xdr:graphicFrame macro="">
      <xdr:nvGraphicFramePr>
        <xdr:cNvPr id="4380954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152400</xdr:rowOff>
    </xdr:from>
    <xdr:to>
      <xdr:col>4</xdr:col>
      <xdr:colOff>1647825</xdr:colOff>
      <xdr:row>62</xdr:row>
      <xdr:rowOff>76200</xdr:rowOff>
    </xdr:to>
    <xdr:graphicFrame macro="">
      <xdr:nvGraphicFramePr>
        <xdr:cNvPr id="4390570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4390570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43905705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4390570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43905707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390525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43905708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781050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4390570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43905710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43905711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439057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4390571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439057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4390571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4390571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439057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4390571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4390571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439057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4390572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4390572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4390572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4390572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4390572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4390572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4390572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439057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439057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43905730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4390573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4390573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4390573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4390573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4390573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781050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4390573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4390573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4390573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4390573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4390574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4390574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4390574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43905743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4390574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4390574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4390574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4390574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4390574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4390574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4390575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4390575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4390575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4390575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4390575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43905755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43905756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4390575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4390575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4390575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4390576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4390576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3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4390576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3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4390576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3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43905764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3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4390576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3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4390576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3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4390576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3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43905768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3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43905769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3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4390577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3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4390577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3</xdr:col>
      <xdr:colOff>781050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4390577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4390577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4390577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4390577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4390577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4390577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4390577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43905779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4390578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4390578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4390578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4390578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4390578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4390578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4390578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4390578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4390578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43905789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4390579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43905791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43905792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4390579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4390579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4390579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4390579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152400</xdr:rowOff>
    </xdr:from>
    <xdr:to>
      <xdr:col>6</xdr:col>
      <xdr:colOff>1647825</xdr:colOff>
      <xdr:row>62</xdr:row>
      <xdr:rowOff>76200</xdr:rowOff>
    </xdr:to>
    <xdr:graphicFrame macro="">
      <xdr:nvGraphicFramePr>
        <xdr:cNvPr id="4405827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4405828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44058281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4405828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44058283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390525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44058284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781050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4405828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342900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44058286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44058287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4405828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4405828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4405829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4405829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4405829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4405829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4405829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4405829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4405829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4405829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4405829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4405829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4405830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4405830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4405830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4405830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4405830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4405830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4405830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4405830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4405830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4405830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4405831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4405831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781050</xdr:colOff>
      <xdr:row>11</xdr:row>
      <xdr:rowOff>0</xdr:rowOff>
    </xdr:from>
    <xdr:to>
      <xdr:col>6</xdr:col>
      <xdr:colOff>1219200</xdr:colOff>
      <xdr:row>11</xdr:row>
      <xdr:rowOff>0</xdr:rowOff>
    </xdr:to>
    <xdr:graphicFrame macro="">
      <xdr:nvGraphicFramePr>
        <xdr:cNvPr id="440583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6</xdr:col>
      <xdr:colOff>1219200</xdr:colOff>
      <xdr:row>12</xdr:row>
      <xdr:rowOff>0</xdr:rowOff>
    </xdr:to>
    <xdr:graphicFrame macro="">
      <xdr:nvGraphicFramePr>
        <xdr:cNvPr id="4405831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6</xdr:col>
      <xdr:colOff>1219200</xdr:colOff>
      <xdr:row>12</xdr:row>
      <xdr:rowOff>0</xdr:rowOff>
    </xdr:to>
    <xdr:graphicFrame macro="">
      <xdr:nvGraphicFramePr>
        <xdr:cNvPr id="4405831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440583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6</xdr:col>
      <xdr:colOff>1219200</xdr:colOff>
      <xdr:row>12</xdr:row>
      <xdr:rowOff>0</xdr:rowOff>
    </xdr:to>
    <xdr:graphicFrame macro="">
      <xdr:nvGraphicFramePr>
        <xdr:cNvPr id="4405831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4405831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6</xdr:col>
      <xdr:colOff>1219200</xdr:colOff>
      <xdr:row>12</xdr:row>
      <xdr:rowOff>0</xdr:rowOff>
    </xdr:to>
    <xdr:graphicFrame macro="">
      <xdr:nvGraphicFramePr>
        <xdr:cNvPr id="4405831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44058319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6</xdr:col>
      <xdr:colOff>1219200</xdr:colOff>
      <xdr:row>12</xdr:row>
      <xdr:rowOff>0</xdr:rowOff>
    </xdr:to>
    <xdr:graphicFrame macro="">
      <xdr:nvGraphicFramePr>
        <xdr:cNvPr id="4405832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4405832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6</xdr:col>
      <xdr:colOff>1219200</xdr:colOff>
      <xdr:row>12</xdr:row>
      <xdr:rowOff>0</xdr:rowOff>
    </xdr:to>
    <xdr:graphicFrame macro="">
      <xdr:nvGraphicFramePr>
        <xdr:cNvPr id="440583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4405832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6</xdr:col>
      <xdr:colOff>1219200</xdr:colOff>
      <xdr:row>12</xdr:row>
      <xdr:rowOff>0</xdr:rowOff>
    </xdr:to>
    <xdr:graphicFrame macro="">
      <xdr:nvGraphicFramePr>
        <xdr:cNvPr id="4405832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6</xdr:col>
      <xdr:colOff>1219200</xdr:colOff>
      <xdr:row>11</xdr:row>
      <xdr:rowOff>0</xdr:rowOff>
    </xdr:to>
    <xdr:graphicFrame macro="">
      <xdr:nvGraphicFramePr>
        <xdr:cNvPr id="4405832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6</xdr:col>
      <xdr:colOff>1219200</xdr:colOff>
      <xdr:row>11</xdr:row>
      <xdr:rowOff>0</xdr:rowOff>
    </xdr:to>
    <xdr:graphicFrame macro="">
      <xdr:nvGraphicFramePr>
        <xdr:cNvPr id="440583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440583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6</xdr:col>
      <xdr:colOff>1219200</xdr:colOff>
      <xdr:row>11</xdr:row>
      <xdr:rowOff>0</xdr:rowOff>
    </xdr:to>
    <xdr:graphicFrame macro="">
      <xdr:nvGraphicFramePr>
        <xdr:cNvPr id="4405832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44058329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6</xdr:col>
      <xdr:colOff>1219200</xdr:colOff>
      <xdr:row>11</xdr:row>
      <xdr:rowOff>0</xdr:rowOff>
    </xdr:to>
    <xdr:graphicFrame macro="">
      <xdr:nvGraphicFramePr>
        <xdr:cNvPr id="440583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44058331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6</xdr:col>
      <xdr:colOff>1219200</xdr:colOff>
      <xdr:row>11</xdr:row>
      <xdr:rowOff>0</xdr:rowOff>
    </xdr:to>
    <xdr:graphicFrame macro="">
      <xdr:nvGraphicFramePr>
        <xdr:cNvPr id="44058332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4405833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6</xdr:col>
      <xdr:colOff>1219200</xdr:colOff>
      <xdr:row>11</xdr:row>
      <xdr:rowOff>0</xdr:rowOff>
    </xdr:to>
    <xdr:graphicFrame macro="">
      <xdr:nvGraphicFramePr>
        <xdr:cNvPr id="4405833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4405833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6</xdr:col>
      <xdr:colOff>1219200</xdr:colOff>
      <xdr:row>11</xdr:row>
      <xdr:rowOff>0</xdr:rowOff>
    </xdr:to>
    <xdr:graphicFrame macro="">
      <xdr:nvGraphicFramePr>
        <xdr:cNvPr id="4405833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440583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3</xdr:col>
      <xdr:colOff>1552575</xdr:colOff>
      <xdr:row>12</xdr:row>
      <xdr:rowOff>0</xdr:rowOff>
    </xdr:from>
    <xdr:to>
      <xdr:col>7</xdr:col>
      <xdr:colOff>0</xdr:colOff>
      <xdr:row>12</xdr:row>
      <xdr:rowOff>0</xdr:rowOff>
    </xdr:to>
    <xdr:graphicFrame macro="">
      <xdr:nvGraphicFramePr>
        <xdr:cNvPr id="4405833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3</xdr:col>
      <xdr:colOff>1552575</xdr:colOff>
      <xdr:row>12</xdr:row>
      <xdr:rowOff>0</xdr:rowOff>
    </xdr:from>
    <xdr:to>
      <xdr:col>7</xdr:col>
      <xdr:colOff>0</xdr:colOff>
      <xdr:row>12</xdr:row>
      <xdr:rowOff>0</xdr:rowOff>
    </xdr:to>
    <xdr:graphicFrame macro="">
      <xdr:nvGraphicFramePr>
        <xdr:cNvPr id="4405833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3</xdr:col>
      <xdr:colOff>1552575</xdr:colOff>
      <xdr:row>12</xdr:row>
      <xdr:rowOff>0</xdr:rowOff>
    </xdr:from>
    <xdr:to>
      <xdr:col>7</xdr:col>
      <xdr:colOff>0</xdr:colOff>
      <xdr:row>12</xdr:row>
      <xdr:rowOff>0</xdr:rowOff>
    </xdr:to>
    <xdr:graphicFrame macro="">
      <xdr:nvGraphicFramePr>
        <xdr:cNvPr id="44058340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3</xdr:col>
      <xdr:colOff>1552575</xdr:colOff>
      <xdr:row>12</xdr:row>
      <xdr:rowOff>0</xdr:rowOff>
    </xdr:from>
    <xdr:to>
      <xdr:col>7</xdr:col>
      <xdr:colOff>0</xdr:colOff>
      <xdr:row>12</xdr:row>
      <xdr:rowOff>0</xdr:rowOff>
    </xdr:to>
    <xdr:graphicFrame macro="">
      <xdr:nvGraphicFramePr>
        <xdr:cNvPr id="4405834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3</xdr:col>
      <xdr:colOff>1552575</xdr:colOff>
      <xdr:row>12</xdr:row>
      <xdr:rowOff>0</xdr:rowOff>
    </xdr:from>
    <xdr:to>
      <xdr:col>7</xdr:col>
      <xdr:colOff>0</xdr:colOff>
      <xdr:row>12</xdr:row>
      <xdr:rowOff>0</xdr:rowOff>
    </xdr:to>
    <xdr:graphicFrame macro="">
      <xdr:nvGraphicFramePr>
        <xdr:cNvPr id="4405834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3</xdr:col>
      <xdr:colOff>1552575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4405834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3</xdr:col>
      <xdr:colOff>1552575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44058344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3</xdr:col>
      <xdr:colOff>1552575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44058345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3</xdr:col>
      <xdr:colOff>1552575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4405834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3</xdr:col>
      <xdr:colOff>1552575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4405834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3</xdr:col>
      <xdr:colOff>781050</xdr:colOff>
      <xdr:row>11</xdr:row>
      <xdr:rowOff>0</xdr:rowOff>
    </xdr:from>
    <xdr:to>
      <xdr:col>7</xdr:col>
      <xdr:colOff>1219200</xdr:colOff>
      <xdr:row>11</xdr:row>
      <xdr:rowOff>0</xdr:rowOff>
    </xdr:to>
    <xdr:graphicFrame macro="">
      <xdr:nvGraphicFramePr>
        <xdr:cNvPr id="4405834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7</xdr:col>
      <xdr:colOff>1219200</xdr:colOff>
      <xdr:row>12</xdr:row>
      <xdr:rowOff>0</xdr:rowOff>
    </xdr:to>
    <xdr:graphicFrame macro="">
      <xdr:nvGraphicFramePr>
        <xdr:cNvPr id="4405834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7</xdr:col>
      <xdr:colOff>1219200</xdr:colOff>
      <xdr:row>12</xdr:row>
      <xdr:rowOff>0</xdr:rowOff>
    </xdr:to>
    <xdr:graphicFrame macro="">
      <xdr:nvGraphicFramePr>
        <xdr:cNvPr id="4405835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7</xdr:col>
      <xdr:colOff>0</xdr:colOff>
      <xdr:row>12</xdr:row>
      <xdr:rowOff>0</xdr:rowOff>
    </xdr:to>
    <xdr:graphicFrame macro="">
      <xdr:nvGraphicFramePr>
        <xdr:cNvPr id="4405835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7</xdr:col>
      <xdr:colOff>1219200</xdr:colOff>
      <xdr:row>12</xdr:row>
      <xdr:rowOff>0</xdr:rowOff>
    </xdr:to>
    <xdr:graphicFrame macro="">
      <xdr:nvGraphicFramePr>
        <xdr:cNvPr id="4405835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7</xdr:col>
      <xdr:colOff>0</xdr:colOff>
      <xdr:row>12</xdr:row>
      <xdr:rowOff>0</xdr:rowOff>
    </xdr:to>
    <xdr:graphicFrame macro="">
      <xdr:nvGraphicFramePr>
        <xdr:cNvPr id="4405835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7</xdr:col>
      <xdr:colOff>1219200</xdr:colOff>
      <xdr:row>12</xdr:row>
      <xdr:rowOff>0</xdr:rowOff>
    </xdr:to>
    <xdr:graphicFrame macro="">
      <xdr:nvGraphicFramePr>
        <xdr:cNvPr id="4405835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7</xdr:col>
      <xdr:colOff>0</xdr:colOff>
      <xdr:row>12</xdr:row>
      <xdr:rowOff>0</xdr:rowOff>
    </xdr:to>
    <xdr:graphicFrame macro="">
      <xdr:nvGraphicFramePr>
        <xdr:cNvPr id="44058355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7</xdr:col>
      <xdr:colOff>1219200</xdr:colOff>
      <xdr:row>12</xdr:row>
      <xdr:rowOff>0</xdr:rowOff>
    </xdr:to>
    <xdr:graphicFrame macro="">
      <xdr:nvGraphicFramePr>
        <xdr:cNvPr id="4405835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7</xdr:col>
      <xdr:colOff>0</xdr:colOff>
      <xdr:row>12</xdr:row>
      <xdr:rowOff>0</xdr:rowOff>
    </xdr:to>
    <xdr:graphicFrame macro="">
      <xdr:nvGraphicFramePr>
        <xdr:cNvPr id="4405835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7</xdr:col>
      <xdr:colOff>1219200</xdr:colOff>
      <xdr:row>12</xdr:row>
      <xdr:rowOff>0</xdr:rowOff>
    </xdr:to>
    <xdr:graphicFrame macro="">
      <xdr:nvGraphicFramePr>
        <xdr:cNvPr id="4405835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7</xdr:col>
      <xdr:colOff>0</xdr:colOff>
      <xdr:row>12</xdr:row>
      <xdr:rowOff>0</xdr:rowOff>
    </xdr:to>
    <xdr:graphicFrame macro="">
      <xdr:nvGraphicFramePr>
        <xdr:cNvPr id="4405835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7</xdr:col>
      <xdr:colOff>1219200</xdr:colOff>
      <xdr:row>12</xdr:row>
      <xdr:rowOff>0</xdr:rowOff>
    </xdr:to>
    <xdr:graphicFrame macro="">
      <xdr:nvGraphicFramePr>
        <xdr:cNvPr id="4405836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7</xdr:col>
      <xdr:colOff>1219200</xdr:colOff>
      <xdr:row>11</xdr:row>
      <xdr:rowOff>0</xdr:rowOff>
    </xdr:to>
    <xdr:graphicFrame macro="">
      <xdr:nvGraphicFramePr>
        <xdr:cNvPr id="4405836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7</xdr:col>
      <xdr:colOff>1219200</xdr:colOff>
      <xdr:row>11</xdr:row>
      <xdr:rowOff>0</xdr:rowOff>
    </xdr:to>
    <xdr:graphicFrame macro="">
      <xdr:nvGraphicFramePr>
        <xdr:cNvPr id="4405836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4405836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7</xdr:col>
      <xdr:colOff>1219200</xdr:colOff>
      <xdr:row>11</xdr:row>
      <xdr:rowOff>0</xdr:rowOff>
    </xdr:to>
    <xdr:graphicFrame macro="">
      <xdr:nvGraphicFramePr>
        <xdr:cNvPr id="4405836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44058365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7</xdr:col>
      <xdr:colOff>1219200</xdr:colOff>
      <xdr:row>11</xdr:row>
      <xdr:rowOff>0</xdr:rowOff>
    </xdr:to>
    <xdr:graphicFrame macro="">
      <xdr:nvGraphicFramePr>
        <xdr:cNvPr id="4405836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44058367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7</xdr:col>
      <xdr:colOff>1219200</xdr:colOff>
      <xdr:row>11</xdr:row>
      <xdr:rowOff>0</xdr:rowOff>
    </xdr:to>
    <xdr:graphicFrame macro="">
      <xdr:nvGraphicFramePr>
        <xdr:cNvPr id="44058368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4405836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7</xdr:col>
      <xdr:colOff>1219200</xdr:colOff>
      <xdr:row>11</xdr:row>
      <xdr:rowOff>0</xdr:rowOff>
    </xdr:to>
    <xdr:graphicFrame macro="">
      <xdr:nvGraphicFramePr>
        <xdr:cNvPr id="4405837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4405837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7</xdr:col>
      <xdr:colOff>1219200</xdr:colOff>
      <xdr:row>11</xdr:row>
      <xdr:rowOff>0</xdr:rowOff>
    </xdr:to>
    <xdr:graphicFrame macro="">
      <xdr:nvGraphicFramePr>
        <xdr:cNvPr id="4405837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152400</xdr:rowOff>
    </xdr:from>
    <xdr:to>
      <xdr:col>6</xdr:col>
      <xdr:colOff>1647825</xdr:colOff>
      <xdr:row>62</xdr:row>
      <xdr:rowOff>76200</xdr:rowOff>
    </xdr:to>
    <xdr:graphicFrame macro="">
      <xdr:nvGraphicFramePr>
        <xdr:cNvPr id="5117070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5117070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51170703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5117070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5117070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390525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5117070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781050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5117070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342900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5117070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5117070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5117071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5117071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511707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5117071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511707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5117071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51170716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511707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5117071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5117071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511707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5117072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511707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5117072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5117072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5117072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5117072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5117072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51170728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511707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5117073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5117073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5117073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5117073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781050</xdr:colOff>
      <xdr:row>11</xdr:row>
      <xdr:rowOff>0</xdr:rowOff>
    </xdr:from>
    <xdr:to>
      <xdr:col>6</xdr:col>
      <xdr:colOff>1219200</xdr:colOff>
      <xdr:row>11</xdr:row>
      <xdr:rowOff>0</xdr:rowOff>
    </xdr:to>
    <xdr:graphicFrame macro="">
      <xdr:nvGraphicFramePr>
        <xdr:cNvPr id="5117073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6</xdr:col>
      <xdr:colOff>1219200</xdr:colOff>
      <xdr:row>12</xdr:row>
      <xdr:rowOff>0</xdr:rowOff>
    </xdr:to>
    <xdr:graphicFrame macro="">
      <xdr:nvGraphicFramePr>
        <xdr:cNvPr id="5117073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6</xdr:col>
      <xdr:colOff>1219200</xdr:colOff>
      <xdr:row>12</xdr:row>
      <xdr:rowOff>0</xdr:rowOff>
    </xdr:to>
    <xdr:graphicFrame macro="">
      <xdr:nvGraphicFramePr>
        <xdr:cNvPr id="5117073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511707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6</xdr:col>
      <xdr:colOff>1219200</xdr:colOff>
      <xdr:row>12</xdr:row>
      <xdr:rowOff>0</xdr:rowOff>
    </xdr:to>
    <xdr:graphicFrame macro="">
      <xdr:nvGraphicFramePr>
        <xdr:cNvPr id="5117073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5117073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6</xdr:col>
      <xdr:colOff>1219200</xdr:colOff>
      <xdr:row>12</xdr:row>
      <xdr:rowOff>0</xdr:rowOff>
    </xdr:to>
    <xdr:graphicFrame macro="">
      <xdr:nvGraphicFramePr>
        <xdr:cNvPr id="5117074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51170741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6</xdr:col>
      <xdr:colOff>1219200</xdr:colOff>
      <xdr:row>12</xdr:row>
      <xdr:rowOff>0</xdr:rowOff>
    </xdr:to>
    <xdr:graphicFrame macro="">
      <xdr:nvGraphicFramePr>
        <xdr:cNvPr id="5117074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5117074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6</xdr:col>
      <xdr:colOff>1219200</xdr:colOff>
      <xdr:row>12</xdr:row>
      <xdr:rowOff>0</xdr:rowOff>
    </xdr:to>
    <xdr:graphicFrame macro="">
      <xdr:nvGraphicFramePr>
        <xdr:cNvPr id="5117074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5117074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6</xdr:col>
      <xdr:colOff>1219200</xdr:colOff>
      <xdr:row>12</xdr:row>
      <xdr:rowOff>0</xdr:rowOff>
    </xdr:to>
    <xdr:graphicFrame macro="">
      <xdr:nvGraphicFramePr>
        <xdr:cNvPr id="5117074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6</xdr:col>
      <xdr:colOff>1219200</xdr:colOff>
      <xdr:row>11</xdr:row>
      <xdr:rowOff>0</xdr:rowOff>
    </xdr:to>
    <xdr:graphicFrame macro="">
      <xdr:nvGraphicFramePr>
        <xdr:cNvPr id="5117074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6</xdr:col>
      <xdr:colOff>1219200</xdr:colOff>
      <xdr:row>11</xdr:row>
      <xdr:rowOff>0</xdr:rowOff>
    </xdr:to>
    <xdr:graphicFrame macro="">
      <xdr:nvGraphicFramePr>
        <xdr:cNvPr id="5117074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5117074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6</xdr:col>
      <xdr:colOff>1219200</xdr:colOff>
      <xdr:row>11</xdr:row>
      <xdr:rowOff>0</xdr:rowOff>
    </xdr:to>
    <xdr:graphicFrame macro="">
      <xdr:nvGraphicFramePr>
        <xdr:cNvPr id="5117075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51170751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6</xdr:col>
      <xdr:colOff>1219200</xdr:colOff>
      <xdr:row>11</xdr:row>
      <xdr:rowOff>0</xdr:rowOff>
    </xdr:to>
    <xdr:graphicFrame macro="">
      <xdr:nvGraphicFramePr>
        <xdr:cNvPr id="5117075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51170753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6</xdr:col>
      <xdr:colOff>1219200</xdr:colOff>
      <xdr:row>11</xdr:row>
      <xdr:rowOff>0</xdr:rowOff>
    </xdr:to>
    <xdr:graphicFrame macro="">
      <xdr:nvGraphicFramePr>
        <xdr:cNvPr id="51170754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5117075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6</xdr:col>
      <xdr:colOff>1219200</xdr:colOff>
      <xdr:row>11</xdr:row>
      <xdr:rowOff>0</xdr:rowOff>
    </xdr:to>
    <xdr:graphicFrame macro="">
      <xdr:nvGraphicFramePr>
        <xdr:cNvPr id="5117075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5117075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6</xdr:col>
      <xdr:colOff>1219200</xdr:colOff>
      <xdr:row>11</xdr:row>
      <xdr:rowOff>0</xdr:rowOff>
    </xdr:to>
    <xdr:graphicFrame macro="">
      <xdr:nvGraphicFramePr>
        <xdr:cNvPr id="5117075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5117075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3</xdr:col>
      <xdr:colOff>1552575</xdr:colOff>
      <xdr:row>12</xdr:row>
      <xdr:rowOff>0</xdr:rowOff>
    </xdr:from>
    <xdr:to>
      <xdr:col>7</xdr:col>
      <xdr:colOff>0</xdr:colOff>
      <xdr:row>12</xdr:row>
      <xdr:rowOff>0</xdr:rowOff>
    </xdr:to>
    <xdr:graphicFrame macro="">
      <xdr:nvGraphicFramePr>
        <xdr:cNvPr id="5117076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3</xdr:col>
      <xdr:colOff>1552575</xdr:colOff>
      <xdr:row>12</xdr:row>
      <xdr:rowOff>0</xdr:rowOff>
    </xdr:from>
    <xdr:to>
      <xdr:col>7</xdr:col>
      <xdr:colOff>0</xdr:colOff>
      <xdr:row>12</xdr:row>
      <xdr:rowOff>0</xdr:rowOff>
    </xdr:to>
    <xdr:graphicFrame macro="">
      <xdr:nvGraphicFramePr>
        <xdr:cNvPr id="5117076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3</xdr:col>
      <xdr:colOff>1552575</xdr:colOff>
      <xdr:row>12</xdr:row>
      <xdr:rowOff>0</xdr:rowOff>
    </xdr:from>
    <xdr:to>
      <xdr:col>7</xdr:col>
      <xdr:colOff>0</xdr:colOff>
      <xdr:row>12</xdr:row>
      <xdr:rowOff>0</xdr:rowOff>
    </xdr:to>
    <xdr:graphicFrame macro="">
      <xdr:nvGraphicFramePr>
        <xdr:cNvPr id="51170762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3</xdr:col>
      <xdr:colOff>1552575</xdr:colOff>
      <xdr:row>12</xdr:row>
      <xdr:rowOff>0</xdr:rowOff>
    </xdr:from>
    <xdr:to>
      <xdr:col>7</xdr:col>
      <xdr:colOff>0</xdr:colOff>
      <xdr:row>12</xdr:row>
      <xdr:rowOff>0</xdr:rowOff>
    </xdr:to>
    <xdr:graphicFrame macro="">
      <xdr:nvGraphicFramePr>
        <xdr:cNvPr id="5117076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3</xdr:col>
      <xdr:colOff>1552575</xdr:colOff>
      <xdr:row>12</xdr:row>
      <xdr:rowOff>0</xdr:rowOff>
    </xdr:from>
    <xdr:to>
      <xdr:col>7</xdr:col>
      <xdr:colOff>0</xdr:colOff>
      <xdr:row>12</xdr:row>
      <xdr:rowOff>0</xdr:rowOff>
    </xdr:to>
    <xdr:graphicFrame macro="">
      <xdr:nvGraphicFramePr>
        <xdr:cNvPr id="5117076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3</xdr:col>
      <xdr:colOff>1552575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5117076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3</xdr:col>
      <xdr:colOff>1552575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51170766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3</xdr:col>
      <xdr:colOff>1552575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51170767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3</xdr:col>
      <xdr:colOff>1552575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5117076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3</xdr:col>
      <xdr:colOff>1552575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5117076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3</xdr:col>
      <xdr:colOff>781050</xdr:colOff>
      <xdr:row>11</xdr:row>
      <xdr:rowOff>0</xdr:rowOff>
    </xdr:from>
    <xdr:to>
      <xdr:col>7</xdr:col>
      <xdr:colOff>1219200</xdr:colOff>
      <xdr:row>11</xdr:row>
      <xdr:rowOff>0</xdr:rowOff>
    </xdr:to>
    <xdr:graphicFrame macro="">
      <xdr:nvGraphicFramePr>
        <xdr:cNvPr id="5117077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7</xdr:col>
      <xdr:colOff>1219200</xdr:colOff>
      <xdr:row>12</xdr:row>
      <xdr:rowOff>0</xdr:rowOff>
    </xdr:to>
    <xdr:graphicFrame macro="">
      <xdr:nvGraphicFramePr>
        <xdr:cNvPr id="5117077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7</xdr:col>
      <xdr:colOff>1219200</xdr:colOff>
      <xdr:row>12</xdr:row>
      <xdr:rowOff>0</xdr:rowOff>
    </xdr:to>
    <xdr:graphicFrame macro="">
      <xdr:nvGraphicFramePr>
        <xdr:cNvPr id="5117077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7</xdr:col>
      <xdr:colOff>0</xdr:colOff>
      <xdr:row>12</xdr:row>
      <xdr:rowOff>0</xdr:rowOff>
    </xdr:to>
    <xdr:graphicFrame macro="">
      <xdr:nvGraphicFramePr>
        <xdr:cNvPr id="5117077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7</xdr:col>
      <xdr:colOff>1219200</xdr:colOff>
      <xdr:row>12</xdr:row>
      <xdr:rowOff>0</xdr:rowOff>
    </xdr:to>
    <xdr:graphicFrame macro="">
      <xdr:nvGraphicFramePr>
        <xdr:cNvPr id="5117077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7</xdr:col>
      <xdr:colOff>0</xdr:colOff>
      <xdr:row>12</xdr:row>
      <xdr:rowOff>0</xdr:rowOff>
    </xdr:to>
    <xdr:graphicFrame macro="">
      <xdr:nvGraphicFramePr>
        <xdr:cNvPr id="5117077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7</xdr:col>
      <xdr:colOff>1219200</xdr:colOff>
      <xdr:row>12</xdr:row>
      <xdr:rowOff>0</xdr:rowOff>
    </xdr:to>
    <xdr:graphicFrame macro="">
      <xdr:nvGraphicFramePr>
        <xdr:cNvPr id="5117077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7</xdr:col>
      <xdr:colOff>0</xdr:colOff>
      <xdr:row>12</xdr:row>
      <xdr:rowOff>0</xdr:rowOff>
    </xdr:to>
    <xdr:graphicFrame macro="">
      <xdr:nvGraphicFramePr>
        <xdr:cNvPr id="51170777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7</xdr:col>
      <xdr:colOff>1219200</xdr:colOff>
      <xdr:row>12</xdr:row>
      <xdr:rowOff>0</xdr:rowOff>
    </xdr:to>
    <xdr:graphicFrame macro="">
      <xdr:nvGraphicFramePr>
        <xdr:cNvPr id="5117077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7</xdr:col>
      <xdr:colOff>0</xdr:colOff>
      <xdr:row>12</xdr:row>
      <xdr:rowOff>0</xdr:rowOff>
    </xdr:to>
    <xdr:graphicFrame macro="">
      <xdr:nvGraphicFramePr>
        <xdr:cNvPr id="5117077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7</xdr:col>
      <xdr:colOff>1219200</xdr:colOff>
      <xdr:row>12</xdr:row>
      <xdr:rowOff>0</xdr:rowOff>
    </xdr:to>
    <xdr:graphicFrame macro="">
      <xdr:nvGraphicFramePr>
        <xdr:cNvPr id="5117078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7</xdr:col>
      <xdr:colOff>0</xdr:colOff>
      <xdr:row>12</xdr:row>
      <xdr:rowOff>0</xdr:rowOff>
    </xdr:to>
    <xdr:graphicFrame macro="">
      <xdr:nvGraphicFramePr>
        <xdr:cNvPr id="5117078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7</xdr:col>
      <xdr:colOff>1219200</xdr:colOff>
      <xdr:row>12</xdr:row>
      <xdr:rowOff>0</xdr:rowOff>
    </xdr:to>
    <xdr:graphicFrame macro="">
      <xdr:nvGraphicFramePr>
        <xdr:cNvPr id="5117078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7</xdr:col>
      <xdr:colOff>1219200</xdr:colOff>
      <xdr:row>11</xdr:row>
      <xdr:rowOff>0</xdr:rowOff>
    </xdr:to>
    <xdr:graphicFrame macro="">
      <xdr:nvGraphicFramePr>
        <xdr:cNvPr id="5117078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7</xdr:col>
      <xdr:colOff>1219200</xdr:colOff>
      <xdr:row>11</xdr:row>
      <xdr:rowOff>0</xdr:rowOff>
    </xdr:to>
    <xdr:graphicFrame macro="">
      <xdr:nvGraphicFramePr>
        <xdr:cNvPr id="5117078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5117078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7</xdr:col>
      <xdr:colOff>1219200</xdr:colOff>
      <xdr:row>11</xdr:row>
      <xdr:rowOff>0</xdr:rowOff>
    </xdr:to>
    <xdr:graphicFrame macro="">
      <xdr:nvGraphicFramePr>
        <xdr:cNvPr id="5117078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51170787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7</xdr:col>
      <xdr:colOff>1219200</xdr:colOff>
      <xdr:row>11</xdr:row>
      <xdr:rowOff>0</xdr:rowOff>
    </xdr:to>
    <xdr:graphicFrame macro="">
      <xdr:nvGraphicFramePr>
        <xdr:cNvPr id="5117078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51170789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7</xdr:col>
      <xdr:colOff>1219200</xdr:colOff>
      <xdr:row>11</xdr:row>
      <xdr:rowOff>0</xdr:rowOff>
    </xdr:to>
    <xdr:graphicFrame macro="">
      <xdr:nvGraphicFramePr>
        <xdr:cNvPr id="51170790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5117079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7</xdr:col>
      <xdr:colOff>1219200</xdr:colOff>
      <xdr:row>11</xdr:row>
      <xdr:rowOff>0</xdr:rowOff>
    </xdr:to>
    <xdr:graphicFrame macro="">
      <xdr:nvGraphicFramePr>
        <xdr:cNvPr id="5117079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5117079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7</xdr:col>
      <xdr:colOff>1219200</xdr:colOff>
      <xdr:row>11</xdr:row>
      <xdr:rowOff>0</xdr:rowOff>
    </xdr:to>
    <xdr:graphicFrame macro="">
      <xdr:nvGraphicFramePr>
        <xdr:cNvPr id="5117079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152400</xdr:rowOff>
    </xdr:from>
    <xdr:to>
      <xdr:col>4</xdr:col>
      <xdr:colOff>1647825</xdr:colOff>
      <xdr:row>62</xdr:row>
      <xdr:rowOff>76200</xdr:rowOff>
    </xdr:to>
    <xdr:graphicFrame macro="">
      <xdr:nvGraphicFramePr>
        <xdr:cNvPr id="3842040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842040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3842040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3842041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3842041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390525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3842041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781050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842041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3842041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3842041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3842041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384204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3842041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3842041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384204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3842042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3842042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3842042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3842042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3842042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3842042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3842042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842042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84204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3842043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842043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3842043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842043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38420434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842043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3842043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842043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3842043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842043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781050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3842044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3842044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3842044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3842044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3842044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3842044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3842044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38420447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3842044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3842044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3842045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3842045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3842045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384204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3842045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3842045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3842045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38420457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3842045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38420459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38420460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3842046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3842046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3842046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3842046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3842046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3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3842046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3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3842046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3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38420468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3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3842046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3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3842047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3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3842047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3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38420472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3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38420473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3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3842047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3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3842047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3</xdr:col>
      <xdr:colOff>781050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3842047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3842047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3842047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3842047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6300569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6300569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6300569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63005699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6300570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6300570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6300570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6300570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6300570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6300570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6300570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6300570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6300570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63005709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6300571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63005711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63005712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630057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6300571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630057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6300571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view="pageBreakPreview" topLeftCell="A21" zoomScale="80" zoomScaleNormal="100" zoomScaleSheetLayoutView="80" workbookViewId="0">
      <selection activeCell="C25" sqref="C25:D36"/>
    </sheetView>
  </sheetViews>
  <sheetFormatPr defaultColWidth="9.109375" defaultRowHeight="13.2" x14ac:dyDescent="0.25"/>
  <cols>
    <col min="1" max="1" width="6.5546875" style="31" customWidth="1"/>
    <col min="2" max="2" width="15.44140625" style="20" customWidth="1"/>
    <col min="3" max="7" width="19" style="20" customWidth="1"/>
    <col min="8" max="8" width="4.109375" style="19" customWidth="1"/>
    <col min="9" max="10" width="6.6640625" style="19" customWidth="1"/>
    <col min="11" max="11" width="3.6640625" style="20" customWidth="1"/>
    <col min="12" max="12" width="7.44140625" style="20" customWidth="1"/>
    <col min="13" max="13" width="7.109375" style="20" customWidth="1"/>
    <col min="14" max="15" width="5" style="20" customWidth="1"/>
    <col min="16" max="16" width="7.5546875" style="20" customWidth="1"/>
    <col min="17" max="17" width="6.6640625" style="20" customWidth="1"/>
    <col min="18" max="18" width="4.88671875" style="20" customWidth="1"/>
    <col min="19" max="16384" width="9.109375" style="20"/>
  </cols>
  <sheetData>
    <row r="1" spans="1:18" s="7" customFormat="1" ht="33.75" customHeight="1" x14ac:dyDescent="0.25">
      <c r="A1" s="81" t="s">
        <v>0</v>
      </c>
      <c r="B1" s="81"/>
      <c r="C1" s="81"/>
      <c r="D1" s="81"/>
      <c r="E1" s="81"/>
      <c r="F1" s="81"/>
      <c r="G1" s="81"/>
      <c r="H1" s="5"/>
      <c r="I1" s="6"/>
      <c r="J1" s="6"/>
    </row>
    <row r="2" spans="1:18" s="7" customFormat="1" ht="30.75" customHeight="1" x14ac:dyDescent="0.25">
      <c r="A2" s="82" t="s">
        <v>46</v>
      </c>
      <c r="B2" s="82"/>
      <c r="C2" s="82"/>
      <c r="D2" s="82"/>
      <c r="E2" s="82"/>
      <c r="F2" s="82"/>
      <c r="G2" s="82"/>
      <c r="H2" s="8"/>
      <c r="I2" s="6"/>
      <c r="J2" s="6"/>
    </row>
    <row r="3" spans="1:18" s="7" customFormat="1" ht="6" customHeight="1" x14ac:dyDescent="0.25">
      <c r="A3" s="9"/>
      <c r="B3" s="9"/>
      <c r="C3" s="9"/>
      <c r="D3" s="9"/>
      <c r="E3" s="9"/>
      <c r="F3" s="9"/>
      <c r="G3" s="10"/>
      <c r="H3" s="8"/>
      <c r="I3" s="11"/>
      <c r="J3" s="6"/>
    </row>
    <row r="4" spans="1:18" s="7" customFormat="1" ht="27" customHeight="1" x14ac:dyDescent="0.25">
      <c r="A4" s="80" t="s">
        <v>19</v>
      </c>
      <c r="B4" s="80"/>
      <c r="C4" s="83" t="s">
        <v>21</v>
      </c>
      <c r="D4" s="83"/>
      <c r="E4" s="83"/>
      <c r="F4" s="83"/>
      <c r="G4" s="83"/>
      <c r="J4" s="6"/>
    </row>
    <row r="5" spans="1:18" s="7" customFormat="1" ht="27" customHeight="1" x14ac:dyDescent="0.25">
      <c r="A5" s="78" t="s">
        <v>4</v>
      </c>
      <c r="B5" s="79"/>
      <c r="C5" s="34" t="s">
        <v>22</v>
      </c>
      <c r="D5" s="35" t="s">
        <v>1</v>
      </c>
      <c r="E5" s="35"/>
      <c r="F5" s="35"/>
      <c r="G5" s="36" t="s">
        <v>45</v>
      </c>
      <c r="J5" s="6"/>
    </row>
    <row r="6" spans="1:18" s="7" customFormat="1" ht="29.25" customHeight="1" x14ac:dyDescent="0.25">
      <c r="A6" s="78" t="s">
        <v>5</v>
      </c>
      <c r="B6" s="79"/>
      <c r="C6" s="35" t="s">
        <v>28</v>
      </c>
      <c r="D6" s="35" t="s">
        <v>8</v>
      </c>
      <c r="E6" s="35"/>
      <c r="F6" s="35"/>
      <c r="G6" s="35">
        <v>21147</v>
      </c>
      <c r="J6" s="6"/>
    </row>
    <row r="7" spans="1:18" s="7" customFormat="1" ht="27" customHeight="1" x14ac:dyDescent="0.25">
      <c r="A7" s="78" t="s">
        <v>6</v>
      </c>
      <c r="B7" s="79"/>
      <c r="C7" s="34" t="s">
        <v>24</v>
      </c>
      <c r="D7" s="35" t="s">
        <v>9</v>
      </c>
      <c r="E7" s="35"/>
      <c r="F7" s="35"/>
      <c r="G7" s="35" t="s">
        <v>25</v>
      </c>
      <c r="H7" s="11"/>
      <c r="J7" s="6"/>
    </row>
    <row r="8" spans="1:18" s="7" customFormat="1" ht="27" customHeight="1" x14ac:dyDescent="0.25">
      <c r="A8" s="80" t="s">
        <v>7</v>
      </c>
      <c r="B8" s="80"/>
      <c r="C8" s="34" t="s">
        <v>23</v>
      </c>
      <c r="D8" s="35" t="s">
        <v>10</v>
      </c>
      <c r="E8" s="35"/>
      <c r="F8" s="35"/>
      <c r="G8" s="35">
        <v>2</v>
      </c>
      <c r="H8" s="11"/>
      <c r="I8" s="6"/>
      <c r="J8" s="6"/>
    </row>
    <row r="9" spans="1:18" s="7" customFormat="1" ht="27" customHeight="1" x14ac:dyDescent="0.25">
      <c r="A9" s="78" t="s">
        <v>67</v>
      </c>
      <c r="B9" s="79"/>
      <c r="C9" s="37">
        <v>19</v>
      </c>
      <c r="D9" s="35" t="s">
        <v>68</v>
      </c>
      <c r="E9" s="35"/>
      <c r="F9" s="35"/>
      <c r="G9" s="38">
        <v>25</v>
      </c>
      <c r="H9" s="13"/>
      <c r="I9" s="6"/>
      <c r="J9" s="6"/>
    </row>
    <row r="10" spans="1:18" s="7" customFormat="1" ht="6.75" customHeight="1" x14ac:dyDescent="0.25">
      <c r="A10" s="6"/>
      <c r="B10" s="6"/>
      <c r="C10" s="6"/>
      <c r="D10" s="6"/>
      <c r="E10" s="6"/>
      <c r="F10" s="6"/>
      <c r="G10" s="6"/>
      <c r="H10" s="11"/>
      <c r="I10" s="6"/>
      <c r="J10" s="6"/>
    </row>
    <row r="11" spans="1:18" s="6" customFormat="1" ht="19.5" customHeight="1" x14ac:dyDescent="0.25">
      <c r="A11" s="11"/>
      <c r="B11" s="14"/>
      <c r="C11" s="15" t="s">
        <v>38</v>
      </c>
      <c r="D11" s="15" t="s">
        <v>39</v>
      </c>
      <c r="E11" s="15" t="s">
        <v>61</v>
      </c>
      <c r="F11" s="12" t="s">
        <v>62</v>
      </c>
      <c r="G11" s="12" t="s">
        <v>63</v>
      </c>
      <c r="H11" s="12"/>
    </row>
    <row r="12" spans="1:18" ht="25.5" customHeight="1" x14ac:dyDescent="0.25">
      <c r="A12" s="15" t="s">
        <v>16</v>
      </c>
      <c r="B12" s="16" t="s">
        <v>20</v>
      </c>
      <c r="C12" s="17" t="s">
        <v>17</v>
      </c>
      <c r="D12" s="17" t="s">
        <v>17</v>
      </c>
      <c r="E12" s="18"/>
      <c r="F12" s="18"/>
      <c r="G12" s="18"/>
      <c r="H12" s="47" t="s">
        <v>69</v>
      </c>
      <c r="I12" s="19" t="s">
        <v>69</v>
      </c>
      <c r="J12" s="19" t="s">
        <v>70</v>
      </c>
      <c r="L12" s="15" t="s">
        <v>38</v>
      </c>
      <c r="M12" s="15" t="s">
        <v>39</v>
      </c>
      <c r="N12" s="39"/>
      <c r="P12" s="15" t="s">
        <v>38</v>
      </c>
      <c r="Q12" s="15" t="s">
        <v>39</v>
      </c>
      <c r="R12" s="39"/>
    </row>
    <row r="13" spans="1:18" ht="17.100000000000001" customHeight="1" thickBot="1" x14ac:dyDescent="0.3">
      <c r="A13" s="21">
        <v>1</v>
      </c>
      <c r="B13" s="48">
        <v>43104</v>
      </c>
      <c r="C13" s="49">
        <v>0</v>
      </c>
      <c r="D13" s="49">
        <v>0</v>
      </c>
      <c r="E13" s="40"/>
      <c r="F13" s="40">
        <v>50</v>
      </c>
      <c r="G13" s="40"/>
      <c r="H13" s="24">
        <v>10</v>
      </c>
      <c r="I13" s="24"/>
      <c r="J13" s="24">
        <v>25</v>
      </c>
      <c r="L13" s="25"/>
      <c r="M13" s="25"/>
      <c r="N13" s="25"/>
      <c r="P13" s="25"/>
      <c r="Q13" s="25"/>
      <c r="R13" s="25"/>
    </row>
    <row r="14" spans="1:18" ht="17.100000000000001" customHeight="1" thickBot="1" x14ac:dyDescent="0.3">
      <c r="A14" s="21">
        <v>2</v>
      </c>
      <c r="B14" s="48">
        <v>43133</v>
      </c>
      <c r="C14" s="49">
        <v>1</v>
      </c>
      <c r="D14" s="49">
        <v>1</v>
      </c>
      <c r="E14" s="40"/>
      <c r="F14" s="40"/>
      <c r="G14" s="40"/>
      <c r="H14" s="24">
        <v>10</v>
      </c>
      <c r="I14" s="24"/>
      <c r="J14" s="24">
        <v>25</v>
      </c>
      <c r="L14" s="25"/>
      <c r="M14" s="25"/>
      <c r="N14" s="25"/>
      <c r="P14" s="25"/>
      <c r="Q14" s="25"/>
      <c r="R14" s="25"/>
    </row>
    <row r="15" spans="1:18" ht="17.100000000000001" customHeight="1" thickBot="1" x14ac:dyDescent="0.3">
      <c r="A15" s="21">
        <v>3</v>
      </c>
      <c r="B15" s="48">
        <v>43174</v>
      </c>
      <c r="C15" s="49">
        <v>0</v>
      </c>
      <c r="D15" s="49">
        <v>1</v>
      </c>
      <c r="E15" s="40"/>
      <c r="F15" s="40"/>
      <c r="G15" s="40"/>
      <c r="H15" s="24">
        <v>10</v>
      </c>
      <c r="I15" s="24"/>
      <c r="J15" s="24">
        <v>25</v>
      </c>
      <c r="L15" s="25"/>
      <c r="M15" s="25"/>
      <c r="N15" s="25"/>
      <c r="P15" s="25"/>
      <c r="Q15" s="25"/>
      <c r="R15" s="25"/>
    </row>
    <row r="16" spans="1:18" ht="17.100000000000001" customHeight="1" thickBot="1" x14ac:dyDescent="0.3">
      <c r="A16" s="21">
        <v>4</v>
      </c>
      <c r="B16" s="48">
        <v>43201</v>
      </c>
      <c r="C16" s="49">
        <v>1</v>
      </c>
      <c r="D16" s="49">
        <v>0</v>
      </c>
      <c r="E16" s="40"/>
      <c r="F16" s="40"/>
      <c r="G16" s="40"/>
      <c r="H16" s="24">
        <v>10</v>
      </c>
      <c r="I16" s="24"/>
      <c r="J16" s="24">
        <v>25</v>
      </c>
      <c r="L16" s="25"/>
      <c r="M16" s="25"/>
      <c r="N16" s="25"/>
      <c r="P16" s="25"/>
      <c r="Q16" s="25"/>
      <c r="R16" s="25"/>
    </row>
    <row r="17" spans="1:18" ht="17.100000000000001" customHeight="1" thickBot="1" x14ac:dyDescent="0.3">
      <c r="A17" s="21">
        <v>5</v>
      </c>
      <c r="B17" s="48">
        <v>43231</v>
      </c>
      <c r="C17" s="49">
        <v>0</v>
      </c>
      <c r="D17" s="49">
        <v>0</v>
      </c>
      <c r="E17" s="40"/>
      <c r="F17" s="40"/>
      <c r="G17" s="40"/>
      <c r="H17" s="24">
        <v>10</v>
      </c>
      <c r="I17" s="24"/>
      <c r="J17" s="24">
        <v>25</v>
      </c>
      <c r="L17" s="25"/>
      <c r="M17" s="25"/>
      <c r="N17" s="25"/>
      <c r="P17" s="25"/>
      <c r="Q17" s="25"/>
      <c r="R17" s="25"/>
    </row>
    <row r="18" spans="1:18" ht="17.100000000000001" customHeight="1" thickBot="1" x14ac:dyDescent="0.3">
      <c r="A18" s="21">
        <v>6</v>
      </c>
      <c r="B18" s="48">
        <v>43259</v>
      </c>
      <c r="C18" s="49">
        <v>0</v>
      </c>
      <c r="D18" s="49">
        <v>1</v>
      </c>
      <c r="E18" s="40"/>
      <c r="F18" s="40"/>
      <c r="G18" s="40"/>
      <c r="H18" s="24">
        <v>10</v>
      </c>
      <c r="I18" s="24"/>
      <c r="J18" s="24">
        <v>25</v>
      </c>
      <c r="L18" s="25"/>
      <c r="M18" s="25"/>
      <c r="N18" s="25"/>
      <c r="P18" s="25"/>
      <c r="Q18" s="25"/>
      <c r="R18" s="25"/>
    </row>
    <row r="19" spans="1:18" ht="17.100000000000001" customHeight="1" thickBot="1" x14ac:dyDescent="0.3">
      <c r="A19" s="21">
        <v>7</v>
      </c>
      <c r="B19" s="48">
        <v>43288</v>
      </c>
      <c r="C19" s="49">
        <v>0</v>
      </c>
      <c r="D19" s="49">
        <v>2</v>
      </c>
      <c r="E19" s="40"/>
      <c r="F19" s="40">
        <v>50</v>
      </c>
      <c r="G19" s="40"/>
      <c r="H19" s="24">
        <v>10</v>
      </c>
      <c r="I19" s="24"/>
      <c r="J19" s="24">
        <v>25</v>
      </c>
      <c r="L19" s="25"/>
      <c r="M19" s="25"/>
      <c r="N19" s="25"/>
      <c r="P19" s="25"/>
      <c r="Q19" s="25"/>
      <c r="R19" s="25"/>
    </row>
    <row r="20" spans="1:18" ht="17.100000000000001" customHeight="1" thickBot="1" x14ac:dyDescent="0.3">
      <c r="A20" s="21">
        <v>8</v>
      </c>
      <c r="B20" s="48">
        <v>43315</v>
      </c>
      <c r="C20" s="49">
        <v>0</v>
      </c>
      <c r="D20" s="49">
        <v>0</v>
      </c>
      <c r="E20" s="40"/>
      <c r="F20" s="40">
        <v>50</v>
      </c>
      <c r="G20" s="40"/>
      <c r="H20" s="24">
        <v>10</v>
      </c>
      <c r="I20" s="24"/>
      <c r="J20" s="24">
        <v>25</v>
      </c>
      <c r="L20" s="25"/>
      <c r="M20" s="25"/>
      <c r="N20" s="25"/>
      <c r="P20" s="25"/>
      <c r="Q20" s="25"/>
      <c r="R20" s="25"/>
    </row>
    <row r="21" spans="1:18" ht="17.100000000000001" customHeight="1" thickBot="1" x14ac:dyDescent="0.3">
      <c r="A21" s="21">
        <v>9</v>
      </c>
      <c r="B21" s="48">
        <v>43355</v>
      </c>
      <c r="C21" s="49">
        <v>0</v>
      </c>
      <c r="D21" s="49">
        <v>0</v>
      </c>
      <c r="E21" s="40"/>
      <c r="F21" s="40">
        <v>50</v>
      </c>
      <c r="G21" s="40"/>
      <c r="H21" s="24">
        <v>10</v>
      </c>
      <c r="I21" s="24"/>
      <c r="J21" s="24">
        <v>25</v>
      </c>
      <c r="L21" s="25"/>
      <c r="M21" s="25"/>
      <c r="N21" s="25"/>
      <c r="P21" s="25"/>
      <c r="Q21" s="25"/>
      <c r="R21" s="25"/>
    </row>
    <row r="22" spans="1:18" ht="17.100000000000001" customHeight="1" thickBot="1" x14ac:dyDescent="0.3">
      <c r="A22" s="21">
        <v>10</v>
      </c>
      <c r="B22" s="48">
        <v>43383</v>
      </c>
      <c r="C22" s="49">
        <v>3</v>
      </c>
      <c r="D22" s="49">
        <v>1</v>
      </c>
      <c r="E22" s="40"/>
      <c r="F22" s="40">
        <v>50</v>
      </c>
      <c r="G22" s="40"/>
      <c r="H22" s="24">
        <v>10</v>
      </c>
      <c r="I22" s="24"/>
      <c r="J22" s="24">
        <v>25</v>
      </c>
      <c r="L22" s="25"/>
      <c r="M22" s="25"/>
      <c r="N22" s="25"/>
      <c r="P22" s="25"/>
      <c r="Q22" s="25"/>
      <c r="R22" s="25"/>
    </row>
    <row r="23" spans="1:18" ht="17.100000000000001" customHeight="1" thickBot="1" x14ac:dyDescent="0.3">
      <c r="A23" s="21">
        <v>11</v>
      </c>
      <c r="B23" s="48">
        <v>43412</v>
      </c>
      <c r="C23" s="49">
        <v>0</v>
      </c>
      <c r="D23" s="49">
        <v>1</v>
      </c>
      <c r="E23" s="40"/>
      <c r="F23" s="40"/>
      <c r="G23" s="40"/>
      <c r="H23" s="24">
        <v>10</v>
      </c>
      <c r="I23" s="24"/>
      <c r="J23" s="24">
        <v>25</v>
      </c>
      <c r="L23" s="25"/>
      <c r="M23" s="25"/>
      <c r="N23" s="25"/>
      <c r="P23" s="25"/>
      <c r="Q23" s="25"/>
      <c r="R23" s="25"/>
    </row>
    <row r="24" spans="1:18" s="56" customFormat="1" ht="17.100000000000001" customHeight="1" thickBot="1" x14ac:dyDescent="0.3">
      <c r="A24" s="51">
        <v>12</v>
      </c>
      <c r="B24" s="58">
        <v>43438</v>
      </c>
      <c r="C24" s="53">
        <v>0</v>
      </c>
      <c r="D24" s="53">
        <v>0</v>
      </c>
      <c r="E24" s="54"/>
      <c r="F24" s="54"/>
      <c r="G24" s="54">
        <v>60</v>
      </c>
      <c r="H24" s="24">
        <v>10</v>
      </c>
      <c r="I24" s="55"/>
      <c r="J24" s="55">
        <v>25</v>
      </c>
      <c r="L24" s="57"/>
      <c r="M24" s="57"/>
      <c r="N24" s="57"/>
      <c r="P24" s="57"/>
      <c r="Q24" s="57"/>
      <c r="R24" s="57"/>
    </row>
    <row r="25" spans="1:18" ht="17.100000000000001" customHeight="1" thickBot="1" x14ac:dyDescent="0.3">
      <c r="A25" s="21">
        <v>3</v>
      </c>
      <c r="B25" s="67">
        <v>43467</v>
      </c>
      <c r="C25" s="69">
        <v>1</v>
      </c>
      <c r="D25" s="53">
        <v>0</v>
      </c>
      <c r="E25" s="40"/>
      <c r="F25" s="40"/>
      <c r="G25" s="40"/>
      <c r="H25" s="24">
        <v>10</v>
      </c>
      <c r="I25" s="24"/>
      <c r="J25" s="24">
        <v>25</v>
      </c>
      <c r="L25" s="25"/>
      <c r="M25" s="25"/>
      <c r="N25" s="25"/>
      <c r="P25" s="25"/>
      <c r="Q25" s="25"/>
      <c r="R25" s="25"/>
    </row>
    <row r="26" spans="1:18" ht="17.100000000000001" customHeight="1" thickBot="1" x14ac:dyDescent="0.3">
      <c r="A26" s="21">
        <v>4</v>
      </c>
      <c r="B26" s="67">
        <v>43509</v>
      </c>
      <c r="C26" s="49">
        <v>0</v>
      </c>
      <c r="D26" s="49">
        <v>0</v>
      </c>
      <c r="E26" s="40"/>
      <c r="F26" s="40"/>
      <c r="G26" s="40"/>
      <c r="H26" s="24">
        <v>10</v>
      </c>
      <c r="I26" s="24"/>
      <c r="J26" s="24">
        <v>25</v>
      </c>
      <c r="L26" s="25"/>
      <c r="M26" s="25"/>
      <c r="N26" s="25"/>
      <c r="P26" s="25"/>
      <c r="Q26" s="25"/>
      <c r="R26" s="25"/>
    </row>
    <row r="27" spans="1:18" ht="17.100000000000001" customHeight="1" thickBot="1" x14ac:dyDescent="0.3">
      <c r="A27" s="46">
        <v>1</v>
      </c>
      <c r="B27" s="67">
        <v>43537</v>
      </c>
      <c r="C27" s="49">
        <v>0</v>
      </c>
      <c r="D27" s="49">
        <v>0</v>
      </c>
      <c r="E27" s="40"/>
      <c r="F27" s="40"/>
      <c r="G27" s="40"/>
      <c r="H27" s="24">
        <v>10</v>
      </c>
      <c r="I27" s="24"/>
      <c r="J27" s="24">
        <v>25</v>
      </c>
      <c r="L27" s="25">
        <v>0</v>
      </c>
      <c r="M27" s="25">
        <v>0</v>
      </c>
      <c r="N27" s="25"/>
      <c r="P27" s="25">
        <v>1</v>
      </c>
      <c r="Q27" s="25">
        <v>1</v>
      </c>
      <c r="R27" s="25"/>
    </row>
    <row r="28" spans="1:18" ht="17.100000000000001" customHeight="1" x14ac:dyDescent="0.25">
      <c r="A28" s="21">
        <v>2</v>
      </c>
      <c r="B28" s="67">
        <v>43565</v>
      </c>
      <c r="C28" s="69">
        <v>2</v>
      </c>
      <c r="D28" s="69">
        <v>3</v>
      </c>
      <c r="E28" s="40"/>
      <c r="F28" s="40"/>
      <c r="G28" s="40"/>
      <c r="H28" s="24">
        <v>10</v>
      </c>
      <c r="I28" s="24"/>
      <c r="J28" s="24">
        <f>$G$9</f>
        <v>25</v>
      </c>
      <c r="L28" s="25">
        <v>1</v>
      </c>
      <c r="M28" s="25">
        <v>0</v>
      </c>
      <c r="N28" s="25"/>
      <c r="P28" s="25">
        <v>1</v>
      </c>
      <c r="Q28" s="25">
        <v>1</v>
      </c>
      <c r="R28" s="25"/>
    </row>
    <row r="29" spans="1:18" ht="17.100000000000001" customHeight="1" thickBot="1" x14ac:dyDescent="0.3">
      <c r="A29" s="21">
        <v>3</v>
      </c>
      <c r="B29" s="67">
        <v>43594</v>
      </c>
      <c r="C29" s="49">
        <v>0</v>
      </c>
      <c r="D29" s="49">
        <v>0</v>
      </c>
      <c r="E29" s="40"/>
      <c r="F29" s="40"/>
      <c r="G29" s="40"/>
      <c r="H29" s="24">
        <v>10</v>
      </c>
      <c r="I29" s="24"/>
      <c r="J29" s="24">
        <f t="shared" ref="J29:J36" si="0">$G$9</f>
        <v>25</v>
      </c>
      <c r="L29" s="25">
        <v>0</v>
      </c>
      <c r="M29" s="25">
        <v>1</v>
      </c>
      <c r="N29" s="25"/>
      <c r="P29" s="25">
        <v>2</v>
      </c>
      <c r="Q29" s="25">
        <v>0</v>
      </c>
      <c r="R29" s="25"/>
    </row>
    <row r="30" spans="1:18" ht="17.100000000000001" customHeight="1" thickBot="1" x14ac:dyDescent="0.3">
      <c r="A30" s="21">
        <v>4</v>
      </c>
      <c r="B30" s="67">
        <v>43622</v>
      </c>
      <c r="C30" s="49">
        <v>0</v>
      </c>
      <c r="D30" s="49">
        <v>0</v>
      </c>
      <c r="E30" s="40"/>
      <c r="F30" s="40"/>
      <c r="G30" s="40"/>
      <c r="H30" s="24">
        <v>10</v>
      </c>
      <c r="I30" s="24"/>
      <c r="J30" s="24">
        <f t="shared" si="0"/>
        <v>25</v>
      </c>
      <c r="L30" s="25">
        <v>0</v>
      </c>
      <c r="M30" s="25">
        <v>0</v>
      </c>
      <c r="N30" s="25"/>
      <c r="P30" s="25">
        <v>0</v>
      </c>
      <c r="Q30" s="25">
        <v>0</v>
      </c>
      <c r="R30" s="25"/>
    </row>
    <row r="31" spans="1:18" ht="17.100000000000001" customHeight="1" x14ac:dyDescent="0.25">
      <c r="A31" s="21">
        <v>5</v>
      </c>
      <c r="B31" s="67">
        <v>43650</v>
      </c>
      <c r="C31" s="69">
        <v>1</v>
      </c>
      <c r="D31" s="69">
        <v>5</v>
      </c>
      <c r="E31" s="40"/>
      <c r="F31" s="40"/>
      <c r="G31" s="40"/>
      <c r="H31" s="24">
        <v>10</v>
      </c>
      <c r="I31" s="24"/>
      <c r="J31" s="24">
        <f t="shared" si="0"/>
        <v>25</v>
      </c>
      <c r="L31" s="25">
        <v>0</v>
      </c>
      <c r="M31" s="25">
        <v>0</v>
      </c>
      <c r="N31" s="25"/>
      <c r="P31" s="25"/>
      <c r="Q31" s="25"/>
      <c r="R31" s="25"/>
    </row>
    <row r="32" spans="1:18" ht="17.100000000000001" customHeight="1" x14ac:dyDescent="0.25">
      <c r="A32" s="21">
        <v>6</v>
      </c>
      <c r="B32" s="67">
        <v>43678</v>
      </c>
      <c r="C32" s="69">
        <v>0</v>
      </c>
      <c r="D32" s="69">
        <v>0</v>
      </c>
      <c r="E32" s="40"/>
      <c r="F32" s="40"/>
      <c r="G32" s="40"/>
      <c r="H32" s="24">
        <v>10</v>
      </c>
      <c r="I32" s="24"/>
      <c r="J32" s="24">
        <f t="shared" si="0"/>
        <v>25</v>
      </c>
      <c r="L32" s="25">
        <v>0</v>
      </c>
      <c r="M32" s="25">
        <v>0</v>
      </c>
      <c r="N32" s="25"/>
      <c r="P32" s="25"/>
      <c r="Q32" s="25"/>
      <c r="R32" s="25"/>
    </row>
    <row r="33" spans="1:18" ht="17.100000000000001" customHeight="1" x14ac:dyDescent="0.25">
      <c r="A33" s="21"/>
      <c r="B33" s="70">
        <v>43720</v>
      </c>
      <c r="C33" s="71">
        <v>0</v>
      </c>
      <c r="D33" s="71">
        <v>0</v>
      </c>
      <c r="E33" s="40"/>
      <c r="F33" s="40"/>
      <c r="G33" s="40"/>
      <c r="H33" s="24">
        <v>10</v>
      </c>
      <c r="I33" s="24"/>
      <c r="J33" s="24">
        <f t="shared" si="0"/>
        <v>25</v>
      </c>
      <c r="L33" s="25"/>
      <c r="M33" s="25"/>
      <c r="N33" s="25"/>
      <c r="P33" s="25"/>
      <c r="Q33" s="25"/>
      <c r="R33" s="25"/>
    </row>
    <row r="34" spans="1:18" ht="17.100000000000001" customHeight="1" x14ac:dyDescent="0.25">
      <c r="A34" s="21"/>
      <c r="B34" s="70">
        <v>43748</v>
      </c>
      <c r="C34" s="71">
        <v>0</v>
      </c>
      <c r="D34" s="71">
        <v>4</v>
      </c>
      <c r="E34" s="40"/>
      <c r="F34" s="40"/>
      <c r="G34" s="40"/>
      <c r="H34" s="24">
        <v>10</v>
      </c>
      <c r="I34" s="24"/>
      <c r="J34" s="24">
        <f t="shared" si="0"/>
        <v>25</v>
      </c>
      <c r="L34" s="25"/>
      <c r="M34" s="25"/>
      <c r="N34" s="25"/>
      <c r="P34" s="25"/>
      <c r="Q34" s="25"/>
      <c r="R34" s="25"/>
    </row>
    <row r="35" spans="1:18" ht="17.100000000000001" customHeight="1" x14ac:dyDescent="0.25">
      <c r="A35" s="21"/>
      <c r="B35" s="70">
        <v>43776</v>
      </c>
      <c r="C35" s="71">
        <v>1</v>
      </c>
      <c r="D35" s="71">
        <v>0</v>
      </c>
      <c r="E35" s="40"/>
      <c r="F35" s="40"/>
      <c r="G35" s="40"/>
      <c r="H35" s="24">
        <v>10</v>
      </c>
      <c r="I35" s="24"/>
      <c r="J35" s="24">
        <f t="shared" si="0"/>
        <v>25</v>
      </c>
      <c r="L35" s="25"/>
      <c r="M35" s="25"/>
      <c r="N35" s="25"/>
      <c r="P35" s="25"/>
      <c r="Q35" s="25"/>
      <c r="R35" s="25"/>
    </row>
    <row r="36" spans="1:18" ht="17.100000000000001" customHeight="1" x14ac:dyDescent="0.25">
      <c r="A36" s="21"/>
      <c r="B36" s="70">
        <v>43803</v>
      </c>
      <c r="C36" s="71">
        <v>1</v>
      </c>
      <c r="D36" s="71">
        <v>0</v>
      </c>
      <c r="E36" s="40"/>
      <c r="F36" s="40"/>
      <c r="G36" s="40"/>
      <c r="H36" s="24">
        <v>10</v>
      </c>
      <c r="I36" s="24"/>
      <c r="J36" s="24">
        <f t="shared" si="0"/>
        <v>25</v>
      </c>
      <c r="L36" s="25"/>
      <c r="M36" s="25"/>
      <c r="N36" s="25"/>
      <c r="P36" s="25"/>
      <c r="Q36" s="25"/>
      <c r="R36" s="25"/>
    </row>
    <row r="37" spans="1:18" ht="17.100000000000001" customHeight="1" x14ac:dyDescent="0.25">
      <c r="A37" s="21" t="s">
        <v>11</v>
      </c>
      <c r="B37" s="26"/>
      <c r="C37" s="22">
        <f>IF(L37=0, "&lt; 1", L37)</f>
        <v>1</v>
      </c>
      <c r="D37" s="22">
        <f t="shared" ref="D37" si="1">IF(M37=0, "&lt; 1", M37)</f>
        <v>1</v>
      </c>
      <c r="E37" s="40"/>
      <c r="F37" s="40"/>
      <c r="G37" s="40"/>
      <c r="H37" s="27"/>
      <c r="I37" s="24"/>
      <c r="J37" s="24"/>
      <c r="L37" s="21">
        <f>ROUNDUP(AVERAGE(L13:L36), 0)</f>
        <v>1</v>
      </c>
      <c r="M37" s="21">
        <f>ROUNDUP(AVERAGE(M13:M36), 0)</f>
        <v>1</v>
      </c>
      <c r="N37" s="21"/>
      <c r="O37" s="25"/>
      <c r="P37" s="21">
        <f>ROUNDUP(AVERAGE(P13:P36), 0)</f>
        <v>1</v>
      </c>
      <c r="Q37" s="21">
        <f>ROUNDUP(AVERAGE(Q13:Q36), 0)</f>
        <v>1</v>
      </c>
      <c r="R37" s="21"/>
    </row>
    <row r="38" spans="1:18" ht="17.100000000000001" customHeight="1" x14ac:dyDescent="0.25">
      <c r="A38" s="21" t="s">
        <v>12</v>
      </c>
      <c r="B38" s="28"/>
      <c r="C38" s="22">
        <f>MIN(C25:C36)</f>
        <v>0</v>
      </c>
      <c r="D38" s="22">
        <f>MIN(D25:D36)</f>
        <v>0</v>
      </c>
      <c r="E38" s="40"/>
      <c r="F38" s="40"/>
      <c r="G38" s="40"/>
      <c r="H38" s="23"/>
      <c r="I38" s="24"/>
      <c r="J38" s="24"/>
      <c r="L38" s="21">
        <f>MIN(L13:L36)</f>
        <v>0</v>
      </c>
      <c r="M38" s="21">
        <f>MIN(M13:M36)</f>
        <v>0</v>
      </c>
      <c r="N38" s="21"/>
      <c r="O38" s="25"/>
      <c r="P38" s="21">
        <f>MIN(P13:P36)</f>
        <v>0</v>
      </c>
      <c r="Q38" s="21">
        <f>MIN(Q13:Q36)</f>
        <v>0</v>
      </c>
      <c r="R38" s="21"/>
    </row>
    <row r="39" spans="1:18" ht="17.100000000000001" customHeight="1" x14ac:dyDescent="0.25">
      <c r="A39" s="21" t="s">
        <v>13</v>
      </c>
      <c r="B39" s="28"/>
      <c r="C39" s="22">
        <f>MAX(C25:C36)</f>
        <v>2</v>
      </c>
      <c r="D39" s="22">
        <f>MAX(D25:D36)</f>
        <v>5</v>
      </c>
      <c r="E39" s="40"/>
      <c r="F39" s="40"/>
      <c r="G39" s="40"/>
      <c r="H39" s="23"/>
      <c r="I39" s="24"/>
      <c r="J39" s="24"/>
      <c r="L39" s="21">
        <f>MAX(L13:L36)</f>
        <v>1</v>
      </c>
      <c r="M39" s="21">
        <f>MAX(M13:M36)</f>
        <v>1</v>
      </c>
      <c r="N39" s="21"/>
      <c r="O39" s="25"/>
      <c r="P39" s="21">
        <f>MAX(P13:P36)</f>
        <v>2</v>
      </c>
      <c r="Q39" s="21">
        <f>MAX(Q13:Q36)</f>
        <v>1</v>
      </c>
      <c r="R39" s="21"/>
    </row>
    <row r="40" spans="1:18" ht="17.100000000000001" customHeight="1" x14ac:dyDescent="0.25">
      <c r="A40" s="21" t="s">
        <v>14</v>
      </c>
      <c r="B40" s="28"/>
      <c r="C40" s="29">
        <f>L40</f>
        <v>0.40824829046386302</v>
      </c>
      <c r="D40" s="29">
        <f>M40</f>
        <v>0.40824829046386302</v>
      </c>
      <c r="E40" s="41"/>
      <c r="F40" s="41"/>
      <c r="G40" s="41"/>
      <c r="H40" s="23"/>
      <c r="I40" s="24"/>
      <c r="J40" s="24"/>
      <c r="L40" s="30">
        <f>STDEV(L13:L36)</f>
        <v>0.40824829046386302</v>
      </c>
      <c r="M40" s="30">
        <f>STDEV(M13:M36)</f>
        <v>0.40824829046386302</v>
      </c>
      <c r="N40" s="30"/>
      <c r="O40" s="25"/>
      <c r="P40" s="30">
        <f>STDEV(P13:P36)</f>
        <v>0.81649658092772603</v>
      </c>
      <c r="Q40" s="30">
        <f>STDEV(Q13:Q36)</f>
        <v>0.57735026918962573</v>
      </c>
      <c r="R40" s="30"/>
    </row>
    <row r="41" spans="1:18" ht="17.100000000000001" customHeight="1" x14ac:dyDescent="0.25">
      <c r="A41" s="21" t="s">
        <v>15</v>
      </c>
      <c r="B41" s="28"/>
      <c r="C41" s="29">
        <f>L41</f>
        <v>40.824829046386299</v>
      </c>
      <c r="D41" s="29">
        <f>M41</f>
        <v>40.824829046386299</v>
      </c>
      <c r="E41" s="41"/>
      <c r="F41" s="41"/>
      <c r="G41" s="41"/>
      <c r="H41" s="23"/>
      <c r="I41" s="24"/>
      <c r="J41" s="24"/>
      <c r="L41" s="30">
        <f>IF(L37=0, "NA", L40*100/L37)</f>
        <v>40.824829046386299</v>
      </c>
      <c r="M41" s="30">
        <f>IF(M37=0, "NA", M40*100/M37)</f>
        <v>40.824829046386299</v>
      </c>
      <c r="N41" s="30"/>
      <c r="O41" s="25"/>
      <c r="P41" s="30">
        <f>IF(P37=0, "NA", P40*100/P37)</f>
        <v>81.649658092772597</v>
      </c>
      <c r="Q41" s="30">
        <f>IF(Q37=0, "NA", Q40*100/Q37)</f>
        <v>57.735026918962575</v>
      </c>
      <c r="R41" s="30"/>
    </row>
    <row r="42" spans="1:18" ht="17.100000000000001" customHeight="1" x14ac:dyDescent="0.25">
      <c r="A42" s="76" t="s">
        <v>47</v>
      </c>
      <c r="B42" s="76"/>
      <c r="C42" s="76"/>
      <c r="D42" s="1"/>
      <c r="E42" s="45"/>
      <c r="F42" s="45"/>
      <c r="G42" s="1"/>
      <c r="H42" s="23"/>
      <c r="I42" s="24"/>
      <c r="J42" s="24"/>
      <c r="L42" s="25"/>
      <c r="M42" s="25"/>
      <c r="N42" s="25"/>
      <c r="O42" s="25"/>
    </row>
    <row r="43" spans="1:18" ht="17.100000000000001" customHeight="1" x14ac:dyDescent="0.25">
      <c r="A43" s="72" t="s">
        <v>48</v>
      </c>
      <c r="B43" s="72"/>
      <c r="C43" s="72"/>
      <c r="D43" s="2"/>
      <c r="E43" s="43"/>
      <c r="F43" s="43"/>
      <c r="G43" s="2"/>
      <c r="H43" s="23"/>
      <c r="I43" s="24"/>
      <c r="J43" s="24"/>
      <c r="L43" s="25"/>
      <c r="M43" s="25"/>
      <c r="N43" s="25"/>
      <c r="O43" s="25"/>
    </row>
    <row r="44" spans="1:18" ht="17.100000000000001" customHeight="1" x14ac:dyDescent="0.25">
      <c r="A44" s="21" t="s">
        <v>11</v>
      </c>
      <c r="B44" s="28"/>
      <c r="C44" s="22">
        <f t="shared" ref="C44:D44" si="2">IF(P37=0, "&lt; 1", P37)</f>
        <v>1</v>
      </c>
      <c r="D44" s="22">
        <f t="shared" si="2"/>
        <v>1</v>
      </c>
      <c r="E44" s="40"/>
      <c r="F44" s="40"/>
      <c r="G44" s="40"/>
      <c r="H44" s="23"/>
      <c r="I44" s="24"/>
      <c r="J44" s="24"/>
      <c r="L44" s="25"/>
      <c r="M44" s="25"/>
      <c r="N44" s="25"/>
      <c r="O44" s="25"/>
    </row>
    <row r="45" spans="1:18" ht="17.100000000000001" customHeight="1" x14ac:dyDescent="0.25">
      <c r="A45" s="21" t="s">
        <v>12</v>
      </c>
      <c r="B45" s="28"/>
      <c r="C45" s="22">
        <f>MIN(C13:C24)</f>
        <v>0</v>
      </c>
      <c r="D45" s="22">
        <f>MIN(D13:D24)</f>
        <v>0</v>
      </c>
      <c r="E45" s="40"/>
      <c r="F45" s="40"/>
      <c r="G45" s="40"/>
      <c r="H45" s="23"/>
      <c r="I45" s="24"/>
      <c r="J45" s="24"/>
      <c r="L45" s="25"/>
      <c r="M45" s="25"/>
      <c r="N45" s="25"/>
    </row>
    <row r="46" spans="1:18" ht="17.100000000000001" customHeight="1" x14ac:dyDescent="0.25">
      <c r="A46" s="21" t="s">
        <v>13</v>
      </c>
      <c r="B46" s="28"/>
      <c r="C46" s="22">
        <f>MAX(C13:C24)</f>
        <v>3</v>
      </c>
      <c r="D46" s="22">
        <f>MAX(D13:D24)</f>
        <v>2</v>
      </c>
      <c r="E46" s="40"/>
      <c r="F46" s="40"/>
      <c r="G46" s="40"/>
      <c r="H46" s="23"/>
      <c r="I46" s="24"/>
      <c r="J46" s="24"/>
      <c r="L46" s="25"/>
      <c r="M46" s="25"/>
      <c r="N46" s="25"/>
    </row>
    <row r="47" spans="1:18" ht="17.100000000000001" customHeight="1" x14ac:dyDescent="0.25">
      <c r="A47" s="21" t="s">
        <v>14</v>
      </c>
      <c r="B47" s="28"/>
      <c r="C47" s="29">
        <f>P40</f>
        <v>0.81649658092772603</v>
      </c>
      <c r="D47" s="29">
        <f>Q40</f>
        <v>0.57735026918962573</v>
      </c>
      <c r="E47" s="41"/>
      <c r="F47" s="41"/>
      <c r="G47" s="41"/>
      <c r="H47" s="23"/>
      <c r="I47" s="24"/>
      <c r="J47" s="24"/>
      <c r="L47" s="25"/>
      <c r="M47" s="25"/>
      <c r="N47" s="25"/>
    </row>
    <row r="48" spans="1:18" ht="17.100000000000001" customHeight="1" x14ac:dyDescent="0.25">
      <c r="A48" s="21" t="s">
        <v>15</v>
      </c>
      <c r="B48" s="28"/>
      <c r="C48" s="29">
        <f>P41</f>
        <v>81.649658092772597</v>
      </c>
      <c r="D48" s="29">
        <f>Q41</f>
        <v>57.735026918962575</v>
      </c>
      <c r="E48" s="41"/>
      <c r="F48" s="41"/>
      <c r="G48" s="41"/>
      <c r="H48" s="27"/>
      <c r="I48" s="24"/>
      <c r="J48" s="24"/>
      <c r="L48" s="25"/>
      <c r="M48" s="25"/>
      <c r="N48" s="25"/>
    </row>
    <row r="49" spans="1:18" ht="15.9" customHeight="1" x14ac:dyDescent="0.25"/>
    <row r="50" spans="1:18" ht="15.9" customHeight="1" x14ac:dyDescent="0.25">
      <c r="A50" s="32"/>
    </row>
    <row r="51" spans="1:18" s="19" customFormat="1" ht="15.9" customHeight="1" x14ac:dyDescent="0.25">
      <c r="A51" s="31"/>
      <c r="B51" s="20"/>
      <c r="C51" s="20"/>
      <c r="D51" s="20"/>
      <c r="E51" s="20"/>
      <c r="F51" s="20"/>
      <c r="G51" s="20"/>
      <c r="K51" s="20"/>
      <c r="L51" s="20"/>
      <c r="M51" s="20"/>
      <c r="N51" s="20"/>
      <c r="O51" s="20"/>
      <c r="P51" s="20"/>
      <c r="Q51" s="20"/>
      <c r="R51" s="20"/>
    </row>
    <row r="52" spans="1:18" s="19" customFormat="1" ht="15.9" customHeight="1" x14ac:dyDescent="0.25">
      <c r="A52" s="31"/>
      <c r="B52" s="20"/>
      <c r="C52" s="20"/>
      <c r="D52" s="20"/>
      <c r="E52" s="20"/>
      <c r="F52" s="20"/>
      <c r="G52" s="20"/>
      <c r="K52" s="20"/>
      <c r="L52" s="20"/>
      <c r="M52" s="20"/>
      <c r="N52" s="20"/>
      <c r="O52" s="20"/>
      <c r="P52" s="20"/>
      <c r="Q52" s="20"/>
      <c r="R52" s="20"/>
    </row>
    <row r="53" spans="1:18" s="19" customFormat="1" ht="15.9" customHeight="1" x14ac:dyDescent="0.25">
      <c r="A53" s="31"/>
      <c r="B53" s="20"/>
      <c r="C53" s="20"/>
      <c r="D53" s="20"/>
      <c r="E53" s="20"/>
      <c r="F53" s="20"/>
      <c r="G53" s="20"/>
      <c r="K53" s="20"/>
      <c r="L53" s="20"/>
      <c r="M53" s="20"/>
      <c r="N53" s="20"/>
      <c r="O53" s="20"/>
      <c r="P53" s="20"/>
      <c r="Q53" s="20"/>
      <c r="R53" s="20"/>
    </row>
    <row r="54" spans="1:18" s="19" customFormat="1" ht="15.9" customHeight="1" x14ac:dyDescent="0.25">
      <c r="A54" s="31"/>
      <c r="B54" s="20"/>
      <c r="C54" s="20"/>
      <c r="D54" s="20"/>
      <c r="E54" s="20"/>
      <c r="F54" s="20"/>
      <c r="G54" s="20"/>
      <c r="K54" s="20"/>
      <c r="L54" s="20"/>
      <c r="M54" s="20"/>
      <c r="N54" s="20"/>
      <c r="O54" s="20"/>
      <c r="P54" s="20"/>
      <c r="Q54" s="20"/>
      <c r="R54" s="20"/>
    </row>
    <row r="55" spans="1:18" s="19" customFormat="1" ht="15.9" customHeight="1" x14ac:dyDescent="0.25">
      <c r="A55" s="31"/>
      <c r="B55" s="20"/>
      <c r="C55" s="20"/>
      <c r="D55" s="20"/>
      <c r="E55" s="20"/>
      <c r="F55" s="20"/>
      <c r="G55" s="20"/>
      <c r="K55" s="20"/>
      <c r="L55" s="20"/>
      <c r="M55" s="20"/>
      <c r="N55" s="20"/>
      <c r="O55" s="20"/>
      <c r="P55" s="20"/>
      <c r="Q55" s="20"/>
      <c r="R55" s="20"/>
    </row>
    <row r="56" spans="1:18" s="19" customFormat="1" ht="15.9" customHeight="1" x14ac:dyDescent="0.25">
      <c r="A56" s="31"/>
      <c r="B56" s="20"/>
      <c r="C56" s="20"/>
      <c r="D56" s="20"/>
      <c r="E56" s="20"/>
      <c r="F56" s="20"/>
      <c r="G56" s="20"/>
      <c r="K56" s="20"/>
      <c r="L56" s="20"/>
      <c r="M56" s="20"/>
      <c r="N56" s="20"/>
      <c r="O56" s="20"/>
      <c r="P56" s="20"/>
      <c r="Q56" s="20"/>
      <c r="R56" s="20"/>
    </row>
    <row r="57" spans="1:18" s="19" customFormat="1" ht="15.9" customHeight="1" x14ac:dyDescent="0.25">
      <c r="A57" s="31"/>
      <c r="B57" s="20"/>
      <c r="C57" s="20"/>
      <c r="D57" s="20"/>
      <c r="E57" s="20"/>
      <c r="F57" s="20"/>
      <c r="G57" s="20"/>
      <c r="K57" s="20"/>
      <c r="L57" s="20"/>
      <c r="M57" s="20"/>
      <c r="N57" s="20"/>
      <c r="O57" s="20"/>
      <c r="P57" s="20"/>
      <c r="Q57" s="20"/>
      <c r="R57" s="20"/>
    </row>
    <row r="58" spans="1:18" s="19" customFormat="1" ht="15.9" customHeight="1" x14ac:dyDescent="0.25">
      <c r="A58" s="31"/>
      <c r="B58" s="20"/>
      <c r="C58" s="20"/>
      <c r="D58" s="20"/>
      <c r="E58" s="20"/>
      <c r="F58" s="20"/>
      <c r="G58" s="20"/>
      <c r="K58" s="20"/>
      <c r="L58" s="20"/>
      <c r="M58" s="20"/>
      <c r="N58" s="20"/>
      <c r="O58" s="20"/>
      <c r="P58" s="20"/>
      <c r="Q58" s="20"/>
      <c r="R58" s="20"/>
    </row>
    <row r="59" spans="1:18" s="19" customFormat="1" ht="15.9" customHeight="1" x14ac:dyDescent="0.25">
      <c r="A59" s="31"/>
      <c r="B59" s="20"/>
      <c r="C59" s="20"/>
      <c r="D59" s="20"/>
      <c r="E59" s="20"/>
      <c r="F59" s="20"/>
      <c r="G59" s="20"/>
      <c r="K59" s="20"/>
      <c r="L59" s="20"/>
      <c r="M59" s="20"/>
      <c r="N59" s="20"/>
      <c r="O59" s="20"/>
      <c r="P59" s="20"/>
      <c r="Q59" s="20"/>
      <c r="R59" s="20"/>
    </row>
    <row r="60" spans="1:18" s="19" customFormat="1" ht="15.9" customHeight="1" x14ac:dyDescent="0.25">
      <c r="A60" s="31"/>
      <c r="B60" s="20"/>
      <c r="C60" s="20"/>
      <c r="D60" s="20"/>
      <c r="E60" s="20"/>
      <c r="F60" s="20"/>
      <c r="G60" s="20"/>
      <c r="K60" s="20"/>
      <c r="L60" s="20"/>
      <c r="M60" s="20"/>
      <c r="N60" s="20"/>
      <c r="O60" s="20"/>
      <c r="P60" s="20"/>
      <c r="Q60" s="20"/>
      <c r="R60" s="20"/>
    </row>
    <row r="61" spans="1:18" s="19" customFormat="1" ht="15.9" customHeight="1" x14ac:dyDescent="0.25">
      <c r="E61" s="44"/>
      <c r="F61" s="44"/>
      <c r="K61" s="20"/>
      <c r="L61" s="20"/>
      <c r="M61" s="20"/>
      <c r="N61" s="20"/>
      <c r="O61" s="20"/>
      <c r="P61" s="20"/>
      <c r="Q61" s="20"/>
      <c r="R61" s="20"/>
    </row>
    <row r="62" spans="1:18" s="19" customFormat="1" ht="15.9" customHeight="1" x14ac:dyDescent="0.25">
      <c r="E62" s="44"/>
      <c r="F62" s="44"/>
      <c r="K62" s="20"/>
      <c r="L62" s="20"/>
      <c r="M62" s="20"/>
      <c r="N62" s="20"/>
      <c r="O62" s="20"/>
      <c r="P62" s="20"/>
      <c r="Q62" s="20"/>
      <c r="R62" s="20"/>
    </row>
    <row r="63" spans="1:18" s="19" customFormat="1" ht="15.9" customHeight="1" x14ac:dyDescent="0.25">
      <c r="A63" s="31"/>
      <c r="E63" s="44"/>
      <c r="F63" s="44"/>
      <c r="K63" s="20"/>
      <c r="L63" s="20"/>
      <c r="M63" s="20"/>
      <c r="N63" s="20"/>
      <c r="O63" s="20"/>
      <c r="P63" s="20"/>
      <c r="Q63" s="20"/>
      <c r="R63" s="20"/>
    </row>
    <row r="64" spans="1:18" s="19" customFormat="1" ht="14.25" customHeight="1" x14ac:dyDescent="0.25">
      <c r="A64" s="73" t="s">
        <v>49</v>
      </c>
      <c r="B64" s="73"/>
      <c r="C64" s="73"/>
      <c r="D64" s="73"/>
      <c r="E64" s="73"/>
      <c r="F64" s="73"/>
      <c r="G64" s="73"/>
      <c r="K64" s="20"/>
      <c r="L64" s="20"/>
      <c r="M64" s="20"/>
      <c r="N64" s="20"/>
      <c r="O64" s="20"/>
      <c r="P64" s="20"/>
      <c r="Q64" s="20"/>
      <c r="R64" s="20"/>
    </row>
    <row r="65" spans="1:18" s="19" customFormat="1" ht="14.25" customHeight="1" x14ac:dyDescent="0.25">
      <c r="A65" s="75" t="s">
        <v>50</v>
      </c>
      <c r="B65" s="73"/>
      <c r="C65" s="73"/>
      <c r="D65" s="73"/>
      <c r="E65" s="73"/>
      <c r="F65" s="73"/>
      <c r="G65" s="73"/>
      <c r="K65" s="20"/>
      <c r="L65" s="20"/>
      <c r="M65" s="20"/>
      <c r="N65" s="20"/>
      <c r="O65" s="20"/>
      <c r="P65" s="20"/>
      <c r="Q65" s="20"/>
      <c r="R65" s="20"/>
    </row>
    <row r="66" spans="1:18" s="19" customFormat="1" ht="15.9" customHeight="1" x14ac:dyDescent="0.25">
      <c r="E66" s="44"/>
      <c r="F66" s="44"/>
      <c r="K66" s="20"/>
      <c r="L66" s="20"/>
      <c r="M66" s="20"/>
      <c r="N66" s="20"/>
      <c r="O66" s="20"/>
      <c r="P66" s="20"/>
      <c r="Q66" s="20"/>
      <c r="R66" s="20"/>
    </row>
    <row r="67" spans="1:18" s="3" customFormat="1" ht="15.9" customHeight="1" x14ac:dyDescent="0.25">
      <c r="A67" s="76" t="s">
        <v>18</v>
      </c>
      <c r="B67" s="76"/>
      <c r="C67" s="76"/>
      <c r="G67" s="4"/>
      <c r="H67" s="4"/>
      <c r="I67" s="4"/>
      <c r="J67" s="4"/>
    </row>
    <row r="68" spans="1:18" s="3" customFormat="1" ht="27.75" customHeight="1" x14ac:dyDescent="0.25">
      <c r="A68" s="76" t="s">
        <v>37</v>
      </c>
      <c r="B68" s="76"/>
      <c r="C68" s="76"/>
      <c r="D68" s="76"/>
      <c r="E68" s="76"/>
      <c r="F68" s="76"/>
      <c r="G68" s="76"/>
      <c r="H68" s="4"/>
      <c r="I68" s="4"/>
      <c r="J68" s="4"/>
    </row>
    <row r="69" spans="1:18" s="3" customFormat="1" ht="32.25" customHeight="1" x14ac:dyDescent="0.25">
      <c r="A69" s="77" t="s">
        <v>71</v>
      </c>
      <c r="B69" s="77"/>
      <c r="C69" s="77"/>
      <c r="D69" s="77"/>
      <c r="E69" s="77"/>
      <c r="F69" s="77"/>
      <c r="G69" s="77"/>
      <c r="H69" s="4"/>
      <c r="I69" s="4"/>
      <c r="J69" s="4"/>
    </row>
    <row r="70" spans="1:18" s="3" customFormat="1" ht="15.9" customHeight="1" x14ac:dyDescent="0.25">
      <c r="G70" s="4"/>
      <c r="H70" s="4"/>
      <c r="I70" s="4"/>
      <c r="J70" s="4"/>
    </row>
    <row r="71" spans="1:18" s="3" customFormat="1" ht="25.5" customHeight="1" x14ac:dyDescent="0.25">
      <c r="B71" s="74" t="s">
        <v>2</v>
      </c>
      <c r="C71" s="74"/>
      <c r="D71" s="74" t="s">
        <v>3</v>
      </c>
      <c r="E71" s="74"/>
      <c r="F71" s="74"/>
      <c r="G71" s="74"/>
      <c r="H71" s="4"/>
      <c r="I71" s="4"/>
      <c r="J71" s="4"/>
    </row>
    <row r="72" spans="1:18" s="3" customFormat="1" ht="38.1" customHeight="1" x14ac:dyDescent="0.25">
      <c r="B72" s="74"/>
      <c r="C72" s="74"/>
      <c r="D72" s="74"/>
      <c r="E72" s="74"/>
      <c r="F72" s="74"/>
      <c r="G72" s="74"/>
      <c r="H72" s="4"/>
      <c r="I72" s="4"/>
      <c r="J72" s="4"/>
    </row>
    <row r="73" spans="1:18" x14ac:dyDescent="0.25">
      <c r="B73" s="33"/>
      <c r="C73" s="33"/>
      <c r="D73" s="33"/>
      <c r="E73" s="33"/>
      <c r="F73" s="33"/>
      <c r="G73" s="33"/>
    </row>
    <row r="74" spans="1:18" x14ac:dyDescent="0.25">
      <c r="B74" s="33"/>
      <c r="C74" s="33"/>
      <c r="D74" s="33"/>
      <c r="E74" s="33"/>
      <c r="F74" s="33"/>
      <c r="G74" s="33"/>
    </row>
  </sheetData>
  <sheetProtection formatCells="0" formatRows="0" insertRows="0" insertHyperlinks="0" deleteRows="0" sort="0" autoFilter="0" pivotTables="0"/>
  <mergeCells count="20">
    <mergeCell ref="A1:G1"/>
    <mergeCell ref="A2:G2"/>
    <mergeCell ref="A4:B4"/>
    <mergeCell ref="C4:G4"/>
    <mergeCell ref="A5:B5"/>
    <mergeCell ref="A6:B6"/>
    <mergeCell ref="A7:B7"/>
    <mergeCell ref="A8:B8"/>
    <mergeCell ref="A9:B9"/>
    <mergeCell ref="A42:C42"/>
    <mergeCell ref="A43:C43"/>
    <mergeCell ref="A64:G64"/>
    <mergeCell ref="B72:C72"/>
    <mergeCell ref="D72:G72"/>
    <mergeCell ref="A65:G65"/>
    <mergeCell ref="A67:C67"/>
    <mergeCell ref="A68:G68"/>
    <mergeCell ref="A69:G69"/>
    <mergeCell ref="B71:C71"/>
    <mergeCell ref="D71:G71"/>
  </mergeCells>
  <conditionalFormatting sqref="C25">
    <cfRule type="expression" dxfId="143" priority="69">
      <formula>C25&lt;=$I$5</formula>
    </cfRule>
    <cfRule type="expression" dxfId="142" priority="70">
      <formula>AND(C25&gt;$I$5,C25&lt;=$I$6)</formula>
    </cfRule>
    <cfRule type="expression" dxfId="141" priority="71">
      <formula>AND(C25&gt;$I$6,C25&lt;=$I$4)</formula>
    </cfRule>
    <cfRule type="expression" dxfId="140" priority="72">
      <formula>C25&gt;$I$4</formula>
    </cfRule>
  </conditionalFormatting>
  <conditionalFormatting sqref="D32">
    <cfRule type="expression" dxfId="139" priority="9">
      <formula>D32&lt;=$H$5</formula>
    </cfRule>
    <cfRule type="expression" dxfId="138" priority="10">
      <formula>AND(D32&gt;$H$5,D32&lt;=$H$6)</formula>
    </cfRule>
    <cfRule type="expression" dxfId="137" priority="11">
      <formula>AND(D32&gt;$H$6,D32&lt;=$H$4)</formula>
    </cfRule>
    <cfRule type="expression" dxfId="136" priority="12">
      <formula>D32&gt;$H$4</formula>
    </cfRule>
  </conditionalFormatting>
  <conditionalFormatting sqref="C28">
    <cfRule type="expression" dxfId="135" priority="53">
      <formula>C28&lt;=$H$5</formula>
    </cfRule>
    <cfRule type="expression" dxfId="134" priority="54">
      <formula>AND(C28&gt;$H$5,C28&lt;=$H$6)</formula>
    </cfRule>
    <cfRule type="expression" dxfId="133" priority="55">
      <formula>AND(C28&gt;$H$6,C28&lt;=$H$4)</formula>
    </cfRule>
    <cfRule type="expression" dxfId="132" priority="56">
      <formula>C28&gt;$H$4</formula>
    </cfRule>
  </conditionalFormatting>
  <conditionalFormatting sqref="D28">
    <cfRule type="expression" dxfId="131" priority="49">
      <formula>D28&lt;=$H$5</formula>
    </cfRule>
    <cfRule type="expression" dxfId="130" priority="50">
      <formula>AND(D28&gt;$H$5,D28&lt;=$H$6)</formula>
    </cfRule>
    <cfRule type="expression" dxfId="129" priority="51">
      <formula>AND(D28&gt;$H$6,D28&lt;=$H$4)</formula>
    </cfRule>
    <cfRule type="expression" dxfId="128" priority="52">
      <formula>D28&gt;$H$4</formula>
    </cfRule>
  </conditionalFormatting>
  <conditionalFormatting sqref="C31">
    <cfRule type="expression" dxfId="127" priority="33">
      <formula>C31&lt;=$H$5</formula>
    </cfRule>
    <cfRule type="expression" dxfId="126" priority="34">
      <formula>AND(C31&gt;$H$5,C31&lt;=$H$6)</formula>
    </cfRule>
    <cfRule type="expression" dxfId="125" priority="35">
      <formula>AND(C31&gt;$H$6,C31&lt;=$H$4)</formula>
    </cfRule>
    <cfRule type="expression" dxfId="124" priority="36">
      <formula>C31&gt;$H$4</formula>
    </cfRule>
  </conditionalFormatting>
  <conditionalFormatting sqref="D31">
    <cfRule type="expression" dxfId="123" priority="29">
      <formula>D31&lt;=$H$5</formula>
    </cfRule>
    <cfRule type="expression" dxfId="122" priority="30">
      <formula>AND(D31&gt;$H$5,D31&lt;=$H$6)</formula>
    </cfRule>
    <cfRule type="expression" dxfId="121" priority="31">
      <formula>AND(D31&gt;$H$6,D31&lt;=$H$4)</formula>
    </cfRule>
    <cfRule type="expression" dxfId="120" priority="32">
      <formula>D31&gt;$H$4</formula>
    </cfRule>
  </conditionalFormatting>
  <conditionalFormatting sqref="C32">
    <cfRule type="expression" dxfId="119" priority="13">
      <formula>C32&lt;=$H$5</formula>
    </cfRule>
    <cfRule type="expression" dxfId="118" priority="14">
      <formula>AND(C32&gt;$H$5,C32&lt;=$H$6)</formula>
    </cfRule>
    <cfRule type="expression" dxfId="117" priority="15">
      <formula>AND(C32&gt;$H$6,C32&lt;=$H$4)</formula>
    </cfRule>
    <cfRule type="expression" dxfId="116" priority="16">
      <formula>C32&gt;$H$4</formula>
    </cfRule>
  </conditionalFormatting>
  <conditionalFormatting sqref="B33:B36">
    <cfRule type="expression" dxfId="115" priority="5">
      <formula>B33&lt;=$B$6</formula>
    </cfRule>
    <cfRule type="expression" dxfId="114" priority="6">
      <formula>AND(B33&gt;$B$6,B33&lt;=$B$7)</formula>
    </cfRule>
    <cfRule type="expression" dxfId="113" priority="7">
      <formula>AND(B33&gt;$B$7,B33&lt;=$B$5)</formula>
    </cfRule>
    <cfRule type="expression" dxfId="112" priority="8">
      <formula>B33&gt;$B$5</formula>
    </cfRule>
  </conditionalFormatting>
  <conditionalFormatting sqref="C33:D36">
    <cfRule type="expression" dxfId="111" priority="1">
      <formula>C33&lt;=$F$6</formula>
    </cfRule>
    <cfRule type="expression" dxfId="110" priority="2">
      <formula>AND(C33&gt;$F$6,C33&lt;=$F$7)</formula>
    </cfRule>
    <cfRule type="expression" dxfId="109" priority="3">
      <formula>AND(C33&gt;$F$7,C33&lt;=$F$5)</formula>
    </cfRule>
    <cfRule type="expression" dxfId="108" priority="4">
      <formula>C33&gt;$F$5</formula>
    </cfRule>
  </conditionalFormatting>
  <pageMargins left="0.3" right="0.1" top="0.2" bottom="0.3" header="0.1" footer="0.2"/>
  <pageSetup paperSize="9" orientation="landscape" r:id="rId1"/>
  <headerFooter scaleWithDoc="0" alignWithMargins="0">
    <oddFooter>&amp;L&amp;"Arial,Bold"&amp;12Ref. No.: 020025.04/01 &amp;R&amp;12Page &amp;P / &amp;N</oddFooter>
  </headerFooter>
  <rowBreaks count="1" manualBreakCount="1">
    <brk id="48" max="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view="pageBreakPreview" topLeftCell="A27" zoomScaleNormal="100" zoomScaleSheetLayoutView="100" workbookViewId="0">
      <selection activeCell="C25" sqref="C25:C36"/>
    </sheetView>
  </sheetViews>
  <sheetFormatPr defaultColWidth="9.109375" defaultRowHeight="13.2" x14ac:dyDescent="0.25"/>
  <cols>
    <col min="1" max="1" width="6.5546875" style="31" customWidth="1"/>
    <col min="2" max="2" width="15.44140625" style="20" customWidth="1"/>
    <col min="3" max="5" width="26.33203125" style="20" customWidth="1"/>
    <col min="6" max="6" width="4.109375" style="19" customWidth="1"/>
    <col min="7" max="8" width="6.6640625" style="19" customWidth="1"/>
    <col min="9" max="9" width="3.6640625" style="20" customWidth="1"/>
    <col min="10" max="10" width="6.5546875" style="20" customWidth="1"/>
    <col min="11" max="11" width="5" style="20" customWidth="1"/>
    <col min="12" max="12" width="7.33203125" style="20" customWidth="1"/>
    <col min="13" max="16384" width="9.109375" style="20"/>
  </cols>
  <sheetData>
    <row r="1" spans="1:12" s="7" customFormat="1" ht="33.75" customHeight="1" x14ac:dyDescent="0.25">
      <c r="A1" s="81" t="s">
        <v>0</v>
      </c>
      <c r="B1" s="81"/>
      <c r="C1" s="81"/>
      <c r="D1" s="81"/>
      <c r="E1" s="81"/>
      <c r="F1" s="5"/>
      <c r="G1" s="6"/>
      <c r="H1" s="6"/>
    </row>
    <row r="2" spans="1:12" s="7" customFormat="1" ht="30.75" customHeight="1" x14ac:dyDescent="0.25">
      <c r="A2" s="82" t="s">
        <v>51</v>
      </c>
      <c r="B2" s="82"/>
      <c r="C2" s="82"/>
      <c r="D2" s="82"/>
      <c r="E2" s="82"/>
      <c r="F2" s="8"/>
      <c r="G2" s="6"/>
      <c r="H2" s="6"/>
    </row>
    <row r="3" spans="1:12" s="7" customFormat="1" ht="6" customHeight="1" x14ac:dyDescent="0.25">
      <c r="A3" s="9"/>
      <c r="B3" s="9"/>
      <c r="C3" s="9"/>
      <c r="D3" s="9"/>
      <c r="E3" s="10"/>
      <c r="F3" s="8"/>
      <c r="G3" s="11"/>
      <c r="H3" s="6"/>
    </row>
    <row r="4" spans="1:12" s="7" customFormat="1" ht="27" customHeight="1" x14ac:dyDescent="0.25">
      <c r="A4" s="80" t="s">
        <v>19</v>
      </c>
      <c r="B4" s="80"/>
      <c r="C4" s="83" t="s">
        <v>21</v>
      </c>
      <c r="D4" s="83"/>
      <c r="E4" s="83"/>
      <c r="H4" s="6"/>
    </row>
    <row r="5" spans="1:12" s="7" customFormat="1" ht="27" customHeight="1" x14ac:dyDescent="0.25">
      <c r="A5" s="78" t="s">
        <v>4</v>
      </c>
      <c r="B5" s="79"/>
      <c r="C5" s="34" t="s">
        <v>22</v>
      </c>
      <c r="D5" s="35" t="s">
        <v>1</v>
      </c>
      <c r="E5" s="36" t="str">
        <f>'LAF 1 (21147)'!G5</f>
        <v>02/01/17 - 31/12/17</v>
      </c>
      <c r="H5" s="6"/>
    </row>
    <row r="6" spans="1:12" s="7" customFormat="1" ht="29.25" customHeight="1" x14ac:dyDescent="0.25">
      <c r="A6" s="78" t="s">
        <v>5</v>
      </c>
      <c r="B6" s="79"/>
      <c r="C6" s="35" t="s">
        <v>29</v>
      </c>
      <c r="D6" s="35" t="s">
        <v>8</v>
      </c>
      <c r="E6" s="35">
        <v>21145</v>
      </c>
      <c r="H6" s="6"/>
    </row>
    <row r="7" spans="1:12" s="7" customFormat="1" ht="27" customHeight="1" x14ac:dyDescent="0.25">
      <c r="A7" s="78" t="s">
        <v>6</v>
      </c>
      <c r="B7" s="79"/>
      <c r="C7" s="34" t="s">
        <v>24</v>
      </c>
      <c r="D7" s="35" t="s">
        <v>9</v>
      </c>
      <c r="E7" s="35" t="s">
        <v>25</v>
      </c>
      <c r="F7" s="11"/>
      <c r="H7" s="6"/>
    </row>
    <row r="8" spans="1:12" s="7" customFormat="1" ht="27" customHeight="1" x14ac:dyDescent="0.25">
      <c r="A8" s="80" t="s">
        <v>7</v>
      </c>
      <c r="B8" s="80"/>
      <c r="C8" s="34" t="s">
        <v>23</v>
      </c>
      <c r="D8" s="35" t="s">
        <v>10</v>
      </c>
      <c r="E8" s="35">
        <v>1</v>
      </c>
      <c r="F8" s="11"/>
      <c r="G8" s="6"/>
      <c r="H8" s="6"/>
    </row>
    <row r="9" spans="1:12" s="7" customFormat="1" ht="27" customHeight="1" x14ac:dyDescent="0.25">
      <c r="A9" s="78" t="s">
        <v>67</v>
      </c>
      <c r="B9" s="79"/>
      <c r="C9" s="37">
        <f>'LAF 1 (21147)'!C9</f>
        <v>19</v>
      </c>
      <c r="D9" s="35" t="s">
        <v>68</v>
      </c>
      <c r="E9" s="38">
        <f>'LAF 1 (21147)'!G9</f>
        <v>25</v>
      </c>
      <c r="F9" s="13"/>
      <c r="G9" s="6"/>
      <c r="H9" s="6"/>
    </row>
    <row r="10" spans="1:12" s="7" customFormat="1" ht="6.75" customHeight="1" x14ac:dyDescent="0.25">
      <c r="A10" s="6"/>
      <c r="B10" s="6"/>
      <c r="C10" s="6"/>
      <c r="D10" s="6"/>
      <c r="E10" s="6"/>
      <c r="F10" s="11"/>
      <c r="G10" s="6"/>
      <c r="H10" s="6"/>
    </row>
    <row r="11" spans="1:12" s="6" customFormat="1" ht="19.5" customHeight="1" x14ac:dyDescent="0.25">
      <c r="A11" s="11"/>
      <c r="B11" s="14"/>
      <c r="C11" s="15" t="s">
        <v>40</v>
      </c>
      <c r="D11" s="7" t="s">
        <v>62</v>
      </c>
      <c r="E11" s="7" t="s">
        <v>63</v>
      </c>
      <c r="F11" s="12"/>
    </row>
    <row r="12" spans="1:12" ht="25.5" customHeight="1" x14ac:dyDescent="0.25">
      <c r="A12" s="15" t="s">
        <v>16</v>
      </c>
      <c r="B12" s="16" t="s">
        <v>20</v>
      </c>
      <c r="C12" s="17" t="s">
        <v>17</v>
      </c>
      <c r="D12" s="7"/>
      <c r="E12" s="7"/>
      <c r="F12" s="47" t="s">
        <v>69</v>
      </c>
      <c r="G12" s="19" t="s">
        <v>69</v>
      </c>
      <c r="H12" s="19" t="s">
        <v>70</v>
      </c>
      <c r="J12" s="15" t="s">
        <v>40</v>
      </c>
      <c r="L12" s="15" t="s">
        <v>40</v>
      </c>
    </row>
    <row r="13" spans="1:12" ht="16.5" customHeight="1" thickBot="1" x14ac:dyDescent="0.3">
      <c r="A13" s="21">
        <v>1</v>
      </c>
      <c r="B13" s="42">
        <v>43104</v>
      </c>
      <c r="C13" s="50">
        <v>1</v>
      </c>
      <c r="D13" s="7">
        <v>50</v>
      </c>
      <c r="E13" s="7"/>
      <c r="F13" s="24">
        <v>10</v>
      </c>
      <c r="G13" s="24"/>
      <c r="H13" s="24">
        <v>25</v>
      </c>
      <c r="J13" s="25"/>
      <c r="L13" s="25"/>
    </row>
    <row r="14" spans="1:12" ht="16.5" customHeight="1" thickBot="1" x14ac:dyDescent="0.3">
      <c r="A14" s="21">
        <v>2</v>
      </c>
      <c r="B14" s="42">
        <v>43133</v>
      </c>
      <c r="C14" s="50">
        <v>0</v>
      </c>
      <c r="D14" s="7">
        <v>50</v>
      </c>
      <c r="E14" s="7"/>
      <c r="F14" s="24">
        <v>10</v>
      </c>
      <c r="G14" s="24"/>
      <c r="H14" s="24">
        <v>25</v>
      </c>
      <c r="J14" s="25"/>
      <c r="L14" s="25"/>
    </row>
    <row r="15" spans="1:12" ht="16.5" customHeight="1" thickBot="1" x14ac:dyDescent="0.3">
      <c r="A15" s="21">
        <v>3</v>
      </c>
      <c r="B15" s="42">
        <v>43174</v>
      </c>
      <c r="C15" s="50">
        <v>1</v>
      </c>
      <c r="D15" s="7">
        <v>50</v>
      </c>
      <c r="E15" s="7"/>
      <c r="F15" s="24">
        <v>10</v>
      </c>
      <c r="G15" s="24"/>
      <c r="H15" s="24">
        <v>25</v>
      </c>
      <c r="J15" s="25"/>
      <c r="L15" s="25"/>
    </row>
    <row r="16" spans="1:12" ht="16.5" customHeight="1" thickBot="1" x14ac:dyDescent="0.3">
      <c r="A16" s="21">
        <v>4</v>
      </c>
      <c r="B16" s="42">
        <v>43201</v>
      </c>
      <c r="C16" s="50">
        <v>1</v>
      </c>
      <c r="D16" s="7">
        <v>50</v>
      </c>
      <c r="E16" s="7"/>
      <c r="F16" s="24">
        <v>10</v>
      </c>
      <c r="G16" s="24"/>
      <c r="H16" s="24">
        <v>25</v>
      </c>
      <c r="J16" s="25"/>
      <c r="L16" s="25"/>
    </row>
    <row r="17" spans="1:12" ht="16.5" customHeight="1" thickBot="1" x14ac:dyDescent="0.3">
      <c r="A17" s="21">
        <v>5</v>
      </c>
      <c r="B17" s="42">
        <v>43231</v>
      </c>
      <c r="C17" s="50">
        <v>1</v>
      </c>
      <c r="D17" s="7">
        <v>50</v>
      </c>
      <c r="E17" s="7"/>
      <c r="F17" s="24">
        <v>10</v>
      </c>
      <c r="G17" s="24"/>
      <c r="H17" s="24">
        <v>25</v>
      </c>
      <c r="J17" s="25"/>
      <c r="L17" s="25"/>
    </row>
    <row r="18" spans="1:12" ht="17.100000000000001" customHeight="1" thickBot="1" x14ac:dyDescent="0.3">
      <c r="A18" s="46">
        <v>1</v>
      </c>
      <c r="B18" s="42">
        <v>43259</v>
      </c>
      <c r="C18" s="50">
        <v>8</v>
      </c>
      <c r="D18" s="7"/>
      <c r="E18" s="7"/>
      <c r="F18" s="24">
        <v>10</v>
      </c>
      <c r="G18" s="24"/>
      <c r="H18" s="24">
        <v>25</v>
      </c>
      <c r="J18" s="25"/>
      <c r="L18" s="25"/>
    </row>
    <row r="19" spans="1:12" ht="17.100000000000001" customHeight="1" thickBot="1" x14ac:dyDescent="0.3">
      <c r="A19" s="21">
        <v>2</v>
      </c>
      <c r="B19" s="42">
        <v>43288</v>
      </c>
      <c r="C19" s="50">
        <v>5</v>
      </c>
      <c r="D19" s="7"/>
      <c r="E19" s="7"/>
      <c r="F19" s="24">
        <v>10</v>
      </c>
      <c r="G19" s="24"/>
      <c r="H19" s="24">
        <v>25</v>
      </c>
      <c r="J19" s="25"/>
      <c r="L19" s="25"/>
    </row>
    <row r="20" spans="1:12" ht="17.100000000000001" customHeight="1" thickBot="1" x14ac:dyDescent="0.3">
      <c r="A20" s="21">
        <v>3</v>
      </c>
      <c r="B20" s="42">
        <v>43315</v>
      </c>
      <c r="C20" s="50">
        <v>2</v>
      </c>
      <c r="D20" s="7"/>
      <c r="E20" s="7"/>
      <c r="F20" s="24">
        <v>10</v>
      </c>
      <c r="G20" s="24"/>
      <c r="H20" s="24">
        <v>25</v>
      </c>
      <c r="J20" s="25"/>
      <c r="L20" s="25"/>
    </row>
    <row r="21" spans="1:12" ht="17.100000000000001" customHeight="1" thickBot="1" x14ac:dyDescent="0.3">
      <c r="A21" s="21"/>
      <c r="B21" s="42">
        <v>43355</v>
      </c>
      <c r="C21" s="50">
        <v>5</v>
      </c>
      <c r="D21" s="7"/>
      <c r="E21" s="7"/>
      <c r="F21" s="24">
        <v>10</v>
      </c>
      <c r="G21" s="24"/>
      <c r="H21" s="24">
        <v>25</v>
      </c>
      <c r="J21" s="25"/>
      <c r="L21" s="25"/>
    </row>
    <row r="22" spans="1:12" ht="17.100000000000001" customHeight="1" thickBot="1" x14ac:dyDescent="0.3">
      <c r="A22" s="21"/>
      <c r="B22" s="42">
        <v>43383</v>
      </c>
      <c r="C22" s="50">
        <v>2</v>
      </c>
      <c r="D22" s="7"/>
      <c r="E22" s="7"/>
      <c r="F22" s="24">
        <v>10</v>
      </c>
      <c r="G22" s="24"/>
      <c r="H22" s="24">
        <v>25</v>
      </c>
      <c r="J22" s="25"/>
      <c r="L22" s="25"/>
    </row>
    <row r="23" spans="1:12" ht="17.100000000000001" customHeight="1" thickBot="1" x14ac:dyDescent="0.3">
      <c r="A23" s="21"/>
      <c r="B23" s="42">
        <v>43412</v>
      </c>
      <c r="C23" s="50">
        <v>2</v>
      </c>
      <c r="D23" s="7"/>
      <c r="E23" s="7"/>
      <c r="F23" s="24">
        <v>10</v>
      </c>
      <c r="G23" s="24"/>
      <c r="H23" s="24">
        <v>25</v>
      </c>
      <c r="J23" s="25"/>
      <c r="L23" s="25"/>
    </row>
    <row r="24" spans="1:12" s="56" customFormat="1" ht="17.100000000000001" customHeight="1" thickBot="1" x14ac:dyDescent="0.3">
      <c r="A24" s="51">
        <v>4</v>
      </c>
      <c r="B24" s="52">
        <v>43438</v>
      </c>
      <c r="C24" s="59">
        <v>1</v>
      </c>
      <c r="D24" s="60"/>
      <c r="E24" s="60">
        <v>60</v>
      </c>
      <c r="F24" s="24">
        <v>10</v>
      </c>
      <c r="G24" s="55"/>
      <c r="H24" s="55">
        <v>25</v>
      </c>
      <c r="J24" s="57"/>
      <c r="L24" s="57"/>
    </row>
    <row r="25" spans="1:12" ht="17.100000000000001" customHeight="1" thickBot="1" x14ac:dyDescent="0.3">
      <c r="A25" s="46">
        <v>1</v>
      </c>
      <c r="B25" s="67">
        <v>43467</v>
      </c>
      <c r="C25" s="50">
        <v>1</v>
      </c>
      <c r="D25" s="7"/>
      <c r="E25" s="7"/>
      <c r="F25" s="24">
        <v>10</v>
      </c>
      <c r="G25" s="24"/>
      <c r="H25" s="24">
        <v>25</v>
      </c>
      <c r="J25" s="25">
        <v>0</v>
      </c>
      <c r="L25" s="25">
        <v>2</v>
      </c>
    </row>
    <row r="26" spans="1:12" ht="17.100000000000001" customHeight="1" thickBot="1" x14ac:dyDescent="0.3">
      <c r="A26" s="21">
        <f>'LAF 1 (21147)'!A28</f>
        <v>2</v>
      </c>
      <c r="B26" s="67">
        <v>43509</v>
      </c>
      <c r="C26" s="50">
        <v>0</v>
      </c>
      <c r="D26" s="7"/>
      <c r="E26" s="7"/>
      <c r="F26" s="24">
        <v>10</v>
      </c>
      <c r="G26" s="24"/>
      <c r="H26" s="24">
        <f>$E$9</f>
        <v>25</v>
      </c>
      <c r="J26" s="25">
        <v>2</v>
      </c>
      <c r="L26" s="25">
        <v>4</v>
      </c>
    </row>
    <row r="27" spans="1:12" ht="17.100000000000001" customHeight="1" thickBot="1" x14ac:dyDescent="0.3">
      <c r="A27" s="21">
        <f>'LAF 1 (21147)'!A29</f>
        <v>3</v>
      </c>
      <c r="B27" s="67">
        <v>43537</v>
      </c>
      <c r="C27" s="50">
        <v>1</v>
      </c>
      <c r="D27" s="7"/>
      <c r="E27" s="7"/>
      <c r="F27" s="24">
        <v>10</v>
      </c>
      <c r="G27" s="24"/>
      <c r="H27" s="24">
        <f t="shared" ref="H27:H36" si="0">$E$9</f>
        <v>25</v>
      </c>
      <c r="J27" s="25">
        <v>0</v>
      </c>
      <c r="L27" s="25">
        <v>6</v>
      </c>
    </row>
    <row r="28" spans="1:12" ht="17.100000000000001" customHeight="1" thickBot="1" x14ac:dyDescent="0.3">
      <c r="A28" s="21">
        <f>'LAF 1 (21147)'!A30</f>
        <v>4</v>
      </c>
      <c r="B28" s="67">
        <v>43565</v>
      </c>
      <c r="C28" s="50">
        <v>0</v>
      </c>
      <c r="D28" s="7"/>
      <c r="E28" s="7"/>
      <c r="F28" s="24">
        <v>10</v>
      </c>
      <c r="G28" s="24"/>
      <c r="H28" s="24">
        <f t="shared" si="0"/>
        <v>25</v>
      </c>
      <c r="J28" s="25">
        <v>0</v>
      </c>
      <c r="L28" s="25">
        <v>4</v>
      </c>
    </row>
    <row r="29" spans="1:12" ht="17.100000000000001" customHeight="1" x14ac:dyDescent="0.25">
      <c r="A29" s="21">
        <f>'LAF 1 (21147)'!A31</f>
        <v>5</v>
      </c>
      <c r="B29" s="67">
        <v>43594</v>
      </c>
      <c r="C29" s="69">
        <v>2</v>
      </c>
      <c r="D29" s="7"/>
      <c r="E29" s="7"/>
      <c r="F29" s="24">
        <v>10</v>
      </c>
      <c r="G29" s="24"/>
      <c r="H29" s="24">
        <f t="shared" si="0"/>
        <v>25</v>
      </c>
      <c r="J29" s="25">
        <v>1</v>
      </c>
      <c r="L29" s="25"/>
    </row>
    <row r="30" spans="1:12" ht="17.100000000000001" customHeight="1" x14ac:dyDescent="0.25">
      <c r="A30" s="21">
        <f>'LAF 1 (21147)'!A32</f>
        <v>6</v>
      </c>
      <c r="B30" s="67">
        <v>43622</v>
      </c>
      <c r="C30" s="69">
        <v>8</v>
      </c>
      <c r="D30" s="7"/>
      <c r="E30" s="7"/>
      <c r="F30" s="24">
        <v>10</v>
      </c>
      <c r="G30" s="24"/>
      <c r="H30" s="24">
        <f t="shared" si="0"/>
        <v>25</v>
      </c>
      <c r="J30" s="25">
        <v>8</v>
      </c>
      <c r="L30" s="25"/>
    </row>
    <row r="31" spans="1:12" ht="17.100000000000001" customHeight="1" x14ac:dyDescent="0.25">
      <c r="A31" s="21" t="e">
        <f>'LAF 1 (21147)'!#REF!</f>
        <v>#REF!</v>
      </c>
      <c r="B31" s="67">
        <v>43650</v>
      </c>
      <c r="C31" s="69">
        <v>0</v>
      </c>
      <c r="D31" s="7"/>
      <c r="E31" s="7"/>
      <c r="F31" s="24">
        <v>10</v>
      </c>
      <c r="G31" s="24"/>
      <c r="H31" s="24">
        <f t="shared" si="0"/>
        <v>25</v>
      </c>
      <c r="J31" s="25">
        <v>0</v>
      </c>
      <c r="L31" s="25"/>
    </row>
    <row r="32" spans="1:12" ht="17.100000000000001" customHeight="1" x14ac:dyDescent="0.25">
      <c r="A32" s="21" t="e">
        <f>'LAF 1 (21147)'!#REF!</f>
        <v>#REF!</v>
      </c>
      <c r="B32" s="67">
        <v>43678</v>
      </c>
      <c r="C32" s="69">
        <v>3</v>
      </c>
      <c r="D32" s="7"/>
      <c r="E32" s="7"/>
      <c r="F32" s="24">
        <v>10</v>
      </c>
      <c r="G32" s="24"/>
      <c r="H32" s="24">
        <f t="shared" si="0"/>
        <v>25</v>
      </c>
      <c r="J32" s="25">
        <v>0</v>
      </c>
      <c r="L32" s="25"/>
    </row>
    <row r="33" spans="1:12" ht="17.100000000000001" customHeight="1" x14ac:dyDescent="0.25">
      <c r="A33" s="21"/>
      <c r="B33" s="70">
        <v>43720</v>
      </c>
      <c r="C33" s="71">
        <v>1</v>
      </c>
      <c r="D33" s="7"/>
      <c r="E33" s="7"/>
      <c r="F33" s="24">
        <v>10</v>
      </c>
      <c r="G33" s="24"/>
      <c r="H33" s="24">
        <f t="shared" si="0"/>
        <v>25</v>
      </c>
      <c r="J33" s="25"/>
      <c r="L33" s="25"/>
    </row>
    <row r="34" spans="1:12" ht="17.100000000000001" customHeight="1" x14ac:dyDescent="0.25">
      <c r="A34" s="21"/>
      <c r="B34" s="70">
        <v>43748</v>
      </c>
      <c r="C34" s="71">
        <v>0</v>
      </c>
      <c r="D34" s="7"/>
      <c r="E34" s="7"/>
      <c r="F34" s="24">
        <v>10</v>
      </c>
      <c r="G34" s="24"/>
      <c r="H34" s="24">
        <f t="shared" si="0"/>
        <v>25</v>
      </c>
      <c r="J34" s="25"/>
      <c r="L34" s="25"/>
    </row>
    <row r="35" spans="1:12" ht="17.100000000000001" customHeight="1" x14ac:dyDescent="0.25">
      <c r="A35" s="21"/>
      <c r="B35" s="70">
        <v>43776</v>
      </c>
      <c r="C35" s="71">
        <v>3</v>
      </c>
      <c r="D35" s="7"/>
      <c r="E35" s="7"/>
      <c r="F35" s="24">
        <v>10</v>
      </c>
      <c r="G35" s="24"/>
      <c r="H35" s="24">
        <f t="shared" si="0"/>
        <v>25</v>
      </c>
      <c r="J35" s="25"/>
      <c r="L35" s="25"/>
    </row>
    <row r="36" spans="1:12" ht="17.100000000000001" customHeight="1" x14ac:dyDescent="0.25">
      <c r="A36" s="21"/>
      <c r="B36" s="70">
        <v>43803</v>
      </c>
      <c r="C36" s="71">
        <v>5</v>
      </c>
      <c r="D36" s="7"/>
      <c r="E36" s="7"/>
      <c r="F36" s="24">
        <v>10</v>
      </c>
      <c r="G36" s="24"/>
      <c r="H36" s="24">
        <f t="shared" si="0"/>
        <v>25</v>
      </c>
      <c r="J36" s="25"/>
      <c r="L36" s="25"/>
    </row>
    <row r="37" spans="1:12" ht="17.100000000000001" customHeight="1" x14ac:dyDescent="0.25">
      <c r="A37" s="21" t="s">
        <v>11</v>
      </c>
      <c r="B37" s="26"/>
      <c r="C37" s="22">
        <f>IF(J37=0, "&lt; 1", J37)</f>
        <v>2</v>
      </c>
      <c r="D37" s="7"/>
      <c r="E37" s="7"/>
      <c r="F37" s="27"/>
      <c r="G37" s="24"/>
      <c r="H37" s="24"/>
      <c r="J37" s="21">
        <f>ROUNDUP(AVERAGE(J13:J36), 0)</f>
        <v>2</v>
      </c>
      <c r="K37" s="25"/>
      <c r="L37" s="21">
        <f>ROUNDUP(AVERAGE(L13:L36), 0)</f>
        <v>4</v>
      </c>
    </row>
    <row r="38" spans="1:12" ht="17.100000000000001" customHeight="1" x14ac:dyDescent="0.25">
      <c r="A38" s="21" t="s">
        <v>12</v>
      </c>
      <c r="B38" s="28"/>
      <c r="C38" s="22">
        <f>MIN(C25:C36)</f>
        <v>0</v>
      </c>
      <c r="D38" s="7"/>
      <c r="E38" s="7"/>
      <c r="F38" s="23"/>
      <c r="G38" s="24"/>
      <c r="H38" s="24"/>
      <c r="J38" s="21">
        <f>MIN(J13:J36)</f>
        <v>0</v>
      </c>
      <c r="K38" s="25"/>
      <c r="L38" s="21">
        <f>MIN(L13:L36)</f>
        <v>2</v>
      </c>
    </row>
    <row r="39" spans="1:12" ht="17.100000000000001" customHeight="1" x14ac:dyDescent="0.25">
      <c r="A39" s="21" t="s">
        <v>13</v>
      </c>
      <c r="B39" s="28"/>
      <c r="C39" s="22">
        <f>MAX(C25:C36)</f>
        <v>8</v>
      </c>
      <c r="D39" s="7"/>
      <c r="E39" s="7"/>
      <c r="F39" s="23"/>
      <c r="G39" s="24"/>
      <c r="H39" s="24"/>
      <c r="J39" s="21">
        <f>MAX(J13:J36)</f>
        <v>8</v>
      </c>
      <c r="K39" s="25"/>
      <c r="L39" s="21">
        <f>MAX(L13:L36)</f>
        <v>6</v>
      </c>
    </row>
    <row r="40" spans="1:12" ht="17.100000000000001" customHeight="1" x14ac:dyDescent="0.25">
      <c r="A40" s="21" t="s">
        <v>14</v>
      </c>
      <c r="B40" s="28"/>
      <c r="C40" s="29">
        <f>J40</f>
        <v>2.7742437837054932</v>
      </c>
      <c r="D40" s="7"/>
      <c r="E40" s="7"/>
      <c r="F40" s="23"/>
      <c r="G40" s="24"/>
      <c r="H40" s="24"/>
      <c r="J40" s="30">
        <f>STDEV(J13:J36)</f>
        <v>2.7742437837054932</v>
      </c>
      <c r="K40" s="25"/>
      <c r="L40" s="30">
        <f>STDEV(L13:L36)</f>
        <v>1.6329931618554521</v>
      </c>
    </row>
    <row r="41" spans="1:12" ht="17.100000000000001" customHeight="1" x14ac:dyDescent="0.25">
      <c r="A41" s="21" t="s">
        <v>15</v>
      </c>
      <c r="B41" s="28"/>
      <c r="C41" s="29">
        <f>J41</f>
        <v>138.71218918527467</v>
      </c>
      <c r="D41" s="7"/>
      <c r="E41" s="7"/>
      <c r="F41" s="23"/>
      <c r="G41" s="24"/>
      <c r="H41" s="24"/>
      <c r="J41" s="30">
        <f>IF(J37=0, "NA", J40*100/J37)</f>
        <v>138.71218918527467</v>
      </c>
      <c r="K41" s="25"/>
      <c r="L41" s="30">
        <f>IF(L37=0, "NA", L40*100/L37)</f>
        <v>40.824829046386299</v>
      </c>
    </row>
    <row r="42" spans="1:12" ht="17.100000000000001" customHeight="1" x14ac:dyDescent="0.25">
      <c r="A42" s="76" t="s">
        <v>26</v>
      </c>
      <c r="B42" s="76"/>
      <c r="C42" s="76"/>
      <c r="D42" s="7"/>
      <c r="E42" s="7"/>
      <c r="F42" s="23"/>
      <c r="G42" s="24"/>
      <c r="H42" s="24"/>
      <c r="J42" s="25"/>
      <c r="K42" s="25"/>
    </row>
    <row r="43" spans="1:12" ht="17.100000000000001" customHeight="1" x14ac:dyDescent="0.25">
      <c r="A43" s="72" t="s">
        <v>27</v>
      </c>
      <c r="B43" s="72"/>
      <c r="C43" s="72"/>
      <c r="D43" s="7"/>
      <c r="E43" s="7"/>
      <c r="F43" s="23"/>
      <c r="G43" s="24"/>
      <c r="H43" s="24"/>
      <c r="J43" s="25"/>
      <c r="K43" s="25"/>
    </row>
    <row r="44" spans="1:12" ht="17.100000000000001" customHeight="1" x14ac:dyDescent="0.25">
      <c r="A44" s="21" t="s">
        <v>11</v>
      </c>
      <c r="B44" s="28"/>
      <c r="C44" s="22">
        <f>IF(L37=0, "&lt; 1", L37)</f>
        <v>4</v>
      </c>
      <c r="D44" s="7"/>
      <c r="E44" s="7"/>
      <c r="F44" s="23"/>
      <c r="G44" s="24"/>
      <c r="H44" s="24"/>
      <c r="J44" s="25"/>
      <c r="K44" s="25"/>
    </row>
    <row r="45" spans="1:12" ht="17.100000000000001" customHeight="1" x14ac:dyDescent="0.25">
      <c r="A45" s="21" t="s">
        <v>12</v>
      </c>
      <c r="B45" s="28"/>
      <c r="C45" s="22">
        <f>MIN(C13:C24)</f>
        <v>0</v>
      </c>
      <c r="D45" s="7"/>
      <c r="E45" s="7"/>
      <c r="F45" s="23"/>
      <c r="G45" s="24"/>
      <c r="H45" s="24"/>
      <c r="J45" s="25"/>
    </row>
    <row r="46" spans="1:12" ht="17.100000000000001" customHeight="1" x14ac:dyDescent="0.25">
      <c r="A46" s="21" t="s">
        <v>13</v>
      </c>
      <c r="B46" s="28"/>
      <c r="C46" s="22">
        <f>MAX(C13:C24)</f>
        <v>8</v>
      </c>
      <c r="D46" s="7"/>
      <c r="E46" s="7"/>
      <c r="F46" s="23"/>
      <c r="G46" s="24"/>
      <c r="H46" s="24"/>
      <c r="J46" s="25"/>
    </row>
    <row r="47" spans="1:12" ht="17.100000000000001" customHeight="1" x14ac:dyDescent="0.25">
      <c r="A47" s="21" t="s">
        <v>14</v>
      </c>
      <c r="B47" s="28"/>
      <c r="C47" s="29">
        <f>L40</f>
        <v>1.6329931618554521</v>
      </c>
      <c r="D47" s="7"/>
      <c r="E47" s="7"/>
      <c r="F47" s="23"/>
      <c r="G47" s="24"/>
      <c r="H47" s="24"/>
      <c r="J47" s="25"/>
    </row>
    <row r="48" spans="1:12" ht="17.100000000000001" customHeight="1" x14ac:dyDescent="0.25">
      <c r="A48" s="21" t="s">
        <v>15</v>
      </c>
      <c r="B48" s="28"/>
      <c r="C48" s="29">
        <f>L41</f>
        <v>40.824829046386299</v>
      </c>
      <c r="D48" s="7"/>
      <c r="E48" s="7"/>
      <c r="F48" s="27"/>
      <c r="G48" s="24"/>
      <c r="H48" s="24"/>
      <c r="J48" s="25"/>
    </row>
    <row r="49" spans="1:12" ht="15.9" customHeight="1" x14ac:dyDescent="0.25"/>
    <row r="50" spans="1:12" ht="15.9" customHeight="1" x14ac:dyDescent="0.25">
      <c r="A50" s="32"/>
    </row>
    <row r="51" spans="1:12" s="19" customFormat="1" ht="15.9" customHeight="1" x14ac:dyDescent="0.25">
      <c r="A51" s="31"/>
      <c r="B51" s="20"/>
      <c r="C51" s="20"/>
      <c r="D51" s="20"/>
      <c r="E51" s="20"/>
      <c r="I51" s="20"/>
      <c r="J51" s="20"/>
      <c r="K51" s="20"/>
      <c r="L51" s="20"/>
    </row>
    <row r="52" spans="1:12" s="19" customFormat="1" ht="15.9" customHeight="1" x14ac:dyDescent="0.25">
      <c r="A52" s="31"/>
      <c r="B52" s="20"/>
      <c r="C52" s="20"/>
      <c r="D52" s="20"/>
      <c r="E52" s="20"/>
      <c r="I52" s="20"/>
      <c r="J52" s="20"/>
      <c r="K52" s="20"/>
      <c r="L52" s="20"/>
    </row>
    <row r="53" spans="1:12" s="19" customFormat="1" ht="15.9" customHeight="1" x14ac:dyDescent="0.25">
      <c r="A53" s="31"/>
      <c r="B53" s="20"/>
      <c r="C53" s="20"/>
      <c r="D53" s="20"/>
      <c r="E53" s="20"/>
      <c r="I53" s="20"/>
      <c r="J53" s="20"/>
      <c r="K53" s="20"/>
      <c r="L53" s="20"/>
    </row>
    <row r="54" spans="1:12" s="19" customFormat="1" ht="15.9" customHeight="1" x14ac:dyDescent="0.25">
      <c r="A54" s="31"/>
      <c r="B54" s="20"/>
      <c r="C54" s="20"/>
      <c r="D54" s="20"/>
      <c r="E54" s="20"/>
      <c r="I54" s="20"/>
      <c r="J54" s="20"/>
      <c r="K54" s="20"/>
      <c r="L54" s="20"/>
    </row>
    <row r="55" spans="1:12" s="19" customFormat="1" ht="15.9" customHeight="1" x14ac:dyDescent="0.25">
      <c r="A55" s="31"/>
      <c r="B55" s="20"/>
      <c r="C55" s="20"/>
      <c r="D55" s="20"/>
      <c r="E55" s="20"/>
      <c r="I55" s="20"/>
      <c r="J55" s="20"/>
      <c r="K55" s="20"/>
      <c r="L55" s="20"/>
    </row>
    <row r="56" spans="1:12" s="19" customFormat="1" ht="15.9" customHeight="1" x14ac:dyDescent="0.25">
      <c r="A56" s="31"/>
      <c r="B56" s="20"/>
      <c r="C56" s="20"/>
      <c r="D56" s="20"/>
      <c r="E56" s="20"/>
      <c r="I56" s="20"/>
      <c r="J56" s="20"/>
      <c r="K56" s="20"/>
      <c r="L56" s="20"/>
    </row>
    <row r="57" spans="1:12" s="19" customFormat="1" ht="15.9" customHeight="1" x14ac:dyDescent="0.25">
      <c r="A57" s="31"/>
      <c r="B57" s="20"/>
      <c r="C57" s="20"/>
      <c r="D57" s="20"/>
      <c r="E57" s="20"/>
      <c r="I57" s="20"/>
      <c r="J57" s="20"/>
      <c r="K57" s="20"/>
      <c r="L57" s="20"/>
    </row>
    <row r="58" spans="1:12" s="19" customFormat="1" ht="15.9" customHeight="1" x14ac:dyDescent="0.25">
      <c r="A58" s="31"/>
      <c r="B58" s="20"/>
      <c r="C58" s="20"/>
      <c r="D58" s="20"/>
      <c r="E58" s="20"/>
      <c r="I58" s="20"/>
      <c r="J58" s="20"/>
      <c r="K58" s="20"/>
      <c r="L58" s="20"/>
    </row>
    <row r="59" spans="1:12" s="19" customFormat="1" ht="15.9" customHeight="1" x14ac:dyDescent="0.25">
      <c r="A59" s="31"/>
      <c r="B59" s="20"/>
      <c r="C59" s="20"/>
      <c r="D59" s="20"/>
      <c r="E59" s="20"/>
      <c r="I59" s="20"/>
      <c r="J59" s="20"/>
      <c r="K59" s="20"/>
      <c r="L59" s="20"/>
    </row>
    <row r="60" spans="1:12" s="19" customFormat="1" ht="15.9" customHeight="1" x14ac:dyDescent="0.25">
      <c r="A60" s="31"/>
      <c r="B60" s="20"/>
      <c r="C60" s="20"/>
      <c r="D60" s="20"/>
      <c r="E60" s="20"/>
      <c r="I60" s="20"/>
      <c r="J60" s="20"/>
      <c r="K60" s="20"/>
      <c r="L60" s="20"/>
    </row>
    <row r="61" spans="1:12" s="19" customFormat="1" ht="15.9" customHeight="1" x14ac:dyDescent="0.25">
      <c r="I61" s="20"/>
      <c r="J61" s="20"/>
      <c r="K61" s="20"/>
      <c r="L61" s="20"/>
    </row>
    <row r="62" spans="1:12" s="19" customFormat="1" ht="15.9" customHeight="1" x14ac:dyDescent="0.25">
      <c r="I62" s="20"/>
      <c r="J62" s="20"/>
      <c r="K62" s="20"/>
      <c r="L62" s="20"/>
    </row>
    <row r="63" spans="1:12" s="19" customFormat="1" ht="15.9" customHeight="1" x14ac:dyDescent="0.25">
      <c r="A63" s="31"/>
      <c r="I63" s="20"/>
      <c r="J63" s="20"/>
      <c r="K63" s="20"/>
      <c r="L63" s="20"/>
    </row>
    <row r="64" spans="1:12" s="19" customFormat="1" ht="14.25" customHeight="1" x14ac:dyDescent="0.25">
      <c r="A64" s="73" t="s">
        <v>52</v>
      </c>
      <c r="B64" s="73"/>
      <c r="C64" s="73"/>
      <c r="D64" s="73"/>
      <c r="E64" s="73"/>
      <c r="I64" s="20"/>
      <c r="J64" s="20"/>
      <c r="K64" s="20"/>
      <c r="L64" s="20"/>
    </row>
    <row r="65" spans="1:12" s="19" customFormat="1" ht="14.25" customHeight="1" x14ac:dyDescent="0.25">
      <c r="A65" s="75" t="s">
        <v>53</v>
      </c>
      <c r="B65" s="73"/>
      <c r="C65" s="73"/>
      <c r="D65" s="73"/>
      <c r="E65" s="73"/>
      <c r="I65" s="20"/>
      <c r="J65" s="20"/>
      <c r="K65" s="20"/>
      <c r="L65" s="20"/>
    </row>
    <row r="66" spans="1:12" s="19" customFormat="1" ht="15.9" customHeight="1" x14ac:dyDescent="0.25">
      <c r="I66" s="20"/>
      <c r="J66" s="20"/>
      <c r="K66" s="20"/>
      <c r="L66" s="20"/>
    </row>
    <row r="67" spans="1:12" s="3" customFormat="1" ht="15.9" customHeight="1" x14ac:dyDescent="0.25">
      <c r="A67" s="76" t="s">
        <v>18</v>
      </c>
      <c r="B67" s="76"/>
      <c r="C67" s="76"/>
      <c r="E67" s="4"/>
      <c r="F67" s="4"/>
      <c r="G67" s="4"/>
      <c r="H67" s="4"/>
    </row>
    <row r="68" spans="1:12" s="3" customFormat="1" ht="27.75" customHeight="1" x14ac:dyDescent="0.25">
      <c r="A68" s="76" t="s">
        <v>36</v>
      </c>
      <c r="B68" s="76"/>
      <c r="C68" s="76"/>
      <c r="D68" s="76"/>
      <c r="E68" s="76"/>
      <c r="F68" s="4"/>
      <c r="G68" s="4"/>
      <c r="H68" s="4"/>
    </row>
    <row r="69" spans="1:12" s="3" customFormat="1" ht="32.25" customHeight="1" x14ac:dyDescent="0.25">
      <c r="A69" s="77" t="s">
        <v>72</v>
      </c>
      <c r="B69" s="77"/>
      <c r="C69" s="77"/>
      <c r="D69" s="77"/>
      <c r="E69" s="77"/>
      <c r="F69" s="4"/>
      <c r="G69" s="4"/>
      <c r="H69" s="4"/>
    </row>
    <row r="70" spans="1:12" s="3" customFormat="1" ht="15.9" customHeight="1" x14ac:dyDescent="0.25">
      <c r="E70" s="4"/>
      <c r="F70" s="4"/>
      <c r="G70" s="4"/>
      <c r="H70" s="4"/>
    </row>
    <row r="71" spans="1:12" s="3" customFormat="1" ht="25.5" customHeight="1" x14ac:dyDescent="0.25">
      <c r="B71" s="74" t="s">
        <v>2</v>
      </c>
      <c r="C71" s="74"/>
      <c r="D71" s="74" t="s">
        <v>3</v>
      </c>
      <c r="E71" s="74"/>
      <c r="F71" s="4"/>
      <c r="G71" s="4"/>
      <c r="H71" s="4"/>
    </row>
    <row r="72" spans="1:12" s="3" customFormat="1" ht="38.1" customHeight="1" x14ac:dyDescent="0.25">
      <c r="B72" s="74"/>
      <c r="C72" s="74"/>
      <c r="D72" s="74"/>
      <c r="E72" s="74"/>
      <c r="F72" s="4"/>
      <c r="G72" s="4"/>
      <c r="H72" s="4"/>
    </row>
    <row r="73" spans="1:12" x14ac:dyDescent="0.25">
      <c r="B73" s="33"/>
      <c r="C73" s="33"/>
      <c r="D73" s="33"/>
      <c r="E73" s="33"/>
    </row>
    <row r="74" spans="1:12" x14ac:dyDescent="0.25">
      <c r="B74" s="33"/>
      <c r="C74" s="33"/>
      <c r="D74" s="33"/>
      <c r="E74" s="33"/>
    </row>
  </sheetData>
  <sheetProtection formatCells="0" formatRows="0" insertRows="0" insertHyperlinks="0" deleteRows="0" sort="0" autoFilter="0" pivotTables="0"/>
  <mergeCells count="20"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42:C42"/>
    <mergeCell ref="A43:C43"/>
    <mergeCell ref="A64:E64"/>
    <mergeCell ref="B72:C72"/>
    <mergeCell ref="D72:E72"/>
    <mergeCell ref="A65:E65"/>
    <mergeCell ref="A67:C67"/>
    <mergeCell ref="A68:E68"/>
    <mergeCell ref="A69:E69"/>
    <mergeCell ref="B71:C71"/>
    <mergeCell ref="D71:E71"/>
  </mergeCells>
  <conditionalFormatting sqref="C29">
    <cfRule type="expression" dxfId="107" priority="57">
      <formula>C29&lt;=$H$5</formula>
    </cfRule>
    <cfRule type="expression" dxfId="106" priority="58">
      <formula>AND(C29&gt;$H$5,C29&lt;=$H$6)</formula>
    </cfRule>
    <cfRule type="expression" dxfId="105" priority="59">
      <formula>AND(C29&gt;$H$6,C29&lt;=$H$4)</formula>
    </cfRule>
    <cfRule type="expression" dxfId="104" priority="60">
      <formula>C29&gt;$H$4</formula>
    </cfRule>
  </conditionalFormatting>
  <conditionalFormatting sqref="C30">
    <cfRule type="expression" dxfId="103" priority="41">
      <formula>C30&lt;=$H$5</formula>
    </cfRule>
    <cfRule type="expression" dxfId="102" priority="42">
      <formula>AND(C30&gt;$H$5,C30&lt;=$H$6)</formula>
    </cfRule>
    <cfRule type="expression" dxfId="101" priority="43">
      <formula>AND(C30&gt;$H$6,C30&lt;=$H$4)</formula>
    </cfRule>
    <cfRule type="expression" dxfId="100" priority="44">
      <formula>C30&gt;$H$4</formula>
    </cfRule>
  </conditionalFormatting>
  <conditionalFormatting sqref="C31">
    <cfRule type="expression" dxfId="99" priority="25">
      <formula>C31&lt;=$H$5</formula>
    </cfRule>
    <cfRule type="expression" dxfId="98" priority="26">
      <formula>AND(C31&gt;$H$5,C31&lt;=$H$6)</formula>
    </cfRule>
    <cfRule type="expression" dxfId="97" priority="27">
      <formula>AND(C31&gt;$H$6,C31&lt;=$H$4)</formula>
    </cfRule>
    <cfRule type="expression" dxfId="96" priority="28">
      <formula>C31&gt;$H$4</formula>
    </cfRule>
  </conditionalFormatting>
  <conditionalFormatting sqref="C32">
    <cfRule type="expression" dxfId="95" priority="9">
      <formula>C32&lt;=$H$5</formula>
    </cfRule>
    <cfRule type="expression" dxfId="94" priority="10">
      <formula>AND(C32&gt;$H$5,C32&lt;=$H$6)</formula>
    </cfRule>
    <cfRule type="expression" dxfId="93" priority="11">
      <formula>AND(C32&gt;$H$6,C32&lt;=$H$4)</formula>
    </cfRule>
    <cfRule type="expression" dxfId="92" priority="12">
      <formula>C32&gt;$H$4</formula>
    </cfRule>
  </conditionalFormatting>
  <conditionalFormatting sqref="B33:B36">
    <cfRule type="expression" dxfId="91" priority="5">
      <formula>B33&lt;=$B$6</formula>
    </cfRule>
    <cfRule type="expression" dxfId="90" priority="6">
      <formula>AND(B33&gt;$B$6,B33&lt;=$B$7)</formula>
    </cfRule>
    <cfRule type="expression" dxfId="89" priority="7">
      <formula>AND(B33&gt;$B$7,B33&lt;=$B$5)</formula>
    </cfRule>
    <cfRule type="expression" dxfId="88" priority="8">
      <formula>B33&gt;$B$5</formula>
    </cfRule>
  </conditionalFormatting>
  <conditionalFormatting sqref="C33:C36">
    <cfRule type="expression" dxfId="87" priority="1">
      <formula>C33&lt;=$F$6</formula>
    </cfRule>
    <cfRule type="expression" dxfId="86" priority="2">
      <formula>AND(C33&gt;$F$6,C33&lt;=$F$7)</formula>
    </cfRule>
    <cfRule type="expression" dxfId="85" priority="3">
      <formula>AND(C33&gt;$F$7,C33&lt;=$F$5)</formula>
    </cfRule>
    <cfRule type="expression" dxfId="84" priority="4">
      <formula>C33&gt;$F$5</formula>
    </cfRule>
  </conditionalFormatting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8" max="6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view="pageBreakPreview" topLeftCell="A26" zoomScaleNormal="100" zoomScaleSheetLayoutView="100" workbookViewId="0">
      <selection activeCell="C35" sqref="C35"/>
    </sheetView>
  </sheetViews>
  <sheetFormatPr defaultColWidth="9.109375" defaultRowHeight="13.2" x14ac:dyDescent="0.25"/>
  <cols>
    <col min="1" max="1" width="6.5546875" style="31" customWidth="1"/>
    <col min="2" max="2" width="15.44140625" style="20" customWidth="1"/>
    <col min="3" max="7" width="18" style="20" customWidth="1"/>
    <col min="8" max="8" width="4.109375" style="19" customWidth="1"/>
    <col min="9" max="10" width="6.6640625" style="19" customWidth="1"/>
    <col min="11" max="11" width="3.109375" style="20" customWidth="1"/>
    <col min="12" max="12" width="7.6640625" style="20" customWidth="1"/>
    <col min="13" max="13" width="6.88671875" style="20" customWidth="1"/>
    <col min="14" max="15" width="5" style="20" customWidth="1"/>
    <col min="16" max="16" width="6.88671875" style="20" customWidth="1"/>
    <col min="17" max="17" width="6.6640625" style="20" customWidth="1"/>
    <col min="18" max="18" width="4.88671875" style="20" customWidth="1"/>
    <col min="19" max="16384" width="9.109375" style="20"/>
  </cols>
  <sheetData>
    <row r="1" spans="1:18" s="7" customFormat="1" ht="33.75" customHeight="1" x14ac:dyDescent="0.25">
      <c r="A1" s="81" t="s">
        <v>0</v>
      </c>
      <c r="B1" s="81"/>
      <c r="C1" s="81"/>
      <c r="D1" s="81"/>
      <c r="E1" s="81"/>
      <c r="F1" s="81"/>
      <c r="G1" s="81"/>
      <c r="H1" s="5"/>
      <c r="I1" s="6"/>
      <c r="J1" s="6"/>
    </row>
    <row r="2" spans="1:18" s="7" customFormat="1" ht="30.75" customHeight="1" x14ac:dyDescent="0.25">
      <c r="A2" s="82" t="s">
        <v>54</v>
      </c>
      <c r="B2" s="82"/>
      <c r="C2" s="82"/>
      <c r="D2" s="82"/>
      <c r="E2" s="82"/>
      <c r="F2" s="82"/>
      <c r="G2" s="82"/>
      <c r="H2" s="8"/>
      <c r="I2" s="6"/>
      <c r="J2" s="6"/>
    </row>
    <row r="3" spans="1:18" s="7" customFormat="1" ht="6" customHeight="1" x14ac:dyDescent="0.25">
      <c r="A3" s="9"/>
      <c r="B3" s="9"/>
      <c r="C3" s="9"/>
      <c r="D3" s="9"/>
      <c r="E3" s="9"/>
      <c r="F3" s="9"/>
      <c r="G3" s="10"/>
      <c r="H3" s="8"/>
      <c r="I3" s="11"/>
      <c r="J3" s="6"/>
    </row>
    <row r="4" spans="1:18" s="7" customFormat="1" ht="27" customHeight="1" x14ac:dyDescent="0.25">
      <c r="A4" s="80" t="s">
        <v>19</v>
      </c>
      <c r="B4" s="80"/>
      <c r="C4" s="83" t="s">
        <v>21</v>
      </c>
      <c r="D4" s="83"/>
      <c r="E4" s="83"/>
      <c r="F4" s="83"/>
      <c r="G4" s="83"/>
      <c r="J4" s="6"/>
    </row>
    <row r="5" spans="1:18" s="7" customFormat="1" ht="27" customHeight="1" x14ac:dyDescent="0.25">
      <c r="A5" s="78" t="s">
        <v>4</v>
      </c>
      <c r="B5" s="79"/>
      <c r="C5" s="34" t="s">
        <v>22</v>
      </c>
      <c r="D5" s="35" t="s">
        <v>1</v>
      </c>
      <c r="E5" s="35"/>
      <c r="F5" s="35"/>
      <c r="G5" s="36" t="str">
        <f>'LAF 1 (21147)'!G5</f>
        <v>02/01/17 - 31/12/17</v>
      </c>
      <c r="J5" s="6"/>
    </row>
    <row r="6" spans="1:18" s="7" customFormat="1" ht="29.25" customHeight="1" x14ac:dyDescent="0.25">
      <c r="A6" s="78" t="s">
        <v>5</v>
      </c>
      <c r="B6" s="79"/>
      <c r="C6" s="35" t="s">
        <v>30</v>
      </c>
      <c r="D6" s="35" t="s">
        <v>8</v>
      </c>
      <c r="E6" s="35"/>
      <c r="F6" s="35"/>
      <c r="G6" s="35">
        <v>21148</v>
      </c>
      <c r="J6" s="6"/>
    </row>
    <row r="7" spans="1:18" s="7" customFormat="1" ht="27" customHeight="1" x14ac:dyDescent="0.25">
      <c r="A7" s="78" t="s">
        <v>6</v>
      </c>
      <c r="B7" s="79"/>
      <c r="C7" s="34" t="s">
        <v>24</v>
      </c>
      <c r="D7" s="35" t="s">
        <v>9</v>
      </c>
      <c r="E7" s="35"/>
      <c r="F7" s="35"/>
      <c r="G7" s="35" t="s">
        <v>25</v>
      </c>
      <c r="H7" s="11"/>
      <c r="J7" s="6"/>
    </row>
    <row r="8" spans="1:18" s="7" customFormat="1" ht="27" customHeight="1" x14ac:dyDescent="0.25">
      <c r="A8" s="80" t="s">
        <v>7</v>
      </c>
      <c r="B8" s="80"/>
      <c r="C8" s="34" t="s">
        <v>23</v>
      </c>
      <c r="D8" s="35" t="s">
        <v>10</v>
      </c>
      <c r="E8" s="35"/>
      <c r="F8" s="35"/>
      <c r="G8" s="35">
        <v>2</v>
      </c>
      <c r="H8" s="11"/>
      <c r="I8" s="6"/>
      <c r="J8" s="6"/>
    </row>
    <row r="9" spans="1:18" s="7" customFormat="1" ht="27" customHeight="1" x14ac:dyDescent="0.25">
      <c r="A9" s="78" t="s">
        <v>67</v>
      </c>
      <c r="B9" s="79"/>
      <c r="C9" s="37">
        <f>'LAF 1 (21147)'!C9</f>
        <v>19</v>
      </c>
      <c r="D9" s="35" t="s">
        <v>68</v>
      </c>
      <c r="E9" s="35"/>
      <c r="F9" s="35"/>
      <c r="G9" s="38">
        <f>'LAF 1 (21147)'!G9</f>
        <v>25</v>
      </c>
      <c r="H9" s="13"/>
      <c r="I9" s="6"/>
      <c r="J9" s="6"/>
    </row>
    <row r="10" spans="1:18" s="7" customFormat="1" ht="6.75" customHeight="1" x14ac:dyDescent="0.25">
      <c r="A10" s="6"/>
      <c r="B10" s="6"/>
      <c r="C10" s="6"/>
      <c r="D10" s="6"/>
      <c r="E10" s="6"/>
      <c r="F10" s="6"/>
      <c r="G10" s="6"/>
      <c r="H10" s="11"/>
      <c r="I10" s="6"/>
      <c r="J10" s="6"/>
    </row>
    <row r="11" spans="1:18" s="6" customFormat="1" ht="19.5" customHeight="1" x14ac:dyDescent="0.25">
      <c r="A11" s="11"/>
      <c r="B11" s="14"/>
      <c r="C11" s="15" t="s">
        <v>41</v>
      </c>
      <c r="D11" s="15" t="s">
        <v>42</v>
      </c>
      <c r="E11" s="15" t="s">
        <v>64</v>
      </c>
      <c r="F11" s="12" t="s">
        <v>62</v>
      </c>
      <c r="G11" s="12" t="s">
        <v>63</v>
      </c>
      <c r="H11" s="12"/>
    </row>
    <row r="12" spans="1:18" ht="25.5" customHeight="1" x14ac:dyDescent="0.25">
      <c r="A12" s="15" t="s">
        <v>16</v>
      </c>
      <c r="B12" s="16" t="s">
        <v>20</v>
      </c>
      <c r="C12" s="17" t="s">
        <v>17</v>
      </c>
      <c r="D12" s="17" t="s">
        <v>17</v>
      </c>
      <c r="E12" s="18"/>
      <c r="F12" s="18"/>
      <c r="G12" s="18"/>
      <c r="H12" s="47" t="s">
        <v>69</v>
      </c>
      <c r="I12" s="19" t="s">
        <v>69</v>
      </c>
      <c r="J12" s="19" t="s">
        <v>70</v>
      </c>
      <c r="L12" s="15" t="s">
        <v>41</v>
      </c>
      <c r="M12" s="15" t="s">
        <v>42</v>
      </c>
      <c r="N12" s="39"/>
      <c r="P12" s="15" t="s">
        <v>41</v>
      </c>
      <c r="Q12" s="15" t="s">
        <v>42</v>
      </c>
      <c r="R12" s="39"/>
    </row>
    <row r="13" spans="1:18" ht="17.100000000000001" customHeight="1" thickBot="1" x14ac:dyDescent="0.3">
      <c r="A13" s="21">
        <v>1</v>
      </c>
      <c r="B13" s="42">
        <v>43104</v>
      </c>
      <c r="C13" s="49">
        <v>0</v>
      </c>
      <c r="D13" s="49">
        <v>0</v>
      </c>
      <c r="E13" s="40"/>
      <c r="F13" s="40">
        <v>50</v>
      </c>
      <c r="G13" s="40"/>
      <c r="H13" s="24">
        <v>10</v>
      </c>
      <c r="I13" s="24"/>
      <c r="J13" s="24">
        <v>25</v>
      </c>
      <c r="L13" s="25"/>
      <c r="M13" s="25"/>
      <c r="N13" s="25"/>
      <c r="P13" s="25"/>
      <c r="Q13" s="25"/>
      <c r="R13" s="25"/>
    </row>
    <row r="14" spans="1:18" ht="17.100000000000001" customHeight="1" thickBot="1" x14ac:dyDescent="0.3">
      <c r="A14" s="21">
        <v>2</v>
      </c>
      <c r="B14" s="42">
        <v>43133</v>
      </c>
      <c r="C14" s="49">
        <v>0</v>
      </c>
      <c r="D14" s="49">
        <v>0</v>
      </c>
      <c r="E14" s="40"/>
      <c r="F14" s="40">
        <v>50</v>
      </c>
      <c r="G14" s="40"/>
      <c r="H14" s="24">
        <v>10</v>
      </c>
      <c r="I14" s="24"/>
      <c r="J14" s="24">
        <v>25</v>
      </c>
      <c r="L14" s="25"/>
      <c r="M14" s="25"/>
      <c r="N14" s="25"/>
      <c r="P14" s="25"/>
      <c r="Q14" s="25"/>
      <c r="R14" s="25"/>
    </row>
    <row r="15" spans="1:18" ht="17.100000000000001" customHeight="1" thickBot="1" x14ac:dyDescent="0.3">
      <c r="A15" s="21">
        <v>3</v>
      </c>
      <c r="B15" s="42">
        <v>43174</v>
      </c>
      <c r="C15" s="49">
        <v>0</v>
      </c>
      <c r="D15" s="49">
        <v>0</v>
      </c>
      <c r="E15" s="40"/>
      <c r="F15" s="40">
        <v>50</v>
      </c>
      <c r="G15" s="40"/>
      <c r="H15" s="24">
        <v>10</v>
      </c>
      <c r="I15" s="24"/>
      <c r="J15" s="24">
        <v>25</v>
      </c>
      <c r="L15" s="25"/>
      <c r="M15" s="25"/>
      <c r="N15" s="25"/>
      <c r="P15" s="25"/>
      <c r="Q15" s="25"/>
      <c r="R15" s="25"/>
    </row>
    <row r="16" spans="1:18" ht="17.100000000000001" customHeight="1" thickBot="1" x14ac:dyDescent="0.3">
      <c r="A16" s="21">
        <v>4</v>
      </c>
      <c r="B16" s="42">
        <v>43201</v>
      </c>
      <c r="C16" s="49">
        <v>0</v>
      </c>
      <c r="D16" s="49">
        <v>0</v>
      </c>
      <c r="E16" s="40"/>
      <c r="F16" s="40">
        <v>50</v>
      </c>
      <c r="G16" s="40"/>
      <c r="H16" s="24">
        <v>10</v>
      </c>
      <c r="I16" s="24"/>
      <c r="J16" s="24">
        <v>25</v>
      </c>
      <c r="L16" s="25"/>
      <c r="M16" s="25"/>
      <c r="N16" s="25"/>
      <c r="P16" s="25"/>
      <c r="Q16" s="25"/>
      <c r="R16" s="25"/>
    </row>
    <row r="17" spans="1:18" ht="17.100000000000001" customHeight="1" thickBot="1" x14ac:dyDescent="0.3">
      <c r="A17" s="21">
        <v>5</v>
      </c>
      <c r="B17" s="42">
        <v>43231</v>
      </c>
      <c r="C17" s="49">
        <v>0</v>
      </c>
      <c r="D17" s="49">
        <v>0</v>
      </c>
      <c r="E17" s="40"/>
      <c r="F17" s="40">
        <v>50</v>
      </c>
      <c r="G17" s="40"/>
      <c r="H17" s="24">
        <v>10</v>
      </c>
      <c r="I17" s="24"/>
      <c r="J17" s="24">
        <v>25</v>
      </c>
      <c r="L17" s="25"/>
      <c r="M17" s="25"/>
      <c r="N17" s="25"/>
      <c r="P17" s="25"/>
      <c r="Q17" s="25"/>
      <c r="R17" s="25"/>
    </row>
    <row r="18" spans="1:18" ht="17.100000000000001" customHeight="1" thickBot="1" x14ac:dyDescent="0.3">
      <c r="A18" s="46">
        <v>1</v>
      </c>
      <c r="B18" s="42">
        <v>43259</v>
      </c>
      <c r="C18" s="49">
        <v>1</v>
      </c>
      <c r="D18" s="49">
        <v>0</v>
      </c>
      <c r="E18" s="40"/>
      <c r="F18" s="40"/>
      <c r="G18" s="40"/>
      <c r="H18" s="24">
        <v>10</v>
      </c>
      <c r="I18" s="24"/>
      <c r="J18" s="24">
        <v>25</v>
      </c>
      <c r="L18" s="25"/>
      <c r="M18" s="25"/>
      <c r="N18" s="25"/>
      <c r="P18" s="25"/>
      <c r="Q18" s="25"/>
      <c r="R18" s="25"/>
    </row>
    <row r="19" spans="1:18" ht="17.100000000000001" customHeight="1" thickBot="1" x14ac:dyDescent="0.3">
      <c r="A19" s="46"/>
      <c r="B19" s="42">
        <v>43288</v>
      </c>
      <c r="C19" s="49">
        <v>0</v>
      </c>
      <c r="D19" s="49">
        <v>0</v>
      </c>
      <c r="E19" s="40"/>
      <c r="F19" s="40"/>
      <c r="G19" s="40"/>
      <c r="H19" s="24">
        <v>10</v>
      </c>
      <c r="I19" s="24"/>
      <c r="J19" s="24">
        <v>25</v>
      </c>
      <c r="L19" s="25"/>
      <c r="M19" s="25"/>
      <c r="N19" s="25"/>
      <c r="P19" s="25"/>
      <c r="Q19" s="25"/>
      <c r="R19" s="25"/>
    </row>
    <row r="20" spans="1:18" ht="17.100000000000001" customHeight="1" thickBot="1" x14ac:dyDescent="0.3">
      <c r="A20" s="46"/>
      <c r="B20" s="42">
        <v>43315</v>
      </c>
      <c r="C20" s="49">
        <v>0</v>
      </c>
      <c r="D20" s="49">
        <v>0</v>
      </c>
      <c r="E20" s="40"/>
      <c r="F20" s="40"/>
      <c r="G20" s="40"/>
      <c r="H20" s="24">
        <v>10</v>
      </c>
      <c r="I20" s="24"/>
      <c r="J20" s="24">
        <v>25</v>
      </c>
      <c r="L20" s="25"/>
      <c r="M20" s="25"/>
      <c r="N20" s="25"/>
      <c r="P20" s="25"/>
      <c r="Q20" s="25"/>
      <c r="R20" s="25"/>
    </row>
    <row r="21" spans="1:18" ht="17.100000000000001" customHeight="1" thickBot="1" x14ac:dyDescent="0.3">
      <c r="A21" s="46"/>
      <c r="B21" s="42">
        <v>43355</v>
      </c>
      <c r="C21" s="49">
        <v>9</v>
      </c>
      <c r="D21" s="49">
        <v>2</v>
      </c>
      <c r="E21" s="40"/>
      <c r="F21" s="40"/>
      <c r="G21" s="40"/>
      <c r="H21" s="24">
        <v>10</v>
      </c>
      <c r="I21" s="24"/>
      <c r="J21" s="24">
        <v>25</v>
      </c>
      <c r="L21" s="25"/>
      <c r="M21" s="25"/>
      <c r="N21" s="25"/>
      <c r="P21" s="25"/>
      <c r="Q21" s="25"/>
      <c r="R21" s="25"/>
    </row>
    <row r="22" spans="1:18" ht="17.100000000000001" customHeight="1" thickBot="1" x14ac:dyDescent="0.3">
      <c r="A22" s="21">
        <v>2</v>
      </c>
      <c r="B22" s="42">
        <v>43383</v>
      </c>
      <c r="C22" s="49">
        <v>3</v>
      </c>
      <c r="D22" s="49">
        <v>1</v>
      </c>
      <c r="E22" s="40"/>
      <c r="F22" s="40"/>
      <c r="G22" s="40"/>
      <c r="H22" s="24">
        <v>10</v>
      </c>
      <c r="I22" s="24"/>
      <c r="J22" s="24">
        <v>25</v>
      </c>
      <c r="L22" s="25"/>
      <c r="M22" s="25"/>
      <c r="N22" s="25"/>
      <c r="P22" s="25"/>
      <c r="Q22" s="25"/>
      <c r="R22" s="25"/>
    </row>
    <row r="23" spans="1:18" ht="17.100000000000001" customHeight="1" thickBot="1" x14ac:dyDescent="0.3">
      <c r="A23" s="21">
        <v>3</v>
      </c>
      <c r="B23" s="42">
        <v>43412</v>
      </c>
      <c r="C23" s="49">
        <v>0</v>
      </c>
      <c r="D23" s="49">
        <v>0</v>
      </c>
      <c r="E23" s="40"/>
      <c r="F23" s="40"/>
      <c r="G23" s="40"/>
      <c r="H23" s="24">
        <v>10</v>
      </c>
      <c r="I23" s="24"/>
      <c r="J23" s="24">
        <v>25</v>
      </c>
      <c r="L23" s="25"/>
      <c r="M23" s="25"/>
      <c r="N23" s="25"/>
      <c r="P23" s="25"/>
      <c r="Q23" s="25"/>
      <c r="R23" s="25"/>
    </row>
    <row r="24" spans="1:18" s="56" customFormat="1" ht="17.100000000000001" customHeight="1" thickBot="1" x14ac:dyDescent="0.3">
      <c r="A24" s="51">
        <v>4</v>
      </c>
      <c r="B24" s="52">
        <v>43438</v>
      </c>
      <c r="C24" s="53">
        <v>0</v>
      </c>
      <c r="D24" s="53">
        <v>0</v>
      </c>
      <c r="E24" s="54"/>
      <c r="F24" s="54"/>
      <c r="G24" s="54">
        <v>60</v>
      </c>
      <c r="H24" s="24">
        <v>10</v>
      </c>
      <c r="I24" s="55"/>
      <c r="J24" s="55">
        <v>25</v>
      </c>
      <c r="L24" s="57"/>
      <c r="M24" s="57"/>
      <c r="N24" s="57"/>
      <c r="P24" s="57"/>
      <c r="Q24" s="57"/>
      <c r="R24" s="57"/>
    </row>
    <row r="25" spans="1:18" ht="17.100000000000001" customHeight="1" thickBot="1" x14ac:dyDescent="0.3">
      <c r="A25" s="46">
        <f>'LAF 1 (21147)'!A27</f>
        <v>1</v>
      </c>
      <c r="B25" s="67">
        <v>43467</v>
      </c>
      <c r="C25" s="49">
        <v>1</v>
      </c>
      <c r="D25" s="49">
        <v>0</v>
      </c>
      <c r="E25" s="40"/>
      <c r="F25" s="40"/>
      <c r="G25" s="40"/>
      <c r="H25" s="24">
        <v>10</v>
      </c>
      <c r="I25" s="24"/>
      <c r="J25" s="24">
        <v>25</v>
      </c>
      <c r="L25" s="25">
        <v>0</v>
      </c>
      <c r="M25" s="25">
        <v>0</v>
      </c>
      <c r="N25" s="25"/>
      <c r="P25" s="25">
        <v>1</v>
      </c>
      <c r="Q25" s="25">
        <v>1</v>
      </c>
      <c r="R25" s="25"/>
    </row>
    <row r="26" spans="1:18" ht="17.100000000000001" customHeight="1" thickBot="1" x14ac:dyDescent="0.3">
      <c r="A26" s="21">
        <f>'LAF 1 (21147)'!A28</f>
        <v>2</v>
      </c>
      <c r="B26" s="67">
        <v>43509</v>
      </c>
      <c r="C26" s="49">
        <v>0</v>
      </c>
      <c r="D26" s="49">
        <v>0</v>
      </c>
      <c r="E26" s="40"/>
      <c r="F26" s="40"/>
      <c r="G26" s="40"/>
      <c r="H26" s="24">
        <v>10</v>
      </c>
      <c r="I26" s="24"/>
      <c r="J26" s="24">
        <v>25</v>
      </c>
      <c r="L26" s="25">
        <v>5</v>
      </c>
      <c r="M26" s="25">
        <v>3</v>
      </c>
      <c r="N26" s="25"/>
      <c r="P26" s="25">
        <v>2</v>
      </c>
      <c r="Q26" s="25">
        <v>0</v>
      </c>
      <c r="R26" s="25"/>
    </row>
    <row r="27" spans="1:18" ht="17.100000000000001" customHeight="1" thickBot="1" x14ac:dyDescent="0.3">
      <c r="A27" s="21">
        <f>'LAF 1 (21147)'!A29</f>
        <v>3</v>
      </c>
      <c r="B27" s="67">
        <v>43537</v>
      </c>
      <c r="C27" s="49">
        <v>0</v>
      </c>
      <c r="D27" s="49">
        <v>1</v>
      </c>
      <c r="E27" s="40"/>
      <c r="F27" s="40"/>
      <c r="G27" s="40"/>
      <c r="H27" s="24">
        <v>10</v>
      </c>
      <c r="I27" s="24"/>
      <c r="J27" s="24">
        <v>25</v>
      </c>
      <c r="L27" s="25">
        <v>1</v>
      </c>
      <c r="M27" s="25">
        <v>2</v>
      </c>
      <c r="N27" s="25"/>
      <c r="P27" s="25">
        <v>1</v>
      </c>
      <c r="Q27" s="25">
        <v>3</v>
      </c>
      <c r="R27" s="25"/>
    </row>
    <row r="28" spans="1:18" ht="17.100000000000001" customHeight="1" thickBot="1" x14ac:dyDescent="0.3">
      <c r="A28" s="21">
        <f>'LAF 1 (21147)'!A30</f>
        <v>4</v>
      </c>
      <c r="B28" s="67">
        <v>43565</v>
      </c>
      <c r="C28" s="49">
        <v>0</v>
      </c>
      <c r="D28" s="49">
        <v>0</v>
      </c>
      <c r="E28" s="40"/>
      <c r="F28" s="40"/>
      <c r="G28" s="40"/>
      <c r="H28" s="24">
        <v>10</v>
      </c>
      <c r="I28" s="24"/>
      <c r="J28" s="24">
        <v>25</v>
      </c>
      <c r="L28" s="25">
        <v>0</v>
      </c>
      <c r="M28" s="25">
        <v>0</v>
      </c>
      <c r="N28" s="25"/>
      <c r="P28" s="25">
        <v>1</v>
      </c>
      <c r="Q28" s="25">
        <v>0</v>
      </c>
      <c r="R28" s="25"/>
    </row>
    <row r="29" spans="1:18" ht="17.100000000000001" customHeight="1" x14ac:dyDescent="0.25">
      <c r="A29" s="21">
        <f>'LAF 1 (21147)'!A31</f>
        <v>5</v>
      </c>
      <c r="B29" s="67">
        <v>43594</v>
      </c>
      <c r="C29" s="69">
        <v>1</v>
      </c>
      <c r="D29" s="69">
        <v>0</v>
      </c>
      <c r="E29" s="40"/>
      <c r="F29" s="40"/>
      <c r="G29" s="40"/>
      <c r="H29" s="24">
        <v>10</v>
      </c>
      <c r="I29" s="24"/>
      <c r="J29" s="24">
        <v>25</v>
      </c>
      <c r="L29" s="25">
        <v>1</v>
      </c>
      <c r="M29" s="25">
        <v>1</v>
      </c>
      <c r="N29" s="25"/>
      <c r="P29" s="25"/>
      <c r="Q29" s="25"/>
      <c r="R29" s="25"/>
    </row>
    <row r="30" spans="1:18" ht="17.100000000000001" customHeight="1" thickBot="1" x14ac:dyDescent="0.3">
      <c r="A30" s="21">
        <f>'LAF 1 (21147)'!A32</f>
        <v>6</v>
      </c>
      <c r="B30" s="67">
        <v>43622</v>
      </c>
      <c r="C30" s="49">
        <v>0</v>
      </c>
      <c r="D30" s="49">
        <v>0</v>
      </c>
      <c r="E30" s="40"/>
      <c r="F30" s="40"/>
      <c r="G30" s="40"/>
      <c r="H30" s="24">
        <v>10</v>
      </c>
      <c r="I30" s="24"/>
      <c r="J30" s="24">
        <v>25</v>
      </c>
      <c r="L30" s="25">
        <v>1</v>
      </c>
      <c r="M30" s="25">
        <v>0</v>
      </c>
      <c r="N30" s="25"/>
      <c r="P30" s="25"/>
      <c r="Q30" s="25"/>
      <c r="R30" s="25"/>
    </row>
    <row r="31" spans="1:18" ht="17.100000000000001" customHeight="1" thickBot="1" x14ac:dyDescent="0.3">
      <c r="A31" s="21" t="e">
        <f>'LAF 1 (21147)'!#REF!</f>
        <v>#REF!</v>
      </c>
      <c r="B31" s="67">
        <v>43650</v>
      </c>
      <c r="C31" s="49">
        <v>0</v>
      </c>
      <c r="D31" s="49">
        <v>0</v>
      </c>
      <c r="E31" s="40"/>
      <c r="F31" s="40"/>
      <c r="G31" s="40"/>
      <c r="H31" s="24">
        <v>10</v>
      </c>
      <c r="I31" s="24"/>
      <c r="J31" s="24">
        <v>25</v>
      </c>
      <c r="L31" s="25">
        <v>0</v>
      </c>
      <c r="M31" s="25">
        <v>0</v>
      </c>
      <c r="N31" s="25"/>
      <c r="P31" s="25"/>
      <c r="Q31" s="25"/>
      <c r="R31" s="25"/>
    </row>
    <row r="32" spans="1:18" ht="17.100000000000001" customHeight="1" x14ac:dyDescent="0.25">
      <c r="A32" s="21" t="e">
        <f>'LAF 1 (21147)'!#REF!</f>
        <v>#REF!</v>
      </c>
      <c r="B32" s="67">
        <v>43678</v>
      </c>
      <c r="C32" s="69">
        <v>0</v>
      </c>
      <c r="D32" s="69">
        <v>2</v>
      </c>
      <c r="E32" s="40"/>
      <c r="F32" s="40"/>
      <c r="G32" s="40"/>
      <c r="H32" s="24">
        <v>10</v>
      </c>
      <c r="I32" s="24"/>
      <c r="J32" s="24">
        <v>25</v>
      </c>
      <c r="L32" s="25">
        <v>1</v>
      </c>
      <c r="M32" s="25">
        <v>0</v>
      </c>
      <c r="N32" s="25"/>
      <c r="P32" s="25"/>
      <c r="Q32" s="25"/>
      <c r="R32" s="25"/>
    </row>
    <row r="33" spans="1:18" ht="17.100000000000001" customHeight="1" x14ac:dyDescent="0.25">
      <c r="A33" s="21"/>
      <c r="B33" s="70">
        <v>43720</v>
      </c>
      <c r="C33" s="71">
        <v>0</v>
      </c>
      <c r="D33" s="71">
        <v>0</v>
      </c>
      <c r="E33" s="40"/>
      <c r="F33" s="40"/>
      <c r="G33" s="40"/>
      <c r="H33" s="24">
        <v>10</v>
      </c>
      <c r="I33" s="24"/>
      <c r="J33" s="24">
        <v>25</v>
      </c>
      <c r="L33" s="25"/>
      <c r="M33" s="25"/>
      <c r="N33" s="25"/>
      <c r="P33" s="25"/>
      <c r="Q33" s="25"/>
      <c r="R33" s="25"/>
    </row>
    <row r="34" spans="1:18" ht="17.100000000000001" customHeight="1" x14ac:dyDescent="0.25">
      <c r="A34" s="21"/>
      <c r="B34" s="70">
        <v>43748</v>
      </c>
      <c r="C34" s="71">
        <v>0</v>
      </c>
      <c r="D34" s="71">
        <v>0</v>
      </c>
      <c r="E34" s="40"/>
      <c r="F34" s="40"/>
      <c r="G34" s="40"/>
      <c r="H34" s="24">
        <v>10</v>
      </c>
      <c r="I34" s="24"/>
      <c r="J34" s="24">
        <v>25</v>
      </c>
      <c r="L34" s="25"/>
      <c r="M34" s="25"/>
      <c r="N34" s="25"/>
      <c r="P34" s="25"/>
      <c r="Q34" s="25"/>
      <c r="R34" s="25"/>
    </row>
    <row r="35" spans="1:18" ht="17.100000000000001" customHeight="1" x14ac:dyDescent="0.25">
      <c r="A35" s="21"/>
      <c r="B35" s="70">
        <v>43776</v>
      </c>
      <c r="C35" s="71">
        <v>1</v>
      </c>
      <c r="D35" s="71">
        <v>0</v>
      </c>
      <c r="E35" s="40"/>
      <c r="F35" s="40"/>
      <c r="G35" s="40"/>
      <c r="H35" s="24">
        <v>10</v>
      </c>
      <c r="I35" s="24"/>
      <c r="J35" s="24">
        <v>25</v>
      </c>
      <c r="L35" s="25"/>
      <c r="M35" s="25"/>
      <c r="N35" s="25"/>
      <c r="P35" s="25"/>
      <c r="Q35" s="25"/>
      <c r="R35" s="25"/>
    </row>
    <row r="36" spans="1:18" ht="17.100000000000001" customHeight="1" x14ac:dyDescent="0.25">
      <c r="A36" s="21"/>
      <c r="B36" s="70">
        <v>43803</v>
      </c>
      <c r="C36" s="71">
        <v>0</v>
      </c>
      <c r="D36" s="71">
        <v>0</v>
      </c>
      <c r="E36" s="40"/>
      <c r="F36" s="40"/>
      <c r="G36" s="40"/>
      <c r="H36" s="24">
        <v>10</v>
      </c>
      <c r="I36" s="24"/>
      <c r="J36" s="24">
        <v>25</v>
      </c>
      <c r="L36" s="25"/>
      <c r="M36" s="25"/>
      <c r="N36" s="25"/>
      <c r="P36" s="25"/>
      <c r="Q36" s="25"/>
      <c r="R36" s="25"/>
    </row>
    <row r="37" spans="1:18" ht="17.100000000000001" customHeight="1" x14ac:dyDescent="0.25">
      <c r="A37" s="21" t="s">
        <v>11</v>
      </c>
      <c r="B37" s="26"/>
      <c r="C37" s="22">
        <f t="shared" ref="C37:D37" si="0">IF(L37=0, "&lt; 1", L37)</f>
        <v>2</v>
      </c>
      <c r="D37" s="22">
        <f t="shared" si="0"/>
        <v>1</v>
      </c>
      <c r="E37" s="40"/>
      <c r="F37" s="40"/>
      <c r="G37" s="40"/>
      <c r="H37" s="27"/>
      <c r="I37" s="24"/>
      <c r="J37" s="24"/>
      <c r="L37" s="21">
        <f>ROUNDUP(AVERAGE(L13:L36), 0)</f>
        <v>2</v>
      </c>
      <c r="M37" s="21">
        <f>ROUNDUP(AVERAGE(M13:M36), 0)</f>
        <v>1</v>
      </c>
      <c r="N37" s="21"/>
      <c r="O37" s="25"/>
      <c r="P37" s="21">
        <f>ROUNDUP(AVERAGE(P13:P36), 0)</f>
        <v>2</v>
      </c>
      <c r="Q37" s="21">
        <f>ROUNDUP(AVERAGE(Q13:Q36), 0)</f>
        <v>1</v>
      </c>
      <c r="R37" s="21"/>
    </row>
    <row r="38" spans="1:18" ht="17.100000000000001" customHeight="1" x14ac:dyDescent="0.25">
      <c r="A38" s="21" t="s">
        <v>12</v>
      </c>
      <c r="B38" s="28"/>
      <c r="C38" s="22">
        <f>MIN(C25:C36)</f>
        <v>0</v>
      </c>
      <c r="D38" s="22">
        <f>MIN(D25:D36)</f>
        <v>0</v>
      </c>
      <c r="E38" s="40"/>
      <c r="F38" s="40"/>
      <c r="G38" s="40"/>
      <c r="H38" s="23"/>
      <c r="I38" s="24"/>
      <c r="J38" s="24"/>
      <c r="L38" s="21">
        <f>MIN(L13:L36)</f>
        <v>0</v>
      </c>
      <c r="M38" s="21">
        <f>MIN(M13:M36)</f>
        <v>0</v>
      </c>
      <c r="N38" s="21"/>
      <c r="O38" s="25"/>
      <c r="P38" s="21">
        <f>MIN(P13:P36)</f>
        <v>1</v>
      </c>
      <c r="Q38" s="21">
        <f>MIN(Q13:Q36)</f>
        <v>0</v>
      </c>
      <c r="R38" s="21"/>
    </row>
    <row r="39" spans="1:18" ht="17.100000000000001" customHeight="1" x14ac:dyDescent="0.25">
      <c r="A39" s="21" t="s">
        <v>13</v>
      </c>
      <c r="B39" s="28"/>
      <c r="C39" s="22">
        <f>MAX(C25:C36)</f>
        <v>1</v>
      </c>
      <c r="D39" s="22">
        <f>MAX(D25:D36)</f>
        <v>2</v>
      </c>
      <c r="E39" s="40"/>
      <c r="F39" s="40"/>
      <c r="G39" s="40"/>
      <c r="H39" s="23"/>
      <c r="I39" s="24"/>
      <c r="J39" s="24"/>
      <c r="L39" s="21">
        <f>MAX(L13:L36)</f>
        <v>5</v>
      </c>
      <c r="M39" s="21">
        <f>MAX(M13:M36)</f>
        <v>3</v>
      </c>
      <c r="N39" s="21"/>
      <c r="O39" s="25"/>
      <c r="P39" s="21">
        <f>MAX(P13:P36)</f>
        <v>2</v>
      </c>
      <c r="Q39" s="21">
        <f>MAX(Q13:Q36)</f>
        <v>3</v>
      </c>
      <c r="R39" s="21"/>
    </row>
    <row r="40" spans="1:18" ht="17.100000000000001" customHeight="1" x14ac:dyDescent="0.25">
      <c r="A40" s="21" t="s">
        <v>14</v>
      </c>
      <c r="B40" s="28"/>
      <c r="C40" s="29">
        <f>L40</f>
        <v>1.6420805617960927</v>
      </c>
      <c r="D40" s="29">
        <f>M40</f>
        <v>1.1649647450214351</v>
      </c>
      <c r="E40" s="41"/>
      <c r="F40" s="41"/>
      <c r="G40" s="41"/>
      <c r="H40" s="23"/>
      <c r="I40" s="24"/>
      <c r="J40" s="24"/>
      <c r="L40" s="30">
        <f>STDEV(L13:L36)</f>
        <v>1.6420805617960927</v>
      </c>
      <c r="M40" s="30">
        <f>STDEV(M13:M36)</f>
        <v>1.1649647450214351</v>
      </c>
      <c r="N40" s="30"/>
      <c r="O40" s="25"/>
      <c r="P40" s="30">
        <f>STDEV(P13:P36)</f>
        <v>0.5</v>
      </c>
      <c r="Q40" s="30">
        <f>STDEV(Q13:Q36)</f>
        <v>1.4142135623730951</v>
      </c>
      <c r="R40" s="30"/>
    </row>
    <row r="41" spans="1:18" ht="17.100000000000001" customHeight="1" x14ac:dyDescent="0.25">
      <c r="A41" s="21" t="s">
        <v>15</v>
      </c>
      <c r="B41" s="28"/>
      <c r="C41" s="29">
        <f>L41</f>
        <v>82.104028089804643</v>
      </c>
      <c r="D41" s="29">
        <f>M41</f>
        <v>116.49647450214351</v>
      </c>
      <c r="E41" s="41"/>
      <c r="F41" s="41"/>
      <c r="G41" s="41"/>
      <c r="H41" s="23"/>
      <c r="I41" s="24"/>
      <c r="J41" s="24"/>
      <c r="L41" s="30">
        <f>IF(L37=0, "NA", L40*100/L37)</f>
        <v>82.104028089804643</v>
      </c>
      <c r="M41" s="30">
        <f>IF(M37=0, "NA", M40*100/M37)</f>
        <v>116.49647450214351</v>
      </c>
      <c r="N41" s="30"/>
      <c r="O41" s="25"/>
      <c r="P41" s="30">
        <f>IF(P37=0, "NA", P40*100/P37)</f>
        <v>25</v>
      </c>
      <c r="Q41" s="30">
        <f>IF(Q37=0, "NA", Q40*100/Q37)</f>
        <v>141.42135623730951</v>
      </c>
      <c r="R41" s="30"/>
    </row>
    <row r="42" spans="1:18" ht="17.100000000000001" customHeight="1" x14ac:dyDescent="0.25">
      <c r="A42" s="76" t="s">
        <v>26</v>
      </c>
      <c r="B42" s="76"/>
      <c r="C42" s="76"/>
      <c r="D42" s="1"/>
      <c r="E42" s="45"/>
      <c r="F42" s="45"/>
      <c r="G42" s="1"/>
      <c r="H42" s="23"/>
      <c r="I42" s="24"/>
      <c r="J42" s="24"/>
      <c r="L42" s="25"/>
      <c r="M42" s="25"/>
      <c r="N42" s="25"/>
      <c r="O42" s="25"/>
    </row>
    <row r="43" spans="1:18" ht="17.100000000000001" customHeight="1" x14ac:dyDescent="0.25">
      <c r="A43" s="72" t="s">
        <v>27</v>
      </c>
      <c r="B43" s="72"/>
      <c r="C43" s="72"/>
      <c r="D43" s="2"/>
      <c r="E43" s="43"/>
      <c r="F43" s="43"/>
      <c r="G43" s="2"/>
      <c r="H43" s="23"/>
      <c r="I43" s="24"/>
      <c r="J43" s="24"/>
      <c r="L43" s="25"/>
      <c r="M43" s="25"/>
      <c r="N43" s="25"/>
      <c r="O43" s="25"/>
    </row>
    <row r="44" spans="1:18" ht="17.100000000000001" customHeight="1" x14ac:dyDescent="0.25">
      <c r="A44" s="21" t="s">
        <v>11</v>
      </c>
      <c r="B44" s="28"/>
      <c r="C44" s="22">
        <f t="shared" ref="C44:D44" si="1">IF(P37=0, "&lt; 1", P37)</f>
        <v>2</v>
      </c>
      <c r="D44" s="22">
        <f t="shared" si="1"/>
        <v>1</v>
      </c>
      <c r="E44" s="40"/>
      <c r="F44" s="40"/>
      <c r="G44" s="40"/>
      <c r="H44" s="23"/>
      <c r="I44" s="24"/>
      <c r="J44" s="24"/>
      <c r="L44" s="25"/>
      <c r="M44" s="25"/>
      <c r="N44" s="25"/>
      <c r="O44" s="25"/>
    </row>
    <row r="45" spans="1:18" ht="17.100000000000001" customHeight="1" x14ac:dyDescent="0.25">
      <c r="A45" s="21" t="s">
        <v>12</v>
      </c>
      <c r="B45" s="28"/>
      <c r="C45" s="22">
        <f>MIN(C13:C24)</f>
        <v>0</v>
      </c>
      <c r="D45" s="22">
        <f>MIN(D13:D24)</f>
        <v>0</v>
      </c>
      <c r="E45" s="40"/>
      <c r="F45" s="40"/>
      <c r="G45" s="40"/>
      <c r="H45" s="23"/>
      <c r="I45" s="24"/>
      <c r="J45" s="24"/>
      <c r="L45" s="25"/>
      <c r="M45" s="25"/>
      <c r="N45" s="25"/>
    </row>
    <row r="46" spans="1:18" ht="17.100000000000001" customHeight="1" x14ac:dyDescent="0.25">
      <c r="A46" s="21" t="s">
        <v>13</v>
      </c>
      <c r="B46" s="28"/>
      <c r="C46" s="22">
        <f>MAX(C13:C24)</f>
        <v>9</v>
      </c>
      <c r="D46" s="22">
        <f>MAX(D13:D24)</f>
        <v>2</v>
      </c>
      <c r="E46" s="40"/>
      <c r="F46" s="40"/>
      <c r="G46" s="40"/>
      <c r="H46" s="23"/>
      <c r="I46" s="24"/>
      <c r="J46" s="24"/>
      <c r="L46" s="25"/>
      <c r="M46" s="25"/>
      <c r="N46" s="25"/>
    </row>
    <row r="47" spans="1:18" ht="17.100000000000001" customHeight="1" x14ac:dyDescent="0.25">
      <c r="A47" s="21" t="s">
        <v>14</v>
      </c>
      <c r="B47" s="28"/>
      <c r="C47" s="29">
        <f>P40</f>
        <v>0.5</v>
      </c>
      <c r="D47" s="29">
        <f>Q40</f>
        <v>1.4142135623730951</v>
      </c>
      <c r="E47" s="41"/>
      <c r="F47" s="41"/>
      <c r="G47" s="41"/>
      <c r="H47" s="23"/>
      <c r="I47" s="24"/>
      <c r="J47" s="24"/>
      <c r="L47" s="25"/>
      <c r="M47" s="25"/>
      <c r="N47" s="25"/>
    </row>
    <row r="48" spans="1:18" ht="17.100000000000001" customHeight="1" x14ac:dyDescent="0.25">
      <c r="A48" s="21" t="s">
        <v>15</v>
      </c>
      <c r="B48" s="28"/>
      <c r="C48" s="29">
        <f>P41</f>
        <v>25</v>
      </c>
      <c r="D48" s="29">
        <f>Q41</f>
        <v>141.42135623730951</v>
      </c>
      <c r="E48" s="41"/>
      <c r="F48" s="41"/>
      <c r="G48" s="41"/>
      <c r="H48" s="27"/>
      <c r="I48" s="24"/>
      <c r="J48" s="24"/>
      <c r="L48" s="25"/>
      <c r="M48" s="25"/>
      <c r="N48" s="25"/>
    </row>
    <row r="49" spans="1:18" ht="15.9" customHeight="1" x14ac:dyDescent="0.25"/>
    <row r="50" spans="1:18" ht="15.9" customHeight="1" x14ac:dyDescent="0.25">
      <c r="A50" s="32"/>
    </row>
    <row r="51" spans="1:18" s="19" customFormat="1" ht="15.9" customHeight="1" x14ac:dyDescent="0.25">
      <c r="A51" s="31"/>
      <c r="B51" s="20"/>
      <c r="C51" s="20"/>
      <c r="D51" s="20"/>
      <c r="E51" s="20"/>
      <c r="F51" s="20"/>
      <c r="G51" s="20"/>
      <c r="K51" s="20"/>
      <c r="L51" s="20"/>
      <c r="M51" s="20"/>
      <c r="N51" s="20"/>
      <c r="O51" s="20"/>
      <c r="P51" s="20"/>
      <c r="Q51" s="20"/>
      <c r="R51" s="20"/>
    </row>
    <row r="52" spans="1:18" s="19" customFormat="1" ht="15.9" customHeight="1" x14ac:dyDescent="0.25">
      <c r="A52" s="31"/>
      <c r="B52" s="20"/>
      <c r="C52" s="20"/>
      <c r="D52" s="20"/>
      <c r="E52" s="20"/>
      <c r="F52" s="20"/>
      <c r="G52" s="20"/>
      <c r="K52" s="20"/>
      <c r="L52" s="20"/>
      <c r="M52" s="20"/>
      <c r="N52" s="20"/>
      <c r="O52" s="20"/>
      <c r="P52" s="20"/>
      <c r="Q52" s="20"/>
      <c r="R52" s="20"/>
    </row>
    <row r="53" spans="1:18" s="19" customFormat="1" ht="15.9" customHeight="1" x14ac:dyDescent="0.25">
      <c r="A53" s="31"/>
      <c r="B53" s="20"/>
      <c r="C53" s="20"/>
      <c r="D53" s="20"/>
      <c r="E53" s="20"/>
      <c r="F53" s="20"/>
      <c r="G53" s="20"/>
      <c r="K53" s="20"/>
      <c r="L53" s="20"/>
      <c r="M53" s="20"/>
      <c r="N53" s="20"/>
      <c r="O53" s="20"/>
      <c r="P53" s="20"/>
      <c r="Q53" s="20"/>
      <c r="R53" s="20"/>
    </row>
    <row r="54" spans="1:18" s="19" customFormat="1" ht="15.9" customHeight="1" x14ac:dyDescent="0.25">
      <c r="A54" s="31"/>
      <c r="B54" s="20"/>
      <c r="C54" s="20"/>
      <c r="D54" s="20"/>
      <c r="E54" s="20"/>
      <c r="F54" s="20"/>
      <c r="G54" s="20"/>
      <c r="K54" s="20"/>
      <c r="L54" s="20"/>
      <c r="M54" s="20"/>
      <c r="N54" s="20"/>
      <c r="O54" s="20"/>
      <c r="P54" s="20"/>
      <c r="Q54" s="20"/>
      <c r="R54" s="20"/>
    </row>
    <row r="55" spans="1:18" s="19" customFormat="1" ht="15.9" customHeight="1" x14ac:dyDescent="0.25">
      <c r="A55" s="31"/>
      <c r="B55" s="20"/>
      <c r="C55" s="20"/>
      <c r="D55" s="20"/>
      <c r="E55" s="20"/>
      <c r="F55" s="20"/>
      <c r="G55" s="20"/>
      <c r="K55" s="20"/>
      <c r="L55" s="20"/>
      <c r="M55" s="20"/>
      <c r="N55" s="20"/>
      <c r="O55" s="20"/>
      <c r="P55" s="20"/>
      <c r="Q55" s="20"/>
      <c r="R55" s="20"/>
    </row>
    <row r="56" spans="1:18" s="19" customFormat="1" ht="15.9" customHeight="1" x14ac:dyDescent="0.25">
      <c r="A56" s="31"/>
      <c r="B56" s="20"/>
      <c r="C56" s="20"/>
      <c r="D56" s="20"/>
      <c r="E56" s="20"/>
      <c r="F56" s="20"/>
      <c r="G56" s="20"/>
      <c r="K56" s="20"/>
      <c r="L56" s="20"/>
      <c r="M56" s="20"/>
      <c r="N56" s="20"/>
      <c r="O56" s="20"/>
      <c r="P56" s="20"/>
      <c r="Q56" s="20"/>
      <c r="R56" s="20"/>
    </row>
    <row r="57" spans="1:18" s="19" customFormat="1" ht="15.9" customHeight="1" x14ac:dyDescent="0.25">
      <c r="A57" s="31"/>
      <c r="B57" s="20"/>
      <c r="C57" s="20"/>
      <c r="D57" s="20"/>
      <c r="E57" s="20"/>
      <c r="F57" s="20"/>
      <c r="G57" s="20"/>
      <c r="K57" s="20"/>
      <c r="L57" s="20"/>
      <c r="M57" s="20"/>
      <c r="N57" s="20"/>
      <c r="O57" s="20"/>
      <c r="P57" s="20"/>
      <c r="Q57" s="20"/>
      <c r="R57" s="20"/>
    </row>
    <row r="58" spans="1:18" s="19" customFormat="1" ht="15.9" customHeight="1" x14ac:dyDescent="0.25">
      <c r="A58" s="31"/>
      <c r="B58" s="20"/>
      <c r="C58" s="20"/>
      <c r="D58" s="20"/>
      <c r="E58" s="20"/>
      <c r="F58" s="20"/>
      <c r="G58" s="20"/>
      <c r="K58" s="20"/>
      <c r="L58" s="20"/>
      <c r="M58" s="20"/>
      <c r="N58" s="20"/>
      <c r="O58" s="20"/>
      <c r="P58" s="20"/>
      <c r="Q58" s="20"/>
      <c r="R58" s="20"/>
    </row>
    <row r="59" spans="1:18" s="19" customFormat="1" ht="15.9" customHeight="1" x14ac:dyDescent="0.25">
      <c r="A59" s="31"/>
      <c r="B59" s="20"/>
      <c r="C59" s="20"/>
      <c r="D59" s="20"/>
      <c r="E59" s="20"/>
      <c r="F59" s="20"/>
      <c r="G59" s="20"/>
      <c r="K59" s="20"/>
      <c r="L59" s="20"/>
      <c r="M59" s="20"/>
      <c r="N59" s="20"/>
      <c r="O59" s="20"/>
      <c r="P59" s="20"/>
      <c r="Q59" s="20"/>
      <c r="R59" s="20"/>
    </row>
    <row r="60" spans="1:18" s="19" customFormat="1" ht="15.9" customHeight="1" x14ac:dyDescent="0.25">
      <c r="A60" s="31"/>
      <c r="B60" s="20"/>
      <c r="C60" s="20"/>
      <c r="D60" s="20"/>
      <c r="E60" s="20"/>
      <c r="F60" s="20"/>
      <c r="G60" s="20"/>
      <c r="K60" s="20"/>
      <c r="L60" s="20"/>
      <c r="M60" s="20"/>
      <c r="N60" s="20"/>
      <c r="O60" s="20"/>
      <c r="P60" s="20"/>
      <c r="Q60" s="20"/>
      <c r="R60" s="20"/>
    </row>
    <row r="61" spans="1:18" s="19" customFormat="1" ht="15.9" customHeight="1" x14ac:dyDescent="0.25">
      <c r="E61" s="44"/>
      <c r="F61" s="44"/>
      <c r="K61" s="20"/>
      <c r="L61" s="20"/>
      <c r="M61" s="20"/>
      <c r="N61" s="20"/>
      <c r="O61" s="20"/>
      <c r="P61" s="20"/>
      <c r="Q61" s="20"/>
      <c r="R61" s="20"/>
    </row>
    <row r="62" spans="1:18" s="19" customFormat="1" ht="15.9" customHeight="1" x14ac:dyDescent="0.25">
      <c r="E62" s="44"/>
      <c r="F62" s="44"/>
      <c r="K62" s="20"/>
      <c r="L62" s="20"/>
      <c r="M62" s="20"/>
      <c r="N62" s="20"/>
      <c r="O62" s="20"/>
      <c r="P62" s="20"/>
      <c r="Q62" s="20"/>
      <c r="R62" s="20"/>
    </row>
    <row r="63" spans="1:18" s="19" customFormat="1" ht="15.9" customHeight="1" x14ac:dyDescent="0.25">
      <c r="A63" s="31"/>
      <c r="E63" s="44"/>
      <c r="F63" s="44"/>
      <c r="K63" s="20"/>
      <c r="L63" s="20"/>
      <c r="M63" s="20"/>
      <c r="N63" s="20"/>
      <c r="O63" s="20"/>
      <c r="P63" s="20"/>
      <c r="Q63" s="20"/>
      <c r="R63" s="20"/>
    </row>
    <row r="64" spans="1:18" s="19" customFormat="1" ht="14.25" customHeight="1" x14ac:dyDescent="0.25">
      <c r="A64" s="73" t="s">
        <v>55</v>
      </c>
      <c r="B64" s="73"/>
      <c r="C64" s="73"/>
      <c r="D64" s="73"/>
      <c r="E64" s="73"/>
      <c r="F64" s="73"/>
      <c r="G64" s="73"/>
      <c r="K64" s="20"/>
      <c r="L64" s="20"/>
      <c r="M64" s="20"/>
      <c r="N64" s="20"/>
      <c r="O64" s="20"/>
      <c r="P64" s="20"/>
      <c r="Q64" s="20"/>
      <c r="R64" s="20"/>
    </row>
    <row r="65" spans="1:18" s="19" customFormat="1" ht="14.25" customHeight="1" x14ac:dyDescent="0.25">
      <c r="A65" s="75" t="s">
        <v>56</v>
      </c>
      <c r="B65" s="73"/>
      <c r="C65" s="73"/>
      <c r="D65" s="73"/>
      <c r="E65" s="73"/>
      <c r="F65" s="73"/>
      <c r="G65" s="73"/>
      <c r="K65" s="20"/>
      <c r="L65" s="20"/>
      <c r="M65" s="20"/>
      <c r="N65" s="20"/>
      <c r="O65" s="20"/>
      <c r="P65" s="20"/>
      <c r="Q65" s="20"/>
      <c r="R65" s="20"/>
    </row>
    <row r="66" spans="1:18" s="19" customFormat="1" ht="15.9" customHeight="1" x14ac:dyDescent="0.25">
      <c r="E66" s="44"/>
      <c r="F66" s="44"/>
      <c r="K66" s="20"/>
      <c r="L66" s="20"/>
      <c r="M66" s="20"/>
      <c r="N66" s="20"/>
      <c r="O66" s="20"/>
      <c r="P66" s="20"/>
      <c r="Q66" s="20"/>
      <c r="R66" s="20"/>
    </row>
    <row r="67" spans="1:18" s="3" customFormat="1" ht="15.9" customHeight="1" x14ac:dyDescent="0.25">
      <c r="A67" s="76" t="s">
        <v>18</v>
      </c>
      <c r="B67" s="76"/>
      <c r="C67" s="76"/>
      <c r="G67" s="4"/>
      <c r="H67" s="4"/>
      <c r="I67" s="4"/>
      <c r="J67" s="4"/>
    </row>
    <row r="68" spans="1:18" s="3" customFormat="1" ht="27.75" customHeight="1" x14ac:dyDescent="0.25">
      <c r="A68" s="76" t="s">
        <v>35</v>
      </c>
      <c r="B68" s="76"/>
      <c r="C68" s="76"/>
      <c r="D68" s="76"/>
      <c r="E68" s="76"/>
      <c r="F68" s="76"/>
      <c r="G68" s="76"/>
      <c r="H68" s="4"/>
      <c r="I68" s="4"/>
      <c r="J68" s="4"/>
    </row>
    <row r="69" spans="1:18" s="3" customFormat="1" ht="32.25" customHeight="1" x14ac:dyDescent="0.25">
      <c r="A69" s="77" t="s">
        <v>73</v>
      </c>
      <c r="B69" s="77"/>
      <c r="C69" s="77"/>
      <c r="D69" s="77"/>
      <c r="E69" s="77"/>
      <c r="F69" s="77"/>
      <c r="G69" s="77"/>
      <c r="H69" s="4"/>
      <c r="I69" s="4"/>
      <c r="J69" s="4"/>
    </row>
    <row r="70" spans="1:18" s="3" customFormat="1" ht="15.9" customHeight="1" x14ac:dyDescent="0.25">
      <c r="G70" s="4"/>
      <c r="H70" s="4"/>
      <c r="I70" s="4"/>
      <c r="J70" s="4"/>
    </row>
    <row r="71" spans="1:18" s="3" customFormat="1" ht="25.5" customHeight="1" x14ac:dyDescent="0.25">
      <c r="B71" s="74" t="s">
        <v>2</v>
      </c>
      <c r="C71" s="74"/>
      <c r="D71" s="74" t="s">
        <v>3</v>
      </c>
      <c r="E71" s="74"/>
      <c r="F71" s="74"/>
      <c r="G71" s="74"/>
      <c r="H71" s="4"/>
      <c r="I71" s="4"/>
      <c r="J71" s="4"/>
    </row>
    <row r="72" spans="1:18" s="3" customFormat="1" ht="38.1" customHeight="1" x14ac:dyDescent="0.25">
      <c r="B72" s="74"/>
      <c r="C72" s="74"/>
      <c r="D72" s="74"/>
      <c r="E72" s="74"/>
      <c r="F72" s="74"/>
      <c r="G72" s="74"/>
      <c r="H72" s="4"/>
      <c r="I72" s="4"/>
      <c r="J72" s="4"/>
    </row>
    <row r="73" spans="1:18" x14ac:dyDescent="0.25">
      <c r="B73" s="33"/>
      <c r="C73" s="33"/>
      <c r="D73" s="33"/>
      <c r="E73" s="33"/>
      <c r="F73" s="33"/>
      <c r="G73" s="33"/>
    </row>
    <row r="74" spans="1:18" x14ac:dyDescent="0.25">
      <c r="B74" s="33"/>
      <c r="C74" s="33"/>
      <c r="D74" s="33"/>
      <c r="E74" s="33"/>
      <c r="F74" s="33"/>
      <c r="G74" s="33"/>
    </row>
  </sheetData>
  <sheetProtection formatCells="0" formatRows="0" insertRows="0" insertHyperlinks="0" deleteRows="0" sort="0" autoFilter="0" pivotTables="0"/>
  <mergeCells count="20">
    <mergeCell ref="A1:G1"/>
    <mergeCell ref="A2:G2"/>
    <mergeCell ref="A4:B4"/>
    <mergeCell ref="C4:G4"/>
    <mergeCell ref="A5:B5"/>
    <mergeCell ref="A6:B6"/>
    <mergeCell ref="A7:B7"/>
    <mergeCell ref="A8:B8"/>
    <mergeCell ref="A9:B9"/>
    <mergeCell ref="A42:C42"/>
    <mergeCell ref="A43:C43"/>
    <mergeCell ref="A64:G64"/>
    <mergeCell ref="B72:C72"/>
    <mergeCell ref="D72:G72"/>
    <mergeCell ref="A65:G65"/>
    <mergeCell ref="A67:C67"/>
    <mergeCell ref="A68:G68"/>
    <mergeCell ref="A69:G69"/>
    <mergeCell ref="B71:C71"/>
    <mergeCell ref="D71:G71"/>
  </mergeCells>
  <conditionalFormatting sqref="D32">
    <cfRule type="expression" dxfId="83" priority="17">
      <formula>D32&lt;=$H$5</formula>
    </cfRule>
    <cfRule type="expression" dxfId="82" priority="18">
      <formula>AND(D32&gt;$H$5,D32&lt;=$H$6)</formula>
    </cfRule>
    <cfRule type="expression" dxfId="81" priority="19">
      <formula>AND(D32&gt;$H$6,D32&lt;=$H$4)</formula>
    </cfRule>
    <cfRule type="expression" dxfId="80" priority="20">
      <formula>D32&gt;$H$4</formula>
    </cfRule>
  </conditionalFormatting>
  <conditionalFormatting sqref="C32">
    <cfRule type="expression" dxfId="79" priority="9">
      <formula>C32&lt;=$H$5</formula>
    </cfRule>
    <cfRule type="expression" dxfId="78" priority="10">
      <formula>AND(C32&gt;$H$5,C32&lt;=$H$6)</formula>
    </cfRule>
    <cfRule type="expression" dxfId="77" priority="11">
      <formula>AND(C32&gt;$H$6,C32&lt;=$H$4)</formula>
    </cfRule>
    <cfRule type="expression" dxfId="76" priority="12">
      <formula>C32&gt;$H$4</formula>
    </cfRule>
  </conditionalFormatting>
  <conditionalFormatting sqref="C29">
    <cfRule type="expression" dxfId="75" priority="29">
      <formula>C29&lt;=$H$5</formula>
    </cfRule>
    <cfRule type="expression" dxfId="74" priority="30">
      <formula>AND(C29&gt;$H$5,C29&lt;=$H$6)</formula>
    </cfRule>
    <cfRule type="expression" dxfId="73" priority="31">
      <formula>AND(C29&gt;$H$6,C29&lt;=$H$4)</formula>
    </cfRule>
    <cfRule type="expression" dxfId="72" priority="32">
      <formula>C29&gt;$H$4</formula>
    </cfRule>
  </conditionalFormatting>
  <conditionalFormatting sqref="D29">
    <cfRule type="expression" dxfId="71" priority="25">
      <formula>D29&lt;=$H$5</formula>
    </cfRule>
    <cfRule type="expression" dxfId="70" priority="26">
      <formula>AND(D29&gt;$H$5,D29&lt;=$H$6)</formula>
    </cfRule>
    <cfRule type="expression" dxfId="69" priority="27">
      <formula>AND(D29&gt;$H$6,D29&lt;=$H$4)</formula>
    </cfRule>
    <cfRule type="expression" dxfId="68" priority="28">
      <formula>D29&gt;$H$4</formula>
    </cfRule>
  </conditionalFormatting>
  <conditionalFormatting sqref="B33:B36">
    <cfRule type="expression" dxfId="67" priority="5">
      <formula>B33&lt;=$B$6</formula>
    </cfRule>
    <cfRule type="expression" dxfId="66" priority="6">
      <formula>AND(B33&gt;$B$6,B33&lt;=$B$7)</formula>
    </cfRule>
    <cfRule type="expression" dxfId="65" priority="7">
      <formula>AND(B33&gt;$B$7,B33&lt;=$B$5)</formula>
    </cfRule>
    <cfRule type="expression" dxfId="64" priority="8">
      <formula>B33&gt;$B$5</formula>
    </cfRule>
  </conditionalFormatting>
  <conditionalFormatting sqref="C33:D36">
    <cfRule type="expression" dxfId="63" priority="1">
      <formula>C33&lt;=$F$6</formula>
    </cfRule>
    <cfRule type="expression" dxfId="62" priority="2">
      <formula>AND(C33&gt;$F$6,C33&lt;=$F$7)</formula>
    </cfRule>
    <cfRule type="expression" dxfId="61" priority="3">
      <formula>AND(C33&gt;$F$7,C33&lt;=$F$5)</formula>
    </cfRule>
    <cfRule type="expression" dxfId="60" priority="4">
      <formula>C33&gt;$F$5</formula>
    </cfRule>
  </conditionalFormatting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8" max="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view="pageBreakPreview" topLeftCell="A28" zoomScaleNormal="100" zoomScaleSheetLayoutView="100" workbookViewId="0">
      <selection activeCell="C25" sqref="C25:C36"/>
    </sheetView>
  </sheetViews>
  <sheetFormatPr defaultColWidth="9.109375" defaultRowHeight="13.2" x14ac:dyDescent="0.25"/>
  <cols>
    <col min="1" max="1" width="6.5546875" style="31" customWidth="1"/>
    <col min="2" max="2" width="15.44140625" style="20" customWidth="1"/>
    <col min="3" max="7" width="18.109375" style="20" customWidth="1"/>
    <col min="8" max="8" width="4.109375" style="19" customWidth="1"/>
    <col min="9" max="10" width="6.6640625" style="19" customWidth="1"/>
    <col min="11" max="11" width="3.6640625" style="20" customWidth="1"/>
    <col min="12" max="12" width="7.109375" style="20" customWidth="1"/>
    <col min="13" max="13" width="5" style="20" customWidth="1"/>
    <col min="14" max="14" width="7.33203125" style="20" customWidth="1"/>
    <col min="15" max="16384" width="9.109375" style="20"/>
  </cols>
  <sheetData>
    <row r="1" spans="1:14" s="7" customFormat="1" ht="33.75" customHeight="1" x14ac:dyDescent="0.25">
      <c r="A1" s="81" t="s">
        <v>0</v>
      </c>
      <c r="B1" s="81"/>
      <c r="C1" s="81"/>
      <c r="D1" s="81"/>
      <c r="E1" s="81"/>
      <c r="F1" s="81"/>
      <c r="G1" s="81"/>
      <c r="H1" s="5"/>
      <c r="I1" s="6"/>
      <c r="J1" s="6"/>
    </row>
    <row r="2" spans="1:14" s="7" customFormat="1" ht="30.75" customHeight="1" x14ac:dyDescent="0.25">
      <c r="A2" s="82" t="s">
        <v>46</v>
      </c>
      <c r="B2" s="82"/>
      <c r="C2" s="82"/>
      <c r="D2" s="82"/>
      <c r="E2" s="82"/>
      <c r="F2" s="82"/>
      <c r="G2" s="82"/>
      <c r="H2" s="8"/>
      <c r="I2" s="6"/>
      <c r="J2" s="6"/>
    </row>
    <row r="3" spans="1:14" s="7" customFormat="1" ht="6" customHeight="1" x14ac:dyDescent="0.25">
      <c r="A3" s="9"/>
      <c r="B3" s="9"/>
      <c r="C3" s="9"/>
      <c r="D3" s="9"/>
      <c r="E3" s="9"/>
      <c r="F3" s="9"/>
      <c r="G3" s="10"/>
      <c r="H3" s="8"/>
      <c r="I3" s="11"/>
      <c r="J3" s="6"/>
    </row>
    <row r="4" spans="1:14" s="7" customFormat="1" ht="27" customHeight="1" x14ac:dyDescent="0.25">
      <c r="A4" s="80" t="s">
        <v>19</v>
      </c>
      <c r="B4" s="80"/>
      <c r="C4" s="83" t="s">
        <v>21</v>
      </c>
      <c r="D4" s="83"/>
      <c r="E4" s="83"/>
      <c r="F4" s="83"/>
      <c r="G4" s="83"/>
      <c r="J4" s="6"/>
    </row>
    <row r="5" spans="1:14" s="7" customFormat="1" ht="27" customHeight="1" x14ac:dyDescent="0.25">
      <c r="A5" s="78" t="s">
        <v>4</v>
      </c>
      <c r="B5" s="79"/>
      <c r="C5" s="34" t="s">
        <v>22</v>
      </c>
      <c r="D5" s="35" t="s">
        <v>1</v>
      </c>
      <c r="E5" s="35"/>
      <c r="F5" s="35"/>
      <c r="G5" s="36" t="str">
        <f>'LAF 1 (21147)'!G5</f>
        <v>02/01/17 - 31/12/17</v>
      </c>
      <c r="J5" s="6"/>
    </row>
    <row r="6" spans="1:14" s="7" customFormat="1" ht="29.25" customHeight="1" x14ac:dyDescent="0.25">
      <c r="A6" s="78" t="s">
        <v>5</v>
      </c>
      <c r="B6" s="79"/>
      <c r="C6" s="35" t="s">
        <v>31</v>
      </c>
      <c r="D6" s="35" t="s">
        <v>8</v>
      </c>
      <c r="E6" s="35"/>
      <c r="F6" s="35"/>
      <c r="G6" s="35">
        <v>21150</v>
      </c>
      <c r="J6" s="6"/>
    </row>
    <row r="7" spans="1:14" s="7" customFormat="1" ht="27" customHeight="1" x14ac:dyDescent="0.25">
      <c r="A7" s="78" t="s">
        <v>6</v>
      </c>
      <c r="B7" s="79"/>
      <c r="C7" s="34" t="s">
        <v>24</v>
      </c>
      <c r="D7" s="35" t="s">
        <v>9</v>
      </c>
      <c r="E7" s="35"/>
      <c r="F7" s="35"/>
      <c r="G7" s="35" t="s">
        <v>25</v>
      </c>
      <c r="H7" s="11"/>
      <c r="J7" s="6"/>
    </row>
    <row r="8" spans="1:14" s="7" customFormat="1" ht="27" customHeight="1" x14ac:dyDescent="0.25">
      <c r="A8" s="80" t="s">
        <v>7</v>
      </c>
      <c r="B8" s="80"/>
      <c r="C8" s="34" t="s">
        <v>23</v>
      </c>
      <c r="D8" s="35" t="s">
        <v>10</v>
      </c>
      <c r="E8" s="35"/>
      <c r="F8" s="35"/>
      <c r="G8" s="35">
        <v>1</v>
      </c>
      <c r="H8" s="11"/>
      <c r="I8" s="6"/>
      <c r="J8" s="6"/>
    </row>
    <row r="9" spans="1:14" s="7" customFormat="1" ht="27" customHeight="1" x14ac:dyDescent="0.25">
      <c r="A9" s="78" t="s">
        <v>67</v>
      </c>
      <c r="B9" s="79"/>
      <c r="C9" s="37">
        <f>'LAF 1 (21147)'!C9</f>
        <v>19</v>
      </c>
      <c r="D9" s="35" t="s">
        <v>68</v>
      </c>
      <c r="E9" s="35"/>
      <c r="F9" s="35"/>
      <c r="G9" s="38">
        <f>'LAF 1 (21147)'!G9</f>
        <v>25</v>
      </c>
      <c r="H9" s="13"/>
      <c r="I9" s="6"/>
      <c r="J9" s="6"/>
    </row>
    <row r="10" spans="1:14" s="7" customFormat="1" ht="6.75" customHeight="1" x14ac:dyDescent="0.25">
      <c r="A10" s="6"/>
      <c r="B10" s="6"/>
      <c r="C10" s="6"/>
      <c r="D10" s="6"/>
      <c r="E10" s="6"/>
      <c r="F10" s="6"/>
      <c r="G10" s="6"/>
      <c r="H10" s="11"/>
      <c r="I10" s="6"/>
      <c r="J10" s="6"/>
    </row>
    <row r="11" spans="1:14" s="6" customFormat="1" ht="19.5" customHeight="1" x14ac:dyDescent="0.25">
      <c r="A11" s="11"/>
      <c r="B11" s="14"/>
      <c r="C11" s="15" t="s">
        <v>43</v>
      </c>
      <c r="D11" s="15" t="s">
        <v>66</v>
      </c>
      <c r="E11" s="15" t="s">
        <v>65</v>
      </c>
      <c r="F11" s="12" t="s">
        <v>62</v>
      </c>
      <c r="G11" s="12" t="s">
        <v>63</v>
      </c>
      <c r="H11" s="12"/>
    </row>
    <row r="12" spans="1:14" ht="25.5" customHeight="1" x14ac:dyDescent="0.25">
      <c r="A12" s="15" t="s">
        <v>16</v>
      </c>
      <c r="B12" s="16" t="s">
        <v>20</v>
      </c>
      <c r="C12" s="17" t="s">
        <v>17</v>
      </c>
      <c r="D12" s="18"/>
      <c r="E12" s="18"/>
      <c r="F12" s="18"/>
      <c r="G12" s="18"/>
      <c r="H12" s="47" t="s">
        <v>69</v>
      </c>
      <c r="I12" s="19" t="s">
        <v>69</v>
      </c>
      <c r="J12" s="19" t="s">
        <v>70</v>
      </c>
      <c r="L12" s="15" t="s">
        <v>43</v>
      </c>
      <c r="N12" s="15" t="s">
        <v>43</v>
      </c>
    </row>
    <row r="13" spans="1:14" ht="17.100000000000001" customHeight="1" thickBot="1" x14ac:dyDescent="0.3">
      <c r="A13" s="21">
        <v>1</v>
      </c>
      <c r="B13" s="52">
        <v>43104</v>
      </c>
      <c r="C13" s="53">
        <v>12</v>
      </c>
      <c r="D13" s="40"/>
      <c r="E13" s="40"/>
      <c r="F13" s="40"/>
      <c r="G13" s="40"/>
      <c r="H13" s="64">
        <v>10</v>
      </c>
      <c r="I13" s="24"/>
      <c r="J13" s="24">
        <v>25</v>
      </c>
      <c r="L13" s="25"/>
      <c r="N13" s="25"/>
    </row>
    <row r="14" spans="1:14" ht="17.100000000000001" customHeight="1" thickBot="1" x14ac:dyDescent="0.3">
      <c r="A14" s="21">
        <v>2</v>
      </c>
      <c r="B14" s="42">
        <v>43133</v>
      </c>
      <c r="C14" s="49">
        <v>8</v>
      </c>
      <c r="D14" s="40"/>
      <c r="E14" s="40"/>
      <c r="F14" s="40"/>
      <c r="G14" s="40"/>
      <c r="H14" s="64">
        <v>10</v>
      </c>
      <c r="I14" s="24"/>
      <c r="J14" s="24">
        <v>25</v>
      </c>
      <c r="L14" s="25"/>
      <c r="N14" s="25"/>
    </row>
    <row r="15" spans="1:14" ht="17.100000000000001" customHeight="1" thickBot="1" x14ac:dyDescent="0.3">
      <c r="A15" s="21">
        <v>3</v>
      </c>
      <c r="B15" s="42">
        <v>43174</v>
      </c>
      <c r="C15" s="49">
        <v>8</v>
      </c>
      <c r="D15" s="40"/>
      <c r="E15" s="40"/>
      <c r="F15" s="40"/>
      <c r="G15" s="40"/>
      <c r="H15" s="64">
        <v>10</v>
      </c>
      <c r="I15" s="24"/>
      <c r="J15" s="24">
        <v>25</v>
      </c>
      <c r="L15" s="25"/>
      <c r="N15" s="25"/>
    </row>
    <row r="16" spans="1:14" ht="17.100000000000001" customHeight="1" thickBot="1" x14ac:dyDescent="0.3">
      <c r="A16" s="21">
        <v>4</v>
      </c>
      <c r="B16" s="42">
        <v>43201</v>
      </c>
      <c r="C16" s="49">
        <v>3</v>
      </c>
      <c r="D16" s="40"/>
      <c r="E16" s="40"/>
      <c r="F16" s="40"/>
      <c r="G16" s="40"/>
      <c r="H16" s="64">
        <v>10</v>
      </c>
      <c r="I16" s="24"/>
      <c r="J16" s="24">
        <v>25</v>
      </c>
      <c r="L16" s="25"/>
      <c r="N16" s="25"/>
    </row>
    <row r="17" spans="1:14" ht="17.100000000000001" customHeight="1" thickBot="1" x14ac:dyDescent="0.3">
      <c r="A17" s="21">
        <v>5</v>
      </c>
      <c r="B17" s="42">
        <v>43231</v>
      </c>
      <c r="C17" s="49">
        <v>8</v>
      </c>
      <c r="D17" s="40"/>
      <c r="E17" s="40"/>
      <c r="F17" s="40"/>
      <c r="G17" s="40"/>
      <c r="H17" s="64">
        <v>10</v>
      </c>
      <c r="I17" s="24"/>
      <c r="J17" s="24">
        <v>25</v>
      </c>
      <c r="L17" s="25"/>
      <c r="N17" s="25"/>
    </row>
    <row r="18" spans="1:14" ht="17.100000000000001" customHeight="1" thickBot="1" x14ac:dyDescent="0.3">
      <c r="A18" s="46">
        <v>1</v>
      </c>
      <c r="B18" s="42">
        <v>43259</v>
      </c>
      <c r="C18" s="49">
        <v>7</v>
      </c>
      <c r="D18" s="40"/>
      <c r="E18" s="40"/>
      <c r="F18" s="40"/>
      <c r="G18" s="40"/>
      <c r="H18" s="64">
        <v>10</v>
      </c>
      <c r="I18" s="24"/>
      <c r="J18" s="24">
        <v>25</v>
      </c>
      <c r="L18" s="25"/>
      <c r="N18" s="25"/>
    </row>
    <row r="19" spans="1:14" ht="17.100000000000001" customHeight="1" thickBot="1" x14ac:dyDescent="0.3">
      <c r="A19" s="46"/>
      <c r="B19" s="42">
        <v>43288</v>
      </c>
      <c r="C19" s="49">
        <v>10</v>
      </c>
      <c r="D19" s="40"/>
      <c r="E19" s="40"/>
      <c r="F19" s="40"/>
      <c r="G19" s="40"/>
      <c r="H19" s="64">
        <v>10</v>
      </c>
      <c r="I19" s="24"/>
      <c r="J19" s="24">
        <v>25</v>
      </c>
      <c r="L19" s="25"/>
      <c r="N19" s="25"/>
    </row>
    <row r="20" spans="1:14" ht="17.100000000000001" customHeight="1" thickBot="1" x14ac:dyDescent="0.3">
      <c r="A20" s="46"/>
      <c r="B20" s="42">
        <v>43315</v>
      </c>
      <c r="C20" s="49">
        <v>4</v>
      </c>
      <c r="D20" s="40"/>
      <c r="E20" s="40"/>
      <c r="F20" s="40"/>
      <c r="G20" s="40"/>
      <c r="H20" s="64">
        <v>10</v>
      </c>
      <c r="I20" s="24"/>
      <c r="J20" s="24">
        <v>25</v>
      </c>
      <c r="L20" s="25"/>
      <c r="N20" s="25"/>
    </row>
    <row r="21" spans="1:14" ht="17.100000000000001" customHeight="1" thickBot="1" x14ac:dyDescent="0.3">
      <c r="A21" s="21">
        <v>2</v>
      </c>
      <c r="B21" s="42">
        <v>43355</v>
      </c>
      <c r="C21" s="49">
        <v>8</v>
      </c>
      <c r="D21" s="40"/>
      <c r="E21" s="40"/>
      <c r="F21" s="40"/>
      <c r="G21" s="40"/>
      <c r="H21" s="64">
        <v>10</v>
      </c>
      <c r="I21" s="24"/>
      <c r="J21" s="24">
        <v>25</v>
      </c>
      <c r="L21" s="25"/>
      <c r="N21" s="25"/>
    </row>
    <row r="22" spans="1:14" ht="17.100000000000001" customHeight="1" thickBot="1" x14ac:dyDescent="0.3">
      <c r="A22" s="21">
        <v>3</v>
      </c>
      <c r="B22" s="42">
        <v>43383</v>
      </c>
      <c r="C22" s="49">
        <v>6</v>
      </c>
      <c r="D22" s="40"/>
      <c r="E22" s="40"/>
      <c r="F22" s="40"/>
      <c r="G22" s="40"/>
      <c r="H22" s="64">
        <v>10</v>
      </c>
      <c r="I22" s="24"/>
      <c r="J22" s="24">
        <v>25</v>
      </c>
      <c r="L22" s="25"/>
      <c r="N22" s="25"/>
    </row>
    <row r="23" spans="1:14" ht="17.100000000000001" customHeight="1" thickBot="1" x14ac:dyDescent="0.3">
      <c r="A23" s="21">
        <v>4</v>
      </c>
      <c r="B23" s="42">
        <v>43412</v>
      </c>
      <c r="C23" s="49">
        <v>9</v>
      </c>
      <c r="D23" s="40"/>
      <c r="E23" s="40"/>
      <c r="F23" s="40"/>
      <c r="G23" s="40"/>
      <c r="H23" s="64">
        <v>10</v>
      </c>
      <c r="I23" s="24"/>
      <c r="J23" s="24">
        <v>25</v>
      </c>
      <c r="L23" s="25"/>
      <c r="N23" s="25"/>
    </row>
    <row r="24" spans="1:14" s="56" customFormat="1" ht="17.100000000000001" customHeight="1" thickBot="1" x14ac:dyDescent="0.3">
      <c r="A24" s="51"/>
      <c r="B24" s="52">
        <v>43438</v>
      </c>
      <c r="C24" s="53">
        <v>8</v>
      </c>
      <c r="D24" s="54"/>
      <c r="E24" s="54"/>
      <c r="F24" s="54"/>
      <c r="G24" s="54">
        <v>60</v>
      </c>
      <c r="H24" s="64">
        <v>10</v>
      </c>
      <c r="I24" s="55"/>
      <c r="J24" s="55">
        <v>25</v>
      </c>
      <c r="L24" s="57"/>
      <c r="N24" s="57"/>
    </row>
    <row r="25" spans="1:14" s="65" customFormat="1" ht="17.100000000000001" customHeight="1" thickBot="1" x14ac:dyDescent="0.3">
      <c r="A25" s="61">
        <f>'LAF 1 (21147)'!A27</f>
        <v>1</v>
      </c>
      <c r="B25" s="67">
        <v>43467</v>
      </c>
      <c r="C25" s="62">
        <v>7</v>
      </c>
      <c r="D25" s="63"/>
      <c r="E25" s="63"/>
      <c r="F25" s="63"/>
      <c r="G25" s="63"/>
      <c r="H25" s="64">
        <v>10</v>
      </c>
      <c r="I25" s="64"/>
      <c r="J25" s="64">
        <v>25</v>
      </c>
      <c r="L25" s="66">
        <v>3</v>
      </c>
      <c r="N25" s="66">
        <v>2</v>
      </c>
    </row>
    <row r="26" spans="1:14" ht="17.100000000000001" customHeight="1" thickBot="1" x14ac:dyDescent="0.3">
      <c r="A26" s="21">
        <f>'LAF 1 (21147)'!A28</f>
        <v>2</v>
      </c>
      <c r="B26" s="67">
        <v>43509</v>
      </c>
      <c r="C26" s="49">
        <v>8</v>
      </c>
      <c r="D26" s="40"/>
      <c r="E26" s="40"/>
      <c r="F26" s="40"/>
      <c r="G26" s="40"/>
      <c r="H26" s="24">
        <v>10</v>
      </c>
      <c r="I26" s="24"/>
      <c r="J26" s="24">
        <f>$G$9</f>
        <v>25</v>
      </c>
      <c r="L26" s="25">
        <v>8</v>
      </c>
      <c r="N26" s="25">
        <v>6</v>
      </c>
    </row>
    <row r="27" spans="1:14" ht="17.100000000000001" customHeight="1" thickBot="1" x14ac:dyDescent="0.3">
      <c r="A27" s="21">
        <f>'LAF 1 (21147)'!A29</f>
        <v>3</v>
      </c>
      <c r="B27" s="67">
        <v>43537</v>
      </c>
      <c r="C27" s="49">
        <v>8</v>
      </c>
      <c r="D27" s="40"/>
      <c r="E27" s="40"/>
      <c r="F27" s="40"/>
      <c r="G27" s="40"/>
      <c r="H27" s="24">
        <v>10</v>
      </c>
      <c r="I27" s="24"/>
      <c r="J27" s="24">
        <f>$G$9</f>
        <v>25</v>
      </c>
      <c r="L27" s="25">
        <v>5</v>
      </c>
      <c r="N27" s="25">
        <v>2</v>
      </c>
    </row>
    <row r="28" spans="1:14" ht="17.100000000000001" customHeight="1" x14ac:dyDescent="0.25">
      <c r="A28" s="21">
        <f>'LAF 1 (21147)'!A30</f>
        <v>4</v>
      </c>
      <c r="B28" s="67">
        <v>43565</v>
      </c>
      <c r="C28" s="69">
        <v>5</v>
      </c>
      <c r="D28" s="40"/>
      <c r="E28" s="40"/>
      <c r="F28" s="40"/>
      <c r="G28" s="40"/>
      <c r="H28" s="24">
        <v>10</v>
      </c>
      <c r="I28" s="24"/>
      <c r="J28" s="24">
        <f t="shared" ref="J28:J36" si="0">$G$9</f>
        <v>25</v>
      </c>
      <c r="L28" s="25">
        <v>8</v>
      </c>
      <c r="N28" s="25">
        <v>8</v>
      </c>
    </row>
    <row r="29" spans="1:14" ht="17.100000000000001" customHeight="1" x14ac:dyDescent="0.25">
      <c r="A29" s="21">
        <f>'LAF 1 (21147)'!A31</f>
        <v>5</v>
      </c>
      <c r="B29" s="67">
        <v>43594</v>
      </c>
      <c r="C29" s="69">
        <v>6</v>
      </c>
      <c r="D29" s="40"/>
      <c r="E29" s="40"/>
      <c r="F29" s="40"/>
      <c r="G29" s="40"/>
      <c r="H29" s="24">
        <v>10</v>
      </c>
      <c r="I29" s="24"/>
      <c r="J29" s="24">
        <f t="shared" si="0"/>
        <v>25</v>
      </c>
      <c r="L29" s="25">
        <v>7</v>
      </c>
      <c r="N29" s="25"/>
    </row>
    <row r="30" spans="1:14" ht="17.100000000000001" customHeight="1" x14ac:dyDescent="0.25">
      <c r="A30" s="21">
        <f>'LAF 1 (21147)'!A32</f>
        <v>6</v>
      </c>
      <c r="B30" s="67">
        <v>43622</v>
      </c>
      <c r="C30" s="69">
        <v>7</v>
      </c>
      <c r="D30" s="40"/>
      <c r="E30" s="40"/>
      <c r="F30" s="40"/>
      <c r="G30" s="40"/>
      <c r="H30" s="24">
        <v>10</v>
      </c>
      <c r="I30" s="24"/>
      <c r="J30" s="24">
        <f t="shared" si="0"/>
        <v>25</v>
      </c>
      <c r="L30" s="25">
        <v>5</v>
      </c>
      <c r="N30" s="25"/>
    </row>
    <row r="31" spans="1:14" ht="17.100000000000001" customHeight="1" x14ac:dyDescent="0.25">
      <c r="A31" s="21" t="e">
        <f>'LAF 1 (21147)'!#REF!</f>
        <v>#REF!</v>
      </c>
      <c r="B31" s="67">
        <v>43650</v>
      </c>
      <c r="C31" s="69">
        <v>10</v>
      </c>
      <c r="D31" s="40"/>
      <c r="E31" s="40"/>
      <c r="F31" s="40"/>
      <c r="G31" s="40"/>
      <c r="H31" s="24">
        <v>10</v>
      </c>
      <c r="I31" s="24"/>
      <c r="J31" s="24">
        <f t="shared" si="0"/>
        <v>25</v>
      </c>
      <c r="L31" s="25">
        <v>4</v>
      </c>
      <c r="N31" s="25"/>
    </row>
    <row r="32" spans="1:14" ht="17.100000000000001" customHeight="1" x14ac:dyDescent="0.25">
      <c r="A32" s="21" t="e">
        <f>'LAF 1 (21147)'!#REF!</f>
        <v>#REF!</v>
      </c>
      <c r="B32" s="67">
        <v>43678</v>
      </c>
      <c r="C32" s="69">
        <v>8</v>
      </c>
      <c r="D32" s="40"/>
      <c r="E32" s="40"/>
      <c r="F32" s="40"/>
      <c r="G32" s="40"/>
      <c r="H32" s="24">
        <v>10</v>
      </c>
      <c r="I32" s="24"/>
      <c r="J32" s="24">
        <f t="shared" si="0"/>
        <v>25</v>
      </c>
      <c r="L32" s="25">
        <v>2</v>
      </c>
      <c r="N32" s="25"/>
    </row>
    <row r="33" spans="1:14" ht="17.100000000000001" customHeight="1" x14ac:dyDescent="0.25">
      <c r="A33" s="21"/>
      <c r="B33" s="70">
        <v>43720</v>
      </c>
      <c r="C33" s="71">
        <v>2</v>
      </c>
      <c r="D33" s="40"/>
      <c r="E33" s="40"/>
      <c r="F33" s="40"/>
      <c r="G33" s="40"/>
      <c r="H33" s="24">
        <v>10</v>
      </c>
      <c r="I33" s="24"/>
      <c r="J33" s="24">
        <f t="shared" si="0"/>
        <v>25</v>
      </c>
      <c r="L33" s="25"/>
      <c r="N33" s="25"/>
    </row>
    <row r="34" spans="1:14" ht="17.100000000000001" customHeight="1" x14ac:dyDescent="0.25">
      <c r="A34" s="21"/>
      <c r="B34" s="70">
        <v>43748</v>
      </c>
      <c r="C34" s="71">
        <v>2</v>
      </c>
      <c r="D34" s="40"/>
      <c r="E34" s="40"/>
      <c r="F34" s="40"/>
      <c r="G34" s="40"/>
      <c r="H34" s="24">
        <v>10</v>
      </c>
      <c r="I34" s="24"/>
      <c r="J34" s="24">
        <f t="shared" si="0"/>
        <v>25</v>
      </c>
      <c r="L34" s="25"/>
      <c r="N34" s="25"/>
    </row>
    <row r="35" spans="1:14" ht="17.100000000000001" customHeight="1" x14ac:dyDescent="0.25">
      <c r="A35" s="21"/>
      <c r="B35" s="70">
        <v>43776</v>
      </c>
      <c r="C35" s="71">
        <v>9</v>
      </c>
      <c r="D35" s="40"/>
      <c r="E35" s="40"/>
      <c r="F35" s="40"/>
      <c r="G35" s="40"/>
      <c r="H35" s="24">
        <v>10</v>
      </c>
      <c r="I35" s="24"/>
      <c r="J35" s="24">
        <f t="shared" si="0"/>
        <v>25</v>
      </c>
      <c r="L35" s="25"/>
      <c r="N35" s="25"/>
    </row>
    <row r="36" spans="1:14" ht="17.100000000000001" customHeight="1" x14ac:dyDescent="0.25">
      <c r="A36" s="21"/>
      <c r="B36" s="70">
        <v>43803</v>
      </c>
      <c r="C36" s="71">
        <v>7</v>
      </c>
      <c r="D36" s="40"/>
      <c r="E36" s="40"/>
      <c r="F36" s="40"/>
      <c r="G36" s="40"/>
      <c r="H36" s="24">
        <v>10</v>
      </c>
      <c r="I36" s="24"/>
      <c r="J36" s="24">
        <f t="shared" si="0"/>
        <v>25</v>
      </c>
      <c r="L36" s="25"/>
      <c r="N36" s="25"/>
    </row>
    <row r="37" spans="1:14" ht="17.100000000000001" customHeight="1" x14ac:dyDescent="0.25">
      <c r="A37" s="21" t="s">
        <v>11</v>
      </c>
      <c r="B37" s="26"/>
      <c r="C37" s="22">
        <f>IF(L37=0, "&lt; 1", L37)</f>
        <v>6</v>
      </c>
      <c r="D37" s="40"/>
      <c r="E37" s="40"/>
      <c r="F37" s="40"/>
      <c r="G37" s="40"/>
      <c r="H37" s="27"/>
      <c r="I37" s="24"/>
      <c r="J37" s="24"/>
      <c r="L37" s="21">
        <f>ROUNDUP(AVERAGE(L13:L36), 0)</f>
        <v>6</v>
      </c>
      <c r="M37" s="25"/>
      <c r="N37" s="21">
        <f>ROUNDUP(AVERAGE(N13:N36), 0)</f>
        <v>5</v>
      </c>
    </row>
    <row r="38" spans="1:14" ht="17.100000000000001" customHeight="1" x14ac:dyDescent="0.25">
      <c r="A38" s="21" t="s">
        <v>12</v>
      </c>
      <c r="B38" s="28"/>
      <c r="C38" s="22">
        <f>MIN(C25:C36)</f>
        <v>2</v>
      </c>
      <c r="D38" s="40"/>
      <c r="E38" s="40"/>
      <c r="F38" s="40"/>
      <c r="G38" s="40"/>
      <c r="H38" s="23"/>
      <c r="I38" s="24"/>
      <c r="J38" s="24"/>
      <c r="L38" s="21">
        <f>MIN(L13:L36)</f>
        <v>2</v>
      </c>
      <c r="M38" s="25"/>
      <c r="N38" s="21">
        <f>MIN(N13:N36)</f>
        <v>2</v>
      </c>
    </row>
    <row r="39" spans="1:14" ht="17.100000000000001" customHeight="1" x14ac:dyDescent="0.25">
      <c r="A39" s="21" t="s">
        <v>13</v>
      </c>
      <c r="B39" s="28"/>
      <c r="C39" s="22">
        <f>MAX(C25:C36)</f>
        <v>10</v>
      </c>
      <c r="D39" s="40"/>
      <c r="E39" s="40"/>
      <c r="F39" s="40"/>
      <c r="G39" s="40"/>
      <c r="H39" s="23"/>
      <c r="I39" s="24"/>
      <c r="J39" s="24"/>
      <c r="L39" s="21">
        <f>MAX(L13:L36)</f>
        <v>8</v>
      </c>
      <c r="M39" s="25"/>
      <c r="N39" s="21">
        <f>MAX(N13:N36)</f>
        <v>8</v>
      </c>
    </row>
    <row r="40" spans="1:14" ht="17.100000000000001" customHeight="1" x14ac:dyDescent="0.25">
      <c r="A40" s="21" t="s">
        <v>14</v>
      </c>
      <c r="B40" s="28"/>
      <c r="C40" s="29">
        <f>L40</f>
        <v>2.2519832529192065</v>
      </c>
      <c r="D40" s="41"/>
      <c r="E40" s="41"/>
      <c r="F40" s="41"/>
      <c r="G40" s="41"/>
      <c r="H40" s="23"/>
      <c r="I40" s="24"/>
      <c r="J40" s="24"/>
      <c r="L40" s="30">
        <f>STDEV(L13:L36)</f>
        <v>2.2519832529192065</v>
      </c>
      <c r="M40" s="25"/>
      <c r="N40" s="30">
        <f>STDEV(N13:N36)</f>
        <v>3</v>
      </c>
    </row>
    <row r="41" spans="1:14" ht="17.100000000000001" customHeight="1" x14ac:dyDescent="0.25">
      <c r="A41" s="21" t="s">
        <v>15</v>
      </c>
      <c r="B41" s="28"/>
      <c r="C41" s="29">
        <f>L41</f>
        <v>37.533054215320107</v>
      </c>
      <c r="D41" s="41"/>
      <c r="E41" s="41"/>
      <c r="F41" s="41"/>
      <c r="G41" s="41"/>
      <c r="H41" s="23"/>
      <c r="I41" s="24"/>
      <c r="J41" s="24"/>
      <c r="L41" s="30">
        <f>IF(L37=0, "NA", L40*100/L37)</f>
        <v>37.533054215320107</v>
      </c>
      <c r="M41" s="25"/>
      <c r="N41" s="30">
        <f>IF(N37=0, "NA", N40*100/N37)</f>
        <v>60</v>
      </c>
    </row>
    <row r="42" spans="1:14" ht="17.100000000000001" customHeight="1" x14ac:dyDescent="0.25">
      <c r="A42" s="76" t="s">
        <v>26</v>
      </c>
      <c r="B42" s="76"/>
      <c r="C42" s="76"/>
      <c r="D42" s="1"/>
      <c r="E42" s="45"/>
      <c r="F42" s="45"/>
      <c r="G42" s="1"/>
      <c r="H42" s="23"/>
      <c r="I42" s="24"/>
      <c r="J42" s="24"/>
      <c r="L42" s="25"/>
      <c r="M42" s="25"/>
    </row>
    <row r="43" spans="1:14" ht="17.100000000000001" customHeight="1" x14ac:dyDescent="0.25">
      <c r="A43" s="72" t="s">
        <v>27</v>
      </c>
      <c r="B43" s="72"/>
      <c r="C43" s="72"/>
      <c r="D43" s="2"/>
      <c r="E43" s="43"/>
      <c r="F43" s="43"/>
      <c r="G43" s="2"/>
      <c r="H43" s="23"/>
      <c r="I43" s="24"/>
      <c r="J43" s="24"/>
      <c r="L43" s="25"/>
      <c r="M43" s="25"/>
    </row>
    <row r="44" spans="1:14" ht="17.100000000000001" customHeight="1" x14ac:dyDescent="0.25">
      <c r="A44" s="21" t="s">
        <v>11</v>
      </c>
      <c r="B44" s="28"/>
      <c r="C44" s="22">
        <f>IF(N37=0, "&lt; 1", N37)</f>
        <v>5</v>
      </c>
      <c r="D44" s="40"/>
      <c r="E44" s="40"/>
      <c r="F44" s="40"/>
      <c r="G44" s="40"/>
      <c r="H44" s="23"/>
      <c r="I44" s="24"/>
      <c r="J44" s="24"/>
      <c r="L44" s="25"/>
      <c r="M44" s="25"/>
    </row>
    <row r="45" spans="1:14" ht="17.100000000000001" customHeight="1" x14ac:dyDescent="0.25">
      <c r="A45" s="21" t="s">
        <v>12</v>
      </c>
      <c r="B45" s="28"/>
      <c r="C45" s="22">
        <f>MIN(C13:C24)</f>
        <v>3</v>
      </c>
      <c r="D45" s="40"/>
      <c r="E45" s="40"/>
      <c r="F45" s="40"/>
      <c r="G45" s="40"/>
      <c r="H45" s="23"/>
      <c r="I45" s="24"/>
      <c r="J45" s="24"/>
      <c r="L45" s="25"/>
    </row>
    <row r="46" spans="1:14" ht="17.100000000000001" customHeight="1" x14ac:dyDescent="0.25">
      <c r="A46" s="21" t="s">
        <v>13</v>
      </c>
      <c r="B46" s="28"/>
      <c r="C46" s="22">
        <f>MAX(C13:C24)</f>
        <v>12</v>
      </c>
      <c r="D46" s="40"/>
      <c r="E46" s="40"/>
      <c r="F46" s="40"/>
      <c r="G46" s="40"/>
      <c r="H46" s="23"/>
      <c r="I46" s="24"/>
      <c r="J46" s="24"/>
      <c r="L46" s="25"/>
    </row>
    <row r="47" spans="1:14" ht="17.100000000000001" customHeight="1" x14ac:dyDescent="0.25">
      <c r="A47" s="21" t="s">
        <v>14</v>
      </c>
      <c r="B47" s="28"/>
      <c r="C47" s="29">
        <f>N40</f>
        <v>3</v>
      </c>
      <c r="D47" s="41"/>
      <c r="E47" s="41"/>
      <c r="F47" s="41"/>
      <c r="G47" s="41"/>
      <c r="H47" s="23"/>
      <c r="I47" s="24"/>
      <c r="J47" s="24"/>
      <c r="L47" s="25"/>
    </row>
    <row r="48" spans="1:14" ht="17.100000000000001" customHeight="1" x14ac:dyDescent="0.25">
      <c r="A48" s="21" t="s">
        <v>15</v>
      </c>
      <c r="B48" s="28"/>
      <c r="C48" s="29">
        <f>N41</f>
        <v>60</v>
      </c>
      <c r="D48" s="41"/>
      <c r="E48" s="41"/>
      <c r="F48" s="41"/>
      <c r="G48" s="41"/>
      <c r="H48" s="27"/>
      <c r="I48" s="24"/>
      <c r="J48" s="24"/>
      <c r="L48" s="25"/>
    </row>
    <row r="49" spans="1:14" ht="15.9" customHeight="1" x14ac:dyDescent="0.25"/>
    <row r="50" spans="1:14" ht="15.9" customHeight="1" x14ac:dyDescent="0.25">
      <c r="A50" s="32"/>
    </row>
    <row r="51" spans="1:14" s="19" customFormat="1" ht="15.9" customHeight="1" x14ac:dyDescent="0.25">
      <c r="A51" s="31"/>
      <c r="B51" s="20"/>
      <c r="C51" s="20"/>
      <c r="D51" s="20"/>
      <c r="E51" s="20"/>
      <c r="F51" s="20"/>
      <c r="G51" s="20"/>
      <c r="K51" s="20"/>
      <c r="L51" s="20"/>
      <c r="M51" s="20"/>
      <c r="N51" s="20"/>
    </row>
    <row r="52" spans="1:14" s="19" customFormat="1" ht="15.9" customHeight="1" x14ac:dyDescent="0.25">
      <c r="A52" s="31"/>
      <c r="B52" s="20"/>
      <c r="C52" s="20"/>
      <c r="D52" s="20"/>
      <c r="E52" s="20"/>
      <c r="F52" s="20"/>
      <c r="G52" s="20"/>
      <c r="K52" s="20"/>
      <c r="L52" s="20"/>
      <c r="M52" s="20"/>
      <c r="N52" s="20"/>
    </row>
    <row r="53" spans="1:14" s="19" customFormat="1" ht="15.9" customHeight="1" x14ac:dyDescent="0.25">
      <c r="A53" s="31"/>
      <c r="B53" s="20"/>
      <c r="C53" s="20"/>
      <c r="D53" s="20"/>
      <c r="E53" s="20"/>
      <c r="F53" s="20"/>
      <c r="G53" s="20"/>
      <c r="K53" s="20"/>
      <c r="L53" s="20"/>
      <c r="M53" s="20"/>
      <c r="N53" s="20"/>
    </row>
    <row r="54" spans="1:14" s="19" customFormat="1" ht="15.9" customHeight="1" x14ac:dyDescent="0.25">
      <c r="A54" s="31"/>
      <c r="B54" s="20"/>
      <c r="C54" s="20"/>
      <c r="D54" s="20"/>
      <c r="E54" s="20"/>
      <c r="F54" s="20"/>
      <c r="G54" s="20"/>
      <c r="K54" s="20"/>
      <c r="L54" s="20"/>
      <c r="M54" s="20"/>
      <c r="N54" s="20"/>
    </row>
    <row r="55" spans="1:14" s="19" customFormat="1" ht="15.9" customHeight="1" x14ac:dyDescent="0.25">
      <c r="A55" s="31"/>
      <c r="B55" s="20"/>
      <c r="C55" s="20"/>
      <c r="D55" s="20"/>
      <c r="E55" s="20"/>
      <c r="F55" s="20"/>
      <c r="G55" s="20"/>
      <c r="K55" s="20"/>
      <c r="L55" s="20"/>
      <c r="M55" s="20"/>
      <c r="N55" s="20"/>
    </row>
    <row r="56" spans="1:14" s="19" customFormat="1" ht="15.9" customHeight="1" x14ac:dyDescent="0.25">
      <c r="A56" s="31"/>
      <c r="B56" s="20"/>
      <c r="C56" s="20"/>
      <c r="D56" s="20"/>
      <c r="E56" s="20"/>
      <c r="F56" s="20"/>
      <c r="G56" s="20"/>
      <c r="K56" s="20"/>
      <c r="L56" s="20"/>
      <c r="M56" s="20"/>
      <c r="N56" s="20"/>
    </row>
    <row r="57" spans="1:14" s="19" customFormat="1" ht="15.9" customHeight="1" x14ac:dyDescent="0.25">
      <c r="A57" s="31"/>
      <c r="B57" s="20"/>
      <c r="C57" s="20"/>
      <c r="D57" s="20"/>
      <c r="E57" s="20"/>
      <c r="F57" s="20"/>
      <c r="G57" s="20"/>
      <c r="K57" s="20"/>
      <c r="L57" s="20"/>
      <c r="M57" s="20"/>
      <c r="N57" s="20"/>
    </row>
    <row r="58" spans="1:14" s="19" customFormat="1" ht="15.9" customHeight="1" x14ac:dyDescent="0.25">
      <c r="A58" s="31"/>
      <c r="B58" s="20"/>
      <c r="C58" s="20"/>
      <c r="D58" s="20"/>
      <c r="E58" s="20"/>
      <c r="F58" s="20"/>
      <c r="G58" s="20"/>
      <c r="K58" s="20"/>
      <c r="L58" s="20"/>
      <c r="M58" s="20"/>
      <c r="N58" s="20"/>
    </row>
    <row r="59" spans="1:14" s="19" customFormat="1" ht="15.9" customHeight="1" x14ac:dyDescent="0.25">
      <c r="A59" s="31"/>
      <c r="B59" s="20"/>
      <c r="C59" s="20"/>
      <c r="D59" s="20"/>
      <c r="E59" s="20"/>
      <c r="F59" s="20"/>
      <c r="G59" s="20"/>
      <c r="K59" s="20"/>
      <c r="L59" s="20"/>
      <c r="M59" s="20"/>
      <c r="N59" s="20"/>
    </row>
    <row r="60" spans="1:14" s="19" customFormat="1" ht="15.9" customHeight="1" x14ac:dyDescent="0.25">
      <c r="A60" s="31"/>
      <c r="B60" s="20"/>
      <c r="C60" s="20"/>
      <c r="D60" s="20"/>
      <c r="E60" s="20"/>
      <c r="F60" s="20"/>
      <c r="G60" s="20"/>
      <c r="K60" s="20"/>
      <c r="L60" s="20"/>
      <c r="M60" s="20"/>
      <c r="N60" s="20"/>
    </row>
    <row r="61" spans="1:14" s="19" customFormat="1" ht="15.9" customHeight="1" x14ac:dyDescent="0.25">
      <c r="E61" s="44"/>
      <c r="F61" s="44"/>
      <c r="K61" s="20"/>
      <c r="L61" s="20"/>
      <c r="M61" s="20"/>
      <c r="N61" s="20"/>
    </row>
    <row r="62" spans="1:14" s="19" customFormat="1" ht="15.9" customHeight="1" x14ac:dyDescent="0.25">
      <c r="E62" s="44"/>
      <c r="F62" s="44"/>
      <c r="K62" s="20"/>
      <c r="L62" s="20"/>
      <c r="M62" s="20"/>
      <c r="N62" s="20"/>
    </row>
    <row r="63" spans="1:14" s="19" customFormat="1" ht="15.9" customHeight="1" x14ac:dyDescent="0.25">
      <c r="A63" s="31"/>
      <c r="E63" s="44"/>
      <c r="F63" s="44"/>
      <c r="K63" s="20"/>
      <c r="L63" s="20"/>
      <c r="M63" s="20"/>
      <c r="N63" s="20"/>
    </row>
    <row r="64" spans="1:14" s="19" customFormat="1" ht="14.25" customHeight="1" x14ac:dyDescent="0.25">
      <c r="A64" s="73" t="s">
        <v>57</v>
      </c>
      <c r="B64" s="73"/>
      <c r="C64" s="73"/>
      <c r="D64" s="73"/>
      <c r="E64" s="73"/>
      <c r="F64" s="73"/>
      <c r="G64" s="73"/>
      <c r="K64" s="20"/>
      <c r="L64" s="20"/>
      <c r="M64" s="20"/>
      <c r="N64" s="20"/>
    </row>
    <row r="65" spans="1:14" s="19" customFormat="1" ht="14.25" customHeight="1" x14ac:dyDescent="0.25">
      <c r="A65" s="75" t="s">
        <v>58</v>
      </c>
      <c r="B65" s="73"/>
      <c r="C65" s="73"/>
      <c r="D65" s="73"/>
      <c r="E65" s="73"/>
      <c r="F65" s="73"/>
      <c r="G65" s="73"/>
      <c r="K65" s="20"/>
      <c r="L65" s="20"/>
      <c r="M65" s="20"/>
      <c r="N65" s="20"/>
    </row>
    <row r="66" spans="1:14" s="19" customFormat="1" ht="15.9" customHeight="1" x14ac:dyDescent="0.25">
      <c r="E66" s="44"/>
      <c r="F66" s="44"/>
      <c r="K66" s="20"/>
      <c r="L66" s="20"/>
      <c r="M66" s="20"/>
      <c r="N66" s="20"/>
    </row>
    <row r="67" spans="1:14" s="3" customFormat="1" ht="15.9" customHeight="1" x14ac:dyDescent="0.25">
      <c r="A67" s="76" t="s">
        <v>18</v>
      </c>
      <c r="B67" s="76"/>
      <c r="C67" s="76"/>
      <c r="G67" s="4"/>
      <c r="H67" s="4"/>
      <c r="I67" s="4"/>
      <c r="J67" s="4"/>
    </row>
    <row r="68" spans="1:14" s="3" customFormat="1" ht="27.75" customHeight="1" x14ac:dyDescent="0.25">
      <c r="A68" s="76" t="s">
        <v>34</v>
      </c>
      <c r="B68" s="76"/>
      <c r="C68" s="76"/>
      <c r="D68" s="76"/>
      <c r="E68" s="76"/>
      <c r="F68" s="76"/>
      <c r="G68" s="76"/>
      <c r="H68" s="4"/>
      <c r="I68" s="4"/>
      <c r="J68" s="4"/>
    </row>
    <row r="69" spans="1:14" s="3" customFormat="1" ht="32.25" customHeight="1" x14ac:dyDescent="0.25">
      <c r="A69" s="77" t="s">
        <v>74</v>
      </c>
      <c r="B69" s="77"/>
      <c r="C69" s="77"/>
      <c r="D69" s="77"/>
      <c r="E69" s="77"/>
      <c r="F69" s="77"/>
      <c r="G69" s="77"/>
      <c r="H69" s="4"/>
      <c r="I69" s="4"/>
      <c r="J69" s="4"/>
    </row>
    <row r="70" spans="1:14" s="3" customFormat="1" ht="15.9" customHeight="1" x14ac:dyDescent="0.25">
      <c r="G70" s="4"/>
      <c r="H70" s="4"/>
      <c r="I70" s="4"/>
      <c r="J70" s="4"/>
    </row>
    <row r="71" spans="1:14" s="3" customFormat="1" ht="25.5" customHeight="1" x14ac:dyDescent="0.25">
      <c r="B71" s="74" t="s">
        <v>2</v>
      </c>
      <c r="C71" s="74"/>
      <c r="D71" s="74" t="s">
        <v>3</v>
      </c>
      <c r="E71" s="74"/>
      <c r="F71" s="74"/>
      <c r="G71" s="74"/>
      <c r="H71" s="4"/>
      <c r="I71" s="4"/>
      <c r="J71" s="4"/>
    </row>
    <row r="72" spans="1:14" s="3" customFormat="1" ht="38.1" customHeight="1" x14ac:dyDescent="0.25">
      <c r="B72" s="74"/>
      <c r="C72" s="74"/>
      <c r="D72" s="74"/>
      <c r="E72" s="74"/>
      <c r="F72" s="74"/>
      <c r="G72" s="74"/>
      <c r="H72" s="4"/>
      <c r="I72" s="4"/>
      <c r="J72" s="4"/>
    </row>
    <row r="73" spans="1:14" x14ac:dyDescent="0.25">
      <c r="B73" s="33"/>
      <c r="C73" s="33"/>
      <c r="D73" s="33"/>
      <c r="E73" s="33"/>
      <c r="F73" s="33"/>
      <c r="G73" s="33"/>
    </row>
    <row r="74" spans="1:14" x14ac:dyDescent="0.25">
      <c r="B74" s="33"/>
      <c r="C74" s="33"/>
      <c r="D74" s="33"/>
      <c r="E74" s="33"/>
      <c r="F74" s="33"/>
      <c r="G74" s="33"/>
    </row>
  </sheetData>
  <sheetProtection formatCells="0" formatRows="0" insertRows="0" insertHyperlinks="0" deleteRows="0" sort="0" autoFilter="0" pivotTables="0"/>
  <mergeCells count="20">
    <mergeCell ref="A1:G1"/>
    <mergeCell ref="A2:G2"/>
    <mergeCell ref="A4:B4"/>
    <mergeCell ref="C4:G4"/>
    <mergeCell ref="A5:B5"/>
    <mergeCell ref="A6:B6"/>
    <mergeCell ref="A7:B7"/>
    <mergeCell ref="A8:B8"/>
    <mergeCell ref="A9:B9"/>
    <mergeCell ref="A42:C42"/>
    <mergeCell ref="A43:C43"/>
    <mergeCell ref="A64:G64"/>
    <mergeCell ref="B72:C72"/>
    <mergeCell ref="D72:G72"/>
    <mergeCell ref="A65:G65"/>
    <mergeCell ref="A67:C67"/>
    <mergeCell ref="A68:G68"/>
    <mergeCell ref="A69:G69"/>
    <mergeCell ref="B71:C71"/>
    <mergeCell ref="D71:G71"/>
  </mergeCells>
  <conditionalFormatting sqref="C31">
    <cfRule type="expression" dxfId="59" priority="25">
      <formula>C31&lt;=$H$5</formula>
    </cfRule>
    <cfRule type="expression" dxfId="58" priority="26">
      <formula>AND(C31&gt;$H$5,C31&lt;=$H$6)</formula>
    </cfRule>
    <cfRule type="expression" dxfId="57" priority="27">
      <formula>AND(C31&gt;$H$6,C31&lt;=$H$4)</formula>
    </cfRule>
    <cfRule type="expression" dxfId="56" priority="28">
      <formula>C31&gt;$H$4</formula>
    </cfRule>
  </conditionalFormatting>
  <conditionalFormatting sqref="C28">
    <cfRule type="expression" dxfId="55" priority="73">
      <formula>C28&lt;=$H$5</formula>
    </cfRule>
    <cfRule type="expression" dxfId="54" priority="74">
      <formula>AND(C28&gt;$H$5,C28&lt;=$H$6)</formula>
    </cfRule>
    <cfRule type="expression" dxfId="53" priority="75">
      <formula>AND(C28&gt;$H$6,C28&lt;=$H$4)</formula>
    </cfRule>
    <cfRule type="expression" dxfId="52" priority="76">
      <formula>C28&gt;$H$4</formula>
    </cfRule>
  </conditionalFormatting>
  <conditionalFormatting sqref="C32">
    <cfRule type="expression" dxfId="51" priority="9">
      <formula>C32&lt;=$H$5</formula>
    </cfRule>
    <cfRule type="expression" dxfId="50" priority="10">
      <formula>AND(C32&gt;$H$5,C32&lt;=$H$6)</formula>
    </cfRule>
    <cfRule type="expression" dxfId="49" priority="11">
      <formula>AND(C32&gt;$H$6,C32&lt;=$H$4)</formula>
    </cfRule>
    <cfRule type="expression" dxfId="48" priority="12">
      <formula>C32&gt;$H$4</formula>
    </cfRule>
  </conditionalFormatting>
  <conditionalFormatting sqref="C29">
    <cfRule type="expression" dxfId="47" priority="57">
      <formula>C29&lt;=$H$5</formula>
    </cfRule>
    <cfRule type="expression" dxfId="46" priority="58">
      <formula>AND(C29&gt;$H$5,C29&lt;=$H$6)</formula>
    </cfRule>
    <cfRule type="expression" dxfId="45" priority="59">
      <formula>AND(C29&gt;$H$6,C29&lt;=$H$4)</formula>
    </cfRule>
    <cfRule type="expression" dxfId="44" priority="60">
      <formula>C29&gt;$H$4</formula>
    </cfRule>
  </conditionalFormatting>
  <conditionalFormatting sqref="C30">
    <cfRule type="expression" dxfId="43" priority="41">
      <formula>C30&lt;=$H$5</formula>
    </cfRule>
    <cfRule type="expression" dxfId="42" priority="42">
      <formula>AND(C30&gt;$H$5,C30&lt;=$H$6)</formula>
    </cfRule>
    <cfRule type="expression" dxfId="41" priority="43">
      <formula>AND(C30&gt;$H$6,C30&lt;=$H$4)</formula>
    </cfRule>
    <cfRule type="expression" dxfId="40" priority="44">
      <formula>C30&gt;$H$4</formula>
    </cfRule>
  </conditionalFormatting>
  <conditionalFormatting sqref="B33:B36">
    <cfRule type="expression" dxfId="39" priority="5">
      <formula>B33&lt;=$B$6</formula>
    </cfRule>
    <cfRule type="expression" dxfId="38" priority="6">
      <formula>AND(B33&gt;$B$6,B33&lt;=$B$7)</formula>
    </cfRule>
    <cfRule type="expression" dxfId="37" priority="7">
      <formula>AND(B33&gt;$B$7,B33&lt;=$B$5)</formula>
    </cfRule>
    <cfRule type="expression" dxfId="36" priority="8">
      <formula>B33&gt;$B$5</formula>
    </cfRule>
  </conditionalFormatting>
  <conditionalFormatting sqref="C33:C36">
    <cfRule type="expression" dxfId="35" priority="1">
      <formula>C33&lt;=$F$6</formula>
    </cfRule>
    <cfRule type="expression" dxfId="34" priority="2">
      <formula>AND(C33&gt;$F$6,C33&lt;=$F$7)</formula>
    </cfRule>
    <cfRule type="expression" dxfId="33" priority="3">
      <formula>AND(C33&gt;$F$7,C33&lt;=$F$5)</formula>
    </cfRule>
    <cfRule type="expression" dxfId="32" priority="4">
      <formula>C33&gt;$F$5</formula>
    </cfRule>
  </conditionalFormatting>
  <pageMargins left="0.3" right="0.1" top="0.2" bottom="0.3" header="0.1" footer="0.2"/>
  <pageSetup paperSize="9" orientation="landscape" r:id="rId1"/>
  <headerFooter scaleWithDoc="0" alignWithMargins="0">
    <oddFooter>&amp;L&amp;"Arial,Bold"&amp;12Ref. No.: 020025.04/01 &amp;R&amp;12Page &amp;P / &amp;N</oddFooter>
  </headerFooter>
  <rowBreaks count="1" manualBreakCount="1">
    <brk id="48" max="9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abSelected="1" view="pageBreakPreview" topLeftCell="A29" zoomScaleNormal="100" zoomScaleSheetLayoutView="100" workbookViewId="0">
      <selection activeCell="E36" sqref="E36"/>
    </sheetView>
  </sheetViews>
  <sheetFormatPr defaultColWidth="9.109375" defaultRowHeight="13.2" x14ac:dyDescent="0.25"/>
  <cols>
    <col min="1" max="1" width="6.5546875" style="31" customWidth="1"/>
    <col min="2" max="2" width="15.44140625" style="20" customWidth="1"/>
    <col min="3" max="5" width="26.33203125" style="20" customWidth="1"/>
    <col min="6" max="6" width="4.109375" style="19" customWidth="1"/>
    <col min="7" max="8" width="6.6640625" style="19" customWidth="1"/>
    <col min="9" max="9" width="3.6640625" style="20" customWidth="1"/>
    <col min="10" max="10" width="7.109375" style="20" customWidth="1"/>
    <col min="11" max="11" width="5" style="20" customWidth="1"/>
    <col min="12" max="12" width="7.6640625" style="20" customWidth="1"/>
    <col min="13" max="16384" width="9.109375" style="20"/>
  </cols>
  <sheetData>
    <row r="1" spans="1:12" s="7" customFormat="1" ht="33.75" customHeight="1" x14ac:dyDescent="0.25">
      <c r="A1" s="81" t="s">
        <v>0</v>
      </c>
      <c r="B1" s="81"/>
      <c r="C1" s="81"/>
      <c r="D1" s="81"/>
      <c r="E1" s="81"/>
      <c r="F1" s="5"/>
      <c r="G1" s="6"/>
      <c r="H1" s="6"/>
    </row>
    <row r="2" spans="1:12" s="7" customFormat="1" ht="30.75" customHeight="1" x14ac:dyDescent="0.25">
      <c r="A2" s="82" t="s">
        <v>46</v>
      </c>
      <c r="B2" s="82"/>
      <c r="C2" s="82"/>
      <c r="D2" s="82"/>
      <c r="E2" s="82"/>
      <c r="F2" s="8"/>
      <c r="G2" s="6"/>
      <c r="H2" s="6"/>
    </row>
    <row r="3" spans="1:12" s="7" customFormat="1" ht="6" customHeight="1" x14ac:dyDescent="0.25">
      <c r="A3" s="9"/>
      <c r="B3" s="9"/>
      <c r="C3" s="9"/>
      <c r="D3" s="9"/>
      <c r="E3" s="10"/>
      <c r="F3" s="8"/>
      <c r="G3" s="11"/>
      <c r="H3" s="6"/>
    </row>
    <row r="4" spans="1:12" s="7" customFormat="1" ht="27" customHeight="1" x14ac:dyDescent="0.25">
      <c r="A4" s="80" t="s">
        <v>19</v>
      </c>
      <c r="B4" s="80"/>
      <c r="C4" s="83" t="s">
        <v>21</v>
      </c>
      <c r="D4" s="83"/>
      <c r="E4" s="83"/>
      <c r="H4" s="6"/>
    </row>
    <row r="5" spans="1:12" s="7" customFormat="1" ht="27" customHeight="1" x14ac:dyDescent="0.25">
      <c r="A5" s="78" t="s">
        <v>4</v>
      </c>
      <c r="B5" s="79"/>
      <c r="C5" s="34" t="s">
        <v>22</v>
      </c>
      <c r="D5" s="35" t="s">
        <v>1</v>
      </c>
      <c r="E5" s="36" t="str">
        <f>'LAF 1 (21147)'!G5</f>
        <v>02/01/17 - 31/12/17</v>
      </c>
      <c r="H5" s="6"/>
    </row>
    <row r="6" spans="1:12" s="7" customFormat="1" ht="29.25" customHeight="1" x14ac:dyDescent="0.25">
      <c r="A6" s="78" t="s">
        <v>5</v>
      </c>
      <c r="B6" s="79"/>
      <c r="C6" s="35" t="s">
        <v>32</v>
      </c>
      <c r="D6" s="35" t="s">
        <v>8</v>
      </c>
      <c r="E6" s="35">
        <v>21177</v>
      </c>
      <c r="H6" s="6"/>
    </row>
    <row r="7" spans="1:12" s="7" customFormat="1" ht="27" customHeight="1" x14ac:dyDescent="0.25">
      <c r="A7" s="78" t="s">
        <v>6</v>
      </c>
      <c r="B7" s="79"/>
      <c r="C7" s="34" t="s">
        <v>24</v>
      </c>
      <c r="D7" s="35" t="s">
        <v>9</v>
      </c>
      <c r="E7" s="35" t="s">
        <v>25</v>
      </c>
      <c r="F7" s="11"/>
      <c r="H7" s="6"/>
    </row>
    <row r="8" spans="1:12" s="7" customFormat="1" ht="27" customHeight="1" x14ac:dyDescent="0.25">
      <c r="A8" s="80" t="s">
        <v>7</v>
      </c>
      <c r="B8" s="80"/>
      <c r="C8" s="34" t="s">
        <v>23</v>
      </c>
      <c r="D8" s="35" t="s">
        <v>10</v>
      </c>
      <c r="E8" s="35">
        <v>1</v>
      </c>
      <c r="F8" s="11"/>
      <c r="G8" s="6"/>
      <c r="H8" s="6"/>
    </row>
    <row r="9" spans="1:12" s="7" customFormat="1" ht="27" customHeight="1" x14ac:dyDescent="0.25">
      <c r="A9" s="78" t="s">
        <v>67</v>
      </c>
      <c r="B9" s="79"/>
      <c r="C9" s="37">
        <f>'LAF 1 (21147)'!C9</f>
        <v>19</v>
      </c>
      <c r="D9" s="35" t="s">
        <v>68</v>
      </c>
      <c r="E9" s="38">
        <f>'LAF 1 (21147)'!G9</f>
        <v>25</v>
      </c>
      <c r="F9" s="13"/>
      <c r="G9" s="6"/>
      <c r="H9" s="6"/>
    </row>
    <row r="10" spans="1:12" s="7" customFormat="1" ht="6.75" customHeight="1" x14ac:dyDescent="0.25">
      <c r="A10" s="6"/>
      <c r="B10" s="6"/>
      <c r="C10" s="6"/>
      <c r="D10" s="6"/>
      <c r="E10" s="6"/>
      <c r="F10" s="11"/>
      <c r="G10" s="6"/>
      <c r="H10" s="6"/>
    </row>
    <row r="11" spans="1:12" s="6" customFormat="1" ht="19.5" customHeight="1" x14ac:dyDescent="0.25">
      <c r="A11" s="11"/>
      <c r="B11" s="14"/>
      <c r="C11" s="15" t="s">
        <v>44</v>
      </c>
      <c r="D11" s="7" t="s">
        <v>63</v>
      </c>
      <c r="E11" s="7"/>
      <c r="F11" s="12"/>
    </row>
    <row r="12" spans="1:12" ht="25.5" customHeight="1" x14ac:dyDescent="0.25">
      <c r="A12" s="15" t="s">
        <v>16</v>
      </c>
      <c r="B12" s="16" t="s">
        <v>20</v>
      </c>
      <c r="C12" s="17" t="s">
        <v>17</v>
      </c>
      <c r="D12" s="7"/>
      <c r="E12" s="7"/>
      <c r="F12" s="47" t="s">
        <v>69</v>
      </c>
      <c r="G12" s="19" t="s">
        <v>69</v>
      </c>
      <c r="H12" s="19" t="s">
        <v>70</v>
      </c>
      <c r="J12" s="15" t="s">
        <v>44</v>
      </c>
      <c r="L12" s="15" t="s">
        <v>44</v>
      </c>
    </row>
    <row r="13" spans="1:12" ht="17.100000000000001" customHeight="1" thickBot="1" x14ac:dyDescent="0.3">
      <c r="A13" s="46">
        <v>1</v>
      </c>
      <c r="B13" s="42">
        <v>43117</v>
      </c>
      <c r="C13" s="49">
        <v>1</v>
      </c>
      <c r="D13" s="7"/>
      <c r="E13" s="7"/>
      <c r="F13" s="24">
        <v>10</v>
      </c>
      <c r="G13" s="24"/>
      <c r="H13" s="24">
        <v>25</v>
      </c>
      <c r="J13" s="25"/>
      <c r="L13" s="25"/>
    </row>
    <row r="14" spans="1:12" ht="17.100000000000001" customHeight="1" thickBot="1" x14ac:dyDescent="0.3">
      <c r="A14" s="46"/>
      <c r="B14" s="42">
        <v>43159</v>
      </c>
      <c r="C14" s="49">
        <v>0</v>
      </c>
      <c r="D14" s="7"/>
      <c r="E14" s="7"/>
      <c r="F14" s="24">
        <v>10</v>
      </c>
      <c r="G14" s="24"/>
      <c r="H14" s="24">
        <v>25</v>
      </c>
      <c r="J14" s="25"/>
      <c r="L14" s="25"/>
    </row>
    <row r="15" spans="1:12" ht="17.100000000000001" customHeight="1" thickBot="1" x14ac:dyDescent="0.3">
      <c r="A15" s="46"/>
      <c r="B15" s="42">
        <v>43187</v>
      </c>
      <c r="C15" s="49">
        <v>1</v>
      </c>
      <c r="D15" s="7"/>
      <c r="E15" s="7"/>
      <c r="F15" s="24">
        <v>10</v>
      </c>
      <c r="G15" s="24"/>
      <c r="H15" s="24">
        <v>25</v>
      </c>
      <c r="J15" s="25"/>
      <c r="L15" s="25"/>
    </row>
    <row r="16" spans="1:12" ht="17.100000000000001" customHeight="1" thickBot="1" x14ac:dyDescent="0.3">
      <c r="A16" s="46"/>
      <c r="B16" s="42">
        <v>43217</v>
      </c>
      <c r="C16" s="49">
        <v>0</v>
      </c>
      <c r="D16" s="7"/>
      <c r="E16" s="7"/>
      <c r="F16" s="24">
        <v>10</v>
      </c>
      <c r="G16" s="24"/>
      <c r="H16" s="24">
        <v>25</v>
      </c>
      <c r="J16" s="25"/>
      <c r="L16" s="25"/>
    </row>
    <row r="17" spans="1:12" ht="17.100000000000001" customHeight="1" thickBot="1" x14ac:dyDescent="0.3">
      <c r="A17" s="46"/>
      <c r="B17" s="42">
        <v>43245</v>
      </c>
      <c r="C17" s="49">
        <v>4</v>
      </c>
      <c r="D17" s="7"/>
      <c r="E17" s="7"/>
      <c r="F17" s="24">
        <v>10</v>
      </c>
      <c r="G17" s="24"/>
      <c r="H17" s="24">
        <v>25</v>
      </c>
      <c r="J17" s="25"/>
      <c r="L17" s="25"/>
    </row>
    <row r="18" spans="1:12" ht="17.100000000000001" customHeight="1" thickBot="1" x14ac:dyDescent="0.3">
      <c r="A18" s="46"/>
      <c r="B18" s="42">
        <v>43273</v>
      </c>
      <c r="C18" s="49">
        <v>0</v>
      </c>
      <c r="D18" s="7"/>
      <c r="E18" s="7"/>
      <c r="F18" s="24">
        <v>10</v>
      </c>
      <c r="G18" s="24"/>
      <c r="H18" s="24">
        <v>25</v>
      </c>
      <c r="J18" s="25"/>
      <c r="L18" s="25"/>
    </row>
    <row r="19" spans="1:12" ht="17.100000000000001" customHeight="1" thickBot="1" x14ac:dyDescent="0.3">
      <c r="A19" s="46"/>
      <c r="B19" s="42">
        <v>43301</v>
      </c>
      <c r="C19" s="49">
        <v>1</v>
      </c>
      <c r="D19" s="7"/>
      <c r="E19" s="7"/>
      <c r="F19" s="24">
        <v>10</v>
      </c>
      <c r="G19" s="24"/>
      <c r="H19" s="24">
        <v>25</v>
      </c>
      <c r="J19" s="25"/>
      <c r="L19" s="25"/>
    </row>
    <row r="20" spans="1:12" ht="17.100000000000001" customHeight="1" thickBot="1" x14ac:dyDescent="0.3">
      <c r="A20" s="46"/>
      <c r="B20" s="42">
        <v>43328</v>
      </c>
      <c r="C20" s="49">
        <v>1</v>
      </c>
      <c r="D20" s="7"/>
      <c r="E20" s="7"/>
      <c r="F20" s="24">
        <v>10</v>
      </c>
      <c r="G20" s="24"/>
      <c r="H20" s="24">
        <v>25</v>
      </c>
      <c r="J20" s="25"/>
      <c r="L20" s="25"/>
    </row>
    <row r="21" spans="1:12" ht="17.100000000000001" customHeight="1" thickBot="1" x14ac:dyDescent="0.3">
      <c r="A21" s="46"/>
      <c r="B21" s="42">
        <v>43369</v>
      </c>
      <c r="C21" s="49">
        <v>2</v>
      </c>
      <c r="D21" s="7"/>
      <c r="E21" s="7"/>
      <c r="F21" s="24">
        <v>10</v>
      </c>
      <c r="G21" s="24"/>
      <c r="H21" s="24">
        <v>25</v>
      </c>
      <c r="J21" s="25"/>
      <c r="L21" s="25"/>
    </row>
    <row r="22" spans="1:12" ht="17.100000000000001" customHeight="1" thickBot="1" x14ac:dyDescent="0.3">
      <c r="A22" s="46"/>
      <c r="B22" s="42">
        <v>43398</v>
      </c>
      <c r="C22" s="49">
        <v>5</v>
      </c>
      <c r="D22" s="7"/>
      <c r="E22" s="7"/>
      <c r="F22" s="24">
        <v>10</v>
      </c>
      <c r="G22" s="24"/>
      <c r="H22" s="24">
        <v>25</v>
      </c>
      <c r="J22" s="25"/>
      <c r="L22" s="25"/>
    </row>
    <row r="23" spans="1:12" ht="17.100000000000001" customHeight="1" thickBot="1" x14ac:dyDescent="0.3">
      <c r="A23" s="21">
        <v>2</v>
      </c>
      <c r="B23" s="42">
        <v>43427</v>
      </c>
      <c r="C23" s="49">
        <v>0</v>
      </c>
      <c r="D23" s="7"/>
      <c r="E23" s="7"/>
      <c r="F23" s="24">
        <v>10</v>
      </c>
      <c r="G23" s="24"/>
      <c r="H23" s="24">
        <v>25</v>
      </c>
      <c r="J23" s="25"/>
      <c r="L23" s="25"/>
    </row>
    <row r="24" spans="1:12" s="56" customFormat="1" ht="17.100000000000001" customHeight="1" thickBot="1" x14ac:dyDescent="0.3">
      <c r="A24" s="51">
        <v>3</v>
      </c>
      <c r="B24" s="52">
        <v>43452</v>
      </c>
      <c r="C24" s="53">
        <v>3</v>
      </c>
      <c r="D24" s="60">
        <v>60</v>
      </c>
      <c r="E24" s="60"/>
      <c r="F24" s="24">
        <v>10</v>
      </c>
      <c r="G24" s="55"/>
      <c r="H24" s="55">
        <v>25</v>
      </c>
      <c r="J24" s="57"/>
      <c r="L24" s="57"/>
    </row>
    <row r="25" spans="1:12" ht="17.100000000000001" customHeight="1" thickBot="1" x14ac:dyDescent="0.3">
      <c r="A25" s="21">
        <v>4</v>
      </c>
      <c r="B25" s="67">
        <v>43481</v>
      </c>
      <c r="C25" s="49">
        <v>1</v>
      </c>
      <c r="D25" s="7"/>
      <c r="E25" s="7"/>
      <c r="F25" s="24">
        <v>10</v>
      </c>
      <c r="G25" s="24"/>
      <c r="H25" s="24">
        <v>25</v>
      </c>
      <c r="J25" s="25"/>
      <c r="L25" s="25"/>
    </row>
    <row r="26" spans="1:12" ht="17.100000000000001" customHeight="1" x14ac:dyDescent="0.25">
      <c r="A26" s="46" t="e">
        <f>#REF!</f>
        <v>#REF!</v>
      </c>
      <c r="B26" s="67">
        <v>43523</v>
      </c>
      <c r="C26" s="68">
        <v>1</v>
      </c>
      <c r="D26" s="7"/>
      <c r="E26" s="7"/>
      <c r="F26" s="24">
        <v>10</v>
      </c>
      <c r="G26" s="24"/>
      <c r="H26" s="24">
        <v>25</v>
      </c>
      <c r="J26" s="25">
        <v>1</v>
      </c>
      <c r="L26" s="25">
        <v>1</v>
      </c>
    </row>
    <row r="27" spans="1:12" ht="16.5" customHeight="1" thickBot="1" x14ac:dyDescent="0.3">
      <c r="A27" s="21" t="e">
        <f>#REF!</f>
        <v>#REF!</v>
      </c>
      <c r="B27" s="67">
        <v>43552</v>
      </c>
      <c r="C27" s="49">
        <v>3</v>
      </c>
      <c r="D27" s="7"/>
      <c r="E27" s="7"/>
      <c r="F27" s="24">
        <v>10</v>
      </c>
      <c r="G27" s="24"/>
      <c r="H27" s="24">
        <f>$E$9</f>
        <v>25</v>
      </c>
      <c r="J27" s="25">
        <v>1</v>
      </c>
      <c r="L27" s="25">
        <v>0</v>
      </c>
    </row>
    <row r="28" spans="1:12" ht="16.5" customHeight="1" x14ac:dyDescent="0.25">
      <c r="A28" s="21" t="e">
        <f>#REF!</f>
        <v>#REF!</v>
      </c>
      <c r="B28" s="67">
        <v>43580</v>
      </c>
      <c r="C28" s="69">
        <v>0</v>
      </c>
      <c r="D28" s="7"/>
      <c r="E28" s="7"/>
      <c r="F28" s="24">
        <v>10</v>
      </c>
      <c r="G28" s="24"/>
      <c r="H28" s="24">
        <f t="shared" ref="H28:H36" si="0">$E$9</f>
        <v>25</v>
      </c>
      <c r="J28" s="25">
        <v>2</v>
      </c>
      <c r="L28" s="25"/>
    </row>
    <row r="29" spans="1:12" ht="16.5" customHeight="1" x14ac:dyDescent="0.25">
      <c r="A29" s="21" t="e">
        <f>#REF!</f>
        <v>#REF!</v>
      </c>
      <c r="B29" s="67">
        <v>43609</v>
      </c>
      <c r="C29" s="69">
        <v>1</v>
      </c>
      <c r="D29" s="7"/>
      <c r="E29" s="7"/>
      <c r="F29" s="24">
        <v>10</v>
      </c>
      <c r="G29" s="24"/>
      <c r="H29" s="24">
        <f t="shared" si="0"/>
        <v>25</v>
      </c>
      <c r="J29" s="25">
        <v>2</v>
      </c>
      <c r="L29" s="25"/>
    </row>
    <row r="30" spans="1:12" ht="16.5" customHeight="1" x14ac:dyDescent="0.25">
      <c r="A30" s="21" t="e">
        <f>#REF!</f>
        <v>#REF!</v>
      </c>
      <c r="B30" s="67">
        <v>43636</v>
      </c>
      <c r="C30" s="69">
        <v>0</v>
      </c>
      <c r="D30" s="7"/>
      <c r="E30" s="7"/>
      <c r="F30" s="24">
        <v>10</v>
      </c>
      <c r="G30" s="24"/>
      <c r="H30" s="24">
        <f t="shared" si="0"/>
        <v>25</v>
      </c>
      <c r="J30" s="25">
        <v>0</v>
      </c>
      <c r="L30" s="25"/>
    </row>
    <row r="31" spans="1:12" ht="16.5" customHeight="1" x14ac:dyDescent="0.25">
      <c r="A31" s="21" t="e">
        <f>#REF!</f>
        <v>#REF!</v>
      </c>
      <c r="B31" s="67">
        <v>43664</v>
      </c>
      <c r="C31" s="69">
        <v>1</v>
      </c>
      <c r="D31" s="7"/>
      <c r="E31" s="7"/>
      <c r="F31" s="24">
        <v>10</v>
      </c>
      <c r="G31" s="24"/>
      <c r="H31" s="24">
        <f t="shared" si="0"/>
        <v>25</v>
      </c>
      <c r="J31" s="25">
        <v>1</v>
      </c>
      <c r="L31" s="25"/>
    </row>
    <row r="32" spans="1:12" ht="16.5" customHeight="1" x14ac:dyDescent="0.25">
      <c r="A32" s="21" t="e">
        <f>#REF!</f>
        <v>#REF!</v>
      </c>
      <c r="B32" s="67">
        <v>43692</v>
      </c>
      <c r="C32" s="69">
        <v>0</v>
      </c>
      <c r="D32" s="7"/>
      <c r="E32" s="7"/>
      <c r="F32" s="24">
        <v>10</v>
      </c>
      <c r="G32" s="24"/>
      <c r="H32" s="24">
        <f t="shared" si="0"/>
        <v>25</v>
      </c>
      <c r="J32" s="25">
        <v>0</v>
      </c>
      <c r="L32" s="25"/>
    </row>
    <row r="33" spans="1:12" ht="16.5" customHeight="1" x14ac:dyDescent="0.25">
      <c r="A33" s="21"/>
      <c r="B33" s="70">
        <v>43734</v>
      </c>
      <c r="C33" s="71">
        <v>7</v>
      </c>
      <c r="D33" s="7"/>
      <c r="E33" s="7"/>
      <c r="F33" s="24">
        <v>10</v>
      </c>
      <c r="G33" s="24"/>
      <c r="H33" s="24">
        <f t="shared" si="0"/>
        <v>25</v>
      </c>
      <c r="J33" s="25"/>
      <c r="L33" s="25"/>
    </row>
    <row r="34" spans="1:12" ht="16.5" customHeight="1" x14ac:dyDescent="0.25">
      <c r="A34" s="21"/>
      <c r="B34" s="70">
        <v>43762</v>
      </c>
      <c r="C34" s="71">
        <v>0</v>
      </c>
      <c r="D34" s="7"/>
      <c r="E34" s="7"/>
      <c r="F34" s="24">
        <v>10</v>
      </c>
      <c r="G34" s="24"/>
      <c r="H34" s="24">
        <f t="shared" si="0"/>
        <v>25</v>
      </c>
      <c r="J34" s="25"/>
      <c r="L34" s="25"/>
    </row>
    <row r="35" spans="1:12" ht="16.5" customHeight="1" x14ac:dyDescent="0.25">
      <c r="A35" s="21"/>
      <c r="B35" s="70">
        <v>43789</v>
      </c>
      <c r="C35" s="71">
        <v>0</v>
      </c>
      <c r="D35" s="7"/>
      <c r="E35" s="7"/>
      <c r="F35" s="24">
        <v>10</v>
      </c>
      <c r="G35" s="24"/>
      <c r="H35" s="24">
        <f t="shared" si="0"/>
        <v>25</v>
      </c>
      <c r="J35" s="25"/>
      <c r="L35" s="25"/>
    </row>
    <row r="36" spans="1:12" ht="16.5" customHeight="1" x14ac:dyDescent="0.25">
      <c r="A36" s="21"/>
      <c r="B36" s="70">
        <v>43817</v>
      </c>
      <c r="C36" s="71">
        <v>1</v>
      </c>
      <c r="D36" s="7"/>
      <c r="E36" s="7"/>
      <c r="F36" s="24">
        <v>10</v>
      </c>
      <c r="G36" s="24"/>
      <c r="H36" s="24">
        <f t="shared" si="0"/>
        <v>25</v>
      </c>
      <c r="J36" s="25"/>
      <c r="L36" s="25"/>
    </row>
    <row r="37" spans="1:12" ht="17.100000000000001" customHeight="1" x14ac:dyDescent="0.25">
      <c r="A37" s="21" t="s">
        <v>11</v>
      </c>
      <c r="B37" s="26"/>
      <c r="C37" s="22">
        <f>IF(J37=0, "&lt; 1", J37)</f>
        <v>1</v>
      </c>
      <c r="D37" s="7"/>
      <c r="E37" s="7"/>
      <c r="F37" s="27"/>
      <c r="G37" s="24"/>
      <c r="H37" s="24"/>
      <c r="J37" s="21">
        <f>ROUNDUP(AVERAGE(J13:J36), 0)</f>
        <v>1</v>
      </c>
      <c r="K37" s="25"/>
      <c r="L37" s="21">
        <f>ROUNDUP(AVERAGE(L13:L36), 0)</f>
        <v>1</v>
      </c>
    </row>
    <row r="38" spans="1:12" ht="17.100000000000001" customHeight="1" x14ac:dyDescent="0.25">
      <c r="A38" s="21" t="s">
        <v>12</v>
      </c>
      <c r="B38" s="28"/>
      <c r="C38" s="22">
        <f>MIN(C25:C36)</f>
        <v>0</v>
      </c>
      <c r="D38" s="7"/>
      <c r="E38" s="7"/>
      <c r="F38" s="23"/>
      <c r="G38" s="24"/>
      <c r="H38" s="24"/>
      <c r="J38" s="21">
        <f>MIN(J13:J36)</f>
        <v>0</v>
      </c>
      <c r="K38" s="25"/>
      <c r="L38" s="21">
        <f>MIN(L13:L36)</f>
        <v>0</v>
      </c>
    </row>
    <row r="39" spans="1:12" ht="17.100000000000001" customHeight="1" x14ac:dyDescent="0.25">
      <c r="A39" s="21" t="s">
        <v>13</v>
      </c>
      <c r="B39" s="28"/>
      <c r="C39" s="22">
        <f>MAX(C25:C36)</f>
        <v>7</v>
      </c>
      <c r="D39" s="7"/>
      <c r="E39" s="7"/>
      <c r="F39" s="23"/>
      <c r="G39" s="24"/>
      <c r="H39" s="24"/>
      <c r="J39" s="21">
        <f>MAX(J13:J36)</f>
        <v>2</v>
      </c>
      <c r="K39" s="25"/>
      <c r="L39" s="21">
        <f>MAX(L13:L36)</f>
        <v>1</v>
      </c>
    </row>
    <row r="40" spans="1:12" ht="17.100000000000001" customHeight="1" x14ac:dyDescent="0.25">
      <c r="A40" s="21" t="s">
        <v>14</v>
      </c>
      <c r="B40" s="28"/>
      <c r="C40" s="29">
        <f>J40</f>
        <v>0.81649658092772603</v>
      </c>
      <c r="D40" s="7"/>
      <c r="E40" s="7"/>
      <c r="F40" s="23"/>
      <c r="G40" s="24"/>
      <c r="H40" s="24"/>
      <c r="J40" s="30">
        <f>STDEV(J13:J36)</f>
        <v>0.81649658092772603</v>
      </c>
      <c r="K40" s="25"/>
      <c r="L40" s="30">
        <f>STDEV(L13:L36)</f>
        <v>0.70710678118654757</v>
      </c>
    </row>
    <row r="41" spans="1:12" ht="17.100000000000001" customHeight="1" x14ac:dyDescent="0.25">
      <c r="A41" s="21" t="s">
        <v>15</v>
      </c>
      <c r="B41" s="28"/>
      <c r="C41" s="29">
        <f>J41</f>
        <v>81.649658092772597</v>
      </c>
      <c r="D41" s="7"/>
      <c r="E41" s="7"/>
      <c r="F41" s="23"/>
      <c r="G41" s="24"/>
      <c r="H41" s="24"/>
      <c r="J41" s="30">
        <f>IF(J37=0, "NA", J40*100/J37)</f>
        <v>81.649658092772597</v>
      </c>
      <c r="K41" s="25"/>
      <c r="L41" s="30">
        <f>IF(L37=0, "NA", L40*100/L37)</f>
        <v>70.710678118654755</v>
      </c>
    </row>
    <row r="42" spans="1:12" ht="17.100000000000001" customHeight="1" x14ac:dyDescent="0.25">
      <c r="A42" s="76" t="s">
        <v>26</v>
      </c>
      <c r="B42" s="76"/>
      <c r="C42" s="76"/>
      <c r="D42" s="7"/>
      <c r="E42" s="7"/>
      <c r="F42" s="23"/>
      <c r="G42" s="24"/>
      <c r="H42" s="24"/>
      <c r="J42" s="25"/>
      <c r="K42" s="25"/>
    </row>
    <row r="43" spans="1:12" ht="17.100000000000001" customHeight="1" x14ac:dyDescent="0.25">
      <c r="A43" s="72" t="s">
        <v>27</v>
      </c>
      <c r="B43" s="72"/>
      <c r="C43" s="72"/>
      <c r="D43" s="7"/>
      <c r="E43" s="7"/>
      <c r="F43" s="23"/>
      <c r="G43" s="24"/>
      <c r="H43" s="24"/>
      <c r="J43" s="25"/>
      <c r="K43" s="25"/>
    </row>
    <row r="44" spans="1:12" ht="17.100000000000001" customHeight="1" x14ac:dyDescent="0.25">
      <c r="A44" s="21" t="s">
        <v>11</v>
      </c>
      <c r="B44" s="28"/>
      <c r="C44" s="22">
        <f>IF(L37=0, "&lt; 1", L37)</f>
        <v>1</v>
      </c>
      <c r="D44" s="7"/>
      <c r="E44" s="7"/>
      <c r="F44" s="23"/>
      <c r="G44" s="24"/>
      <c r="H44" s="24"/>
      <c r="J44" s="25"/>
      <c r="K44" s="25"/>
    </row>
    <row r="45" spans="1:12" ht="17.100000000000001" customHeight="1" x14ac:dyDescent="0.25">
      <c r="A45" s="21" t="s">
        <v>12</v>
      </c>
      <c r="B45" s="28"/>
      <c r="C45" s="22">
        <f>MIN(C13:C24)</f>
        <v>0</v>
      </c>
      <c r="D45" s="7"/>
      <c r="E45" s="7"/>
      <c r="F45" s="23"/>
      <c r="G45" s="24"/>
      <c r="H45" s="24"/>
      <c r="J45" s="25"/>
    </row>
    <row r="46" spans="1:12" ht="17.100000000000001" customHeight="1" x14ac:dyDescent="0.25">
      <c r="A46" s="21" t="s">
        <v>13</v>
      </c>
      <c r="B46" s="28"/>
      <c r="C46" s="22">
        <f>MAX(C13:C24)</f>
        <v>5</v>
      </c>
      <c r="D46" s="7"/>
      <c r="E46" s="7"/>
      <c r="F46" s="23"/>
      <c r="G46" s="24"/>
      <c r="H46" s="24"/>
      <c r="J46" s="25"/>
    </row>
    <row r="47" spans="1:12" ht="17.100000000000001" customHeight="1" x14ac:dyDescent="0.25">
      <c r="A47" s="21" t="s">
        <v>14</v>
      </c>
      <c r="B47" s="28"/>
      <c r="C47" s="29">
        <f>L40</f>
        <v>0.70710678118654757</v>
      </c>
      <c r="D47" s="7"/>
      <c r="E47" s="7"/>
      <c r="F47" s="23"/>
      <c r="G47" s="24"/>
      <c r="H47" s="24"/>
      <c r="J47" s="25"/>
    </row>
    <row r="48" spans="1:12" ht="17.100000000000001" customHeight="1" x14ac:dyDescent="0.25">
      <c r="A48" s="21" t="s">
        <v>15</v>
      </c>
      <c r="B48" s="28"/>
      <c r="C48" s="29">
        <f>L41</f>
        <v>70.710678118654755</v>
      </c>
      <c r="D48" s="7"/>
      <c r="E48" s="7"/>
      <c r="F48" s="27"/>
      <c r="G48" s="24"/>
      <c r="H48" s="24"/>
      <c r="J48" s="25"/>
    </row>
    <row r="49" spans="1:12" ht="15.9" customHeight="1" x14ac:dyDescent="0.25"/>
    <row r="50" spans="1:12" ht="15.9" customHeight="1" x14ac:dyDescent="0.25">
      <c r="A50" s="32"/>
    </row>
    <row r="51" spans="1:12" s="19" customFormat="1" ht="15.9" customHeight="1" x14ac:dyDescent="0.25">
      <c r="A51" s="31"/>
      <c r="B51" s="20"/>
      <c r="C51" s="20"/>
      <c r="D51" s="20"/>
      <c r="E51" s="20"/>
      <c r="I51" s="20"/>
      <c r="J51" s="20"/>
      <c r="K51" s="20"/>
      <c r="L51" s="20"/>
    </row>
    <row r="52" spans="1:12" s="19" customFormat="1" ht="15.9" customHeight="1" x14ac:dyDescent="0.25">
      <c r="A52" s="31"/>
      <c r="B52" s="20"/>
      <c r="C52" s="20"/>
      <c r="D52" s="20"/>
      <c r="E52" s="20"/>
      <c r="I52" s="20"/>
      <c r="J52" s="20"/>
      <c r="K52" s="20"/>
      <c r="L52" s="20"/>
    </row>
    <row r="53" spans="1:12" s="19" customFormat="1" ht="15.9" customHeight="1" x14ac:dyDescent="0.25">
      <c r="A53" s="31"/>
      <c r="B53" s="20"/>
      <c r="C53" s="20"/>
      <c r="D53" s="20"/>
      <c r="E53" s="20"/>
      <c r="I53" s="20"/>
      <c r="J53" s="20"/>
      <c r="K53" s="20"/>
      <c r="L53" s="20"/>
    </row>
    <row r="54" spans="1:12" s="19" customFormat="1" ht="15.9" customHeight="1" x14ac:dyDescent="0.25">
      <c r="A54" s="31"/>
      <c r="B54" s="20"/>
      <c r="C54" s="20"/>
      <c r="D54" s="20"/>
      <c r="E54" s="20"/>
      <c r="I54" s="20"/>
      <c r="J54" s="20"/>
      <c r="K54" s="20"/>
      <c r="L54" s="20"/>
    </row>
    <row r="55" spans="1:12" s="19" customFormat="1" ht="15.9" customHeight="1" x14ac:dyDescent="0.25">
      <c r="A55" s="31"/>
      <c r="B55" s="20"/>
      <c r="C55" s="20"/>
      <c r="D55" s="20"/>
      <c r="E55" s="20"/>
      <c r="I55" s="20"/>
      <c r="J55" s="20"/>
      <c r="K55" s="20"/>
      <c r="L55" s="20"/>
    </row>
    <row r="56" spans="1:12" s="19" customFormat="1" ht="15.9" customHeight="1" x14ac:dyDescent="0.25">
      <c r="A56" s="31"/>
      <c r="B56" s="20"/>
      <c r="C56" s="20"/>
      <c r="D56" s="20"/>
      <c r="E56" s="20"/>
      <c r="I56" s="20"/>
      <c r="J56" s="20"/>
      <c r="K56" s="20"/>
      <c r="L56" s="20"/>
    </row>
    <row r="57" spans="1:12" s="19" customFormat="1" ht="15.9" customHeight="1" x14ac:dyDescent="0.25">
      <c r="A57" s="31"/>
      <c r="B57" s="20"/>
      <c r="C57" s="20"/>
      <c r="D57" s="20"/>
      <c r="E57" s="20"/>
      <c r="I57" s="20"/>
      <c r="J57" s="20"/>
      <c r="K57" s="20"/>
      <c r="L57" s="20"/>
    </row>
    <row r="58" spans="1:12" s="19" customFormat="1" ht="15.9" customHeight="1" x14ac:dyDescent="0.25">
      <c r="A58" s="31"/>
      <c r="B58" s="20"/>
      <c r="C58" s="20"/>
      <c r="D58" s="20"/>
      <c r="E58" s="20"/>
      <c r="I58" s="20"/>
      <c r="J58" s="20"/>
      <c r="K58" s="20"/>
      <c r="L58" s="20"/>
    </row>
    <row r="59" spans="1:12" s="19" customFormat="1" ht="15.9" customHeight="1" x14ac:dyDescent="0.25">
      <c r="A59" s="31"/>
      <c r="B59" s="20"/>
      <c r="C59" s="20"/>
      <c r="D59" s="20"/>
      <c r="E59" s="20"/>
      <c r="I59" s="20"/>
      <c r="J59" s="20"/>
      <c r="K59" s="20"/>
      <c r="L59" s="20"/>
    </row>
    <row r="60" spans="1:12" s="19" customFormat="1" ht="15.9" customHeight="1" x14ac:dyDescent="0.25">
      <c r="A60" s="31"/>
      <c r="B60" s="20"/>
      <c r="C60" s="20"/>
      <c r="D60" s="20"/>
      <c r="E60" s="20"/>
      <c r="I60" s="20"/>
      <c r="J60" s="20"/>
      <c r="K60" s="20"/>
      <c r="L60" s="20"/>
    </row>
    <row r="61" spans="1:12" s="19" customFormat="1" ht="15.9" customHeight="1" x14ac:dyDescent="0.25">
      <c r="I61" s="20"/>
      <c r="J61" s="20"/>
      <c r="K61" s="20"/>
      <c r="L61" s="20"/>
    </row>
    <row r="62" spans="1:12" s="19" customFormat="1" ht="15.9" customHeight="1" x14ac:dyDescent="0.25">
      <c r="I62" s="20"/>
      <c r="J62" s="20"/>
      <c r="K62" s="20"/>
      <c r="L62" s="20"/>
    </row>
    <row r="63" spans="1:12" s="19" customFormat="1" ht="15.9" customHeight="1" x14ac:dyDescent="0.25">
      <c r="A63" s="31"/>
      <c r="I63" s="20"/>
      <c r="J63" s="20"/>
      <c r="K63" s="20"/>
      <c r="L63" s="20"/>
    </row>
    <row r="64" spans="1:12" s="19" customFormat="1" ht="14.25" customHeight="1" x14ac:dyDescent="0.25">
      <c r="A64" s="73" t="s">
        <v>59</v>
      </c>
      <c r="B64" s="73"/>
      <c r="C64" s="73"/>
      <c r="D64" s="73"/>
      <c r="E64" s="73"/>
      <c r="I64" s="20"/>
      <c r="J64" s="20"/>
      <c r="K64" s="20"/>
      <c r="L64" s="20"/>
    </row>
    <row r="65" spans="1:12" s="19" customFormat="1" ht="14.25" customHeight="1" x14ac:dyDescent="0.25">
      <c r="A65" s="75" t="s">
        <v>60</v>
      </c>
      <c r="B65" s="73"/>
      <c r="C65" s="73"/>
      <c r="D65" s="73"/>
      <c r="E65" s="73"/>
      <c r="I65" s="20"/>
      <c r="J65" s="20"/>
      <c r="K65" s="20"/>
      <c r="L65" s="20"/>
    </row>
    <row r="66" spans="1:12" s="19" customFormat="1" ht="15.9" customHeight="1" x14ac:dyDescent="0.25">
      <c r="I66" s="20"/>
      <c r="J66" s="20"/>
      <c r="K66" s="20"/>
      <c r="L66" s="20"/>
    </row>
    <row r="67" spans="1:12" s="3" customFormat="1" ht="15.9" customHeight="1" x14ac:dyDescent="0.25">
      <c r="A67" s="76" t="s">
        <v>18</v>
      </c>
      <c r="B67" s="76"/>
      <c r="C67" s="76"/>
      <c r="E67" s="4"/>
      <c r="F67" s="4"/>
      <c r="G67" s="4"/>
      <c r="H67" s="4"/>
    </row>
    <row r="68" spans="1:12" s="3" customFormat="1" ht="27.75" customHeight="1" x14ac:dyDescent="0.25">
      <c r="A68" s="76" t="s">
        <v>33</v>
      </c>
      <c r="B68" s="76"/>
      <c r="C68" s="76"/>
      <c r="D68" s="76"/>
      <c r="E68" s="76"/>
      <c r="F68" s="4"/>
      <c r="G68" s="4"/>
      <c r="H68" s="4"/>
    </row>
    <row r="69" spans="1:12" s="3" customFormat="1" ht="32.25" customHeight="1" x14ac:dyDescent="0.25">
      <c r="A69" s="77" t="s">
        <v>75</v>
      </c>
      <c r="B69" s="77"/>
      <c r="C69" s="77"/>
      <c r="D69" s="77"/>
      <c r="E69" s="77"/>
      <c r="F69" s="4"/>
      <c r="G69" s="4"/>
      <c r="H69" s="4"/>
    </row>
    <row r="70" spans="1:12" s="3" customFormat="1" ht="15.9" customHeight="1" x14ac:dyDescent="0.25">
      <c r="E70" s="4"/>
      <c r="F70" s="4"/>
      <c r="G70" s="4"/>
      <c r="H70" s="4"/>
    </row>
    <row r="71" spans="1:12" s="3" customFormat="1" ht="25.5" customHeight="1" x14ac:dyDescent="0.25">
      <c r="B71" s="74" t="s">
        <v>2</v>
      </c>
      <c r="C71" s="74"/>
      <c r="D71" s="74" t="s">
        <v>3</v>
      </c>
      <c r="E71" s="74"/>
      <c r="F71" s="4"/>
      <c r="G71" s="4"/>
      <c r="H71" s="4"/>
    </row>
    <row r="72" spans="1:12" s="3" customFormat="1" ht="38.1" customHeight="1" x14ac:dyDescent="0.25">
      <c r="B72" s="74"/>
      <c r="C72" s="74"/>
      <c r="D72" s="74"/>
      <c r="E72" s="74"/>
      <c r="F72" s="4"/>
      <c r="G72" s="4"/>
      <c r="H72" s="4"/>
    </row>
    <row r="73" spans="1:12" x14ac:dyDescent="0.25">
      <c r="B73" s="33"/>
      <c r="C73" s="33"/>
      <c r="D73" s="33"/>
      <c r="E73" s="33"/>
    </row>
    <row r="74" spans="1:12" x14ac:dyDescent="0.25">
      <c r="B74" s="33"/>
      <c r="C74" s="33"/>
      <c r="D74" s="33"/>
      <c r="E74" s="33"/>
    </row>
  </sheetData>
  <sheetProtection formatCells="0" formatRows="0" insertRows="0" insertHyperlinks="0" deleteRows="0" sort="0" autoFilter="0" pivotTables="0"/>
  <mergeCells count="20"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42:C42"/>
    <mergeCell ref="A43:C43"/>
    <mergeCell ref="A64:E64"/>
    <mergeCell ref="B72:C72"/>
    <mergeCell ref="D72:E72"/>
    <mergeCell ref="A65:E65"/>
    <mergeCell ref="A67:C67"/>
    <mergeCell ref="A68:E68"/>
    <mergeCell ref="A69:E69"/>
    <mergeCell ref="B71:C71"/>
    <mergeCell ref="D71:E71"/>
  </mergeCells>
  <conditionalFormatting sqref="C26">
    <cfRule type="expression" dxfId="31" priority="101">
      <formula>C26&lt;=$G$5</formula>
    </cfRule>
    <cfRule type="expression" dxfId="30" priority="102">
      <formula>AND(C26&gt;$G$5,C26&lt;=$G$6)</formula>
    </cfRule>
    <cfRule type="expression" dxfId="29" priority="103">
      <formula>AND(C26&gt;$G$6,C26&lt;=$G$4)</formula>
    </cfRule>
    <cfRule type="expression" dxfId="28" priority="104">
      <formula>C26&gt;$G$4</formula>
    </cfRule>
  </conditionalFormatting>
  <conditionalFormatting sqref="C28">
    <cfRule type="expression" dxfId="27" priority="77">
      <formula>C28&lt;=$H$5</formula>
    </cfRule>
    <cfRule type="expression" dxfId="26" priority="78">
      <formula>AND(C28&gt;$H$5,C28&lt;=$H$6)</formula>
    </cfRule>
    <cfRule type="expression" dxfId="25" priority="79">
      <formula>AND(C28&gt;$H$6,C28&lt;=$H$4)</formula>
    </cfRule>
    <cfRule type="expression" dxfId="24" priority="80">
      <formula>C28&gt;$H$4</formula>
    </cfRule>
  </conditionalFormatting>
  <conditionalFormatting sqref="C29">
    <cfRule type="expression" dxfId="23" priority="61">
      <formula>C29&lt;=$H$5</formula>
    </cfRule>
    <cfRule type="expression" dxfId="22" priority="62">
      <formula>AND(C29&gt;$H$5,C29&lt;=$H$6)</formula>
    </cfRule>
    <cfRule type="expression" dxfId="21" priority="63">
      <formula>AND(C29&gt;$H$6,C29&lt;=$H$4)</formula>
    </cfRule>
    <cfRule type="expression" dxfId="20" priority="64">
      <formula>C29&gt;$H$4</formula>
    </cfRule>
  </conditionalFormatting>
  <conditionalFormatting sqref="C30">
    <cfRule type="expression" dxfId="19" priority="45">
      <formula>C30&lt;=$H$5</formula>
    </cfRule>
    <cfRule type="expression" dxfId="18" priority="46">
      <formula>AND(C30&gt;$H$5,C30&lt;=$H$6)</formula>
    </cfRule>
    <cfRule type="expression" dxfId="17" priority="47">
      <formula>AND(C30&gt;$H$6,C30&lt;=$H$4)</formula>
    </cfRule>
    <cfRule type="expression" dxfId="16" priority="48">
      <formula>C30&gt;$H$4</formula>
    </cfRule>
  </conditionalFormatting>
  <conditionalFormatting sqref="C31">
    <cfRule type="expression" dxfId="15" priority="29">
      <formula>C31&lt;=$H$5</formula>
    </cfRule>
    <cfRule type="expression" dxfId="14" priority="30">
      <formula>AND(C31&gt;$H$5,C31&lt;=$H$6)</formula>
    </cfRule>
    <cfRule type="expression" dxfId="13" priority="31">
      <formula>AND(C31&gt;$H$6,C31&lt;=$H$4)</formula>
    </cfRule>
    <cfRule type="expression" dxfId="12" priority="32">
      <formula>C31&gt;$H$4</formula>
    </cfRule>
  </conditionalFormatting>
  <conditionalFormatting sqref="C32">
    <cfRule type="expression" dxfId="11" priority="13">
      <formula>C32&lt;=$H$5</formula>
    </cfRule>
    <cfRule type="expression" dxfId="10" priority="14">
      <formula>AND(C32&gt;$H$5,C32&lt;=$H$6)</formula>
    </cfRule>
    <cfRule type="expression" dxfId="9" priority="15">
      <formula>AND(C32&gt;$H$6,C32&lt;=$H$4)</formula>
    </cfRule>
    <cfRule type="expression" dxfId="8" priority="16">
      <formula>C32&gt;$H$4</formula>
    </cfRule>
  </conditionalFormatting>
  <conditionalFormatting sqref="B33 B34:C36">
    <cfRule type="expression" dxfId="7" priority="9">
      <formula>B33&lt;=$B$6</formula>
    </cfRule>
    <cfRule type="expression" dxfId="6" priority="10">
      <formula>AND(B33&gt;$B$6,B33&lt;=$B$7)</formula>
    </cfRule>
    <cfRule type="expression" dxfId="5" priority="11">
      <formula>AND(B33&gt;$B$7,B33&lt;=$B$5)</formula>
    </cfRule>
    <cfRule type="expression" dxfId="4" priority="12">
      <formula>B33&gt;$B$5</formula>
    </cfRule>
  </conditionalFormatting>
  <conditionalFormatting sqref="C33">
    <cfRule type="expression" dxfId="3" priority="5">
      <formula>C33&lt;=$F$6</formula>
    </cfRule>
    <cfRule type="expression" dxfId="2" priority="6">
      <formula>AND(C33&gt;$F$6,C33&lt;=$F$7)</formula>
    </cfRule>
    <cfRule type="expression" dxfId="1" priority="7">
      <formula>AND(C33&gt;$F$7,C33&lt;=$F$5)</formula>
    </cfRule>
    <cfRule type="expression" dxfId="0" priority="8">
      <formula>C33&gt;$F$5</formula>
    </cfRule>
  </conditionalFormatting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8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LAF 1 (21147)</vt:lpstr>
      <vt:lpstr>Active pass box 2 (21145)</vt:lpstr>
      <vt:lpstr>LAF 6 (21148)</vt:lpstr>
      <vt:lpstr>Air shower 1 (21150)</vt:lpstr>
      <vt:lpstr>Active pass box 4 (21177)</vt:lpstr>
      <vt:lpstr>'Active pass box 2 (21145)'!Print_Area</vt:lpstr>
      <vt:lpstr>'Active pass box 4 (21177)'!Print_Area</vt:lpstr>
      <vt:lpstr>'Air shower 1 (21150)'!Print_Area</vt:lpstr>
      <vt:lpstr>'LAF 1 (21147)'!Print_Area</vt:lpstr>
      <vt:lpstr>'LAF 6 (21148)'!Print_Area</vt:lpstr>
      <vt:lpstr>'Active pass box 2 (21145)'!Print_Titles</vt:lpstr>
      <vt:lpstr>'Active pass box 4 (21177)'!Print_Titles</vt:lpstr>
      <vt:lpstr>'Air shower 1 (21150)'!Print_Titles</vt:lpstr>
      <vt:lpstr>'LAF 1 (21147)'!Print_Titles</vt:lpstr>
      <vt:lpstr>'LAF 6 (21148)'!Print_Titles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tovantrung_qamanager</dc:creator>
  <cp:lastModifiedBy>TU_QA</cp:lastModifiedBy>
  <cp:lastPrinted>2017-03-13T02:10:17Z</cp:lastPrinted>
  <dcterms:created xsi:type="dcterms:W3CDTF">1996-10-14T23:33:28Z</dcterms:created>
  <dcterms:modified xsi:type="dcterms:W3CDTF">2020-03-25T08:22:38Z</dcterms:modified>
</cp:coreProperties>
</file>