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832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N21" i="1"/>
  <c r="M21" i="1"/>
  <c r="O20" i="1"/>
  <c r="N20" i="1"/>
  <c r="M20" i="1"/>
  <c r="O19" i="1"/>
  <c r="N19" i="1"/>
  <c r="M19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C13" i="1"/>
</calcChain>
</file>

<file path=xl/sharedStrings.xml><?xml version="1.0" encoding="utf-8"?>
<sst xmlns="http://schemas.openxmlformats.org/spreadsheetml/2006/main" count="38" uniqueCount="13">
  <si>
    <t>n=4</t>
  </si>
  <si>
    <t>n=8</t>
  </si>
  <si>
    <t>n=12</t>
  </si>
  <si>
    <t>comm_stp</t>
  </si>
  <si>
    <t>comp_stp</t>
  </si>
  <si>
    <t>CG</t>
    <phoneticPr fontId="4" type="noConversion"/>
  </si>
  <si>
    <t>NB</t>
    <phoneticPr fontId="4" type="noConversion"/>
  </si>
  <si>
    <t>MG</t>
    <phoneticPr fontId="4" type="noConversion"/>
  </si>
  <si>
    <t>FT</t>
    <phoneticPr fontId="4" type="noConversion"/>
  </si>
  <si>
    <t>MC</t>
    <phoneticPr fontId="4" type="noConversion"/>
  </si>
  <si>
    <t>TS</t>
    <phoneticPr fontId="4" type="noConversion"/>
  </si>
  <si>
    <t>BC</t>
    <phoneticPr fontId="4" type="noConversion"/>
  </si>
  <si>
    <t>HJ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</si>
</sst>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</c:spPr>
          </c:marker>
          <c:cat>
            <c:numRef>
              <c:f>Sheet1!$L$2:$L$9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Sheet1!$M$2:$M$9</c:f>
              <c:numCache>
                <c:formatCode>General</c:formatCode>
                <c:ptCount val="8"/>
                <c:pt idx="0">
                  <c:v>10.8</c:v>
                </c:pt>
                <c:pt idx="1">
                  <c:v>17.4</c:v>
                </c:pt>
                <c:pt idx="2">
                  <c:v>22.5</c:v>
                </c:pt>
                <c:pt idx="3">
                  <c:v>27.7</c:v>
                </c:pt>
                <c:pt idx="4">
                  <c:v>38.40000000000001</c:v>
                </c:pt>
                <c:pt idx="5">
                  <c:v>46.0</c:v>
                </c:pt>
                <c:pt idx="6">
                  <c:v>50.8</c:v>
                </c:pt>
                <c:pt idx="7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8"/>
            <c:spPr>
              <a:noFill/>
              <a:ln w="9525">
                <a:solidFill>
                  <a:schemeClr val="tx1"/>
                </a:solidFill>
              </a:ln>
            </c:spPr>
          </c:marker>
          <c:cat>
            <c:numRef>
              <c:f>Sheet1!$L$2:$L$9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Sheet1!$N$2:$N$9</c:f>
              <c:numCache>
                <c:formatCode>General</c:formatCode>
                <c:ptCount val="8"/>
                <c:pt idx="0">
                  <c:v>16.6</c:v>
                </c:pt>
                <c:pt idx="1">
                  <c:v>25.0</c:v>
                </c:pt>
                <c:pt idx="2">
                  <c:v>31.7</c:v>
                </c:pt>
                <c:pt idx="3">
                  <c:v>39.5</c:v>
                </c:pt>
                <c:pt idx="4">
                  <c:v>52.0</c:v>
                </c:pt>
                <c:pt idx="5">
                  <c:v>64.3</c:v>
                </c:pt>
                <c:pt idx="6">
                  <c:v>73.19999999999998</c:v>
                </c:pt>
                <c:pt idx="7">
                  <c:v>78.69999999999998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</c:spPr>
          </c:marker>
          <c:cat>
            <c:numRef>
              <c:f>Sheet1!$L$2:$L$9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Sheet1!$O$2:$O$9</c:f>
              <c:numCache>
                <c:formatCode>General</c:formatCode>
                <c:ptCount val="8"/>
                <c:pt idx="0">
                  <c:v>40.6</c:v>
                </c:pt>
                <c:pt idx="1">
                  <c:v>49.0</c:v>
                </c:pt>
                <c:pt idx="2">
                  <c:v>58.3</c:v>
                </c:pt>
                <c:pt idx="3">
                  <c:v>71.4</c:v>
                </c:pt>
                <c:pt idx="4">
                  <c:v>82.6</c:v>
                </c:pt>
                <c:pt idx="5">
                  <c:v>90.80000000000001</c:v>
                </c:pt>
                <c:pt idx="6">
                  <c:v>102.9</c:v>
                </c:pt>
                <c:pt idx="7">
                  <c:v>113.3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44184"/>
        <c:axId val="2097451336"/>
      </c:lineChart>
      <c:catAx>
        <c:axId val="209744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i="0" cap="all"/>
                </a:pPr>
                <a:r>
                  <a:rPr lang="en-US" b="0" i="0" cap="all"/>
                  <a:t>Number</a:t>
                </a:r>
                <a:r>
                  <a:rPr lang="en-US" b="0" i="0" cap="all" baseline="0"/>
                  <a:t> of nodes</a:t>
                </a:r>
                <a:endParaRPr lang="en-US" b="0" i="0" cap="all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97451336"/>
        <c:crosses val="autoZero"/>
        <c:auto val="1"/>
        <c:lblAlgn val="ctr"/>
        <c:lblOffset val="100"/>
        <c:noMultiLvlLbl val="0"/>
      </c:catAx>
      <c:valAx>
        <c:axId val="209745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 cap="all"/>
                </a:pPr>
                <a:r>
                  <a:rPr lang="en-US" b="0" i="0" cap="all"/>
                  <a:t>Detection</a:t>
                </a:r>
                <a:r>
                  <a:rPr lang="en-US" b="0" i="0" cap="all" baseline="0"/>
                  <a:t> </a:t>
                </a:r>
              </a:p>
              <a:p>
                <a:pPr>
                  <a:defRPr b="0" i="0" cap="all"/>
                </a:pPr>
                <a:r>
                  <a:rPr lang="en-US" b="0" i="0" cap="all" baseline="0"/>
                  <a:t>overhead (MS)</a:t>
                </a:r>
                <a:endParaRPr lang="en-US" b="0" i="0" cap="all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09744418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b="0" i="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circle"/>
            <c:size val="8"/>
            <c:spPr>
              <a:noFill/>
              <a:ln w="9525">
                <a:solidFill>
                  <a:sysClr val="windowText" lastClr="000000"/>
                </a:solidFill>
              </a:ln>
            </c:spPr>
          </c:marker>
          <c:cat>
            <c:numRef>
              <c:f>Sheet1!$L$19:$L$21</c:f>
              <c:numCache>
                <c:formatCode>General</c:formatCode>
                <c:ptCount val="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</c:numCache>
            </c:numRef>
          </c:cat>
          <c:val>
            <c:numRef>
              <c:f>Sheet1!$M$19:$M$21</c:f>
              <c:numCache>
                <c:formatCode>General</c:formatCode>
                <c:ptCount val="3"/>
                <c:pt idx="0">
                  <c:v>7.2</c:v>
                </c:pt>
                <c:pt idx="1">
                  <c:v>9.2</c:v>
                </c:pt>
                <c:pt idx="2">
                  <c:v>14.2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triangle"/>
            <c:size val="8"/>
            <c:spPr>
              <a:noFill/>
              <a:ln w="9525">
                <a:solidFill>
                  <a:sysClr val="windowText" lastClr="000000"/>
                </a:solidFill>
              </a:ln>
            </c:spPr>
          </c:marker>
          <c:cat>
            <c:numRef>
              <c:f>Sheet1!$L$19:$L$21</c:f>
              <c:numCache>
                <c:formatCode>General</c:formatCode>
                <c:ptCount val="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</c:numCache>
            </c:numRef>
          </c:cat>
          <c:val>
            <c:numRef>
              <c:f>Sheet1!$N$19:$N$21</c:f>
              <c:numCache>
                <c:formatCode>General</c:formatCode>
                <c:ptCount val="3"/>
                <c:pt idx="0">
                  <c:v>13.1</c:v>
                </c:pt>
                <c:pt idx="1">
                  <c:v>15.3</c:v>
                </c:pt>
                <c:pt idx="2">
                  <c:v>20.3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Sheet1!$O$18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square"/>
            <c:size val="8"/>
            <c:spPr>
              <a:noFill/>
              <a:ln w="9525">
                <a:solidFill>
                  <a:sysClr val="windowText" lastClr="000000"/>
                </a:solidFill>
              </a:ln>
            </c:spPr>
          </c:marker>
          <c:cat>
            <c:numRef>
              <c:f>Sheet1!$L$19:$L$21</c:f>
              <c:numCache>
                <c:formatCode>General</c:formatCode>
                <c:ptCount val="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</c:numCache>
            </c:numRef>
          </c:cat>
          <c:val>
            <c:numRef>
              <c:f>Sheet1!$O$19:$O$21</c:f>
              <c:numCache>
                <c:formatCode>General</c:formatCode>
                <c:ptCount val="3"/>
                <c:pt idx="0">
                  <c:v>35.9</c:v>
                </c:pt>
                <c:pt idx="1">
                  <c:v>38.3</c:v>
                </c:pt>
                <c:pt idx="2">
                  <c:v>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07704"/>
        <c:axId val="2096244488"/>
      </c:lineChart>
      <c:catAx>
        <c:axId val="20646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Number of nodes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096244488"/>
        <c:crosses val="autoZero"/>
        <c:auto val="1"/>
        <c:lblAlgn val="ctr"/>
        <c:lblOffset val="100"/>
        <c:noMultiLvlLbl val="0"/>
      </c:catAx>
      <c:valAx>
        <c:axId val="20962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overhead (MS)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06460770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b="0" i="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n=4</c:v>
          </c:tx>
          <c:spPr>
            <a:pattFill prst="pct5">
              <a:fgClr>
                <a:sysClr val="windowText" lastClr="000000">
                  <a:tint val="8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Sheet1!$L$36:$N$36</c:f>
              <c:strCache>
                <c:ptCount val="3"/>
                <c:pt idx="0">
                  <c:v>TS</c:v>
                </c:pt>
                <c:pt idx="1">
                  <c:v>BC</c:v>
                </c:pt>
                <c:pt idx="2">
                  <c:v>HJ</c:v>
                </c:pt>
              </c:strCache>
            </c:str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51.5</c:v>
                </c:pt>
                <c:pt idx="1">
                  <c:v>51.5</c:v>
                </c:pt>
                <c:pt idx="2">
                  <c:v>51.5</c:v>
                </c:pt>
              </c:numCache>
            </c:numRef>
          </c:val>
        </c:ser>
        <c:ser>
          <c:idx val="1"/>
          <c:order val="1"/>
          <c:tx>
            <c:v>n=8</c:v>
          </c:tx>
          <c:spPr>
            <a:pattFill prst="pct50">
              <a:fgClr>
                <a:sysClr val="windowText" lastClr="000000">
                  <a:tint val="55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Sheet1!$L$36:$N$36</c:f>
              <c:strCache>
                <c:ptCount val="3"/>
                <c:pt idx="0">
                  <c:v>TS</c:v>
                </c:pt>
                <c:pt idx="1">
                  <c:v>BC</c:v>
                </c:pt>
                <c:pt idx="2">
                  <c:v>HJ</c:v>
                </c:pt>
              </c:strCache>
            </c:str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54.7</c:v>
                </c:pt>
                <c:pt idx="1">
                  <c:v>54.7</c:v>
                </c:pt>
                <c:pt idx="2">
                  <c:v>54.7</c:v>
                </c:pt>
              </c:numCache>
            </c:numRef>
          </c:val>
        </c:ser>
        <c:ser>
          <c:idx val="2"/>
          <c:order val="2"/>
          <c:tx>
            <c:v>n=12</c:v>
          </c:tx>
          <c:spPr>
            <a:pattFill prst="ltDnDiag">
              <a:fgClr>
                <a:sysClr val="windowText" lastClr="000000">
                  <a:tint val="7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Sheet1!$L$36:$N$36</c:f>
              <c:strCache>
                <c:ptCount val="3"/>
                <c:pt idx="0">
                  <c:v>TS</c:v>
                </c:pt>
                <c:pt idx="1">
                  <c:v>BC</c:v>
                </c:pt>
                <c:pt idx="2">
                  <c:v>HJ</c:v>
                </c:pt>
              </c:strCache>
            </c:strRef>
          </c:cat>
          <c:val>
            <c:numRef>
              <c:f>Sheet1!$L$39:$N$39</c:f>
              <c:numCache>
                <c:formatCode>General</c:formatCode>
                <c:ptCount val="3"/>
                <c:pt idx="0">
                  <c:v>56.3</c:v>
                </c:pt>
                <c:pt idx="1">
                  <c:v>56.3</c:v>
                </c:pt>
                <c:pt idx="2">
                  <c:v>56.3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346392"/>
        <c:axId val="2097307848"/>
      </c:barChart>
      <c:catAx>
        <c:axId val="209734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altLang="zh-CN" sz="1400" b="0" i="0" u="none" strike="noStrike" cap="all" baseline="0">
                    <a:effectLst/>
                  </a:rPr>
                  <a:t>applications</a:t>
                </a:r>
                <a:r>
                  <a:rPr lang="en-US" altLang="zh-CN" sz="1400" b="0" i="0" u="none" strike="noStrike" cap="all" baseline="0"/>
                  <a:t> </a:t>
                </a:r>
                <a:endParaRPr lang="zh-CN" altLang="en-US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cap="all"/>
            </a:pPr>
            <a:endParaRPr lang="zh-CN"/>
          </a:p>
        </c:txPr>
        <c:crossAx val="2097307848"/>
        <c:crossesAt val="0.0"/>
        <c:auto val="1"/>
        <c:lblAlgn val="ctr"/>
        <c:lblOffset val="100"/>
        <c:noMultiLvlLbl val="0"/>
      </c:catAx>
      <c:valAx>
        <c:axId val="2097307848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kern="1200" cap="all" baseline="0">
                    <a:solidFill>
                      <a:srgbClr val="000000"/>
                    </a:solidFill>
                    <a:effectLst/>
                  </a:rPr>
                  <a:t>Detection </a:t>
                </a:r>
                <a:endParaRPr lang="en-US" altLang="zh-CN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kern="1200" cap="all" baseline="0">
                    <a:solidFill>
                      <a:srgbClr val="000000"/>
                    </a:solidFill>
                    <a:effectLst/>
                  </a:rPr>
                  <a:t>overhead (MS)</a:t>
                </a:r>
                <a:endParaRPr lang="en-US" altLang="zh-CN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 baseline="0"/>
            </a:pPr>
            <a:endParaRPr lang="zh-CN"/>
          </a:p>
        </c:txPr>
        <c:crossAx val="2097346392"/>
        <c:crosses val="autoZero"/>
        <c:crossBetween val="between"/>
        <c:minorUnit val="2.0"/>
      </c:valAx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ysClr val="windowText" lastClr="000000">
                  <a:tint val="8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Sheet1!$B$36:$F$36</c:f>
              <c:strCache>
                <c:ptCount val="5"/>
                <c:pt idx="0">
                  <c:v>CG</c:v>
                </c:pt>
                <c:pt idx="1">
                  <c:v>NB</c:v>
                </c:pt>
                <c:pt idx="2">
                  <c:v>MG</c:v>
                </c:pt>
                <c:pt idx="3">
                  <c:v>FT</c:v>
                </c:pt>
                <c:pt idx="4">
                  <c:v>MC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51.5</c:v>
                </c:pt>
                <c:pt idx="1">
                  <c:v>51.5</c:v>
                </c:pt>
                <c:pt idx="2">
                  <c:v>51.5</c:v>
                </c:pt>
                <c:pt idx="3">
                  <c:v>51.5</c:v>
                </c:pt>
                <c:pt idx="4">
                  <c:v>51.5</c:v>
                </c:pt>
              </c:numCache>
            </c:numRef>
          </c:val>
        </c:ser>
        <c:ser>
          <c:idx val="1"/>
          <c:order val="1"/>
          <c:spPr>
            <a:pattFill prst="pct50">
              <a:fgClr>
                <a:sysClr val="windowText" lastClr="000000">
                  <a:tint val="55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Sheet1!$B$36:$F$36</c:f>
              <c:strCache>
                <c:ptCount val="5"/>
                <c:pt idx="0">
                  <c:v>CG</c:v>
                </c:pt>
                <c:pt idx="1">
                  <c:v>NB</c:v>
                </c:pt>
                <c:pt idx="2">
                  <c:v>MG</c:v>
                </c:pt>
                <c:pt idx="3">
                  <c:v>FT</c:v>
                </c:pt>
                <c:pt idx="4">
                  <c:v>MC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54.7</c:v>
                </c:pt>
                <c:pt idx="1">
                  <c:v>54.7</c:v>
                </c:pt>
                <c:pt idx="2">
                  <c:v>54.7</c:v>
                </c:pt>
                <c:pt idx="3">
                  <c:v>54.7</c:v>
                </c:pt>
                <c:pt idx="4">
                  <c:v>54.7</c:v>
                </c:pt>
              </c:numCache>
            </c:numRef>
          </c:val>
        </c:ser>
        <c:ser>
          <c:idx val="2"/>
          <c:order val="2"/>
          <c:spPr>
            <a:pattFill prst="ltDnDiag">
              <a:fgClr>
                <a:sysClr val="windowText" lastClr="000000">
                  <a:tint val="78000"/>
                </a:sys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Sheet1!$B$36:$F$36</c:f>
              <c:strCache>
                <c:ptCount val="5"/>
                <c:pt idx="0">
                  <c:v>CG</c:v>
                </c:pt>
                <c:pt idx="1">
                  <c:v>NB</c:v>
                </c:pt>
                <c:pt idx="2">
                  <c:v>MG</c:v>
                </c:pt>
                <c:pt idx="3">
                  <c:v>FT</c:v>
                </c:pt>
                <c:pt idx="4">
                  <c:v>MC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56.3</c:v>
                </c:pt>
                <c:pt idx="1">
                  <c:v>56.3</c:v>
                </c:pt>
                <c:pt idx="2">
                  <c:v>56.3</c:v>
                </c:pt>
                <c:pt idx="3">
                  <c:v>56.3</c:v>
                </c:pt>
                <c:pt idx="4">
                  <c:v>56.3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32984"/>
        <c:axId val="2098138472"/>
      </c:barChart>
      <c:catAx>
        <c:axId val="20981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 cap="all"/>
            </a:pPr>
            <a:endParaRPr lang="zh-CN"/>
          </a:p>
        </c:txPr>
        <c:crossAx val="2098138472"/>
        <c:crossesAt val="0.0"/>
        <c:auto val="1"/>
        <c:lblAlgn val="ctr"/>
        <c:lblOffset val="100"/>
        <c:noMultiLvlLbl val="0"/>
      </c:catAx>
      <c:valAx>
        <c:axId val="2098138472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 baseline="0"/>
            </a:pPr>
            <a:endParaRPr lang="zh-CN"/>
          </a:p>
        </c:txPr>
        <c:crossAx val="2098132984"/>
        <c:crosses val="autoZero"/>
        <c:crossBetween val="between"/>
        <c:minorUnit val="2.0"/>
      </c:valAx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Computation Cost</c:v>
          </c:tx>
          <c:invertIfNegative val="0"/>
          <c:cat>
            <c:strRef>
              <c:f>Sheet1!$C$60:$J$60</c:f>
              <c:strCache>
                <c:ptCount val="8"/>
                <c:pt idx="0">
                  <c:v>CG</c:v>
                </c:pt>
                <c:pt idx="1">
                  <c:v>NB</c:v>
                </c:pt>
                <c:pt idx="2">
                  <c:v>MG</c:v>
                </c:pt>
                <c:pt idx="3">
                  <c:v>FT</c:v>
                </c:pt>
                <c:pt idx="4">
                  <c:v>MC</c:v>
                </c:pt>
                <c:pt idx="5">
                  <c:v>TS</c:v>
                </c:pt>
                <c:pt idx="6">
                  <c:v>BC</c:v>
                </c:pt>
                <c:pt idx="7">
                  <c:v>HJ</c:v>
                </c:pt>
              </c:strCache>
            </c:strRef>
          </c:cat>
          <c:val>
            <c:numRef>
              <c:f>Sheet1!$C$61:$J$61</c:f>
              <c:numCache>
                <c:formatCode>General</c:formatCode>
                <c:ptCount val="8"/>
                <c:pt idx="0">
                  <c:v>8.3</c:v>
                </c:pt>
                <c:pt idx="1">
                  <c:v>7.2</c:v>
                </c:pt>
                <c:pt idx="2">
                  <c:v>8.8</c:v>
                </c:pt>
                <c:pt idx="3">
                  <c:v>9.1</c:v>
                </c:pt>
                <c:pt idx="4">
                  <c:v>9.6</c:v>
                </c:pt>
                <c:pt idx="5">
                  <c:v>9.5</c:v>
                </c:pt>
                <c:pt idx="6">
                  <c:v>11.4</c:v>
                </c:pt>
                <c:pt idx="7">
                  <c:v>10.9</c:v>
                </c:pt>
              </c:numCache>
            </c:numRef>
          </c:val>
        </c:ser>
        <c:ser>
          <c:idx val="1"/>
          <c:order val="1"/>
          <c:tx>
            <c:v>Communication Cost</c:v>
          </c:tx>
          <c:invertIfNegative val="0"/>
          <c:cat>
            <c:strRef>
              <c:f>Sheet1!$C$60:$J$60</c:f>
              <c:strCache>
                <c:ptCount val="8"/>
                <c:pt idx="0">
                  <c:v>CG</c:v>
                </c:pt>
                <c:pt idx="1">
                  <c:v>NB</c:v>
                </c:pt>
                <c:pt idx="2">
                  <c:v>MG</c:v>
                </c:pt>
                <c:pt idx="3">
                  <c:v>FT</c:v>
                </c:pt>
                <c:pt idx="4">
                  <c:v>MC</c:v>
                </c:pt>
                <c:pt idx="5">
                  <c:v>TS</c:v>
                </c:pt>
                <c:pt idx="6">
                  <c:v>BC</c:v>
                </c:pt>
                <c:pt idx="7">
                  <c:v>HJ</c:v>
                </c:pt>
              </c:strCache>
            </c:strRef>
          </c:cat>
          <c:val>
            <c:numRef>
              <c:f>Sheet1!$C$62:$J$62</c:f>
              <c:numCache>
                <c:formatCode>General</c:formatCode>
                <c:ptCount val="8"/>
                <c:pt idx="0">
                  <c:v>74.7</c:v>
                </c:pt>
                <c:pt idx="1">
                  <c:v>63.7</c:v>
                </c:pt>
                <c:pt idx="2">
                  <c:v>95.7</c:v>
                </c:pt>
                <c:pt idx="3">
                  <c:v>108.7</c:v>
                </c:pt>
                <c:pt idx="4">
                  <c:v>51.7</c:v>
                </c:pt>
                <c:pt idx="5">
                  <c:v>11.7</c:v>
                </c:pt>
                <c:pt idx="6">
                  <c:v>13.7</c:v>
                </c:pt>
                <c:pt idx="7">
                  <c:v>12.7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175128"/>
        <c:axId val="2098180824"/>
      </c:barChart>
      <c:catAx>
        <c:axId val="209817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altLang="zh-CN" sz="1400" b="0" i="0" cap="all"/>
                  <a:t>workload</a:t>
                </a:r>
                <a:endParaRPr lang="zh-CN" sz="1400" b="0" i="0" cap="all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098180824"/>
        <c:crosses val="autoZero"/>
        <c:auto val="1"/>
        <c:lblAlgn val="ctr"/>
        <c:lblOffset val="100"/>
        <c:noMultiLvlLbl val="0"/>
      </c:catAx>
      <c:valAx>
        <c:axId val="2098180824"/>
        <c:scaling>
          <c:orientation val="minMax"/>
          <c:max val="13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altLang="zh-CN" sz="1400" b="0" i="0" cap="all"/>
                  <a:t>detection </a:t>
                </a:r>
              </a:p>
              <a:p>
                <a:pPr>
                  <a:defRPr sz="1400" b="0" i="0" cap="all"/>
                </a:pPr>
                <a:r>
                  <a:rPr lang="en-US" altLang="zh-CN" sz="1400" b="0" i="0" cap="all"/>
                  <a:t>Overhead</a:t>
                </a:r>
                <a:r>
                  <a:rPr lang="en-US" altLang="zh-CN" sz="1400" b="0" i="0" cap="all" baseline="0"/>
                  <a:t> </a:t>
                </a:r>
                <a:r>
                  <a:rPr lang="en-US" altLang="zh-CN" sz="1400" b="0" i="0" cap="all"/>
                  <a:t>(Ms)</a:t>
                </a:r>
                <a:endParaRPr lang="zh-CN" sz="1400" b="0" i="0" cap="all"/>
              </a:p>
            </c:rich>
          </c:tx>
          <c:layout/>
          <c:overlay val="0"/>
        </c:title>
        <c:numFmt formatCode="#,##0_);[Red]\(#,##0\)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all"/>
            </a:pPr>
            <a:endParaRPr lang="zh-CN"/>
          </a:p>
        </c:txPr>
        <c:crossAx val="2098175128"/>
        <c:crosses val="autoZero"/>
        <c:crossBetween val="between"/>
        <c:majorUnit val="20.0"/>
        <c:minorUnit val="4.0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1</xdr:row>
      <xdr:rowOff>25400</xdr:rowOff>
    </xdr:from>
    <xdr:to>
      <xdr:col>21</xdr:col>
      <xdr:colOff>457200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17</xdr:row>
      <xdr:rowOff>63500</xdr:rowOff>
    </xdr:from>
    <xdr:to>
      <xdr:col>10</xdr:col>
      <xdr:colOff>666750</xdr:colOff>
      <xdr:row>31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41</xdr:row>
      <xdr:rowOff>12700</xdr:rowOff>
    </xdr:from>
    <xdr:to>
      <xdr:col>15</xdr:col>
      <xdr:colOff>469900</xdr:colOff>
      <xdr:row>55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</xdr:colOff>
      <xdr:row>41</xdr:row>
      <xdr:rowOff>50800</xdr:rowOff>
    </xdr:from>
    <xdr:to>
      <xdr:col>6</xdr:col>
      <xdr:colOff>495300</xdr:colOff>
      <xdr:row>55</xdr:row>
      <xdr:rowOff>127000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63</xdr:row>
      <xdr:rowOff>38100</xdr:rowOff>
    </xdr:from>
    <xdr:to>
      <xdr:col>7</xdr:col>
      <xdr:colOff>482600</xdr:colOff>
      <xdr:row>77</xdr:row>
      <xdr:rowOff>114300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tabSelected="1" showRuler="0" topLeftCell="A43" workbookViewId="0">
      <selection activeCell="I76" sqref="I76"/>
    </sheetView>
  </sheetViews>
  <sheetFormatPr baseColWidth="10" defaultRowHeight="15" x14ac:dyDescent="0"/>
  <sheetData>
    <row r="1" spans="2:1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M1" t="s">
        <v>0</v>
      </c>
      <c r="N1" t="s">
        <v>1</v>
      </c>
      <c r="O1" t="s">
        <v>2</v>
      </c>
    </row>
    <row r="2" spans="2:15">
      <c r="B2">
        <v>16</v>
      </c>
      <c r="C2" s="1">
        <v>3.2</v>
      </c>
      <c r="D2" s="1">
        <v>3.2</v>
      </c>
      <c r="E2" s="1">
        <v>4.5</v>
      </c>
      <c r="G2">
        <v>16</v>
      </c>
      <c r="H2" s="1">
        <v>3.6</v>
      </c>
      <c r="I2" s="1">
        <v>9.4</v>
      </c>
      <c r="J2" s="1">
        <v>32.1</v>
      </c>
      <c r="L2">
        <v>16</v>
      </c>
      <c r="M2" s="1">
        <f>SUM(C2,H2)+4</f>
        <v>10.8</v>
      </c>
      <c r="N2" s="1">
        <f>SUM(D2,I2)+4</f>
        <v>16.600000000000001</v>
      </c>
      <c r="O2" s="1">
        <f>SUM(E2,J2)+4</f>
        <v>40.6</v>
      </c>
    </row>
    <row r="3" spans="2:15">
      <c r="B3">
        <v>32</v>
      </c>
      <c r="C3" s="1">
        <v>7.8</v>
      </c>
      <c r="D3" s="1">
        <v>9.6</v>
      </c>
      <c r="E3" s="1">
        <v>10.9</v>
      </c>
      <c r="G3">
        <v>32</v>
      </c>
      <c r="H3" s="1">
        <v>3.6</v>
      </c>
      <c r="I3" s="1">
        <v>9.4</v>
      </c>
      <c r="J3" s="1">
        <v>32.1</v>
      </c>
      <c r="L3">
        <v>32</v>
      </c>
      <c r="M3" s="1">
        <f>SUM(C3,H3)+6</f>
        <v>17.399999999999999</v>
      </c>
      <c r="N3" s="1">
        <f>SUM(D3,I3)+6</f>
        <v>25</v>
      </c>
      <c r="O3" s="1">
        <f>SUM(E3,J3)+6</f>
        <v>49</v>
      </c>
    </row>
    <row r="4" spans="2:15">
      <c r="B4">
        <v>64</v>
      </c>
      <c r="C4" s="1">
        <v>10.9</v>
      </c>
      <c r="D4" s="1">
        <v>14.3</v>
      </c>
      <c r="E4" s="1">
        <v>18.2</v>
      </c>
      <c r="G4">
        <v>64</v>
      </c>
      <c r="H4" s="1">
        <v>3.6</v>
      </c>
      <c r="I4" s="1">
        <v>9.4</v>
      </c>
      <c r="J4" s="1">
        <v>32.1</v>
      </c>
      <c r="L4">
        <v>64</v>
      </c>
      <c r="M4" s="1">
        <f>SUM(C4,H4)+8</f>
        <v>22.5</v>
      </c>
      <c r="N4" s="1">
        <f>SUM(D4,I4)+8</f>
        <v>31.700000000000003</v>
      </c>
      <c r="O4" s="1">
        <f>SUM(E4,J4)+8</f>
        <v>58.3</v>
      </c>
    </row>
    <row r="5" spans="2:15">
      <c r="B5">
        <v>128</v>
      </c>
      <c r="C5" s="1">
        <v>14.1</v>
      </c>
      <c r="D5" s="1">
        <v>20.100000000000001</v>
      </c>
      <c r="E5" s="1">
        <v>29.3</v>
      </c>
      <c r="G5">
        <v>128</v>
      </c>
      <c r="H5" s="1">
        <v>3.6</v>
      </c>
      <c r="I5" s="1">
        <v>9.4</v>
      </c>
      <c r="J5" s="1">
        <v>32.1</v>
      </c>
      <c r="L5">
        <v>128</v>
      </c>
      <c r="M5" s="1">
        <f>SUM(C5,H5)+10</f>
        <v>27.7</v>
      </c>
      <c r="N5" s="1">
        <f>SUM(D5,I5)+10</f>
        <v>39.5</v>
      </c>
      <c r="O5" s="1">
        <f>SUM(E5,J5)+10</f>
        <v>71.400000000000006</v>
      </c>
    </row>
    <row r="6" spans="2:15">
      <c r="B6">
        <v>256</v>
      </c>
      <c r="C6" s="1">
        <v>22.8</v>
      </c>
      <c r="D6" s="1">
        <v>30.6</v>
      </c>
      <c r="E6" s="1">
        <v>38.5</v>
      </c>
      <c r="G6">
        <v>256</v>
      </c>
      <c r="H6" s="1">
        <v>3.6</v>
      </c>
      <c r="I6" s="1">
        <v>9.4</v>
      </c>
      <c r="J6" s="1">
        <v>32.1</v>
      </c>
      <c r="L6">
        <v>256</v>
      </c>
      <c r="M6" s="1">
        <f>SUM(C6,H6)+12</f>
        <v>38.400000000000006</v>
      </c>
      <c r="N6" s="1">
        <f>SUM(D6,I6)+12</f>
        <v>52</v>
      </c>
      <c r="O6" s="1">
        <f>SUM(E6,J6)+12</f>
        <v>82.6</v>
      </c>
    </row>
    <row r="7" spans="2:15">
      <c r="B7">
        <v>512</v>
      </c>
      <c r="C7" s="1">
        <v>28.4</v>
      </c>
      <c r="D7" s="1">
        <v>40.9</v>
      </c>
      <c r="E7" s="1">
        <v>44.7</v>
      </c>
      <c r="G7">
        <v>512</v>
      </c>
      <c r="H7" s="1">
        <v>3.6</v>
      </c>
      <c r="I7" s="1">
        <v>9.4</v>
      </c>
      <c r="J7" s="1">
        <v>32.1</v>
      </c>
      <c r="L7">
        <v>512</v>
      </c>
      <c r="M7" s="1">
        <f>SUM(C7,H7)+14</f>
        <v>46</v>
      </c>
      <c r="N7" s="1">
        <f>SUM(D7,I7)+14</f>
        <v>64.3</v>
      </c>
      <c r="O7" s="1">
        <f>SUM(E7,J7)+14</f>
        <v>90.800000000000011</v>
      </c>
    </row>
    <row r="8" spans="2:15">
      <c r="B8">
        <v>1024</v>
      </c>
      <c r="C8" s="1">
        <v>31.2</v>
      </c>
      <c r="D8" s="1">
        <v>47.8</v>
      </c>
      <c r="E8" s="1">
        <v>54.8</v>
      </c>
      <c r="G8">
        <v>1024</v>
      </c>
      <c r="H8" s="1">
        <v>3.6</v>
      </c>
      <c r="I8" s="1">
        <v>9.4</v>
      </c>
      <c r="J8" s="1">
        <v>32.1</v>
      </c>
      <c r="L8">
        <v>1024</v>
      </c>
      <c r="M8" s="1">
        <f>SUM(C8,H8)+16</f>
        <v>50.8</v>
      </c>
      <c r="N8" s="1">
        <f>SUM(D8,I8)+16</f>
        <v>73.199999999999989</v>
      </c>
      <c r="O8" s="1">
        <f>SUM(E8,J8)+16</f>
        <v>102.9</v>
      </c>
    </row>
    <row r="9" spans="2:15">
      <c r="B9">
        <v>2048</v>
      </c>
      <c r="C9" s="1">
        <v>33.1</v>
      </c>
      <c r="D9" s="1">
        <v>51.3</v>
      </c>
      <c r="E9" s="1">
        <v>63.2</v>
      </c>
      <c r="G9">
        <v>2048</v>
      </c>
      <c r="H9" s="1">
        <v>3.6</v>
      </c>
      <c r="I9" s="1">
        <v>9.4</v>
      </c>
      <c r="J9" s="1">
        <v>32.1</v>
      </c>
      <c r="L9">
        <v>2048</v>
      </c>
      <c r="M9" s="1">
        <f>SUM(C9,H9)+18</f>
        <v>54.7</v>
      </c>
      <c r="N9" s="1">
        <f>SUM(D9,I9)+18</f>
        <v>78.699999999999989</v>
      </c>
      <c r="O9" s="1">
        <f>SUM(E9,J9)+18</f>
        <v>113.30000000000001</v>
      </c>
    </row>
    <row r="13" spans="2:15">
      <c r="C13">
        <f>SUM(C3,D3)</f>
        <v>17.399999999999999</v>
      </c>
    </row>
    <row r="18" spans="2:15">
      <c r="B18" t="s">
        <v>3</v>
      </c>
      <c r="C18" t="s">
        <v>0</v>
      </c>
      <c r="D18" t="s">
        <v>1</v>
      </c>
      <c r="E18" t="s">
        <v>2</v>
      </c>
      <c r="G18" t="s">
        <v>4</v>
      </c>
      <c r="H18" t="s">
        <v>0</v>
      </c>
      <c r="I18" t="s">
        <v>1</v>
      </c>
      <c r="J18" t="s">
        <v>2</v>
      </c>
      <c r="M18" t="s">
        <v>0</v>
      </c>
      <c r="N18" t="s">
        <v>1</v>
      </c>
      <c r="O18" t="s">
        <v>2</v>
      </c>
    </row>
    <row r="19" spans="2:15">
      <c r="B19">
        <v>16</v>
      </c>
      <c r="C19" s="1">
        <v>2.6</v>
      </c>
      <c r="D19" s="1">
        <v>2.7</v>
      </c>
      <c r="E19" s="1">
        <v>2.8</v>
      </c>
      <c r="G19">
        <v>16</v>
      </c>
      <c r="H19" s="1">
        <v>3.6</v>
      </c>
      <c r="I19" s="1">
        <v>9.4</v>
      </c>
      <c r="J19" s="1">
        <v>32.1</v>
      </c>
      <c r="L19">
        <v>16</v>
      </c>
      <c r="M19" s="1">
        <f>SUM(C19,H19)+1</f>
        <v>7.2</v>
      </c>
      <c r="N19" s="1">
        <f>SUM(D19,I19)+1</f>
        <v>13.100000000000001</v>
      </c>
      <c r="O19" s="1">
        <f>SUM(E19,J19)+1</f>
        <v>35.9</v>
      </c>
    </row>
    <row r="20" spans="2:15">
      <c r="B20">
        <v>32</v>
      </c>
      <c r="C20" s="1">
        <v>3.6</v>
      </c>
      <c r="D20" s="1">
        <v>3.9</v>
      </c>
      <c r="E20" s="1">
        <v>4.2</v>
      </c>
      <c r="G20">
        <v>32</v>
      </c>
      <c r="H20" s="1">
        <v>3.6</v>
      </c>
      <c r="I20" s="1">
        <v>9.4</v>
      </c>
      <c r="J20" s="1">
        <v>32.1</v>
      </c>
      <c r="L20">
        <v>32</v>
      </c>
      <c r="M20" s="1">
        <f>SUM(C20,H20)+2</f>
        <v>9.1999999999999993</v>
      </c>
      <c r="N20" s="1">
        <f>SUM(D20,I20)+2</f>
        <v>15.3</v>
      </c>
      <c r="O20" s="1">
        <f>SUM(E20,J20)+2</f>
        <v>38.300000000000004</v>
      </c>
    </row>
    <row r="21" spans="2:15">
      <c r="B21">
        <v>64</v>
      </c>
      <c r="C21" s="1">
        <v>6.6</v>
      </c>
      <c r="D21" s="1">
        <v>6.9</v>
      </c>
      <c r="E21" s="1">
        <v>7.5</v>
      </c>
      <c r="G21">
        <v>64</v>
      </c>
      <c r="H21" s="1">
        <v>3.6</v>
      </c>
      <c r="I21" s="1">
        <v>9.4</v>
      </c>
      <c r="J21" s="1">
        <v>32.1</v>
      </c>
      <c r="L21">
        <v>64</v>
      </c>
      <c r="M21" s="1">
        <f>SUM(C21,H21)+4</f>
        <v>14.2</v>
      </c>
      <c r="N21" s="1">
        <f>SUM(D21,I21)+4</f>
        <v>20.3</v>
      </c>
      <c r="O21" s="1">
        <f>SUM(E21,J21)+4</f>
        <v>43.6</v>
      </c>
    </row>
    <row r="36" spans="2:14">
      <c r="B36" t="s">
        <v>5</v>
      </c>
      <c r="C36" t="s">
        <v>6</v>
      </c>
      <c r="D36" t="s">
        <v>7</v>
      </c>
      <c r="E36" t="s">
        <v>8</v>
      </c>
      <c r="F36" t="s">
        <v>9</v>
      </c>
      <c r="L36" t="s">
        <v>10</v>
      </c>
      <c r="M36" t="s">
        <v>11</v>
      </c>
      <c r="N36" t="s">
        <v>12</v>
      </c>
    </row>
    <row r="37" spans="2:14">
      <c r="B37">
        <v>51.5</v>
      </c>
      <c r="C37">
        <v>51.5</v>
      </c>
      <c r="D37">
        <v>51.5</v>
      </c>
      <c r="E37">
        <v>51.5</v>
      </c>
      <c r="F37">
        <v>51.5</v>
      </c>
      <c r="L37">
        <v>51.5</v>
      </c>
      <c r="M37">
        <v>51.5</v>
      </c>
      <c r="N37">
        <v>51.5</v>
      </c>
    </row>
    <row r="38" spans="2:14">
      <c r="B38">
        <v>54.7</v>
      </c>
      <c r="C38">
        <v>54.7</v>
      </c>
      <c r="D38">
        <v>54.7</v>
      </c>
      <c r="E38">
        <v>54.7</v>
      </c>
      <c r="F38">
        <v>54.7</v>
      </c>
      <c r="L38">
        <v>54.7</v>
      </c>
      <c r="M38">
        <v>54.7</v>
      </c>
      <c r="N38">
        <v>54.7</v>
      </c>
    </row>
    <row r="39" spans="2:14">
      <c r="B39">
        <v>56.3</v>
      </c>
      <c r="C39">
        <v>56.3</v>
      </c>
      <c r="D39">
        <v>56.3</v>
      </c>
      <c r="E39">
        <v>56.3</v>
      </c>
      <c r="F39">
        <v>56.3</v>
      </c>
      <c r="L39">
        <v>56.3</v>
      </c>
      <c r="M39">
        <v>56.3</v>
      </c>
      <c r="N39">
        <v>56.3</v>
      </c>
    </row>
    <row r="60" spans="3:10">
      <c r="C60" t="s">
        <v>5</v>
      </c>
      <c r="D60" t="s">
        <v>6</v>
      </c>
      <c r="E60" t="s">
        <v>7</v>
      </c>
      <c r="F60" t="s">
        <v>8</v>
      </c>
      <c r="G60" t="s">
        <v>9</v>
      </c>
      <c r="H60" t="s">
        <v>10</v>
      </c>
      <c r="I60" t="s">
        <v>11</v>
      </c>
      <c r="J60" t="s">
        <v>12</v>
      </c>
    </row>
    <row r="61" spans="3:10">
      <c r="C61">
        <v>8.3000000000000007</v>
      </c>
      <c r="D61">
        <v>7.2</v>
      </c>
      <c r="E61">
        <v>8.8000000000000007</v>
      </c>
      <c r="F61">
        <v>9.1</v>
      </c>
      <c r="G61">
        <v>9.6</v>
      </c>
      <c r="H61">
        <v>9.5</v>
      </c>
      <c r="I61">
        <v>11.4</v>
      </c>
      <c r="J61">
        <v>10.9</v>
      </c>
    </row>
    <row r="62" spans="3:10">
      <c r="C62">
        <v>74.7</v>
      </c>
      <c r="D62">
        <v>63.7</v>
      </c>
      <c r="E62">
        <v>95.7</v>
      </c>
      <c r="F62">
        <v>108.7</v>
      </c>
      <c r="G62">
        <v>51.7</v>
      </c>
      <c r="H62">
        <v>11.7</v>
      </c>
      <c r="I62">
        <v>13.7</v>
      </c>
      <c r="J62">
        <v>12.7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</dc:creator>
  <cp:lastModifiedBy>Li Yu</cp:lastModifiedBy>
  <cp:lastPrinted>2015-05-26T23:02:10Z</cp:lastPrinted>
  <dcterms:created xsi:type="dcterms:W3CDTF">2014-09-18T00:41:23Z</dcterms:created>
  <dcterms:modified xsi:type="dcterms:W3CDTF">2015-06-02T04:25:29Z</dcterms:modified>
</cp:coreProperties>
</file>