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DAW\asignaturas\BI\EXCEL\Evaluacion2\enero\"/>
    </mc:Choice>
  </mc:AlternateContent>
  <xr:revisionPtr revIDLastSave="0" documentId="13_ncr:1_{7491DF9D-CF2B-4878-BAAD-E5F880FF19D0}" xr6:coauthVersionLast="36" xr6:coauthVersionMax="36" xr10:uidLastSave="{00000000-0000-0000-0000-000000000000}"/>
  <bookViews>
    <workbookView xWindow="0" yWindow="0" windowWidth="28800" windowHeight="12225" activeTab="2" xr2:uid="{98CFB1C4-3ABB-49CB-8F83-94F75A7C5A71}"/>
  </bookViews>
  <sheets>
    <sheet name="Datos" sheetId="1" r:id="rId1"/>
    <sheet name="Desarollo" sheetId="5" r:id="rId2"/>
    <sheet name="Dashboard" sheetId="4" r:id="rId3"/>
  </sheets>
  <definedNames>
    <definedName name="_xlnm._FilterDatabase" localSheetId="0" hidden="1">Datos!$B$2:$J$32</definedName>
    <definedName name="_xlcn.WorksheetConnection_CUADRODEMANDO15DEENERO.xlsxcuadro_comandos" hidden="1">cuadro_comandos[]</definedName>
    <definedName name="SegmentaciónDeDatos_Contrato">#N/A</definedName>
    <definedName name="SegmentaciónDeDatos_Departamento">#N/A</definedName>
    <definedName name="SegmentaciónDeDatos_Edades">#N/A</definedName>
    <definedName name="SegmentaciónDeDatos_Edades1">#N/A</definedName>
    <definedName name="SegmentaciónDeDatos_Género">#N/A</definedName>
    <definedName name="SegmentaciónDeDatos_Género1">#N/A</definedName>
    <definedName name="SegmentaciónDeDatos_Salarios">#N/A</definedName>
    <definedName name="SegmentaciónDeDatos_Salarios1">#N/A</definedName>
    <definedName name="SegmentaciónDeDatos_Turno">#N/A</definedName>
  </definedNames>
  <calcPr calcId="191029"/>
  <pivotCaches>
    <pivotCache cacheId="0" r:id="rId4"/>
  </pivotCaches>
  <extLst>
    <ext xmlns:x14="http://schemas.microsoft.com/office/spreadsheetml/2009/9/main" uri="{876F7934-8845-4945-9796-88D515C7AA90}">
      <x14:pivotCaches>
        <pivotCache cacheId="1" r:id="rId5"/>
      </x14:pivotCaches>
    </ex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adro_comandos" name="cuadro_comandos" connection="WorksheetConnection_CUADRO DE MANDO 15 DE ENERO.xlsx!cuadro_comandos"/>
        </x15:modelTables>
      </x15:dataModel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EDF4E3-C4DC-44FF-AC7F-6185FF86C82A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F32AF8B-5DA5-480B-8BEA-B1497FF89EA8}" name="WorksheetConnection_CUADRO DE MANDO 15 DE ENERO.xlsx!cuadro_comandos" type="102" refreshedVersion="6" minRefreshableVersion="5">
    <extLst>
      <ext xmlns:x15="http://schemas.microsoft.com/office/spreadsheetml/2010/11/main" uri="{DE250136-89BD-433C-8126-D09CA5730AF9}">
        <x15:connection id="cuadro_comandos" autoDelete="1">
          <x15:rangePr sourceName="_xlcn.WorksheetConnection_CUADRODEMANDO15DEENERO.xlsxcuadro_comandos"/>
        </x15:connection>
      </ext>
    </extLst>
  </connection>
</connections>
</file>

<file path=xl/sharedStrings.xml><?xml version="1.0" encoding="utf-8"?>
<sst xmlns="http://schemas.openxmlformats.org/spreadsheetml/2006/main" count="415" uniqueCount="98">
  <si>
    <t>Nombre</t>
  </si>
  <si>
    <t>DNI</t>
  </si>
  <si>
    <t>Departamento</t>
  </si>
  <si>
    <t>Contrato</t>
  </si>
  <si>
    <t>Género</t>
  </si>
  <si>
    <t>Edad</t>
  </si>
  <si>
    <t>Turno</t>
  </si>
  <si>
    <t>Salario</t>
  </si>
  <si>
    <t>Fecha Inicio</t>
  </si>
  <si>
    <t>Miguel Antúnez</t>
  </si>
  <si>
    <t>54789654T</t>
  </si>
  <si>
    <t>Cocina</t>
  </si>
  <si>
    <t>Parcial</t>
  </si>
  <si>
    <t>Hombre</t>
  </si>
  <si>
    <t>Mañana</t>
  </si>
  <si>
    <t>mayo</t>
  </si>
  <si>
    <t>Lucas García</t>
  </si>
  <si>
    <t>65987123R</t>
  </si>
  <si>
    <t>Administración</t>
  </si>
  <si>
    <t>Completo</t>
  </si>
  <si>
    <t>Tarde</t>
  </si>
  <si>
    <t>junio</t>
  </si>
  <si>
    <t>Manuel Hernández</t>
  </si>
  <si>
    <t>54986352F</t>
  </si>
  <si>
    <t>Restaurante</t>
  </si>
  <si>
    <t>Miguel San Pedro</t>
  </si>
  <si>
    <t>54236987G</t>
  </si>
  <si>
    <t>Limpieza</t>
  </si>
  <si>
    <t>marzo</t>
  </si>
  <si>
    <t>Teófilo Simón</t>
  </si>
  <si>
    <t>52638452F</t>
  </si>
  <si>
    <t>RRHH</t>
  </si>
  <si>
    <t>julio</t>
  </si>
  <si>
    <t>Javier Pérez</t>
  </si>
  <si>
    <t>65214789D</t>
  </si>
  <si>
    <t>enero</t>
  </si>
  <si>
    <t>Nicole Alfaro</t>
  </si>
  <si>
    <t>63254199S</t>
  </si>
  <si>
    <t>Mujer</t>
  </si>
  <si>
    <t>Annette García</t>
  </si>
  <si>
    <t>46546136R</t>
  </si>
  <si>
    <t>abril</t>
  </si>
  <si>
    <t>Yvonne Space</t>
  </si>
  <si>
    <t>65195165T</t>
  </si>
  <si>
    <t>Lucas More</t>
  </si>
  <si>
    <t>65489656E</t>
  </si>
  <si>
    <t>Jonathan Brown</t>
  </si>
  <si>
    <t>65463215S</t>
  </si>
  <si>
    <t>Manuel Delibes</t>
  </si>
  <si>
    <t>15613543G</t>
  </si>
  <si>
    <t>Miriam Dulce</t>
  </si>
  <si>
    <t>16465465D</t>
  </si>
  <si>
    <t>Federica Prim</t>
  </si>
  <si>
    <t>65432165R</t>
  </si>
  <si>
    <t>Javier Nil</t>
  </si>
  <si>
    <t>65454336S</t>
  </si>
  <si>
    <t>Estrella González</t>
  </si>
  <si>
    <t>16165666S</t>
  </si>
  <si>
    <t>Nicolas Estévez</t>
  </si>
  <si>
    <t>65168465T</t>
  </si>
  <si>
    <t>José Play</t>
  </si>
  <si>
    <t>16516132F</t>
  </si>
  <si>
    <t>Guillermina Mile</t>
  </si>
  <si>
    <t>16516511H</t>
  </si>
  <si>
    <t>Nico Brown</t>
  </si>
  <si>
    <t>16156165D</t>
  </si>
  <si>
    <t>Yuri Neli</t>
  </si>
  <si>
    <t>16516133T</t>
  </si>
  <si>
    <t>Jorge Prem</t>
  </si>
  <si>
    <t>16156122D</t>
  </si>
  <si>
    <t>Miguel Lido</t>
  </si>
  <si>
    <t>16151333S</t>
  </si>
  <si>
    <t>Silvia Pérez</t>
  </si>
  <si>
    <t>16516842P</t>
  </si>
  <si>
    <t>José Mimbre</t>
  </si>
  <si>
    <t>16546513F</t>
  </si>
  <si>
    <t>Lucas Pérez</t>
  </si>
  <si>
    <t>64946563S</t>
  </si>
  <si>
    <t>Javier Delquinto</t>
  </si>
  <si>
    <t>66513213W</t>
  </si>
  <si>
    <t>Manuel Vieli</t>
  </si>
  <si>
    <t>16516133M</t>
  </si>
  <si>
    <t>Pedro Circle</t>
  </si>
  <si>
    <t>16531333M</t>
  </si>
  <si>
    <t>Manel Fiel</t>
  </si>
  <si>
    <t>87946332P</t>
  </si>
  <si>
    <t>Total general</t>
  </si>
  <si>
    <t>Suma de Salario</t>
  </si>
  <si>
    <t>Edades</t>
  </si>
  <si>
    <t>Salarios</t>
  </si>
  <si>
    <t>Etiquetas de fila</t>
  </si>
  <si>
    <t>Entre 20 y 35</t>
  </si>
  <si>
    <t>Entre 35 y 50</t>
  </si>
  <si>
    <t>Mayor de 50</t>
  </si>
  <si>
    <t>Entre 20000 y 25000</t>
  </si>
  <si>
    <t>Entre 15000 y 19000</t>
  </si>
  <si>
    <t>Etiquetas de columna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</si>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</sst>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Schoolbook"/>
      <family val="2"/>
      <scheme val="minor"/>
    </font>
    <font>
      <b/>
      <sz val="11"/>
      <color theme="1"/>
      <name val="Century School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3" fontId="0" fillId="0" borderId="5" xfId="0" applyNumberFormat="1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3" fontId="0" fillId="0" borderId="8" xfId="0" applyNumberFormat="1" applyBorder="1"/>
    <xf numFmtId="14" fontId="0" fillId="0" borderId="9" xfId="0" applyNumberFormat="1" applyBorder="1"/>
    <xf numFmtId="0" fontId="0" fillId="0" borderId="0" xfId="0" pivotButton="1"/>
    <xf numFmtId="0" fontId="0" fillId="0" borderId="0" xfId="0" applyNumberFormat="1"/>
    <xf numFmtId="14" fontId="0" fillId="0" borderId="0" xfId="0" applyNumberFormat="1" applyBorder="1"/>
    <xf numFmtId="14" fontId="0" fillId="0" borderId="5" xfId="0" applyNumberFormat="1" applyBorder="1"/>
    <xf numFmtId="14" fontId="0" fillId="0" borderId="2" xfId="0" applyNumberFormat="1" applyBorder="1"/>
    <xf numFmtId="14" fontId="0" fillId="0" borderId="8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5">
    <dxf>
      <numFmt numFmtId="19" formatCode="dd/mm/yyyy"/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Schoolbook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2.xml"/><Relationship Id="rId15" Type="http://schemas.openxmlformats.org/officeDocument/2006/relationships/theme" Target="theme/theme1.xml"/><Relationship Id="rId10" Type="http://schemas.microsoft.com/office/2007/relationships/slicerCache" Target="slicerCaches/slicerCache5.xml"/><Relationship Id="rId19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4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Hombre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10"/>
              <c:pt idx="0">
                <c:v>Entre 20 y 35 Mañana Completo</c:v>
              </c:pt>
              <c:pt idx="1">
                <c:v>Entre 20 y 35 Mañana Parcial</c:v>
              </c:pt>
              <c:pt idx="2">
                <c:v>Entre 20 y 35 Tarde Completo</c:v>
              </c:pt>
              <c:pt idx="3">
                <c:v>Entre 20 y 35 Tarde Parcial</c:v>
              </c:pt>
              <c:pt idx="4">
                <c:v>Entre 35 y 50 Mañana Completo</c:v>
              </c:pt>
              <c:pt idx="5">
                <c:v>Entre 35 y 50 Mañana Parcial</c:v>
              </c:pt>
              <c:pt idx="6">
                <c:v>Entre 35 y 50 Tarde Completo</c:v>
              </c:pt>
              <c:pt idx="7">
                <c:v>Entre 35 y 50 Tarde Parcial</c:v>
              </c:pt>
              <c:pt idx="8">
                <c:v>Mayor de 50 Mañana Completo</c:v>
              </c:pt>
              <c:pt idx="9">
                <c:v>Mayor de 50 Mañana Parcial</c:v>
              </c:pt>
            </c:strLit>
          </c:cat>
          <c:val>
            <c:numLit>
              <c:formatCode>General</c:formatCode>
              <c:ptCount val="10"/>
              <c:pt idx="0">
                <c:v>2</c:v>
              </c:pt>
              <c:pt idx="1">
                <c:v>2</c:v>
              </c:pt>
              <c:pt idx="2">
                <c:v>7</c:v>
              </c:pt>
              <c:pt idx="3">
                <c:v>2</c:v>
              </c:pt>
              <c:pt idx="4">
                <c:v>5</c:v>
              </c:pt>
              <c:pt idx="5">
                <c:v>2</c:v>
              </c:pt>
              <c:pt idx="6">
                <c:v>1</c:v>
              </c:pt>
              <c:pt idx="7">
                <c:v>8</c:v>
              </c:pt>
              <c:pt idx="8">
                <c:v>2</c:v>
              </c:pt>
              <c:pt idx="9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D8A0-4F4B-A45F-FB1806C9E347}"/>
            </c:ext>
          </c:extLst>
        </c:ser>
        <c:ser>
          <c:idx val="1"/>
          <c:order val="1"/>
          <c:tx>
            <c:v>Mujer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Lit>
              <c:ptCount val="10"/>
              <c:pt idx="0">
                <c:v>Entre 20 y 35 Mañana Completo</c:v>
              </c:pt>
              <c:pt idx="1">
                <c:v>Entre 20 y 35 Mañana Parcial</c:v>
              </c:pt>
              <c:pt idx="2">
                <c:v>Entre 20 y 35 Tarde Completo</c:v>
              </c:pt>
              <c:pt idx="3">
                <c:v>Entre 20 y 35 Tarde Parcial</c:v>
              </c:pt>
              <c:pt idx="4">
                <c:v>Entre 35 y 50 Mañana Completo</c:v>
              </c:pt>
              <c:pt idx="5">
                <c:v>Entre 35 y 50 Mañana Parcial</c:v>
              </c:pt>
              <c:pt idx="6">
                <c:v>Entre 35 y 50 Tarde Completo</c:v>
              </c:pt>
              <c:pt idx="7">
                <c:v>Entre 35 y 50 Tarde Parcial</c:v>
              </c:pt>
              <c:pt idx="8">
                <c:v>Mayor de 50 Mañana Completo</c:v>
              </c:pt>
              <c:pt idx="9">
                <c:v>Mayor de 50 Mañana Parcial</c:v>
              </c:pt>
            </c:strLit>
          </c:cat>
          <c:val>
            <c:numLit>
              <c:formatCode>General</c:formatCode>
              <c:ptCount val="10"/>
              <c:pt idx="0">
                <c:v>4</c:v>
              </c:pt>
              <c:pt idx="1">
                <c:v>2</c:v>
              </c:pt>
              <c:pt idx="2">
                <c:v>1</c:v>
              </c:pt>
              <c:pt idx="3">
                <c:v>2</c:v>
              </c:pt>
              <c:pt idx="4">
                <c:v>0</c:v>
              </c:pt>
              <c:pt idx="5">
                <c:v>2</c:v>
              </c:pt>
              <c:pt idx="6">
                <c:v>0</c:v>
              </c:pt>
              <c:pt idx="7">
                <c:v>2</c:v>
              </c:pt>
              <c:pt idx="8">
                <c:v>2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8A0-4F4B-A45F-FB1806C9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02611007"/>
        <c:axId val="831372383"/>
      </c:barChart>
      <c:catAx>
        <c:axId val="70261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1372383"/>
        <c:crosses val="autoZero"/>
        <c:auto val="1"/>
        <c:lblAlgn val="ctr"/>
        <c:lblOffset val="100"/>
        <c:noMultiLvlLbl val="0"/>
      </c:catAx>
      <c:valAx>
        <c:axId val="83137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261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163474</xdr:colOff>
      <xdr:row>1</xdr:row>
      <xdr:rowOff>26636</xdr:rowOff>
    </xdr:from>
    <xdr:to>
      <xdr:col>6</xdr:col>
      <xdr:colOff>928613</xdr:colOff>
      <xdr:row>7</xdr:row>
      <xdr:rowOff>115956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dades">
              <a:extLst>
                <a:ext uri="{FF2B5EF4-FFF2-40B4-BE49-F238E27FC236}">
                  <a16:creationId xmlns:a16="http://schemas.microsoft.com/office/drawing/2014/main" id="{77B9CDD3-A436-41E1-ADB1-B6DC3CB0A1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ad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16235" y="208853"/>
              <a:ext cx="1833595" cy="1182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154755</xdr:colOff>
      <xdr:row>8</xdr:row>
      <xdr:rowOff>22276</xdr:rowOff>
    </xdr:from>
    <xdr:to>
      <xdr:col>6</xdr:col>
      <xdr:colOff>952500</xdr:colOff>
      <xdr:row>13</xdr:row>
      <xdr:rowOff>8283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alarios">
              <a:extLst>
                <a:ext uri="{FF2B5EF4-FFF2-40B4-BE49-F238E27FC236}">
                  <a16:creationId xmlns:a16="http://schemas.microsoft.com/office/drawing/2014/main" id="{4DD739A6-DC41-4DD1-B2DA-46561A31AB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ari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7516" y="1480015"/>
              <a:ext cx="1866201" cy="8970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474283</xdr:colOff>
      <xdr:row>0</xdr:row>
      <xdr:rowOff>112491</xdr:rowOff>
    </xdr:from>
    <xdr:ext cx="3135692" cy="462178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ECA7E12-53D6-4416-8C2B-B1D2BD091315}"/>
            </a:ext>
          </a:extLst>
        </xdr:cNvPr>
        <xdr:cNvSpPr txBox="1"/>
      </xdr:nvSpPr>
      <xdr:spPr>
        <a:xfrm>
          <a:off x="5503483" y="112491"/>
          <a:ext cx="3135692" cy="4621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ES" sz="2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DASHBOARD</a:t>
          </a:r>
        </a:p>
      </xdr:txBody>
    </xdr:sp>
    <xdr:clientData/>
  </xdr:oneCellAnchor>
  <xdr:twoCellAnchor>
    <xdr:from>
      <xdr:col>1</xdr:col>
      <xdr:colOff>189896</xdr:colOff>
      <xdr:row>3</xdr:row>
      <xdr:rowOff>65518</xdr:rowOff>
    </xdr:from>
    <xdr:to>
      <xdr:col>8</xdr:col>
      <xdr:colOff>285749</xdr:colOff>
      <xdr:row>26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FCF42F-523F-44DD-9006-953C29F37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688522</xdr:colOff>
      <xdr:row>27</xdr:row>
      <xdr:rowOff>112939</xdr:rowOff>
    </xdr:from>
    <xdr:to>
      <xdr:col>7</xdr:col>
      <xdr:colOff>223158</xdr:colOff>
      <xdr:row>40</xdr:row>
      <xdr:rowOff>54429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Departamento">
              <a:extLst>
                <a:ext uri="{FF2B5EF4-FFF2-40B4-BE49-F238E27FC236}">
                  <a16:creationId xmlns:a16="http://schemas.microsoft.com/office/drawing/2014/main" id="{D5213AB7-2091-4DD5-87D8-2C21555B12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6736" y="4889046"/>
              <a:ext cx="1820636" cy="2105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137433</xdr:colOff>
      <xdr:row>27</xdr:row>
      <xdr:rowOff>114300</xdr:rowOff>
    </xdr:from>
    <xdr:to>
      <xdr:col>3</xdr:col>
      <xdr:colOff>289832</xdr:colOff>
      <xdr:row>33</xdr:row>
      <xdr:rowOff>27215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ontrato">
              <a:extLst>
                <a:ext uri="{FF2B5EF4-FFF2-40B4-BE49-F238E27FC236}">
                  <a16:creationId xmlns:a16="http://schemas.microsoft.com/office/drawing/2014/main" id="{26C4DEFE-8C4C-4E73-9162-97DD7F9838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r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1076" y="4890407"/>
              <a:ext cx="1839685" cy="9742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477611</xdr:colOff>
      <xdr:row>27</xdr:row>
      <xdr:rowOff>122464</xdr:rowOff>
    </xdr:from>
    <xdr:to>
      <xdr:col>5</xdr:col>
      <xdr:colOff>617766</xdr:colOff>
      <xdr:row>33</xdr:row>
      <xdr:rowOff>27215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Género">
              <a:extLst>
                <a:ext uri="{FF2B5EF4-FFF2-40B4-BE49-F238E27FC236}">
                  <a16:creationId xmlns:a16="http://schemas.microsoft.com/office/drawing/2014/main" id="{AA6E3C01-34AF-4931-99CE-B4D5CEE093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én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8540" y="4898571"/>
              <a:ext cx="1827440" cy="9661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167367</xdr:colOff>
      <xdr:row>34</xdr:row>
      <xdr:rowOff>5443</xdr:rowOff>
    </xdr:from>
    <xdr:to>
      <xdr:col>3</xdr:col>
      <xdr:colOff>303438</xdr:colOff>
      <xdr:row>40</xdr:row>
      <xdr:rowOff>68036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Turno">
              <a:extLst>
                <a:ext uri="{FF2B5EF4-FFF2-40B4-BE49-F238E27FC236}">
                  <a16:creationId xmlns:a16="http://schemas.microsoft.com/office/drawing/2014/main" id="{B73FCF69-FEF9-4969-8688-2247AD0952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1010" y="6019800"/>
              <a:ext cx="1823357" cy="10014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300718</xdr:colOff>
      <xdr:row>27</xdr:row>
      <xdr:rowOff>126549</xdr:rowOff>
    </xdr:from>
    <xdr:to>
      <xdr:col>8</xdr:col>
      <xdr:colOff>303439</xdr:colOff>
      <xdr:row>34</xdr:row>
      <xdr:rowOff>122464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Edades 1">
              <a:extLst>
                <a:ext uri="{FF2B5EF4-FFF2-40B4-BE49-F238E27FC236}">
                  <a16:creationId xmlns:a16="http://schemas.microsoft.com/office/drawing/2014/main" id="{3612B518-C524-4FDE-B5F2-247967273A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ad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4932" y="4902656"/>
              <a:ext cx="1839686" cy="21050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468086</xdr:colOff>
      <xdr:row>33</xdr:row>
      <xdr:rowOff>167368</xdr:rowOff>
    </xdr:from>
    <xdr:to>
      <xdr:col>5</xdr:col>
      <xdr:colOff>609601</xdr:colOff>
      <xdr:row>40</xdr:row>
      <xdr:rowOff>68036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Salarios 1">
              <a:extLst>
                <a:ext uri="{FF2B5EF4-FFF2-40B4-BE49-F238E27FC236}">
                  <a16:creationId xmlns:a16="http://schemas.microsoft.com/office/drawing/2014/main" id="{021A3FFF-B5AC-44A9-B95E-F58E5284E9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ario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9015" y="6004832"/>
              <a:ext cx="1828800" cy="10164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307522</xdr:colOff>
      <xdr:row>34</xdr:row>
      <xdr:rowOff>156483</xdr:rowOff>
    </xdr:from>
    <xdr:to>
      <xdr:col>8</xdr:col>
      <xdr:colOff>299357</xdr:colOff>
      <xdr:row>40</xdr:row>
      <xdr:rowOff>68036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Género 1">
              <a:extLst>
                <a:ext uri="{FF2B5EF4-FFF2-40B4-BE49-F238E27FC236}">
                  <a16:creationId xmlns:a16="http://schemas.microsoft.com/office/drawing/2014/main" id="{22711B33-672B-4CED-A76F-6D051672F4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éner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1736" y="6170840"/>
              <a:ext cx="1828800" cy="972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P" refreshedDate="45677.453913888887" createdVersion="6" refreshedVersion="6" minRefreshableVersion="3" recordCount="48" xr:uid="{4CE16728-9E3C-422D-B774-B621516230E9}">
  <cacheSource type="worksheet">
    <worksheetSource name="cuadro_comandos"/>
  </cacheSource>
  <cacheFields count="11">
    <cacheField name="Nombre" numFmtId="0">
      <sharedItems count="30">
        <s v="Miguel Antúnez"/>
        <s v="Lucas García"/>
        <s v="Manuel Hernández"/>
        <s v="Miguel San Pedro"/>
        <s v="Teófilo Simón"/>
        <s v="Javier Pérez"/>
        <s v="Nicole Alfaro"/>
        <s v="Annette García"/>
        <s v="Yvonne Space"/>
        <s v="Lucas More"/>
        <s v="Jonathan Brown"/>
        <s v="Manuel Delibes"/>
        <s v="Miriam Dulce"/>
        <s v="Federica Prim"/>
        <s v="Javier Nil"/>
        <s v="Estrella González"/>
        <s v="Nicolas Estévez"/>
        <s v="José Play"/>
        <s v="Guillermina Mile"/>
        <s v="Nico Brown"/>
        <s v="Yuri Neli"/>
        <s v="Jorge Prem"/>
        <s v="Miguel Lido"/>
        <s v="Silvia Pérez"/>
        <s v="José Mimbre"/>
        <s v="Lucas Pérez"/>
        <s v="Javier Delquinto"/>
        <s v="Manuel Vieli"/>
        <s v="Pedro Circle"/>
        <s v="Manel Fiel"/>
      </sharedItems>
    </cacheField>
    <cacheField name="DNI" numFmtId="0">
      <sharedItems/>
    </cacheField>
    <cacheField name="Departamento" numFmtId="0">
      <sharedItems count="5">
        <s v="Cocina"/>
        <s v="Administración"/>
        <s v="Restaurante"/>
        <s v="Limpieza"/>
        <s v="RRHH"/>
      </sharedItems>
    </cacheField>
    <cacheField name="Contrato" numFmtId="0">
      <sharedItems count="2">
        <s v="Parcial"/>
        <s v="Completo"/>
      </sharedItems>
    </cacheField>
    <cacheField name="Género" numFmtId="0">
      <sharedItems count="2">
        <s v="Hombre"/>
        <s v="Mujer"/>
      </sharedItems>
    </cacheField>
    <cacheField name="Edad" numFmtId="0">
      <sharedItems containsSemiMixedTypes="0" containsString="0" containsNumber="1" containsInteger="1" minValue="22" maxValue="54" count="22">
        <n v="42"/>
        <n v="49"/>
        <n v="35"/>
        <n v="48"/>
        <n v="47"/>
        <n v="52"/>
        <n v="22"/>
        <n v="24"/>
        <n v="25"/>
        <n v="27"/>
        <n v="46"/>
        <n v="39"/>
        <n v="30"/>
        <n v="43"/>
        <n v="50"/>
        <n v="36"/>
        <n v="33"/>
        <n v="31"/>
        <n v="54"/>
        <n v="28"/>
        <n v="38"/>
        <n v="32"/>
      </sharedItems>
    </cacheField>
    <cacheField name="Turno" numFmtId="0">
      <sharedItems count="2">
        <s v="Mañana"/>
        <s v="Tarde"/>
      </sharedItems>
    </cacheField>
    <cacheField name="Salario" numFmtId="3">
      <sharedItems containsSemiMixedTypes="0" containsString="0" containsNumber="1" containsInteger="1" minValue="16109" maxValue="23709" count="30">
        <n v="16659"/>
        <n v="21977"/>
        <n v="16109"/>
        <n v="18880"/>
        <n v="20726"/>
        <n v="23709"/>
        <n v="16800"/>
        <n v="22313"/>
        <n v="18417"/>
        <n v="22025"/>
        <n v="19996"/>
        <n v="20969"/>
        <n v="20134"/>
        <n v="20042"/>
        <n v="23146"/>
        <n v="21017"/>
        <n v="21511"/>
        <n v="22725"/>
        <n v="19317"/>
        <n v="17864"/>
        <n v="21826"/>
        <n v="16449"/>
        <n v="23195"/>
        <n v="21295"/>
        <n v="16464"/>
        <n v="17927"/>
        <n v="17744"/>
        <n v="19740"/>
        <n v="19976"/>
        <n v="19929"/>
      </sharedItems>
    </cacheField>
    <cacheField name="Fecha Inicio" numFmtId="14">
      <sharedItems/>
    </cacheField>
    <cacheField name="Edades" numFmtId="14">
      <sharedItems count="3">
        <s v="Entre 35 y 50"/>
        <s v="Mayor de 50"/>
        <s v="Entre 20 y 35"/>
      </sharedItems>
    </cacheField>
    <cacheField name="Salarios" numFmtId="14">
      <sharedItems count="2">
        <s v="Entre 15000 y 19000"/>
        <s v="Entre 20000 y 25000"/>
      </sharedItems>
    </cacheField>
  </cacheFields>
  <extLst>
    <ext xmlns:x14="http://schemas.microsoft.com/office/spreadsheetml/2009/9/main" uri="{725AE2AE-9491-48be-B2B4-4EB974FC3084}">
      <x14:pivotCacheDefinition pivotCacheId="77765719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P" refreshedDate="45677.465142824076" backgroundQuery="1" createdVersion="3" refreshedVersion="6" minRefreshableVersion="3" recordCount="0" supportSubquery="1" supportAdvancedDrill="1" xr:uid="{026C8975-688B-4C96-9719-61F98EF82E87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6">
    <cacheHierarchy uniqueName="[cuadro_comandos].[Nombre]" caption="Nombre" attribute="1" defaultMemberUniqueName="[cuadro_comandos].[Nombre].[All]" allUniqueName="[cuadro_comandos].[Nombre].[All]" dimensionUniqueName="[cuadro_comandos]" displayFolder="" count="0" memberValueDatatype="130" unbalanced="0"/>
    <cacheHierarchy uniqueName="[cuadro_comandos].[DNI]" caption="DNI" attribute="1" defaultMemberUniqueName="[cuadro_comandos].[DNI].[All]" allUniqueName="[cuadro_comandos].[DNI].[All]" dimensionUniqueName="[cuadro_comandos]" displayFolder="" count="0" memberValueDatatype="130" unbalanced="0"/>
    <cacheHierarchy uniqueName="[cuadro_comandos].[Departamento]" caption="Departamento" attribute="1" defaultMemberUniqueName="[cuadro_comandos].[Departamento].[All]" allUniqueName="[cuadro_comandos].[Departamento].[All]" dimensionUniqueName="[cuadro_comandos]" displayFolder="" count="0" memberValueDatatype="130" unbalanced="0"/>
    <cacheHierarchy uniqueName="[cuadro_comandos].[Contrato]" caption="Contrato" attribute="1" defaultMemberUniqueName="[cuadro_comandos].[Contrato].[All]" allUniqueName="[cuadro_comandos].[Contrato].[All]" dimensionUniqueName="[cuadro_comandos]" displayFolder="" count="0" memberValueDatatype="130" unbalanced="0"/>
    <cacheHierarchy uniqueName="[cuadro_comandos].[Género]" caption="Género" attribute="1" defaultMemberUniqueName="[cuadro_comandos].[Género].[All]" allUniqueName="[cuadro_comandos].[Género].[All]" dimensionUniqueName="[cuadro_comandos]" displayFolder="" count="2" memberValueDatatype="130" unbalanced="0"/>
    <cacheHierarchy uniqueName="[cuadro_comandos].[Edad]" caption="Edad" attribute="1" defaultMemberUniqueName="[cuadro_comandos].[Edad].[All]" allUniqueName="[cuadro_comandos].[Edad].[All]" dimensionUniqueName="[cuadro_comandos]" displayFolder="" count="2" memberValueDatatype="20" unbalanced="0"/>
    <cacheHierarchy uniqueName="[cuadro_comandos].[Turno]" caption="Turno" attribute="1" defaultMemberUniqueName="[cuadro_comandos].[Turno].[All]" allUniqueName="[cuadro_comandos].[Turno].[All]" dimensionUniqueName="[cuadro_comandos]" displayFolder="" count="0" memberValueDatatype="130" unbalanced="0"/>
    <cacheHierarchy uniqueName="[cuadro_comandos].[Salario]" caption="Salario" attribute="1" defaultMemberUniqueName="[cuadro_comandos].[Salario].[All]" allUniqueName="[cuadro_comandos].[Salario].[All]" dimensionUniqueName="[cuadro_comandos]" displayFolder="" count="0" memberValueDatatype="20" unbalanced="0"/>
    <cacheHierarchy uniqueName="[cuadro_comandos].[Fecha Inicio]" caption="Fecha Inicio" attribute="1" defaultMemberUniqueName="[cuadro_comandos].[Fecha Inicio].[All]" allUniqueName="[cuadro_comandos].[Fecha Inicio].[All]" dimensionUniqueName="[cuadro_comandos]" displayFolder="" count="0" memberValueDatatype="130" unbalanced="0"/>
    <cacheHierarchy uniqueName="[Measures].[__XL_Count cuadro_comandos]" caption="__XL_Count cuadro_comandos" measure="1" displayFolder="" measureGroup="cuadro_comandos" count="0" hidden="1"/>
    <cacheHierarchy uniqueName="[Measures].[__No measures defined]" caption="__No measures defined" measure="1" displayFolder="" count="0" hidden="1"/>
    <cacheHierarchy uniqueName="[Measures].[Suma de Salario]" caption="Suma de Salario" measure="1" displayFolder="" measureGroup="cuadro_comando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Recuento de Turno]" caption="Recuento de Turno" measure="1" displayFolder="" measureGroup="cuadro_comand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Edad]" caption="Suma de Edad" measure="1" displayFolder="" measureGroup="cuadro_comando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Nombre]" caption="Recuento de Nombre" measure="1" displayFolder="" measureGroup="cuadro_comando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Promedio de Edad]" caption="Promedio de Edad" measure="1" displayFolder="" measureGroup="cuadro_comando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794492422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54789654T"/>
    <x v="0"/>
    <x v="0"/>
    <x v="0"/>
    <x v="0"/>
    <x v="0"/>
    <x v="0"/>
    <s v="mayo"/>
    <x v="0"/>
    <x v="0"/>
  </r>
  <r>
    <x v="1"/>
    <s v="65987123R"/>
    <x v="1"/>
    <x v="1"/>
    <x v="0"/>
    <x v="1"/>
    <x v="1"/>
    <x v="1"/>
    <s v="junio"/>
    <x v="0"/>
    <x v="1"/>
  </r>
  <r>
    <x v="2"/>
    <s v="54986352F"/>
    <x v="2"/>
    <x v="0"/>
    <x v="0"/>
    <x v="2"/>
    <x v="1"/>
    <x v="2"/>
    <s v="mayo"/>
    <x v="0"/>
    <x v="0"/>
  </r>
  <r>
    <x v="3"/>
    <s v="54236987G"/>
    <x v="3"/>
    <x v="1"/>
    <x v="0"/>
    <x v="3"/>
    <x v="0"/>
    <x v="3"/>
    <s v="marzo"/>
    <x v="0"/>
    <x v="0"/>
  </r>
  <r>
    <x v="4"/>
    <s v="52638452F"/>
    <x v="4"/>
    <x v="0"/>
    <x v="0"/>
    <x v="4"/>
    <x v="1"/>
    <x v="4"/>
    <s v="julio"/>
    <x v="0"/>
    <x v="1"/>
  </r>
  <r>
    <x v="5"/>
    <s v="65214789D"/>
    <x v="0"/>
    <x v="0"/>
    <x v="0"/>
    <x v="5"/>
    <x v="0"/>
    <x v="5"/>
    <s v="enero"/>
    <x v="1"/>
    <x v="1"/>
  </r>
  <r>
    <x v="6"/>
    <s v="63254199S"/>
    <x v="1"/>
    <x v="1"/>
    <x v="1"/>
    <x v="6"/>
    <x v="1"/>
    <x v="6"/>
    <s v="mayo"/>
    <x v="2"/>
    <x v="0"/>
  </r>
  <r>
    <x v="7"/>
    <s v="46546136R"/>
    <x v="2"/>
    <x v="1"/>
    <x v="1"/>
    <x v="7"/>
    <x v="0"/>
    <x v="7"/>
    <s v="abril"/>
    <x v="2"/>
    <x v="1"/>
  </r>
  <r>
    <x v="8"/>
    <s v="65195165T"/>
    <x v="0"/>
    <x v="1"/>
    <x v="1"/>
    <x v="8"/>
    <x v="0"/>
    <x v="8"/>
    <s v="mayo"/>
    <x v="2"/>
    <x v="0"/>
  </r>
  <r>
    <x v="9"/>
    <s v="65489656E"/>
    <x v="1"/>
    <x v="0"/>
    <x v="0"/>
    <x v="5"/>
    <x v="0"/>
    <x v="9"/>
    <s v="junio"/>
    <x v="1"/>
    <x v="1"/>
  </r>
  <r>
    <x v="10"/>
    <s v="65463215S"/>
    <x v="0"/>
    <x v="1"/>
    <x v="0"/>
    <x v="9"/>
    <x v="1"/>
    <x v="10"/>
    <s v="junio"/>
    <x v="2"/>
    <x v="1"/>
  </r>
  <r>
    <x v="11"/>
    <s v="15613543G"/>
    <x v="3"/>
    <x v="0"/>
    <x v="0"/>
    <x v="2"/>
    <x v="0"/>
    <x v="11"/>
    <s v="mayo"/>
    <x v="0"/>
    <x v="1"/>
  </r>
  <r>
    <x v="12"/>
    <s v="16465465D"/>
    <x v="1"/>
    <x v="0"/>
    <x v="1"/>
    <x v="10"/>
    <x v="1"/>
    <x v="12"/>
    <s v="marzo"/>
    <x v="0"/>
    <x v="1"/>
  </r>
  <r>
    <x v="13"/>
    <s v="65432165R"/>
    <x v="0"/>
    <x v="1"/>
    <x v="1"/>
    <x v="8"/>
    <x v="0"/>
    <x v="13"/>
    <s v="julio"/>
    <x v="2"/>
    <x v="1"/>
  </r>
  <r>
    <x v="14"/>
    <s v="65454336S"/>
    <x v="1"/>
    <x v="0"/>
    <x v="0"/>
    <x v="2"/>
    <x v="1"/>
    <x v="14"/>
    <s v="enero"/>
    <x v="0"/>
    <x v="1"/>
  </r>
  <r>
    <x v="15"/>
    <s v="16165666S"/>
    <x v="0"/>
    <x v="0"/>
    <x v="1"/>
    <x v="11"/>
    <x v="0"/>
    <x v="15"/>
    <s v="mayo"/>
    <x v="0"/>
    <x v="1"/>
  </r>
  <r>
    <x v="16"/>
    <s v="65168465T"/>
    <x v="3"/>
    <x v="1"/>
    <x v="0"/>
    <x v="7"/>
    <x v="1"/>
    <x v="16"/>
    <s v="abril"/>
    <x v="2"/>
    <x v="1"/>
  </r>
  <r>
    <x v="17"/>
    <s v="16516132F"/>
    <x v="0"/>
    <x v="1"/>
    <x v="0"/>
    <x v="0"/>
    <x v="0"/>
    <x v="17"/>
    <s v="mayo"/>
    <x v="0"/>
    <x v="1"/>
  </r>
  <r>
    <x v="18"/>
    <s v="16516511H"/>
    <x v="3"/>
    <x v="0"/>
    <x v="1"/>
    <x v="12"/>
    <x v="1"/>
    <x v="18"/>
    <s v="junio"/>
    <x v="2"/>
    <x v="1"/>
  </r>
  <r>
    <x v="19"/>
    <s v="16156165D"/>
    <x v="2"/>
    <x v="0"/>
    <x v="0"/>
    <x v="13"/>
    <x v="1"/>
    <x v="19"/>
    <s v="junio"/>
    <x v="0"/>
    <x v="0"/>
  </r>
  <r>
    <x v="20"/>
    <s v="16516133T"/>
    <x v="0"/>
    <x v="1"/>
    <x v="1"/>
    <x v="14"/>
    <x v="0"/>
    <x v="20"/>
    <s v="mayo"/>
    <x v="1"/>
    <x v="1"/>
  </r>
  <r>
    <x v="21"/>
    <s v="16156122D"/>
    <x v="3"/>
    <x v="1"/>
    <x v="0"/>
    <x v="15"/>
    <x v="0"/>
    <x v="21"/>
    <s v="marzo"/>
    <x v="0"/>
    <x v="0"/>
  </r>
  <r>
    <x v="22"/>
    <s v="16151333S"/>
    <x v="2"/>
    <x v="1"/>
    <x v="0"/>
    <x v="6"/>
    <x v="1"/>
    <x v="22"/>
    <s v="julio"/>
    <x v="2"/>
    <x v="1"/>
  </r>
  <r>
    <x v="23"/>
    <s v="16516842P"/>
    <x v="0"/>
    <x v="0"/>
    <x v="1"/>
    <x v="16"/>
    <x v="0"/>
    <x v="23"/>
    <s v="enero"/>
    <x v="2"/>
    <x v="1"/>
  </r>
  <r>
    <x v="24"/>
    <s v="16546513F"/>
    <x v="3"/>
    <x v="1"/>
    <x v="0"/>
    <x v="17"/>
    <x v="1"/>
    <x v="24"/>
    <s v="mayo"/>
    <x v="2"/>
    <x v="0"/>
  </r>
  <r>
    <x v="25"/>
    <s v="64946563S"/>
    <x v="2"/>
    <x v="0"/>
    <x v="0"/>
    <x v="9"/>
    <x v="0"/>
    <x v="25"/>
    <s v="abril"/>
    <x v="2"/>
    <x v="0"/>
  </r>
  <r>
    <x v="26"/>
    <s v="66513213W"/>
    <x v="0"/>
    <x v="1"/>
    <x v="0"/>
    <x v="18"/>
    <x v="0"/>
    <x v="26"/>
    <s v="mayo"/>
    <x v="1"/>
    <x v="0"/>
  </r>
  <r>
    <x v="27"/>
    <s v="16516133M"/>
    <x v="3"/>
    <x v="0"/>
    <x v="0"/>
    <x v="19"/>
    <x v="1"/>
    <x v="27"/>
    <s v="enero"/>
    <x v="2"/>
    <x v="1"/>
  </r>
  <r>
    <x v="28"/>
    <s v="16531333M"/>
    <x v="3"/>
    <x v="0"/>
    <x v="0"/>
    <x v="20"/>
    <x v="1"/>
    <x v="28"/>
    <s v="abril"/>
    <x v="0"/>
    <x v="1"/>
  </r>
  <r>
    <x v="29"/>
    <s v="87946332P"/>
    <x v="0"/>
    <x v="1"/>
    <x v="0"/>
    <x v="21"/>
    <x v="0"/>
    <x v="29"/>
    <s v="mayo"/>
    <x v="2"/>
    <x v="1"/>
  </r>
  <r>
    <x v="12"/>
    <s v="16465465D"/>
    <x v="1"/>
    <x v="0"/>
    <x v="1"/>
    <x v="10"/>
    <x v="1"/>
    <x v="12"/>
    <s v="marzo"/>
    <x v="0"/>
    <x v="1"/>
  </r>
  <r>
    <x v="13"/>
    <s v="65432165R"/>
    <x v="0"/>
    <x v="1"/>
    <x v="1"/>
    <x v="8"/>
    <x v="0"/>
    <x v="13"/>
    <s v="julio"/>
    <x v="2"/>
    <x v="1"/>
  </r>
  <r>
    <x v="14"/>
    <s v="65454336S"/>
    <x v="1"/>
    <x v="0"/>
    <x v="0"/>
    <x v="2"/>
    <x v="1"/>
    <x v="14"/>
    <s v="enero"/>
    <x v="0"/>
    <x v="1"/>
  </r>
  <r>
    <x v="15"/>
    <s v="16165666S"/>
    <x v="0"/>
    <x v="0"/>
    <x v="1"/>
    <x v="11"/>
    <x v="0"/>
    <x v="15"/>
    <s v="mayo"/>
    <x v="0"/>
    <x v="1"/>
  </r>
  <r>
    <x v="16"/>
    <s v="65168465T"/>
    <x v="3"/>
    <x v="1"/>
    <x v="0"/>
    <x v="7"/>
    <x v="1"/>
    <x v="16"/>
    <s v="abril"/>
    <x v="2"/>
    <x v="1"/>
  </r>
  <r>
    <x v="17"/>
    <s v="16516132F"/>
    <x v="0"/>
    <x v="1"/>
    <x v="0"/>
    <x v="0"/>
    <x v="0"/>
    <x v="17"/>
    <s v="mayo"/>
    <x v="0"/>
    <x v="1"/>
  </r>
  <r>
    <x v="18"/>
    <s v="16516511H"/>
    <x v="3"/>
    <x v="0"/>
    <x v="1"/>
    <x v="12"/>
    <x v="1"/>
    <x v="18"/>
    <s v="junio"/>
    <x v="2"/>
    <x v="1"/>
  </r>
  <r>
    <x v="19"/>
    <s v="16156165D"/>
    <x v="2"/>
    <x v="0"/>
    <x v="0"/>
    <x v="13"/>
    <x v="1"/>
    <x v="19"/>
    <s v="junio"/>
    <x v="0"/>
    <x v="0"/>
  </r>
  <r>
    <x v="20"/>
    <s v="16516133T"/>
    <x v="0"/>
    <x v="1"/>
    <x v="1"/>
    <x v="14"/>
    <x v="0"/>
    <x v="20"/>
    <s v="mayo"/>
    <x v="1"/>
    <x v="1"/>
  </r>
  <r>
    <x v="21"/>
    <s v="16156122D"/>
    <x v="3"/>
    <x v="1"/>
    <x v="0"/>
    <x v="15"/>
    <x v="0"/>
    <x v="21"/>
    <s v="marzo"/>
    <x v="0"/>
    <x v="0"/>
  </r>
  <r>
    <x v="22"/>
    <s v="16151333S"/>
    <x v="2"/>
    <x v="1"/>
    <x v="0"/>
    <x v="6"/>
    <x v="1"/>
    <x v="22"/>
    <s v="julio"/>
    <x v="2"/>
    <x v="1"/>
  </r>
  <r>
    <x v="23"/>
    <s v="16516842P"/>
    <x v="0"/>
    <x v="0"/>
    <x v="1"/>
    <x v="16"/>
    <x v="0"/>
    <x v="23"/>
    <s v="enero"/>
    <x v="2"/>
    <x v="1"/>
  </r>
  <r>
    <x v="24"/>
    <s v="16546513F"/>
    <x v="3"/>
    <x v="1"/>
    <x v="0"/>
    <x v="17"/>
    <x v="1"/>
    <x v="24"/>
    <s v="mayo"/>
    <x v="2"/>
    <x v="0"/>
  </r>
  <r>
    <x v="25"/>
    <s v="64946563S"/>
    <x v="2"/>
    <x v="0"/>
    <x v="0"/>
    <x v="9"/>
    <x v="0"/>
    <x v="25"/>
    <s v="abril"/>
    <x v="2"/>
    <x v="0"/>
  </r>
  <r>
    <x v="26"/>
    <s v="66513213W"/>
    <x v="0"/>
    <x v="1"/>
    <x v="0"/>
    <x v="18"/>
    <x v="0"/>
    <x v="26"/>
    <s v="mayo"/>
    <x v="1"/>
    <x v="0"/>
  </r>
  <r>
    <x v="27"/>
    <s v="16516133M"/>
    <x v="3"/>
    <x v="0"/>
    <x v="0"/>
    <x v="19"/>
    <x v="1"/>
    <x v="27"/>
    <s v="enero"/>
    <x v="2"/>
    <x v="1"/>
  </r>
  <r>
    <x v="28"/>
    <s v="16531333M"/>
    <x v="3"/>
    <x v="0"/>
    <x v="0"/>
    <x v="20"/>
    <x v="1"/>
    <x v="28"/>
    <s v="abril"/>
    <x v="0"/>
    <x v="1"/>
  </r>
  <r>
    <x v="29"/>
    <s v="87946332P"/>
    <x v="0"/>
    <x v="1"/>
    <x v="0"/>
    <x v="21"/>
    <x v="0"/>
    <x v="29"/>
    <s v="mayo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BDE5C-39C3-417C-BAB4-64953B9C78A7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2:E64" firstHeaderRow="1" firstDataRow="2" firstDataCol="1"/>
  <pivotFields count="11">
    <pivotField axis="axisRow" showAll="0">
      <items count="31">
        <item x="7"/>
        <item x="15"/>
        <item x="13"/>
        <item x="18"/>
        <item x="26"/>
        <item x="14"/>
        <item x="5"/>
        <item x="10"/>
        <item x="21"/>
        <item x="24"/>
        <item x="17"/>
        <item x="1"/>
        <item x="9"/>
        <item x="25"/>
        <item x="29"/>
        <item x="11"/>
        <item x="2"/>
        <item x="27"/>
        <item x="0"/>
        <item x="22"/>
        <item x="3"/>
        <item x="12"/>
        <item x="19"/>
        <item x="16"/>
        <item x="6"/>
        <item x="28"/>
        <item x="23"/>
        <item x="4"/>
        <item x="2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3" showAll="0"/>
    <pivotField showAll="0"/>
    <pivotField axis="axisRow"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2">
    <field x="0"/>
    <field x="9"/>
  </rowFields>
  <rowItems count="61">
    <i>
      <x/>
    </i>
    <i r="1">
      <x/>
    </i>
    <i>
      <x v="1"/>
    </i>
    <i r="1">
      <x v="1"/>
    </i>
    <i>
      <x v="2"/>
    </i>
    <i r="1">
      <x/>
    </i>
    <i>
      <x v="3"/>
    </i>
    <i r="1">
      <x/>
    </i>
    <i>
      <x v="4"/>
    </i>
    <i r="1">
      <x v="2"/>
    </i>
    <i>
      <x v="5"/>
    </i>
    <i r="1">
      <x v="1"/>
    </i>
    <i>
      <x v="6"/>
    </i>
    <i r="1">
      <x v="2"/>
    </i>
    <i>
      <x v="7"/>
    </i>
    <i r="1">
      <x/>
    </i>
    <i>
      <x v="8"/>
    </i>
    <i r="1">
      <x v="1"/>
    </i>
    <i>
      <x v="9"/>
    </i>
    <i r="1">
      <x/>
    </i>
    <i>
      <x v="10"/>
    </i>
    <i r="1">
      <x v="1"/>
    </i>
    <i>
      <x v="11"/>
    </i>
    <i r="1">
      <x v="1"/>
    </i>
    <i>
      <x v="12"/>
    </i>
    <i r="1">
      <x v="2"/>
    </i>
    <i>
      <x v="13"/>
    </i>
    <i r="1">
      <x/>
    </i>
    <i>
      <x v="14"/>
    </i>
    <i r="1">
      <x/>
    </i>
    <i>
      <x v="15"/>
    </i>
    <i r="1">
      <x v="1"/>
    </i>
    <i>
      <x v="16"/>
    </i>
    <i r="1">
      <x v="1"/>
    </i>
    <i>
      <x v="17"/>
    </i>
    <i r="1">
      <x/>
    </i>
    <i>
      <x v="18"/>
    </i>
    <i r="1">
      <x v="1"/>
    </i>
    <i>
      <x v="19"/>
    </i>
    <i r="1">
      <x/>
    </i>
    <i>
      <x v="20"/>
    </i>
    <i r="1">
      <x v="1"/>
    </i>
    <i>
      <x v="21"/>
    </i>
    <i r="1">
      <x v="1"/>
    </i>
    <i>
      <x v="22"/>
    </i>
    <i r="1">
      <x v="1"/>
    </i>
    <i>
      <x v="23"/>
    </i>
    <i r="1">
      <x/>
    </i>
    <i>
      <x v="24"/>
    </i>
    <i r="1">
      <x/>
    </i>
    <i>
      <x v="25"/>
    </i>
    <i r="1">
      <x v="1"/>
    </i>
    <i>
      <x v="26"/>
    </i>
    <i r="1">
      <x/>
    </i>
    <i>
      <x v="27"/>
    </i>
    <i r="1">
      <x v="1"/>
    </i>
    <i>
      <x v="28"/>
    </i>
    <i r="1">
      <x v="2"/>
    </i>
    <i>
      <x v="29"/>
    </i>
    <i r="1">
      <x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Suma de Salario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ades" xr10:uid="{EF3CCEC3-2C41-475A-A433-9BFC5F0C5131}" sourceName="Edades">
  <pivotTables>
    <pivotTable tabId="5" name="TablaDinámica1"/>
  </pivotTables>
  <data>
    <tabular pivotCacheId="777657192">
      <items count="3">
        <i x="2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alarios" xr10:uid="{5E6ECEE0-7DF4-43EA-9C6B-147182036563}" sourceName="Salarios">
  <pivotTables>
    <pivotTable tabId="5" name="TablaDinámica1"/>
  </pivotTables>
  <data>
    <tabular pivotCacheId="777657192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C01CDEC3-7304-4D4A-9576-4B68F768BD78}" sourceName="Departamento">
  <data>
    <tabular pivotCacheId="777657192">
      <items count="5">
        <i x="1" s="1"/>
        <i x="0" s="1"/>
        <i x="3" s="1"/>
        <i x="2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ntrato" xr10:uid="{DAACE556-D3CB-4996-A2C8-B0597E150F78}" sourceName="Contrato">
  <data>
    <tabular pivotCacheId="777657192">
      <items count="2">
        <i x="1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énero" xr10:uid="{F34D421C-B5BC-4E69-8E92-1020A4FD4F1A}" sourceName="Género">
  <data>
    <tabular pivotCacheId="777657192">
      <items count="2">
        <i x="0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urno" xr10:uid="{111E9BB3-2EEF-48BF-A506-AB36491E2B93}" sourceName="Turno">
  <data>
    <tabular pivotCacheId="777657192">
      <items count="2">
        <i x="0" s="1"/>
        <i x="1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ades1" xr10:uid="{611A2C98-662A-4F29-B838-8AE1046CD71C}" sourceName="Edades">
  <data>
    <tabular pivotCacheId="777657192">
      <items count="3">
        <i x="2" s="1"/>
        <i x="0" s="1"/>
        <i x="1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alarios1" xr10:uid="{24385EBD-61A5-43C8-9F92-718AD0538815}" sourceName="Salarios">
  <data>
    <tabular pivotCacheId="777657192">
      <items count="2">
        <i x="0" s="1"/>
        <i x="1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énero1" xr10:uid="{EF402EE1-CBC4-45C4-B0FE-F513971D457D}" sourceName="[cuadro_comandos].[Género]">
  <data>
    <olap pivotCacheId="794492422">
      <levels count="2">
        <level uniqueName="[cuadro_comandos].[Género].[(All)]" sourceCaption="(All)" count="0"/>
        <level uniqueName="[cuadro_comandos].[Género].[Género]" sourceCaption="Género" count="2">
          <ranges>
            <range startItem="0">
              <i n="[cuadro_comandos].[Género].&amp;[Hombre]" c="Hombre"/>
              <i n="[cuadro_comandos].[Género].&amp;[Mujer]" c="Mujer"/>
            </range>
          </ranges>
        </level>
      </levels>
      <selections count="1">
        <selection n="[cuadro_comandos].[Género].&amp;[Mujer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dades" xr10:uid="{2947E2BE-3C6F-469A-B00F-53CC1021ED2A}" cache="SegmentaciónDeDatos_Edades" caption="Edades" rowHeight="257175"/>
  <slicer name="Salarios" xr10:uid="{EEA83B47-FEA2-40C9-A6A3-3B4BE1F7414C}" cache="SegmentaciónDeDatos_Salarios" caption="Salarios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5B12022D-A632-443F-84F1-67C9C92E6456}" cache="SegmentaciónDeDatos_Departamento" caption="Departamento" rowHeight="257175"/>
  <slicer name="Contrato" xr10:uid="{6D1DC290-02C1-4C20-A929-071423D9CBD1}" cache="SegmentaciónDeDatos_Contrato" caption="Contrato" rowHeight="257175"/>
  <slicer name="Género" xr10:uid="{6AA02E74-EAAF-4D8A-850D-A38B7508E2EB}" cache="SegmentaciónDeDatos_Género" caption="Género" rowHeight="257175"/>
  <slicer name="Turno" xr10:uid="{08C44B60-D100-4682-ABF1-78E3590D211E}" cache="SegmentaciónDeDatos_Turno" caption="Turno" rowHeight="257175"/>
  <slicer name="Edades 1" xr10:uid="{6F9C77C9-9B76-411D-8795-805A736431CD}" cache="SegmentaciónDeDatos_Edades1" caption="Edades" rowHeight="257175"/>
  <slicer name="Salarios 1" xr10:uid="{B972DBAF-AFA3-4E09-AA93-783806A8E11F}" cache="SegmentaciónDeDatos_Salarios1" caption="Salarios" rowHeight="257175"/>
  <slicer name="Género 1" xr10:uid="{26913FFC-4138-466E-8906-EBCFF2169252}" cache="SegmentaciónDeDatos_Género1" caption="Género" level="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BB9E5-88F0-4929-A1A2-911DA83C783F}" name="cuadro_comandos" displayName="cuadro_comandos" ref="B2:L50" totalsRowShown="0" headerRowDxfId="14" headerRowBorderDxfId="13" tableBorderDxfId="12" totalsRowBorderDxfId="11">
  <autoFilter ref="B2:L50" xr:uid="{043E410D-4351-4EFB-A5DB-09C99C6CBDC1}"/>
  <tableColumns count="11">
    <tableColumn id="1" xr3:uid="{26BB556E-4130-4BE8-9A39-FAF5A2D700E6}" name="Nombre" dataDxfId="10"/>
    <tableColumn id="2" xr3:uid="{899A964A-DA6D-4109-9813-DE9932EC953C}" name="DNI" dataDxfId="9"/>
    <tableColumn id="3" xr3:uid="{09669E39-4037-4B5C-8502-3CC994F69A1B}" name="Departamento" dataDxfId="8"/>
    <tableColumn id="4" xr3:uid="{DA9C2A33-FDEA-4EB6-93C2-C121A1A347E7}" name="Contrato" dataDxfId="7"/>
    <tableColumn id="5" xr3:uid="{A610C161-A3EC-4415-A632-3D5BEB9184F3}" name="Género" dataDxfId="6"/>
    <tableColumn id="6" xr3:uid="{CFD9CCB2-652E-400F-A28D-8146CDA75507}" name="Edad" dataDxfId="5"/>
    <tableColumn id="7" xr3:uid="{9C6AE941-B36A-4180-8B21-7D365EE2E51F}" name="Turno" dataDxfId="4"/>
    <tableColumn id="8" xr3:uid="{3AC8947E-2929-4DFA-BCC8-2BA42A8381D7}" name="Salario" dataDxfId="3"/>
    <tableColumn id="9" xr3:uid="{EAD597CD-BF8E-4A5D-A9F7-21040C284CFD}" name="Fecha Inicio" dataDxfId="2"/>
    <tableColumn id="10" xr3:uid="{4C403816-A037-4CC5-A4A4-2AC36AB661D2}" name="Edades" dataDxfId="1">
      <calculatedColumnFormula>IF(cuadro_comandos[[#This Row],[Edad]]&lt;35,"Entre 20 y 35",IF(cuadro_comandos[[#This Row],[Edad]]&lt;50,"Entre 35 y 50","Mayor de 50"))</calculatedColumnFormula>
    </tableColumn>
    <tableColumn id="11" xr3:uid="{BCA705CB-2B09-4661-BACE-7C86D985D92F}" name="Salarios" dataDxfId="0">
      <calculatedColumnFormula>IF(cuadro_comandos[[#This Row],[Salario]]&lt;19000,"Entre 15000 y 19000","Entre 20000 y 25000")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isualización">
  <a:themeElements>
    <a:clrScheme name="Violeta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Visualización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sualización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796D3-A366-4C7C-8846-65F45EF906CD}">
  <dimension ref="B2:L50"/>
  <sheetViews>
    <sheetView showGridLines="0" topLeftCell="G1" zoomScale="70" zoomScaleNormal="70" workbookViewId="0">
      <selection activeCell="O19" sqref="O19"/>
    </sheetView>
  </sheetViews>
  <sheetFormatPr baseColWidth="10" defaultColWidth="21.375" defaultRowHeight="14.25" x14ac:dyDescent="0.2"/>
  <cols>
    <col min="1" max="1" width="3.5" customWidth="1"/>
    <col min="2" max="2" width="18.625" customWidth="1"/>
    <col min="3" max="3" width="15.625" customWidth="1"/>
    <col min="4" max="4" width="19.125" bestFit="1" customWidth="1"/>
    <col min="5" max="9" width="15.625" customWidth="1"/>
    <col min="10" max="10" width="17" bestFit="1" customWidth="1"/>
    <col min="11" max="11" width="17" customWidth="1"/>
    <col min="12" max="12" width="18.625" bestFit="1" customWidth="1"/>
    <col min="14" max="14" width="23.375" bestFit="1" customWidth="1"/>
    <col min="15" max="15" width="28.875" bestFit="1" customWidth="1"/>
    <col min="16" max="16" width="7" bestFit="1" customWidth="1"/>
    <col min="17" max="17" width="14.625" bestFit="1" customWidth="1"/>
    <col min="18" max="18" width="10.375" bestFit="1" customWidth="1"/>
    <col min="19" max="19" width="8" bestFit="1" customWidth="1"/>
    <col min="20" max="20" width="12.5" bestFit="1" customWidth="1"/>
    <col min="21" max="21" width="14" bestFit="1" customWidth="1"/>
    <col min="22" max="22" width="10.875" bestFit="1" customWidth="1"/>
    <col min="23" max="23" width="8" bestFit="1" customWidth="1"/>
    <col min="24" max="24" width="14.375" bestFit="1" customWidth="1"/>
    <col min="25" max="25" width="10.375" bestFit="1" customWidth="1"/>
    <col min="26" max="26" width="8" bestFit="1" customWidth="1"/>
    <col min="27" max="28" width="12.5" bestFit="1" customWidth="1"/>
    <col min="29" max="29" width="14" bestFit="1" customWidth="1"/>
    <col min="30" max="30" width="16.375" bestFit="1" customWidth="1"/>
    <col min="31" max="31" width="19.75" bestFit="1" customWidth="1"/>
    <col min="32" max="32" width="13.25" bestFit="1" customWidth="1"/>
    <col min="33" max="33" width="16.375" bestFit="1" customWidth="1"/>
    <col min="34" max="34" width="12.625" bestFit="1" customWidth="1"/>
    <col min="35" max="35" width="18.375" bestFit="1" customWidth="1"/>
    <col min="36" max="36" width="14.25" bestFit="1" customWidth="1"/>
    <col min="37" max="37" width="12.5" bestFit="1" customWidth="1"/>
    <col min="38" max="38" width="16.375" bestFit="1" customWidth="1"/>
    <col min="39" max="39" width="13.75" bestFit="1" customWidth="1"/>
    <col min="40" max="40" width="13.375" bestFit="1" customWidth="1"/>
    <col min="41" max="41" width="12.625" bestFit="1" customWidth="1"/>
    <col min="42" max="42" width="14.375" bestFit="1" customWidth="1"/>
    <col min="43" max="43" width="9.875" bestFit="1" customWidth="1"/>
    <col min="44" max="44" width="14.625" bestFit="1" customWidth="1"/>
    <col min="45" max="45" width="14" bestFit="1" customWidth="1"/>
    <col min="46" max="46" width="9.875" bestFit="1" customWidth="1"/>
    <col min="47" max="47" width="18.625" bestFit="1" customWidth="1"/>
    <col min="48" max="48" width="14" bestFit="1" customWidth="1"/>
  </cols>
  <sheetData>
    <row r="2" spans="2:12" ht="15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3" t="s">
        <v>8</v>
      </c>
      <c r="K2" s="2" t="s">
        <v>88</v>
      </c>
      <c r="L2" s="2" t="s">
        <v>89</v>
      </c>
    </row>
    <row r="3" spans="2:12" x14ac:dyDescent="0.2">
      <c r="B3" s="4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>
        <v>42</v>
      </c>
      <c r="H3" s="5" t="s">
        <v>14</v>
      </c>
      <c r="I3" s="6">
        <v>16659</v>
      </c>
      <c r="J3" s="7" t="s">
        <v>15</v>
      </c>
      <c r="K3" s="16" t="str">
        <f>IF(cuadro_comandos[[#This Row],[Edad]]&lt;35,"Entre 20 y 35",IF(cuadro_comandos[[#This Row],[Edad]]&lt;50,"Entre 35 y 50","Mayor de 50"))</f>
        <v>Entre 35 y 50</v>
      </c>
      <c r="L3" s="14" t="str">
        <f>IF(cuadro_comandos[[#This Row],[Salario]]&lt;19000,"Entre 15000 y 19000","Entre 20000 y 25000")</f>
        <v>Entre 15000 y 19000</v>
      </c>
    </row>
    <row r="4" spans="2:12" x14ac:dyDescent="0.2">
      <c r="B4" s="4" t="s">
        <v>16</v>
      </c>
      <c r="C4" s="5" t="s">
        <v>17</v>
      </c>
      <c r="D4" s="5" t="s">
        <v>18</v>
      </c>
      <c r="E4" s="5" t="s">
        <v>19</v>
      </c>
      <c r="F4" s="5" t="s">
        <v>13</v>
      </c>
      <c r="G4" s="5">
        <v>49</v>
      </c>
      <c r="H4" s="5" t="s">
        <v>20</v>
      </c>
      <c r="I4" s="6">
        <v>21977</v>
      </c>
      <c r="J4" s="7" t="s">
        <v>21</v>
      </c>
      <c r="K4" s="15" t="str">
        <f>IF(cuadro_comandos[[#This Row],[Edad]]&lt;35,"Entre 20 y 35",IF(cuadro_comandos[[#This Row],[Edad]]&lt;50,"Entre 35 y 50","Mayor de 50"))</f>
        <v>Entre 35 y 50</v>
      </c>
      <c r="L4" s="14" t="str">
        <f>IF(cuadro_comandos[[#This Row],[Salario]]&lt;19000,"Entre 15000 y 19000","Entre 20000 y 25000")</f>
        <v>Entre 20000 y 25000</v>
      </c>
    </row>
    <row r="5" spans="2:12" x14ac:dyDescent="0.2">
      <c r="B5" s="4" t="s">
        <v>22</v>
      </c>
      <c r="C5" s="5" t="s">
        <v>23</v>
      </c>
      <c r="D5" s="5" t="s">
        <v>24</v>
      </c>
      <c r="E5" s="5" t="s">
        <v>12</v>
      </c>
      <c r="F5" s="5" t="s">
        <v>13</v>
      </c>
      <c r="G5" s="5">
        <v>35</v>
      </c>
      <c r="H5" s="5" t="s">
        <v>20</v>
      </c>
      <c r="I5" s="6">
        <v>16109</v>
      </c>
      <c r="J5" s="7" t="s">
        <v>15</v>
      </c>
      <c r="K5" s="15" t="str">
        <f>IF(cuadro_comandos[[#This Row],[Edad]]&lt;35,"Entre 20 y 35",IF(cuadro_comandos[[#This Row],[Edad]]&lt;50,"Entre 35 y 50","Mayor de 50"))</f>
        <v>Entre 35 y 50</v>
      </c>
      <c r="L5" s="14" t="str">
        <f>IF(cuadro_comandos[[#This Row],[Salario]]&lt;19000,"Entre 15000 y 19000","Entre 20000 y 25000")</f>
        <v>Entre 15000 y 19000</v>
      </c>
    </row>
    <row r="6" spans="2:12" x14ac:dyDescent="0.2">
      <c r="B6" s="4" t="s">
        <v>25</v>
      </c>
      <c r="C6" s="5" t="s">
        <v>26</v>
      </c>
      <c r="D6" s="5" t="s">
        <v>27</v>
      </c>
      <c r="E6" s="5" t="s">
        <v>19</v>
      </c>
      <c r="F6" s="5" t="s">
        <v>13</v>
      </c>
      <c r="G6" s="5">
        <v>48</v>
      </c>
      <c r="H6" s="5" t="s">
        <v>14</v>
      </c>
      <c r="I6" s="6">
        <v>18880</v>
      </c>
      <c r="J6" s="7" t="s">
        <v>28</v>
      </c>
      <c r="K6" s="15" t="str">
        <f>IF(cuadro_comandos[[#This Row],[Edad]]&lt;35,"Entre 20 y 35",IF(cuadro_comandos[[#This Row],[Edad]]&lt;50,"Entre 35 y 50","Mayor de 50"))</f>
        <v>Entre 35 y 50</v>
      </c>
      <c r="L6" s="14" t="str">
        <f>IF(cuadro_comandos[[#This Row],[Salario]]&lt;19000,"Entre 15000 y 19000","Entre 20000 y 25000")</f>
        <v>Entre 15000 y 19000</v>
      </c>
    </row>
    <row r="7" spans="2:12" x14ac:dyDescent="0.2">
      <c r="B7" s="4" t="s">
        <v>29</v>
      </c>
      <c r="C7" s="5" t="s">
        <v>30</v>
      </c>
      <c r="D7" s="5" t="s">
        <v>31</v>
      </c>
      <c r="E7" s="5" t="s">
        <v>12</v>
      </c>
      <c r="F7" s="5" t="s">
        <v>13</v>
      </c>
      <c r="G7" s="5">
        <v>47</v>
      </c>
      <c r="H7" s="5" t="s">
        <v>20</v>
      </c>
      <c r="I7" s="6">
        <v>20726</v>
      </c>
      <c r="J7" s="7" t="s">
        <v>32</v>
      </c>
      <c r="K7" s="15" t="str">
        <f>IF(cuadro_comandos[[#This Row],[Edad]]&lt;35,"Entre 20 y 35",IF(cuadro_comandos[[#This Row],[Edad]]&lt;50,"Entre 35 y 50","Mayor de 50"))</f>
        <v>Entre 35 y 50</v>
      </c>
      <c r="L7" s="14" t="str">
        <f>IF(cuadro_comandos[[#This Row],[Salario]]&lt;19000,"Entre 15000 y 19000","Entre 20000 y 25000")</f>
        <v>Entre 20000 y 25000</v>
      </c>
    </row>
    <row r="8" spans="2:12" x14ac:dyDescent="0.2">
      <c r="B8" s="4" t="s">
        <v>33</v>
      </c>
      <c r="C8" s="5" t="s">
        <v>34</v>
      </c>
      <c r="D8" s="5" t="s">
        <v>11</v>
      </c>
      <c r="E8" s="5" t="s">
        <v>12</v>
      </c>
      <c r="F8" s="5" t="s">
        <v>13</v>
      </c>
      <c r="G8" s="5">
        <v>52</v>
      </c>
      <c r="H8" s="5" t="s">
        <v>14</v>
      </c>
      <c r="I8" s="6">
        <v>23709</v>
      </c>
      <c r="J8" s="7" t="s">
        <v>35</v>
      </c>
      <c r="K8" s="15" t="str">
        <f>IF(cuadro_comandos[[#This Row],[Edad]]&lt;35,"Entre 20 y 35",IF(cuadro_comandos[[#This Row],[Edad]]&lt;50,"Entre 35 y 50","Mayor de 50"))</f>
        <v>Mayor de 50</v>
      </c>
      <c r="L8" s="14" t="str">
        <f>IF(cuadro_comandos[[#This Row],[Salario]]&lt;19000,"Entre 15000 y 19000","Entre 20000 y 25000")</f>
        <v>Entre 20000 y 25000</v>
      </c>
    </row>
    <row r="9" spans="2:12" x14ac:dyDescent="0.2">
      <c r="B9" s="4" t="s">
        <v>36</v>
      </c>
      <c r="C9" s="5" t="s">
        <v>37</v>
      </c>
      <c r="D9" s="5" t="s">
        <v>18</v>
      </c>
      <c r="E9" s="5" t="s">
        <v>19</v>
      </c>
      <c r="F9" s="5" t="s">
        <v>38</v>
      </c>
      <c r="G9" s="5">
        <v>22</v>
      </c>
      <c r="H9" s="5" t="s">
        <v>20</v>
      </c>
      <c r="I9" s="6">
        <v>16800</v>
      </c>
      <c r="J9" s="7" t="s">
        <v>15</v>
      </c>
      <c r="K9" s="15" t="str">
        <f>IF(cuadro_comandos[[#This Row],[Edad]]&lt;35,"Entre 20 y 35",IF(cuadro_comandos[[#This Row],[Edad]]&lt;50,"Entre 35 y 50","Mayor de 50"))</f>
        <v>Entre 20 y 35</v>
      </c>
      <c r="L9" s="14" t="str">
        <f>IF(cuadro_comandos[[#This Row],[Salario]]&lt;19000,"Entre 15000 y 19000","Entre 20000 y 25000")</f>
        <v>Entre 15000 y 19000</v>
      </c>
    </row>
    <row r="10" spans="2:12" x14ac:dyDescent="0.2">
      <c r="B10" s="4" t="s">
        <v>39</v>
      </c>
      <c r="C10" s="5" t="s">
        <v>40</v>
      </c>
      <c r="D10" s="5" t="s">
        <v>24</v>
      </c>
      <c r="E10" s="5" t="s">
        <v>19</v>
      </c>
      <c r="F10" s="5" t="s">
        <v>38</v>
      </c>
      <c r="G10" s="5">
        <v>24</v>
      </c>
      <c r="H10" s="5" t="s">
        <v>14</v>
      </c>
      <c r="I10" s="6">
        <v>22313</v>
      </c>
      <c r="J10" s="7" t="s">
        <v>41</v>
      </c>
      <c r="K10" s="15" t="str">
        <f>IF(cuadro_comandos[[#This Row],[Edad]]&lt;35,"Entre 20 y 35",IF(cuadro_comandos[[#This Row],[Edad]]&lt;50,"Entre 35 y 50","Mayor de 50"))</f>
        <v>Entre 20 y 35</v>
      </c>
      <c r="L10" s="14" t="str">
        <f>IF(cuadro_comandos[[#This Row],[Salario]]&lt;19000,"Entre 15000 y 19000","Entre 20000 y 25000")</f>
        <v>Entre 20000 y 25000</v>
      </c>
    </row>
    <row r="11" spans="2:12" x14ac:dyDescent="0.2">
      <c r="B11" s="4" t="s">
        <v>42</v>
      </c>
      <c r="C11" s="5" t="s">
        <v>43</v>
      </c>
      <c r="D11" s="5" t="s">
        <v>11</v>
      </c>
      <c r="E11" s="5" t="s">
        <v>19</v>
      </c>
      <c r="F11" s="5" t="s">
        <v>38</v>
      </c>
      <c r="G11" s="5">
        <v>25</v>
      </c>
      <c r="H11" s="5" t="s">
        <v>14</v>
      </c>
      <c r="I11" s="6">
        <v>18417</v>
      </c>
      <c r="J11" s="7" t="s">
        <v>15</v>
      </c>
      <c r="K11" s="15" t="str">
        <f>IF(cuadro_comandos[[#This Row],[Edad]]&lt;35,"Entre 20 y 35",IF(cuadro_comandos[[#This Row],[Edad]]&lt;50,"Entre 35 y 50","Mayor de 50"))</f>
        <v>Entre 20 y 35</v>
      </c>
      <c r="L11" s="14" t="str">
        <f>IF(cuadro_comandos[[#This Row],[Salario]]&lt;19000,"Entre 15000 y 19000","Entre 20000 y 25000")</f>
        <v>Entre 15000 y 19000</v>
      </c>
    </row>
    <row r="12" spans="2:12" x14ac:dyDescent="0.2">
      <c r="B12" s="4" t="s">
        <v>44</v>
      </c>
      <c r="C12" s="5" t="s">
        <v>45</v>
      </c>
      <c r="D12" s="5" t="s">
        <v>18</v>
      </c>
      <c r="E12" s="5" t="s">
        <v>12</v>
      </c>
      <c r="F12" s="5" t="s">
        <v>13</v>
      </c>
      <c r="G12" s="5">
        <v>52</v>
      </c>
      <c r="H12" s="5" t="s">
        <v>14</v>
      </c>
      <c r="I12" s="6">
        <v>22025</v>
      </c>
      <c r="J12" s="7" t="s">
        <v>21</v>
      </c>
      <c r="K12" s="15" t="str">
        <f>IF(cuadro_comandos[[#This Row],[Edad]]&lt;35,"Entre 20 y 35",IF(cuadro_comandos[[#This Row],[Edad]]&lt;50,"Entre 35 y 50","Mayor de 50"))</f>
        <v>Mayor de 50</v>
      </c>
      <c r="L12" s="14" t="str">
        <f>IF(cuadro_comandos[[#This Row],[Salario]]&lt;19000,"Entre 15000 y 19000","Entre 20000 y 25000")</f>
        <v>Entre 20000 y 25000</v>
      </c>
    </row>
    <row r="13" spans="2:12" x14ac:dyDescent="0.2">
      <c r="B13" s="4" t="s">
        <v>46</v>
      </c>
      <c r="C13" s="5" t="s">
        <v>47</v>
      </c>
      <c r="D13" s="5" t="s">
        <v>11</v>
      </c>
      <c r="E13" s="5" t="s">
        <v>19</v>
      </c>
      <c r="F13" s="5" t="s">
        <v>13</v>
      </c>
      <c r="G13" s="5">
        <v>27</v>
      </c>
      <c r="H13" s="5" t="s">
        <v>20</v>
      </c>
      <c r="I13" s="6">
        <v>19996</v>
      </c>
      <c r="J13" s="7" t="s">
        <v>21</v>
      </c>
      <c r="K13" s="15" t="str">
        <f>IF(cuadro_comandos[[#This Row],[Edad]]&lt;35,"Entre 20 y 35",IF(cuadro_comandos[[#This Row],[Edad]]&lt;50,"Entre 35 y 50","Mayor de 50"))</f>
        <v>Entre 20 y 35</v>
      </c>
      <c r="L13" s="14" t="str">
        <f>IF(cuadro_comandos[[#This Row],[Salario]]&lt;19000,"Entre 15000 y 19000","Entre 20000 y 25000")</f>
        <v>Entre 20000 y 25000</v>
      </c>
    </row>
    <row r="14" spans="2:12" x14ac:dyDescent="0.2">
      <c r="B14" s="4" t="s">
        <v>48</v>
      </c>
      <c r="C14" s="5" t="s">
        <v>49</v>
      </c>
      <c r="D14" s="5" t="s">
        <v>27</v>
      </c>
      <c r="E14" s="5" t="s">
        <v>12</v>
      </c>
      <c r="F14" s="5" t="s">
        <v>13</v>
      </c>
      <c r="G14" s="5">
        <v>35</v>
      </c>
      <c r="H14" s="5" t="s">
        <v>14</v>
      </c>
      <c r="I14" s="6">
        <v>20969</v>
      </c>
      <c r="J14" s="7" t="s">
        <v>15</v>
      </c>
      <c r="K14" s="15" t="str">
        <f>IF(cuadro_comandos[[#This Row],[Edad]]&lt;35,"Entre 20 y 35",IF(cuadro_comandos[[#This Row],[Edad]]&lt;50,"Entre 35 y 50","Mayor de 50"))</f>
        <v>Entre 35 y 50</v>
      </c>
      <c r="L14" s="14" t="str">
        <f>IF(cuadro_comandos[[#This Row],[Salario]]&lt;19000,"Entre 15000 y 19000","Entre 20000 y 25000")</f>
        <v>Entre 20000 y 25000</v>
      </c>
    </row>
    <row r="15" spans="2:12" x14ac:dyDescent="0.2">
      <c r="B15" s="4" t="s">
        <v>50</v>
      </c>
      <c r="C15" s="5" t="s">
        <v>51</v>
      </c>
      <c r="D15" s="5" t="s">
        <v>18</v>
      </c>
      <c r="E15" s="5" t="s">
        <v>12</v>
      </c>
      <c r="F15" s="5" t="s">
        <v>38</v>
      </c>
      <c r="G15" s="5">
        <v>46</v>
      </c>
      <c r="H15" s="5" t="s">
        <v>20</v>
      </c>
      <c r="I15" s="6">
        <v>20134</v>
      </c>
      <c r="J15" s="7" t="s">
        <v>28</v>
      </c>
      <c r="K15" s="15" t="str">
        <f>IF(cuadro_comandos[[#This Row],[Edad]]&lt;35,"Entre 20 y 35",IF(cuadro_comandos[[#This Row],[Edad]]&lt;50,"Entre 35 y 50","Mayor de 50"))</f>
        <v>Entre 35 y 50</v>
      </c>
      <c r="L15" s="14" t="str">
        <f>IF(cuadro_comandos[[#This Row],[Salario]]&lt;19000,"Entre 15000 y 19000","Entre 20000 y 25000")</f>
        <v>Entre 20000 y 25000</v>
      </c>
    </row>
    <row r="16" spans="2:12" x14ac:dyDescent="0.2">
      <c r="B16" s="4" t="s">
        <v>52</v>
      </c>
      <c r="C16" s="5" t="s">
        <v>53</v>
      </c>
      <c r="D16" s="5" t="s">
        <v>11</v>
      </c>
      <c r="E16" s="5" t="s">
        <v>19</v>
      </c>
      <c r="F16" s="5" t="s">
        <v>38</v>
      </c>
      <c r="G16" s="5">
        <v>25</v>
      </c>
      <c r="H16" s="5" t="s">
        <v>14</v>
      </c>
      <c r="I16" s="6">
        <v>20042</v>
      </c>
      <c r="J16" s="7" t="s">
        <v>32</v>
      </c>
      <c r="K16" s="15" t="str">
        <f>IF(cuadro_comandos[[#This Row],[Edad]]&lt;35,"Entre 20 y 35",IF(cuadro_comandos[[#This Row],[Edad]]&lt;50,"Entre 35 y 50","Mayor de 50"))</f>
        <v>Entre 20 y 35</v>
      </c>
      <c r="L16" s="14" t="str">
        <f>IF(cuadro_comandos[[#This Row],[Salario]]&lt;19000,"Entre 15000 y 19000","Entre 20000 y 25000")</f>
        <v>Entre 20000 y 25000</v>
      </c>
    </row>
    <row r="17" spans="2:12" x14ac:dyDescent="0.2">
      <c r="B17" s="4" t="s">
        <v>54</v>
      </c>
      <c r="C17" s="5" t="s">
        <v>55</v>
      </c>
      <c r="D17" s="5" t="s">
        <v>18</v>
      </c>
      <c r="E17" s="5" t="s">
        <v>12</v>
      </c>
      <c r="F17" s="5" t="s">
        <v>13</v>
      </c>
      <c r="G17" s="5">
        <v>35</v>
      </c>
      <c r="H17" s="5" t="s">
        <v>20</v>
      </c>
      <c r="I17" s="6">
        <v>23146</v>
      </c>
      <c r="J17" s="7" t="s">
        <v>35</v>
      </c>
      <c r="K17" s="15" t="str">
        <f>IF(cuadro_comandos[[#This Row],[Edad]]&lt;35,"Entre 20 y 35",IF(cuadro_comandos[[#This Row],[Edad]]&lt;50,"Entre 35 y 50","Mayor de 50"))</f>
        <v>Entre 35 y 50</v>
      </c>
      <c r="L17" s="14" t="str">
        <f>IF(cuadro_comandos[[#This Row],[Salario]]&lt;19000,"Entre 15000 y 19000","Entre 20000 y 25000")</f>
        <v>Entre 20000 y 25000</v>
      </c>
    </row>
    <row r="18" spans="2:12" x14ac:dyDescent="0.2">
      <c r="B18" s="4" t="s">
        <v>56</v>
      </c>
      <c r="C18" s="5" t="s">
        <v>57</v>
      </c>
      <c r="D18" s="5" t="s">
        <v>11</v>
      </c>
      <c r="E18" s="5" t="s">
        <v>12</v>
      </c>
      <c r="F18" s="5" t="s">
        <v>38</v>
      </c>
      <c r="G18" s="5">
        <v>39</v>
      </c>
      <c r="H18" s="5" t="s">
        <v>14</v>
      </c>
      <c r="I18" s="6">
        <v>21017</v>
      </c>
      <c r="J18" s="7" t="s">
        <v>15</v>
      </c>
      <c r="K18" s="15" t="str">
        <f>IF(cuadro_comandos[[#This Row],[Edad]]&lt;35,"Entre 20 y 35",IF(cuadro_comandos[[#This Row],[Edad]]&lt;50,"Entre 35 y 50","Mayor de 50"))</f>
        <v>Entre 35 y 50</v>
      </c>
      <c r="L18" s="14" t="str">
        <f>IF(cuadro_comandos[[#This Row],[Salario]]&lt;19000,"Entre 15000 y 19000","Entre 20000 y 25000")</f>
        <v>Entre 20000 y 25000</v>
      </c>
    </row>
    <row r="19" spans="2:12" x14ac:dyDescent="0.2">
      <c r="B19" s="4" t="s">
        <v>58</v>
      </c>
      <c r="C19" s="5" t="s">
        <v>59</v>
      </c>
      <c r="D19" s="5" t="s">
        <v>27</v>
      </c>
      <c r="E19" s="5" t="s">
        <v>19</v>
      </c>
      <c r="F19" s="5" t="s">
        <v>13</v>
      </c>
      <c r="G19" s="5">
        <v>24</v>
      </c>
      <c r="H19" s="5" t="s">
        <v>20</v>
      </c>
      <c r="I19" s="6">
        <v>21511</v>
      </c>
      <c r="J19" s="7" t="s">
        <v>41</v>
      </c>
      <c r="K19" s="15" t="str">
        <f>IF(cuadro_comandos[[#This Row],[Edad]]&lt;35,"Entre 20 y 35",IF(cuadro_comandos[[#This Row],[Edad]]&lt;50,"Entre 35 y 50","Mayor de 50"))</f>
        <v>Entre 20 y 35</v>
      </c>
      <c r="L19" s="14" t="str">
        <f>IF(cuadro_comandos[[#This Row],[Salario]]&lt;19000,"Entre 15000 y 19000","Entre 20000 y 25000")</f>
        <v>Entre 20000 y 25000</v>
      </c>
    </row>
    <row r="20" spans="2:12" x14ac:dyDescent="0.2">
      <c r="B20" s="4" t="s">
        <v>60</v>
      </c>
      <c r="C20" s="5" t="s">
        <v>61</v>
      </c>
      <c r="D20" s="5" t="s">
        <v>11</v>
      </c>
      <c r="E20" s="5" t="s">
        <v>19</v>
      </c>
      <c r="F20" s="5" t="s">
        <v>13</v>
      </c>
      <c r="G20" s="5">
        <v>42</v>
      </c>
      <c r="H20" s="5" t="s">
        <v>14</v>
      </c>
      <c r="I20" s="6">
        <v>22725</v>
      </c>
      <c r="J20" s="7" t="s">
        <v>15</v>
      </c>
      <c r="K20" s="15" t="str">
        <f>IF(cuadro_comandos[[#This Row],[Edad]]&lt;35,"Entre 20 y 35",IF(cuadro_comandos[[#This Row],[Edad]]&lt;50,"Entre 35 y 50","Mayor de 50"))</f>
        <v>Entre 35 y 50</v>
      </c>
      <c r="L20" s="14" t="str">
        <f>IF(cuadro_comandos[[#This Row],[Salario]]&lt;19000,"Entre 15000 y 19000","Entre 20000 y 25000")</f>
        <v>Entre 20000 y 25000</v>
      </c>
    </row>
    <row r="21" spans="2:12" x14ac:dyDescent="0.2">
      <c r="B21" s="4" t="s">
        <v>62</v>
      </c>
      <c r="C21" s="5" t="s">
        <v>63</v>
      </c>
      <c r="D21" s="5" t="s">
        <v>27</v>
      </c>
      <c r="E21" s="5" t="s">
        <v>12</v>
      </c>
      <c r="F21" s="5" t="s">
        <v>38</v>
      </c>
      <c r="G21" s="5">
        <v>30</v>
      </c>
      <c r="H21" s="5" t="s">
        <v>20</v>
      </c>
      <c r="I21" s="6">
        <v>19317</v>
      </c>
      <c r="J21" s="7" t="s">
        <v>21</v>
      </c>
      <c r="K21" s="15" t="str">
        <f>IF(cuadro_comandos[[#This Row],[Edad]]&lt;35,"Entre 20 y 35",IF(cuadro_comandos[[#This Row],[Edad]]&lt;50,"Entre 35 y 50","Mayor de 50"))</f>
        <v>Entre 20 y 35</v>
      </c>
      <c r="L21" s="14" t="str">
        <f>IF(cuadro_comandos[[#This Row],[Salario]]&lt;19000,"Entre 15000 y 19000","Entre 20000 y 25000")</f>
        <v>Entre 20000 y 25000</v>
      </c>
    </row>
    <row r="22" spans="2:12" x14ac:dyDescent="0.2">
      <c r="B22" s="4" t="s">
        <v>64</v>
      </c>
      <c r="C22" s="5" t="s">
        <v>65</v>
      </c>
      <c r="D22" s="5" t="s">
        <v>24</v>
      </c>
      <c r="E22" s="5" t="s">
        <v>12</v>
      </c>
      <c r="F22" s="5" t="s">
        <v>13</v>
      </c>
      <c r="G22" s="5">
        <v>43</v>
      </c>
      <c r="H22" s="5" t="s">
        <v>20</v>
      </c>
      <c r="I22" s="6">
        <v>17864</v>
      </c>
      <c r="J22" s="7" t="s">
        <v>21</v>
      </c>
      <c r="K22" s="15" t="str">
        <f>IF(cuadro_comandos[[#This Row],[Edad]]&lt;35,"Entre 20 y 35",IF(cuadro_comandos[[#This Row],[Edad]]&lt;50,"Entre 35 y 50","Mayor de 50"))</f>
        <v>Entre 35 y 50</v>
      </c>
      <c r="L22" s="14" t="str">
        <f>IF(cuadro_comandos[[#This Row],[Salario]]&lt;19000,"Entre 15000 y 19000","Entre 20000 y 25000")</f>
        <v>Entre 15000 y 19000</v>
      </c>
    </row>
    <row r="23" spans="2:12" x14ac:dyDescent="0.2">
      <c r="B23" s="4" t="s">
        <v>66</v>
      </c>
      <c r="C23" s="5" t="s">
        <v>67</v>
      </c>
      <c r="D23" s="5" t="s">
        <v>11</v>
      </c>
      <c r="E23" s="5" t="s">
        <v>19</v>
      </c>
      <c r="F23" s="5" t="s">
        <v>38</v>
      </c>
      <c r="G23" s="5">
        <v>50</v>
      </c>
      <c r="H23" s="5" t="s">
        <v>14</v>
      </c>
      <c r="I23" s="6">
        <v>21826</v>
      </c>
      <c r="J23" s="7" t="s">
        <v>15</v>
      </c>
      <c r="K23" s="15" t="str">
        <f>IF(cuadro_comandos[[#This Row],[Edad]]&lt;35,"Entre 20 y 35",IF(cuadro_comandos[[#This Row],[Edad]]&lt;50,"Entre 35 y 50","Mayor de 50"))</f>
        <v>Mayor de 50</v>
      </c>
      <c r="L23" s="14" t="str">
        <f>IF(cuadro_comandos[[#This Row],[Salario]]&lt;19000,"Entre 15000 y 19000","Entre 20000 y 25000")</f>
        <v>Entre 20000 y 25000</v>
      </c>
    </row>
    <row r="24" spans="2:12" x14ac:dyDescent="0.2">
      <c r="B24" s="4" t="s">
        <v>68</v>
      </c>
      <c r="C24" s="5" t="s">
        <v>69</v>
      </c>
      <c r="D24" s="5" t="s">
        <v>27</v>
      </c>
      <c r="E24" s="5" t="s">
        <v>19</v>
      </c>
      <c r="F24" s="5" t="s">
        <v>13</v>
      </c>
      <c r="G24" s="5">
        <v>36</v>
      </c>
      <c r="H24" s="5" t="s">
        <v>14</v>
      </c>
      <c r="I24" s="6">
        <v>16449</v>
      </c>
      <c r="J24" s="7" t="s">
        <v>28</v>
      </c>
      <c r="K24" s="15" t="str">
        <f>IF(cuadro_comandos[[#This Row],[Edad]]&lt;35,"Entre 20 y 35",IF(cuadro_comandos[[#This Row],[Edad]]&lt;50,"Entre 35 y 50","Mayor de 50"))</f>
        <v>Entre 35 y 50</v>
      </c>
      <c r="L24" s="14" t="str">
        <f>IF(cuadro_comandos[[#This Row],[Salario]]&lt;19000,"Entre 15000 y 19000","Entre 20000 y 25000")</f>
        <v>Entre 15000 y 19000</v>
      </c>
    </row>
    <row r="25" spans="2:12" x14ac:dyDescent="0.2">
      <c r="B25" s="4" t="s">
        <v>70</v>
      </c>
      <c r="C25" s="5" t="s">
        <v>71</v>
      </c>
      <c r="D25" s="5" t="s">
        <v>24</v>
      </c>
      <c r="E25" s="5" t="s">
        <v>19</v>
      </c>
      <c r="F25" s="5" t="s">
        <v>13</v>
      </c>
      <c r="G25" s="5">
        <v>22</v>
      </c>
      <c r="H25" s="5" t="s">
        <v>20</v>
      </c>
      <c r="I25" s="6">
        <v>23195</v>
      </c>
      <c r="J25" s="7" t="s">
        <v>32</v>
      </c>
      <c r="K25" s="15" t="str">
        <f>IF(cuadro_comandos[[#This Row],[Edad]]&lt;35,"Entre 20 y 35",IF(cuadro_comandos[[#This Row],[Edad]]&lt;50,"Entre 35 y 50","Mayor de 50"))</f>
        <v>Entre 20 y 35</v>
      </c>
      <c r="L25" s="14" t="str">
        <f>IF(cuadro_comandos[[#This Row],[Salario]]&lt;19000,"Entre 15000 y 19000","Entre 20000 y 25000")</f>
        <v>Entre 20000 y 25000</v>
      </c>
    </row>
    <row r="26" spans="2:12" x14ac:dyDescent="0.2">
      <c r="B26" s="4" t="s">
        <v>72</v>
      </c>
      <c r="C26" s="5" t="s">
        <v>73</v>
      </c>
      <c r="D26" s="5" t="s">
        <v>11</v>
      </c>
      <c r="E26" s="5" t="s">
        <v>12</v>
      </c>
      <c r="F26" s="5" t="s">
        <v>38</v>
      </c>
      <c r="G26" s="5">
        <v>33</v>
      </c>
      <c r="H26" s="5" t="s">
        <v>14</v>
      </c>
      <c r="I26" s="6">
        <v>21295</v>
      </c>
      <c r="J26" s="7" t="s">
        <v>35</v>
      </c>
      <c r="K26" s="15" t="str">
        <f>IF(cuadro_comandos[[#This Row],[Edad]]&lt;35,"Entre 20 y 35",IF(cuadro_comandos[[#This Row],[Edad]]&lt;50,"Entre 35 y 50","Mayor de 50"))</f>
        <v>Entre 20 y 35</v>
      </c>
      <c r="L26" s="14" t="str">
        <f>IF(cuadro_comandos[[#This Row],[Salario]]&lt;19000,"Entre 15000 y 19000","Entre 20000 y 25000")</f>
        <v>Entre 20000 y 25000</v>
      </c>
    </row>
    <row r="27" spans="2:12" x14ac:dyDescent="0.2">
      <c r="B27" s="4" t="s">
        <v>74</v>
      </c>
      <c r="C27" s="5" t="s">
        <v>75</v>
      </c>
      <c r="D27" s="5" t="s">
        <v>27</v>
      </c>
      <c r="E27" s="5" t="s">
        <v>19</v>
      </c>
      <c r="F27" s="5" t="s">
        <v>13</v>
      </c>
      <c r="G27" s="5">
        <v>31</v>
      </c>
      <c r="H27" s="5" t="s">
        <v>20</v>
      </c>
      <c r="I27" s="6">
        <v>16464</v>
      </c>
      <c r="J27" s="7" t="s">
        <v>15</v>
      </c>
      <c r="K27" s="15" t="str">
        <f>IF(cuadro_comandos[[#This Row],[Edad]]&lt;35,"Entre 20 y 35",IF(cuadro_comandos[[#This Row],[Edad]]&lt;50,"Entre 35 y 50","Mayor de 50"))</f>
        <v>Entre 20 y 35</v>
      </c>
      <c r="L27" s="14" t="str">
        <f>IF(cuadro_comandos[[#This Row],[Salario]]&lt;19000,"Entre 15000 y 19000","Entre 20000 y 25000")</f>
        <v>Entre 15000 y 19000</v>
      </c>
    </row>
    <row r="28" spans="2:12" x14ac:dyDescent="0.2">
      <c r="B28" s="4" t="s">
        <v>76</v>
      </c>
      <c r="C28" s="5" t="s">
        <v>77</v>
      </c>
      <c r="D28" s="5" t="s">
        <v>24</v>
      </c>
      <c r="E28" s="5" t="s">
        <v>12</v>
      </c>
      <c r="F28" s="5" t="s">
        <v>13</v>
      </c>
      <c r="G28" s="5">
        <v>27</v>
      </c>
      <c r="H28" s="5" t="s">
        <v>14</v>
      </c>
      <c r="I28" s="6">
        <v>17927</v>
      </c>
      <c r="J28" s="7" t="s">
        <v>41</v>
      </c>
      <c r="K28" s="15" t="str">
        <f>IF(cuadro_comandos[[#This Row],[Edad]]&lt;35,"Entre 20 y 35",IF(cuadro_comandos[[#This Row],[Edad]]&lt;50,"Entre 35 y 50","Mayor de 50"))</f>
        <v>Entre 20 y 35</v>
      </c>
      <c r="L28" s="14" t="str">
        <f>IF(cuadro_comandos[[#This Row],[Salario]]&lt;19000,"Entre 15000 y 19000","Entre 20000 y 25000")</f>
        <v>Entre 15000 y 19000</v>
      </c>
    </row>
    <row r="29" spans="2:12" x14ac:dyDescent="0.2">
      <c r="B29" s="4" t="s">
        <v>78</v>
      </c>
      <c r="C29" s="5" t="s">
        <v>79</v>
      </c>
      <c r="D29" s="5" t="s">
        <v>11</v>
      </c>
      <c r="E29" s="5" t="s">
        <v>19</v>
      </c>
      <c r="F29" s="5" t="s">
        <v>13</v>
      </c>
      <c r="G29" s="5">
        <v>54</v>
      </c>
      <c r="H29" s="5" t="s">
        <v>14</v>
      </c>
      <c r="I29" s="6">
        <v>17744</v>
      </c>
      <c r="J29" s="7" t="s">
        <v>15</v>
      </c>
      <c r="K29" s="15" t="str">
        <f>IF(cuadro_comandos[[#This Row],[Edad]]&lt;35,"Entre 20 y 35",IF(cuadro_comandos[[#This Row],[Edad]]&lt;50,"Entre 35 y 50","Mayor de 50"))</f>
        <v>Mayor de 50</v>
      </c>
      <c r="L29" s="14" t="str">
        <f>IF(cuadro_comandos[[#This Row],[Salario]]&lt;19000,"Entre 15000 y 19000","Entre 20000 y 25000")</f>
        <v>Entre 15000 y 19000</v>
      </c>
    </row>
    <row r="30" spans="2:12" x14ac:dyDescent="0.2">
      <c r="B30" s="4" t="s">
        <v>80</v>
      </c>
      <c r="C30" s="5" t="s">
        <v>81</v>
      </c>
      <c r="D30" s="5" t="s">
        <v>27</v>
      </c>
      <c r="E30" s="5" t="s">
        <v>12</v>
      </c>
      <c r="F30" s="5" t="s">
        <v>13</v>
      </c>
      <c r="G30" s="5">
        <v>28</v>
      </c>
      <c r="H30" s="5" t="s">
        <v>20</v>
      </c>
      <c r="I30" s="6">
        <v>19740</v>
      </c>
      <c r="J30" s="7" t="s">
        <v>35</v>
      </c>
      <c r="K30" s="15" t="str">
        <f>IF(cuadro_comandos[[#This Row],[Edad]]&lt;35,"Entre 20 y 35",IF(cuadro_comandos[[#This Row],[Edad]]&lt;50,"Entre 35 y 50","Mayor de 50"))</f>
        <v>Entre 20 y 35</v>
      </c>
      <c r="L30" s="14" t="str">
        <f>IF(cuadro_comandos[[#This Row],[Salario]]&lt;19000,"Entre 15000 y 19000","Entre 20000 y 25000")</f>
        <v>Entre 20000 y 25000</v>
      </c>
    </row>
    <row r="31" spans="2:12" x14ac:dyDescent="0.2">
      <c r="B31" s="4" t="s">
        <v>82</v>
      </c>
      <c r="C31" s="5" t="s">
        <v>83</v>
      </c>
      <c r="D31" s="5" t="s">
        <v>27</v>
      </c>
      <c r="E31" s="5" t="s">
        <v>12</v>
      </c>
      <c r="F31" s="5" t="s">
        <v>13</v>
      </c>
      <c r="G31" s="5">
        <v>38</v>
      </c>
      <c r="H31" s="5" t="s">
        <v>20</v>
      </c>
      <c r="I31" s="6">
        <v>19976</v>
      </c>
      <c r="J31" s="7" t="s">
        <v>41</v>
      </c>
      <c r="K31" s="15" t="str">
        <f>IF(cuadro_comandos[[#This Row],[Edad]]&lt;35,"Entre 20 y 35",IF(cuadro_comandos[[#This Row],[Edad]]&lt;50,"Entre 35 y 50","Mayor de 50"))</f>
        <v>Entre 35 y 50</v>
      </c>
      <c r="L31" s="14" t="str">
        <f>IF(cuadro_comandos[[#This Row],[Salario]]&lt;19000,"Entre 15000 y 19000","Entre 20000 y 25000")</f>
        <v>Entre 20000 y 25000</v>
      </c>
    </row>
    <row r="32" spans="2:12" x14ac:dyDescent="0.2">
      <c r="B32" s="4" t="s">
        <v>84</v>
      </c>
      <c r="C32" s="5" t="s">
        <v>85</v>
      </c>
      <c r="D32" s="5" t="s">
        <v>11</v>
      </c>
      <c r="E32" s="5" t="s">
        <v>19</v>
      </c>
      <c r="F32" s="5" t="s">
        <v>13</v>
      </c>
      <c r="G32" s="5">
        <v>32</v>
      </c>
      <c r="H32" s="5" t="s">
        <v>14</v>
      </c>
      <c r="I32" s="6">
        <v>19929</v>
      </c>
      <c r="J32" s="7" t="s">
        <v>15</v>
      </c>
      <c r="K32" s="15" t="str">
        <f>IF(cuadro_comandos[[#This Row],[Edad]]&lt;35,"Entre 20 y 35",IF(cuadro_comandos[[#This Row],[Edad]]&lt;50,"Entre 35 y 50","Mayor de 50"))</f>
        <v>Entre 20 y 35</v>
      </c>
      <c r="L32" s="14" t="str">
        <f>IF(cuadro_comandos[[#This Row],[Salario]]&lt;19000,"Entre 15000 y 19000","Entre 20000 y 25000")</f>
        <v>Entre 20000 y 25000</v>
      </c>
    </row>
    <row r="33" spans="2:12" x14ac:dyDescent="0.2">
      <c r="B33" s="4" t="s">
        <v>50</v>
      </c>
      <c r="C33" s="5" t="s">
        <v>51</v>
      </c>
      <c r="D33" s="5" t="s">
        <v>18</v>
      </c>
      <c r="E33" s="5" t="s">
        <v>12</v>
      </c>
      <c r="F33" s="5" t="s">
        <v>38</v>
      </c>
      <c r="G33" s="5">
        <v>46</v>
      </c>
      <c r="H33" s="5" t="s">
        <v>20</v>
      </c>
      <c r="I33" s="6">
        <v>20134</v>
      </c>
      <c r="J33" s="7" t="s">
        <v>28</v>
      </c>
      <c r="K33" s="15" t="str">
        <f>IF(cuadro_comandos[[#This Row],[Edad]]&lt;35,"Entre 20 y 35",IF(cuadro_comandos[[#This Row],[Edad]]&lt;50,"Entre 35 y 50","Mayor de 50"))</f>
        <v>Entre 35 y 50</v>
      </c>
      <c r="L33" s="14" t="str">
        <f>IF(cuadro_comandos[[#This Row],[Salario]]&lt;19000,"Entre 15000 y 19000","Entre 20000 y 25000")</f>
        <v>Entre 20000 y 25000</v>
      </c>
    </row>
    <row r="34" spans="2:12" x14ac:dyDescent="0.2">
      <c r="B34" s="4" t="s">
        <v>52</v>
      </c>
      <c r="C34" s="5" t="s">
        <v>53</v>
      </c>
      <c r="D34" s="5" t="s">
        <v>11</v>
      </c>
      <c r="E34" s="5" t="s">
        <v>19</v>
      </c>
      <c r="F34" s="5" t="s">
        <v>38</v>
      </c>
      <c r="G34" s="5">
        <v>25</v>
      </c>
      <c r="H34" s="5" t="s">
        <v>14</v>
      </c>
      <c r="I34" s="6">
        <v>20042</v>
      </c>
      <c r="J34" s="7" t="s">
        <v>32</v>
      </c>
      <c r="K34" s="15" t="str">
        <f>IF(cuadro_comandos[[#This Row],[Edad]]&lt;35,"Entre 20 y 35",IF(cuadro_comandos[[#This Row],[Edad]]&lt;50,"Entre 35 y 50","Mayor de 50"))</f>
        <v>Entre 20 y 35</v>
      </c>
      <c r="L34" s="14" t="str">
        <f>IF(cuadro_comandos[[#This Row],[Salario]]&lt;19000,"Entre 15000 y 19000","Entre 20000 y 25000")</f>
        <v>Entre 20000 y 25000</v>
      </c>
    </row>
    <row r="35" spans="2:12" x14ac:dyDescent="0.2">
      <c r="B35" s="4" t="s">
        <v>54</v>
      </c>
      <c r="C35" s="5" t="s">
        <v>55</v>
      </c>
      <c r="D35" s="5" t="s">
        <v>18</v>
      </c>
      <c r="E35" s="5" t="s">
        <v>12</v>
      </c>
      <c r="F35" s="5" t="s">
        <v>13</v>
      </c>
      <c r="G35" s="5">
        <v>35</v>
      </c>
      <c r="H35" s="5" t="s">
        <v>20</v>
      </c>
      <c r="I35" s="6">
        <v>23146</v>
      </c>
      <c r="J35" s="7" t="s">
        <v>35</v>
      </c>
      <c r="K35" s="15" t="str">
        <f>IF(cuadro_comandos[[#This Row],[Edad]]&lt;35,"Entre 20 y 35",IF(cuadro_comandos[[#This Row],[Edad]]&lt;50,"Entre 35 y 50","Mayor de 50"))</f>
        <v>Entre 35 y 50</v>
      </c>
      <c r="L35" s="14" t="str">
        <f>IF(cuadro_comandos[[#This Row],[Salario]]&lt;19000,"Entre 15000 y 19000","Entre 20000 y 25000")</f>
        <v>Entre 20000 y 25000</v>
      </c>
    </row>
    <row r="36" spans="2:12" x14ac:dyDescent="0.2">
      <c r="B36" s="4" t="s">
        <v>56</v>
      </c>
      <c r="C36" s="5" t="s">
        <v>57</v>
      </c>
      <c r="D36" s="5" t="s">
        <v>11</v>
      </c>
      <c r="E36" s="5" t="s">
        <v>12</v>
      </c>
      <c r="F36" s="5" t="s">
        <v>38</v>
      </c>
      <c r="G36" s="5">
        <v>39</v>
      </c>
      <c r="H36" s="5" t="s">
        <v>14</v>
      </c>
      <c r="I36" s="6">
        <v>21017</v>
      </c>
      <c r="J36" s="7" t="s">
        <v>15</v>
      </c>
      <c r="K36" s="15" t="str">
        <f>IF(cuadro_comandos[[#This Row],[Edad]]&lt;35,"Entre 20 y 35",IF(cuadro_comandos[[#This Row],[Edad]]&lt;50,"Entre 35 y 50","Mayor de 50"))</f>
        <v>Entre 35 y 50</v>
      </c>
      <c r="L36" s="14" t="str">
        <f>IF(cuadro_comandos[[#This Row],[Salario]]&lt;19000,"Entre 15000 y 19000","Entre 20000 y 25000")</f>
        <v>Entre 20000 y 25000</v>
      </c>
    </row>
    <row r="37" spans="2:12" x14ac:dyDescent="0.2">
      <c r="B37" s="4" t="s">
        <v>58</v>
      </c>
      <c r="C37" s="5" t="s">
        <v>59</v>
      </c>
      <c r="D37" s="5" t="s">
        <v>27</v>
      </c>
      <c r="E37" s="5" t="s">
        <v>19</v>
      </c>
      <c r="F37" s="5" t="s">
        <v>13</v>
      </c>
      <c r="G37" s="5">
        <v>24</v>
      </c>
      <c r="H37" s="5" t="s">
        <v>20</v>
      </c>
      <c r="I37" s="6">
        <v>21511</v>
      </c>
      <c r="J37" s="7" t="s">
        <v>41</v>
      </c>
      <c r="K37" s="15" t="str">
        <f>IF(cuadro_comandos[[#This Row],[Edad]]&lt;35,"Entre 20 y 35",IF(cuadro_comandos[[#This Row],[Edad]]&lt;50,"Entre 35 y 50","Mayor de 50"))</f>
        <v>Entre 20 y 35</v>
      </c>
      <c r="L37" s="14" t="str">
        <f>IF(cuadro_comandos[[#This Row],[Salario]]&lt;19000,"Entre 15000 y 19000","Entre 20000 y 25000")</f>
        <v>Entre 20000 y 25000</v>
      </c>
    </row>
    <row r="38" spans="2:12" x14ac:dyDescent="0.2">
      <c r="B38" s="4" t="s">
        <v>60</v>
      </c>
      <c r="C38" s="5" t="s">
        <v>61</v>
      </c>
      <c r="D38" s="5" t="s">
        <v>11</v>
      </c>
      <c r="E38" s="5" t="s">
        <v>19</v>
      </c>
      <c r="F38" s="5" t="s">
        <v>13</v>
      </c>
      <c r="G38" s="5">
        <v>42</v>
      </c>
      <c r="H38" s="5" t="s">
        <v>14</v>
      </c>
      <c r="I38" s="6">
        <v>22725</v>
      </c>
      <c r="J38" s="7" t="s">
        <v>15</v>
      </c>
      <c r="K38" s="15" t="str">
        <f>IF(cuadro_comandos[[#This Row],[Edad]]&lt;35,"Entre 20 y 35",IF(cuadro_comandos[[#This Row],[Edad]]&lt;50,"Entre 35 y 50","Mayor de 50"))</f>
        <v>Entre 35 y 50</v>
      </c>
      <c r="L38" s="14" t="str">
        <f>IF(cuadro_comandos[[#This Row],[Salario]]&lt;19000,"Entre 15000 y 19000","Entre 20000 y 25000")</f>
        <v>Entre 20000 y 25000</v>
      </c>
    </row>
    <row r="39" spans="2:12" x14ac:dyDescent="0.2">
      <c r="B39" s="4" t="s">
        <v>62</v>
      </c>
      <c r="C39" s="5" t="s">
        <v>63</v>
      </c>
      <c r="D39" s="5" t="s">
        <v>27</v>
      </c>
      <c r="E39" s="5" t="s">
        <v>12</v>
      </c>
      <c r="F39" s="5" t="s">
        <v>38</v>
      </c>
      <c r="G39" s="5">
        <v>30</v>
      </c>
      <c r="H39" s="5" t="s">
        <v>20</v>
      </c>
      <c r="I39" s="6">
        <v>19317</v>
      </c>
      <c r="J39" s="7" t="s">
        <v>21</v>
      </c>
      <c r="K39" s="15" t="str">
        <f>IF(cuadro_comandos[[#This Row],[Edad]]&lt;35,"Entre 20 y 35",IF(cuadro_comandos[[#This Row],[Edad]]&lt;50,"Entre 35 y 50","Mayor de 50"))</f>
        <v>Entre 20 y 35</v>
      </c>
      <c r="L39" s="14" t="str">
        <f>IF(cuadro_comandos[[#This Row],[Salario]]&lt;19000,"Entre 15000 y 19000","Entre 20000 y 25000")</f>
        <v>Entre 20000 y 25000</v>
      </c>
    </row>
    <row r="40" spans="2:12" x14ac:dyDescent="0.2">
      <c r="B40" s="4" t="s">
        <v>64</v>
      </c>
      <c r="C40" s="5" t="s">
        <v>65</v>
      </c>
      <c r="D40" s="5" t="s">
        <v>24</v>
      </c>
      <c r="E40" s="5" t="s">
        <v>12</v>
      </c>
      <c r="F40" s="5" t="s">
        <v>13</v>
      </c>
      <c r="G40" s="5">
        <v>43</v>
      </c>
      <c r="H40" s="5" t="s">
        <v>20</v>
      </c>
      <c r="I40" s="6">
        <v>17864</v>
      </c>
      <c r="J40" s="7" t="s">
        <v>21</v>
      </c>
      <c r="K40" s="15" t="str">
        <f>IF(cuadro_comandos[[#This Row],[Edad]]&lt;35,"Entre 20 y 35",IF(cuadro_comandos[[#This Row],[Edad]]&lt;50,"Entre 35 y 50","Mayor de 50"))</f>
        <v>Entre 35 y 50</v>
      </c>
      <c r="L40" s="14" t="str">
        <f>IF(cuadro_comandos[[#This Row],[Salario]]&lt;19000,"Entre 15000 y 19000","Entre 20000 y 25000")</f>
        <v>Entre 15000 y 19000</v>
      </c>
    </row>
    <row r="41" spans="2:12" x14ac:dyDescent="0.2">
      <c r="B41" s="4" t="s">
        <v>66</v>
      </c>
      <c r="C41" s="5" t="s">
        <v>67</v>
      </c>
      <c r="D41" s="5" t="s">
        <v>11</v>
      </c>
      <c r="E41" s="5" t="s">
        <v>19</v>
      </c>
      <c r="F41" s="5" t="s">
        <v>38</v>
      </c>
      <c r="G41" s="5">
        <v>50</v>
      </c>
      <c r="H41" s="5" t="s">
        <v>14</v>
      </c>
      <c r="I41" s="6">
        <v>21826</v>
      </c>
      <c r="J41" s="7" t="s">
        <v>15</v>
      </c>
      <c r="K41" s="15" t="str">
        <f>IF(cuadro_comandos[[#This Row],[Edad]]&lt;35,"Entre 20 y 35",IF(cuadro_comandos[[#This Row],[Edad]]&lt;50,"Entre 35 y 50","Mayor de 50"))</f>
        <v>Mayor de 50</v>
      </c>
      <c r="L41" s="14" t="str">
        <f>IF(cuadro_comandos[[#This Row],[Salario]]&lt;19000,"Entre 15000 y 19000","Entre 20000 y 25000")</f>
        <v>Entre 20000 y 25000</v>
      </c>
    </row>
    <row r="42" spans="2:12" x14ac:dyDescent="0.2">
      <c r="B42" s="4" t="s">
        <v>68</v>
      </c>
      <c r="C42" s="5" t="s">
        <v>69</v>
      </c>
      <c r="D42" s="5" t="s">
        <v>27</v>
      </c>
      <c r="E42" s="5" t="s">
        <v>19</v>
      </c>
      <c r="F42" s="5" t="s">
        <v>13</v>
      </c>
      <c r="G42" s="5">
        <v>36</v>
      </c>
      <c r="H42" s="5" t="s">
        <v>14</v>
      </c>
      <c r="I42" s="6">
        <v>16449</v>
      </c>
      <c r="J42" s="7" t="s">
        <v>28</v>
      </c>
      <c r="K42" s="15" t="str">
        <f>IF(cuadro_comandos[[#This Row],[Edad]]&lt;35,"Entre 20 y 35",IF(cuadro_comandos[[#This Row],[Edad]]&lt;50,"Entre 35 y 50","Mayor de 50"))</f>
        <v>Entre 35 y 50</v>
      </c>
      <c r="L42" s="14" t="str">
        <f>IF(cuadro_comandos[[#This Row],[Salario]]&lt;19000,"Entre 15000 y 19000","Entre 20000 y 25000")</f>
        <v>Entre 15000 y 19000</v>
      </c>
    </row>
    <row r="43" spans="2:12" x14ac:dyDescent="0.2">
      <c r="B43" s="4" t="s">
        <v>70</v>
      </c>
      <c r="C43" s="5" t="s">
        <v>71</v>
      </c>
      <c r="D43" s="5" t="s">
        <v>24</v>
      </c>
      <c r="E43" s="5" t="s">
        <v>19</v>
      </c>
      <c r="F43" s="5" t="s">
        <v>13</v>
      </c>
      <c r="G43" s="5">
        <v>22</v>
      </c>
      <c r="H43" s="5" t="s">
        <v>20</v>
      </c>
      <c r="I43" s="6">
        <v>23195</v>
      </c>
      <c r="J43" s="7" t="s">
        <v>32</v>
      </c>
      <c r="K43" s="15" t="str">
        <f>IF(cuadro_comandos[[#This Row],[Edad]]&lt;35,"Entre 20 y 35",IF(cuadro_comandos[[#This Row],[Edad]]&lt;50,"Entre 35 y 50","Mayor de 50"))</f>
        <v>Entre 20 y 35</v>
      </c>
      <c r="L43" s="14" t="str">
        <f>IF(cuadro_comandos[[#This Row],[Salario]]&lt;19000,"Entre 15000 y 19000","Entre 20000 y 25000")</f>
        <v>Entre 20000 y 25000</v>
      </c>
    </row>
    <row r="44" spans="2:12" x14ac:dyDescent="0.2">
      <c r="B44" s="4" t="s">
        <v>72</v>
      </c>
      <c r="C44" s="5" t="s">
        <v>73</v>
      </c>
      <c r="D44" s="5" t="s">
        <v>11</v>
      </c>
      <c r="E44" s="5" t="s">
        <v>12</v>
      </c>
      <c r="F44" s="5" t="s">
        <v>38</v>
      </c>
      <c r="G44" s="5">
        <v>33</v>
      </c>
      <c r="H44" s="5" t="s">
        <v>14</v>
      </c>
      <c r="I44" s="6">
        <v>21295</v>
      </c>
      <c r="J44" s="7" t="s">
        <v>35</v>
      </c>
      <c r="K44" s="15" t="str">
        <f>IF(cuadro_comandos[[#This Row],[Edad]]&lt;35,"Entre 20 y 35",IF(cuadro_comandos[[#This Row],[Edad]]&lt;50,"Entre 35 y 50","Mayor de 50"))</f>
        <v>Entre 20 y 35</v>
      </c>
      <c r="L44" s="14" t="str">
        <f>IF(cuadro_comandos[[#This Row],[Salario]]&lt;19000,"Entre 15000 y 19000","Entre 20000 y 25000")</f>
        <v>Entre 20000 y 25000</v>
      </c>
    </row>
    <row r="45" spans="2:12" x14ac:dyDescent="0.2">
      <c r="B45" s="4" t="s">
        <v>74</v>
      </c>
      <c r="C45" s="5" t="s">
        <v>75</v>
      </c>
      <c r="D45" s="5" t="s">
        <v>27</v>
      </c>
      <c r="E45" s="5" t="s">
        <v>19</v>
      </c>
      <c r="F45" s="5" t="s">
        <v>13</v>
      </c>
      <c r="G45" s="5">
        <v>31</v>
      </c>
      <c r="H45" s="5" t="s">
        <v>20</v>
      </c>
      <c r="I45" s="6">
        <v>16464</v>
      </c>
      <c r="J45" s="7" t="s">
        <v>15</v>
      </c>
      <c r="K45" s="15" t="str">
        <f>IF(cuadro_comandos[[#This Row],[Edad]]&lt;35,"Entre 20 y 35",IF(cuadro_comandos[[#This Row],[Edad]]&lt;50,"Entre 35 y 50","Mayor de 50"))</f>
        <v>Entre 20 y 35</v>
      </c>
      <c r="L45" s="14" t="str">
        <f>IF(cuadro_comandos[[#This Row],[Salario]]&lt;19000,"Entre 15000 y 19000","Entre 20000 y 25000")</f>
        <v>Entre 15000 y 19000</v>
      </c>
    </row>
    <row r="46" spans="2:12" x14ac:dyDescent="0.2">
      <c r="B46" s="4" t="s">
        <v>76</v>
      </c>
      <c r="C46" s="5" t="s">
        <v>77</v>
      </c>
      <c r="D46" s="5" t="s">
        <v>24</v>
      </c>
      <c r="E46" s="5" t="s">
        <v>12</v>
      </c>
      <c r="F46" s="5" t="s">
        <v>13</v>
      </c>
      <c r="G46" s="5">
        <v>27</v>
      </c>
      <c r="H46" s="5" t="s">
        <v>14</v>
      </c>
      <c r="I46" s="6">
        <v>17927</v>
      </c>
      <c r="J46" s="7" t="s">
        <v>41</v>
      </c>
      <c r="K46" s="15" t="str">
        <f>IF(cuadro_comandos[[#This Row],[Edad]]&lt;35,"Entre 20 y 35",IF(cuadro_comandos[[#This Row],[Edad]]&lt;50,"Entre 35 y 50","Mayor de 50"))</f>
        <v>Entre 20 y 35</v>
      </c>
      <c r="L46" s="14" t="str">
        <f>IF(cuadro_comandos[[#This Row],[Salario]]&lt;19000,"Entre 15000 y 19000","Entre 20000 y 25000")</f>
        <v>Entre 15000 y 19000</v>
      </c>
    </row>
    <row r="47" spans="2:12" x14ac:dyDescent="0.2">
      <c r="B47" s="4" t="s">
        <v>78</v>
      </c>
      <c r="C47" s="5" t="s">
        <v>79</v>
      </c>
      <c r="D47" s="5" t="s">
        <v>11</v>
      </c>
      <c r="E47" s="5" t="s">
        <v>19</v>
      </c>
      <c r="F47" s="5" t="s">
        <v>13</v>
      </c>
      <c r="G47" s="5">
        <v>54</v>
      </c>
      <c r="H47" s="5" t="s">
        <v>14</v>
      </c>
      <c r="I47" s="6">
        <v>17744</v>
      </c>
      <c r="J47" s="7" t="s">
        <v>15</v>
      </c>
      <c r="K47" s="15" t="str">
        <f>IF(cuadro_comandos[[#This Row],[Edad]]&lt;35,"Entre 20 y 35",IF(cuadro_comandos[[#This Row],[Edad]]&lt;50,"Entre 35 y 50","Mayor de 50"))</f>
        <v>Mayor de 50</v>
      </c>
      <c r="L47" s="14" t="str">
        <f>IF(cuadro_comandos[[#This Row],[Salario]]&lt;19000,"Entre 15000 y 19000","Entre 20000 y 25000")</f>
        <v>Entre 15000 y 19000</v>
      </c>
    </row>
    <row r="48" spans="2:12" x14ac:dyDescent="0.2">
      <c r="B48" s="4" t="s">
        <v>80</v>
      </c>
      <c r="C48" s="5" t="s">
        <v>81</v>
      </c>
      <c r="D48" s="5" t="s">
        <v>27</v>
      </c>
      <c r="E48" s="5" t="s">
        <v>12</v>
      </c>
      <c r="F48" s="5" t="s">
        <v>13</v>
      </c>
      <c r="G48" s="5">
        <v>28</v>
      </c>
      <c r="H48" s="5" t="s">
        <v>20</v>
      </c>
      <c r="I48" s="6">
        <v>19740</v>
      </c>
      <c r="J48" s="7" t="s">
        <v>35</v>
      </c>
      <c r="K48" s="15" t="str">
        <f>IF(cuadro_comandos[[#This Row],[Edad]]&lt;35,"Entre 20 y 35",IF(cuadro_comandos[[#This Row],[Edad]]&lt;50,"Entre 35 y 50","Mayor de 50"))</f>
        <v>Entre 20 y 35</v>
      </c>
      <c r="L48" s="14" t="str">
        <f>IF(cuadro_comandos[[#This Row],[Salario]]&lt;19000,"Entre 15000 y 19000","Entre 20000 y 25000")</f>
        <v>Entre 20000 y 25000</v>
      </c>
    </row>
    <row r="49" spans="2:12" x14ac:dyDescent="0.2">
      <c r="B49" s="4" t="s">
        <v>82</v>
      </c>
      <c r="C49" s="5" t="s">
        <v>83</v>
      </c>
      <c r="D49" s="5" t="s">
        <v>27</v>
      </c>
      <c r="E49" s="5" t="s">
        <v>12</v>
      </c>
      <c r="F49" s="5" t="s">
        <v>13</v>
      </c>
      <c r="G49" s="5">
        <v>38</v>
      </c>
      <c r="H49" s="5" t="s">
        <v>20</v>
      </c>
      <c r="I49" s="6">
        <v>19976</v>
      </c>
      <c r="J49" s="7" t="s">
        <v>41</v>
      </c>
      <c r="K49" s="15" t="str">
        <f>IF(cuadro_comandos[[#This Row],[Edad]]&lt;35,"Entre 20 y 35",IF(cuadro_comandos[[#This Row],[Edad]]&lt;50,"Entre 35 y 50","Mayor de 50"))</f>
        <v>Entre 35 y 50</v>
      </c>
      <c r="L49" s="14" t="str">
        <f>IF(cuadro_comandos[[#This Row],[Salario]]&lt;19000,"Entre 15000 y 19000","Entre 20000 y 25000")</f>
        <v>Entre 20000 y 25000</v>
      </c>
    </row>
    <row r="50" spans="2:12" x14ac:dyDescent="0.2">
      <c r="B50" s="8" t="s">
        <v>84</v>
      </c>
      <c r="C50" s="9" t="s">
        <v>85</v>
      </c>
      <c r="D50" s="9" t="s">
        <v>11</v>
      </c>
      <c r="E50" s="9" t="s">
        <v>19</v>
      </c>
      <c r="F50" s="9" t="s">
        <v>13</v>
      </c>
      <c r="G50" s="9">
        <v>32</v>
      </c>
      <c r="H50" s="9" t="s">
        <v>14</v>
      </c>
      <c r="I50" s="10">
        <v>19929</v>
      </c>
      <c r="J50" s="11" t="s">
        <v>15</v>
      </c>
      <c r="K50" s="17" t="str">
        <f>IF(cuadro_comandos[[#This Row],[Edad]]&lt;35,"Entre 20 y 35",IF(cuadro_comandos[[#This Row],[Edad]]&lt;50,"Entre 35 y 50","Mayor de 50"))</f>
        <v>Entre 20 y 35</v>
      </c>
      <c r="L50" s="14" t="str">
        <f>IF(cuadro_comandos[[#This Row],[Salario]]&lt;19000,"Entre 15000 y 19000","Entre 20000 y 25000")</f>
        <v>Entre 20000 y 25000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B01CC-E37C-4937-9F4F-90FBF53B9CC6}">
  <dimension ref="B2:I64"/>
  <sheetViews>
    <sheetView showGridLines="0" topLeftCell="A46" zoomScale="115" zoomScaleNormal="115" workbookViewId="0">
      <selection activeCell="I20" sqref="I20:J20"/>
    </sheetView>
  </sheetViews>
  <sheetFormatPr baseColWidth="10" defaultRowHeight="14.25" x14ac:dyDescent="0.2"/>
  <cols>
    <col min="1" max="1" width="2.875" customWidth="1"/>
    <col min="2" max="2" width="21.75" bestFit="1" customWidth="1"/>
    <col min="3" max="3" width="24.125" bestFit="1" customWidth="1"/>
    <col min="4" max="4" width="20.625" bestFit="1" customWidth="1"/>
    <col min="5" max="6" width="14" bestFit="1" customWidth="1"/>
    <col min="7" max="7" width="13.75" bestFit="1" customWidth="1"/>
    <col min="8" max="8" width="13" bestFit="1" customWidth="1"/>
    <col min="9" max="9" width="11.375" bestFit="1" customWidth="1"/>
    <col min="10" max="10" width="13.25" bestFit="1" customWidth="1"/>
    <col min="11" max="11" width="12.625" bestFit="1" customWidth="1"/>
    <col min="12" max="12" width="16.375" bestFit="1" customWidth="1"/>
    <col min="13" max="13" width="13.75" bestFit="1" customWidth="1"/>
    <col min="14" max="14" width="12.625" bestFit="1" customWidth="1"/>
    <col min="15" max="15" width="14.625" bestFit="1" customWidth="1"/>
    <col min="16" max="16" width="19.375" bestFit="1" customWidth="1"/>
    <col min="17" max="17" width="18.25" bestFit="1" customWidth="1"/>
    <col min="18" max="18" width="10.75" bestFit="1" customWidth="1"/>
    <col min="19" max="19" width="12.5" bestFit="1" customWidth="1"/>
    <col min="20" max="20" width="10.375" bestFit="1" customWidth="1"/>
    <col min="21" max="21" width="14" bestFit="1" customWidth="1"/>
    <col min="22" max="22" width="16.375" bestFit="1" customWidth="1"/>
    <col min="23" max="23" width="19.75" bestFit="1" customWidth="1"/>
    <col min="24" max="24" width="16.375" bestFit="1" customWidth="1"/>
    <col min="25" max="25" width="18.375" bestFit="1" customWidth="1"/>
    <col min="26" max="26" width="14.25" bestFit="1" customWidth="1"/>
    <col min="27" max="27" width="12.5" bestFit="1" customWidth="1"/>
    <col min="28" max="28" width="13.375" bestFit="1" customWidth="1"/>
    <col min="29" max="29" width="14.375" bestFit="1" customWidth="1"/>
    <col min="30" max="30" width="19.375" bestFit="1" customWidth="1"/>
    <col min="31" max="31" width="17.625" bestFit="1" customWidth="1"/>
    <col min="32" max="32" width="13.5" bestFit="1" customWidth="1"/>
    <col min="33" max="33" width="12.5" bestFit="1" customWidth="1"/>
    <col min="34" max="34" width="9.875" bestFit="1" customWidth="1"/>
    <col min="35" max="35" width="18.625" bestFit="1" customWidth="1"/>
    <col min="36" max="36" width="14" bestFit="1" customWidth="1"/>
  </cols>
  <sheetData>
    <row r="2" spans="2:5" x14ac:dyDescent="0.2">
      <c r="B2" s="12" t="s">
        <v>87</v>
      </c>
      <c r="C2" s="12" t="s">
        <v>96</v>
      </c>
    </row>
    <row r="3" spans="2:5" x14ac:dyDescent="0.2">
      <c r="B3" s="12" t="s">
        <v>90</v>
      </c>
      <c r="C3" t="s">
        <v>95</v>
      </c>
      <c r="D3" t="s">
        <v>94</v>
      </c>
      <c r="E3" t="s">
        <v>86</v>
      </c>
    </row>
    <row r="4" spans="2:5" x14ac:dyDescent="0.2">
      <c r="B4" s="18" t="s">
        <v>39</v>
      </c>
      <c r="C4" s="13"/>
      <c r="D4" s="13">
        <v>22313</v>
      </c>
      <c r="E4" s="13">
        <v>22313</v>
      </c>
    </row>
    <row r="5" spans="2:5" x14ac:dyDescent="0.2">
      <c r="B5" s="19" t="s">
        <v>91</v>
      </c>
      <c r="C5" s="13"/>
      <c r="D5" s="13">
        <v>22313</v>
      </c>
      <c r="E5" s="13">
        <v>22313</v>
      </c>
    </row>
    <row r="6" spans="2:5" x14ac:dyDescent="0.2">
      <c r="B6" s="18" t="s">
        <v>56</v>
      </c>
      <c r="C6" s="13"/>
      <c r="D6" s="13">
        <v>42034</v>
      </c>
      <c r="E6" s="13">
        <v>42034</v>
      </c>
    </row>
    <row r="7" spans="2:5" x14ac:dyDescent="0.2">
      <c r="B7" s="19" t="s">
        <v>92</v>
      </c>
      <c r="C7" s="13"/>
      <c r="D7" s="13">
        <v>42034</v>
      </c>
      <c r="E7" s="13">
        <v>42034</v>
      </c>
    </row>
    <row r="8" spans="2:5" x14ac:dyDescent="0.2">
      <c r="B8" s="18" t="s">
        <v>52</v>
      </c>
      <c r="C8" s="13"/>
      <c r="D8" s="13">
        <v>40084</v>
      </c>
      <c r="E8" s="13">
        <v>40084</v>
      </c>
    </row>
    <row r="9" spans="2:5" x14ac:dyDescent="0.2">
      <c r="B9" s="19" t="s">
        <v>91</v>
      </c>
      <c r="C9" s="13"/>
      <c r="D9" s="13">
        <v>40084</v>
      </c>
      <c r="E9" s="13">
        <v>40084</v>
      </c>
    </row>
    <row r="10" spans="2:5" x14ac:dyDescent="0.2">
      <c r="B10" s="18" t="s">
        <v>62</v>
      </c>
      <c r="C10" s="13"/>
      <c r="D10" s="13">
        <v>38634</v>
      </c>
      <c r="E10" s="13">
        <v>38634</v>
      </c>
    </row>
    <row r="11" spans="2:5" x14ac:dyDescent="0.2">
      <c r="B11" s="19" t="s">
        <v>91</v>
      </c>
      <c r="C11" s="13"/>
      <c r="D11" s="13">
        <v>38634</v>
      </c>
      <c r="E11" s="13">
        <v>38634</v>
      </c>
    </row>
    <row r="12" spans="2:5" x14ac:dyDescent="0.2">
      <c r="B12" s="18" t="s">
        <v>78</v>
      </c>
      <c r="C12" s="13">
        <v>35488</v>
      </c>
      <c r="D12" s="13"/>
      <c r="E12" s="13">
        <v>35488</v>
      </c>
    </row>
    <row r="13" spans="2:5" x14ac:dyDescent="0.2">
      <c r="B13" s="19" t="s">
        <v>93</v>
      </c>
      <c r="C13" s="13">
        <v>35488</v>
      </c>
      <c r="D13" s="13"/>
      <c r="E13" s="13">
        <v>35488</v>
      </c>
    </row>
    <row r="14" spans="2:5" x14ac:dyDescent="0.2">
      <c r="B14" s="18" t="s">
        <v>54</v>
      </c>
      <c r="C14" s="13"/>
      <c r="D14" s="13">
        <v>46292</v>
      </c>
      <c r="E14" s="13">
        <v>46292</v>
      </c>
    </row>
    <row r="15" spans="2:5" x14ac:dyDescent="0.2">
      <c r="B15" s="19" t="s">
        <v>92</v>
      </c>
      <c r="C15" s="13"/>
      <c r="D15" s="13">
        <v>46292</v>
      </c>
      <c r="E15" s="13">
        <v>46292</v>
      </c>
    </row>
    <row r="16" spans="2:5" x14ac:dyDescent="0.2">
      <c r="B16" s="18" t="s">
        <v>33</v>
      </c>
      <c r="C16" s="13"/>
      <c r="D16" s="13">
        <v>23709</v>
      </c>
      <c r="E16" s="13">
        <v>23709</v>
      </c>
    </row>
    <row r="17" spans="2:9" x14ac:dyDescent="0.2">
      <c r="B17" s="19" t="s">
        <v>93</v>
      </c>
      <c r="C17" s="13"/>
      <c r="D17" s="13">
        <v>23709</v>
      </c>
      <c r="E17" s="13">
        <v>23709</v>
      </c>
    </row>
    <row r="18" spans="2:9" x14ac:dyDescent="0.2">
      <c r="B18" s="18" t="s">
        <v>46</v>
      </c>
      <c r="C18" s="13"/>
      <c r="D18" s="13">
        <v>19996</v>
      </c>
      <c r="E18" s="13">
        <v>19996</v>
      </c>
    </row>
    <row r="19" spans="2:9" x14ac:dyDescent="0.2">
      <c r="B19" s="19" t="s">
        <v>91</v>
      </c>
      <c r="C19" s="13"/>
      <c r="D19" s="13">
        <v>19996</v>
      </c>
      <c r="E19" s="13">
        <v>19996</v>
      </c>
    </row>
    <row r="20" spans="2:9" x14ac:dyDescent="0.2">
      <c r="B20" s="18" t="s">
        <v>68</v>
      </c>
      <c r="C20" s="13">
        <v>32898</v>
      </c>
      <c r="D20" s="13"/>
      <c r="E20" s="13">
        <v>32898</v>
      </c>
      <c r="I20" t="s">
        <v>97</v>
      </c>
    </row>
    <row r="21" spans="2:9" x14ac:dyDescent="0.2">
      <c r="B21" s="19" t="s">
        <v>92</v>
      </c>
      <c r="C21" s="13">
        <v>32898</v>
      </c>
      <c r="D21" s="13"/>
      <c r="E21" s="13">
        <v>32898</v>
      </c>
    </row>
    <row r="22" spans="2:9" x14ac:dyDescent="0.2">
      <c r="B22" s="18" t="s">
        <v>74</v>
      </c>
      <c r="C22" s="13">
        <v>32928</v>
      </c>
      <c r="D22" s="13"/>
      <c r="E22" s="13">
        <v>32928</v>
      </c>
    </row>
    <row r="23" spans="2:9" x14ac:dyDescent="0.2">
      <c r="B23" s="19" t="s">
        <v>91</v>
      </c>
      <c r="C23" s="13">
        <v>32928</v>
      </c>
      <c r="D23" s="13"/>
      <c r="E23" s="13">
        <v>32928</v>
      </c>
    </row>
    <row r="24" spans="2:9" x14ac:dyDescent="0.2">
      <c r="B24" s="18" t="s">
        <v>60</v>
      </c>
      <c r="C24" s="13"/>
      <c r="D24" s="13">
        <v>45450</v>
      </c>
      <c r="E24" s="13">
        <v>45450</v>
      </c>
    </row>
    <row r="25" spans="2:9" x14ac:dyDescent="0.2">
      <c r="B25" s="19" t="s">
        <v>92</v>
      </c>
      <c r="C25" s="13"/>
      <c r="D25" s="13">
        <v>45450</v>
      </c>
      <c r="E25" s="13">
        <v>45450</v>
      </c>
    </row>
    <row r="26" spans="2:9" x14ac:dyDescent="0.2">
      <c r="B26" s="18" t="s">
        <v>16</v>
      </c>
      <c r="C26" s="13"/>
      <c r="D26" s="13">
        <v>21977</v>
      </c>
      <c r="E26" s="13">
        <v>21977</v>
      </c>
    </row>
    <row r="27" spans="2:9" x14ac:dyDescent="0.2">
      <c r="B27" s="19" t="s">
        <v>92</v>
      </c>
      <c r="C27" s="13"/>
      <c r="D27" s="13">
        <v>21977</v>
      </c>
      <c r="E27" s="13">
        <v>21977</v>
      </c>
    </row>
    <row r="28" spans="2:9" x14ac:dyDescent="0.2">
      <c r="B28" s="18" t="s">
        <v>44</v>
      </c>
      <c r="C28" s="13"/>
      <c r="D28" s="13">
        <v>22025</v>
      </c>
      <c r="E28" s="13">
        <v>22025</v>
      </c>
    </row>
    <row r="29" spans="2:9" x14ac:dyDescent="0.2">
      <c r="B29" s="19" t="s">
        <v>93</v>
      </c>
      <c r="C29" s="13"/>
      <c r="D29" s="13">
        <v>22025</v>
      </c>
      <c r="E29" s="13">
        <v>22025</v>
      </c>
    </row>
    <row r="30" spans="2:9" x14ac:dyDescent="0.2">
      <c r="B30" s="18" t="s">
        <v>76</v>
      </c>
      <c r="C30" s="13">
        <v>35854</v>
      </c>
      <c r="D30" s="13"/>
      <c r="E30" s="13">
        <v>35854</v>
      </c>
    </row>
    <row r="31" spans="2:9" x14ac:dyDescent="0.2">
      <c r="B31" s="19" t="s">
        <v>91</v>
      </c>
      <c r="C31" s="13">
        <v>35854</v>
      </c>
      <c r="D31" s="13"/>
      <c r="E31" s="13">
        <v>35854</v>
      </c>
    </row>
    <row r="32" spans="2:9" x14ac:dyDescent="0.2">
      <c r="B32" s="18" t="s">
        <v>84</v>
      </c>
      <c r="C32" s="13"/>
      <c r="D32" s="13">
        <v>39858</v>
      </c>
      <c r="E32" s="13">
        <v>39858</v>
      </c>
    </row>
    <row r="33" spans="2:5" x14ac:dyDescent="0.2">
      <c r="B33" s="19" t="s">
        <v>91</v>
      </c>
      <c r="C33" s="13"/>
      <c r="D33" s="13">
        <v>39858</v>
      </c>
      <c r="E33" s="13">
        <v>39858</v>
      </c>
    </row>
    <row r="34" spans="2:5" x14ac:dyDescent="0.2">
      <c r="B34" s="18" t="s">
        <v>48</v>
      </c>
      <c r="C34" s="13"/>
      <c r="D34" s="13">
        <v>20969</v>
      </c>
      <c r="E34" s="13">
        <v>20969</v>
      </c>
    </row>
    <row r="35" spans="2:5" x14ac:dyDescent="0.2">
      <c r="B35" s="19" t="s">
        <v>92</v>
      </c>
      <c r="C35" s="13"/>
      <c r="D35" s="13">
        <v>20969</v>
      </c>
      <c r="E35" s="13">
        <v>20969</v>
      </c>
    </row>
    <row r="36" spans="2:5" x14ac:dyDescent="0.2">
      <c r="B36" s="18" t="s">
        <v>22</v>
      </c>
      <c r="C36" s="13">
        <v>16109</v>
      </c>
      <c r="D36" s="13"/>
      <c r="E36" s="13">
        <v>16109</v>
      </c>
    </row>
    <row r="37" spans="2:5" x14ac:dyDescent="0.2">
      <c r="B37" s="19" t="s">
        <v>92</v>
      </c>
      <c r="C37" s="13">
        <v>16109</v>
      </c>
      <c r="D37" s="13"/>
      <c r="E37" s="13">
        <v>16109</v>
      </c>
    </row>
    <row r="38" spans="2:5" x14ac:dyDescent="0.2">
      <c r="B38" s="18" t="s">
        <v>80</v>
      </c>
      <c r="C38" s="13"/>
      <c r="D38" s="13">
        <v>39480</v>
      </c>
      <c r="E38" s="13">
        <v>39480</v>
      </c>
    </row>
    <row r="39" spans="2:5" x14ac:dyDescent="0.2">
      <c r="B39" s="19" t="s">
        <v>91</v>
      </c>
      <c r="C39" s="13"/>
      <c r="D39" s="13">
        <v>39480</v>
      </c>
      <c r="E39" s="13">
        <v>39480</v>
      </c>
    </row>
    <row r="40" spans="2:5" x14ac:dyDescent="0.2">
      <c r="B40" s="18" t="s">
        <v>9</v>
      </c>
      <c r="C40" s="13">
        <v>16659</v>
      </c>
      <c r="D40" s="13"/>
      <c r="E40" s="13">
        <v>16659</v>
      </c>
    </row>
    <row r="41" spans="2:5" x14ac:dyDescent="0.2">
      <c r="B41" s="19" t="s">
        <v>92</v>
      </c>
      <c r="C41" s="13">
        <v>16659</v>
      </c>
      <c r="D41" s="13"/>
      <c r="E41" s="13">
        <v>16659</v>
      </c>
    </row>
    <row r="42" spans="2:5" x14ac:dyDescent="0.2">
      <c r="B42" s="18" t="s">
        <v>70</v>
      </c>
      <c r="C42" s="13"/>
      <c r="D42" s="13">
        <v>46390</v>
      </c>
      <c r="E42" s="13">
        <v>46390</v>
      </c>
    </row>
    <row r="43" spans="2:5" x14ac:dyDescent="0.2">
      <c r="B43" s="19" t="s">
        <v>91</v>
      </c>
      <c r="C43" s="13"/>
      <c r="D43" s="13">
        <v>46390</v>
      </c>
      <c r="E43" s="13">
        <v>46390</v>
      </c>
    </row>
    <row r="44" spans="2:5" x14ac:dyDescent="0.2">
      <c r="B44" s="18" t="s">
        <v>25</v>
      </c>
      <c r="C44" s="13">
        <v>18880</v>
      </c>
      <c r="D44" s="13"/>
      <c r="E44" s="13">
        <v>18880</v>
      </c>
    </row>
    <row r="45" spans="2:5" x14ac:dyDescent="0.2">
      <c r="B45" s="19" t="s">
        <v>92</v>
      </c>
      <c r="C45" s="13">
        <v>18880</v>
      </c>
      <c r="D45" s="13"/>
      <c r="E45" s="13">
        <v>18880</v>
      </c>
    </row>
    <row r="46" spans="2:5" x14ac:dyDescent="0.2">
      <c r="B46" s="18" t="s">
        <v>50</v>
      </c>
      <c r="C46" s="13"/>
      <c r="D46" s="13">
        <v>40268</v>
      </c>
      <c r="E46" s="13">
        <v>40268</v>
      </c>
    </row>
    <row r="47" spans="2:5" x14ac:dyDescent="0.2">
      <c r="B47" s="19" t="s">
        <v>92</v>
      </c>
      <c r="C47" s="13"/>
      <c r="D47" s="13">
        <v>40268</v>
      </c>
      <c r="E47" s="13">
        <v>40268</v>
      </c>
    </row>
    <row r="48" spans="2:5" x14ac:dyDescent="0.2">
      <c r="B48" s="18" t="s">
        <v>64</v>
      </c>
      <c r="C48" s="13">
        <v>35728</v>
      </c>
      <c r="D48" s="13"/>
      <c r="E48" s="13">
        <v>35728</v>
      </c>
    </row>
    <row r="49" spans="2:5" x14ac:dyDescent="0.2">
      <c r="B49" s="19" t="s">
        <v>92</v>
      </c>
      <c r="C49" s="13">
        <v>35728</v>
      </c>
      <c r="D49" s="13"/>
      <c r="E49" s="13">
        <v>35728</v>
      </c>
    </row>
    <row r="50" spans="2:5" x14ac:dyDescent="0.2">
      <c r="B50" s="18" t="s">
        <v>58</v>
      </c>
      <c r="C50" s="13"/>
      <c r="D50" s="13">
        <v>43022</v>
      </c>
      <c r="E50" s="13">
        <v>43022</v>
      </c>
    </row>
    <row r="51" spans="2:5" x14ac:dyDescent="0.2">
      <c r="B51" s="19" t="s">
        <v>91</v>
      </c>
      <c r="C51" s="13"/>
      <c r="D51" s="13">
        <v>43022</v>
      </c>
      <c r="E51" s="13">
        <v>43022</v>
      </c>
    </row>
    <row r="52" spans="2:5" x14ac:dyDescent="0.2">
      <c r="B52" s="18" t="s">
        <v>36</v>
      </c>
      <c r="C52" s="13">
        <v>16800</v>
      </c>
      <c r="D52" s="13"/>
      <c r="E52" s="13">
        <v>16800</v>
      </c>
    </row>
    <row r="53" spans="2:5" x14ac:dyDescent="0.2">
      <c r="B53" s="19" t="s">
        <v>91</v>
      </c>
      <c r="C53" s="13">
        <v>16800</v>
      </c>
      <c r="D53" s="13"/>
      <c r="E53" s="13">
        <v>16800</v>
      </c>
    </row>
    <row r="54" spans="2:5" x14ac:dyDescent="0.2">
      <c r="B54" s="18" t="s">
        <v>82</v>
      </c>
      <c r="C54" s="13"/>
      <c r="D54" s="13">
        <v>39952</v>
      </c>
      <c r="E54" s="13">
        <v>39952</v>
      </c>
    </row>
    <row r="55" spans="2:5" x14ac:dyDescent="0.2">
      <c r="B55" s="19" t="s">
        <v>92</v>
      </c>
      <c r="C55" s="13"/>
      <c r="D55" s="13">
        <v>39952</v>
      </c>
      <c r="E55" s="13">
        <v>39952</v>
      </c>
    </row>
    <row r="56" spans="2:5" x14ac:dyDescent="0.2">
      <c r="B56" s="18" t="s">
        <v>72</v>
      </c>
      <c r="C56" s="13"/>
      <c r="D56" s="13">
        <v>42590</v>
      </c>
      <c r="E56" s="13">
        <v>42590</v>
      </c>
    </row>
    <row r="57" spans="2:5" x14ac:dyDescent="0.2">
      <c r="B57" s="19" t="s">
        <v>91</v>
      </c>
      <c r="C57" s="13"/>
      <c r="D57" s="13">
        <v>42590</v>
      </c>
      <c r="E57" s="13">
        <v>42590</v>
      </c>
    </row>
    <row r="58" spans="2:5" x14ac:dyDescent="0.2">
      <c r="B58" s="18" t="s">
        <v>29</v>
      </c>
      <c r="C58" s="13"/>
      <c r="D58" s="13">
        <v>20726</v>
      </c>
      <c r="E58" s="13">
        <v>20726</v>
      </c>
    </row>
    <row r="59" spans="2:5" x14ac:dyDescent="0.2">
      <c r="B59" s="19" t="s">
        <v>92</v>
      </c>
      <c r="C59" s="13"/>
      <c r="D59" s="13">
        <v>20726</v>
      </c>
      <c r="E59" s="13">
        <v>20726</v>
      </c>
    </row>
    <row r="60" spans="2:5" x14ac:dyDescent="0.2">
      <c r="B60" s="18" t="s">
        <v>66</v>
      </c>
      <c r="C60" s="13"/>
      <c r="D60" s="13">
        <v>43652</v>
      </c>
      <c r="E60" s="13">
        <v>43652</v>
      </c>
    </row>
    <row r="61" spans="2:5" x14ac:dyDescent="0.2">
      <c r="B61" s="19" t="s">
        <v>93</v>
      </c>
      <c r="C61" s="13"/>
      <c r="D61" s="13">
        <v>43652</v>
      </c>
      <c r="E61" s="13">
        <v>43652</v>
      </c>
    </row>
    <row r="62" spans="2:5" x14ac:dyDescent="0.2">
      <c r="B62" s="18" t="s">
        <v>42</v>
      </c>
      <c r="C62" s="13">
        <v>18417</v>
      </c>
      <c r="D62" s="13"/>
      <c r="E62" s="13">
        <v>18417</v>
      </c>
    </row>
    <row r="63" spans="2:5" x14ac:dyDescent="0.2">
      <c r="B63" s="19" t="s">
        <v>91</v>
      </c>
      <c r="C63" s="13">
        <v>18417</v>
      </c>
      <c r="D63" s="13"/>
      <c r="E63" s="13">
        <v>18417</v>
      </c>
    </row>
    <row r="64" spans="2:5" x14ac:dyDescent="0.2">
      <c r="B64" s="18" t="s">
        <v>86</v>
      </c>
      <c r="C64" s="13">
        <v>259761</v>
      </c>
      <c r="D64" s="13">
        <v>699421</v>
      </c>
      <c r="E64" s="13">
        <v>959182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C58D-2BE9-4D1C-B456-3F8412A7F56F}">
  <dimension ref="A1"/>
  <sheetViews>
    <sheetView showGridLines="0" showRowColHeaders="0" tabSelected="1" zoomScale="70" zoomScaleNormal="70" workbookViewId="0">
      <selection activeCell="E43" sqref="E43"/>
    </sheetView>
  </sheetViews>
  <sheetFormatPr baseColWidth="10" defaultRowHeight="14.25" x14ac:dyDescent="0.2"/>
  <cols>
    <col min="7" max="7" width="19" bestFit="1" customWidth="1"/>
    <col min="8" max="8" width="24.125" bestFit="1" customWidth="1"/>
    <col min="9" max="9" width="7.875" bestFit="1" customWidth="1"/>
    <col min="10" max="10" width="14" bestFit="1" customWidth="1"/>
    <col min="11" max="11" width="7" bestFit="1" customWidth="1"/>
    <col min="12" max="12" width="14" bestFit="1" customWidth="1"/>
    <col min="13" max="29" width="3.375" bestFit="1" customWidth="1"/>
    <col min="30" max="30" width="14" bestFit="1" customWidth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Desarollo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2025-01-15T08:24:43Z</dcterms:created>
  <dcterms:modified xsi:type="dcterms:W3CDTF">2025-01-22T09:33:16Z</dcterms:modified>
</cp:coreProperties>
</file>