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noviembre\Martes 26 noviembre\"/>
    </mc:Choice>
  </mc:AlternateContent>
  <xr:revisionPtr revIDLastSave="0" documentId="13_ncr:1_{0196CF6B-A015-45D3-847E-144834845F40}" xr6:coauthVersionLast="36" xr6:coauthVersionMax="47" xr10:uidLastSave="{00000000-0000-0000-0000-000000000000}"/>
  <bookViews>
    <workbookView xWindow="31680" yWindow="2880" windowWidth="21600" windowHeight="11325" activeTab="1" xr2:uid="{00000000-000D-0000-FFFF-FFFF00000000}"/>
  </bookViews>
  <sheets>
    <sheet name="Menu" sheetId="13" r:id="rId1"/>
    <sheet name="Ejercicio 1" sheetId="12" r:id="rId2"/>
    <sheet name="ejercicio 2" sheetId="8" r:id="rId3"/>
    <sheet name="Ejercicio 3" sheetId="9" r:id="rId4"/>
    <sheet name="Ejercicio 4" sheetId="10" r:id="rId5"/>
    <sheet name="Ejercicio 5" sheetId="1" r:id="rId6"/>
    <sheet name="Hoja1" sheetId="5" r:id="rId7"/>
    <sheet name="Cruce Notas" sheetId="4" state="hidden" r:id="rId8"/>
  </sheets>
  <definedNames>
    <definedName name="_xlnm._FilterDatabase" localSheetId="7" hidden="1">'Cruce Notas'!$A$2:$F$11</definedName>
    <definedName name="_xlnm._FilterDatabase" localSheetId="5" hidden="1">'Ejercicio 5'!$C$3:$H$18</definedName>
  </definedNames>
  <calcPr calcId="191029"/>
</workbook>
</file>

<file path=xl/calcChain.xml><?xml version="1.0" encoding="utf-8"?>
<calcChain xmlns="http://schemas.openxmlformats.org/spreadsheetml/2006/main">
  <c r="E22" i="1" l="1"/>
  <c r="F22" i="1"/>
  <c r="G22" i="1"/>
  <c r="D22" i="1"/>
  <c r="E14" i="10"/>
  <c r="E8" i="8"/>
  <c r="E9" i="8"/>
  <c r="E10" i="8"/>
  <c r="E11" i="8"/>
  <c r="E7" i="8"/>
  <c r="D11" i="9" l="1"/>
  <c r="D10" i="9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12" i="10" l="1"/>
  <c r="E13" i="10"/>
  <c r="F19" i="12" l="1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M19" i="10" l="1"/>
  <c r="M18" i="10"/>
  <c r="M17" i="10"/>
  <c r="M16" i="10"/>
  <c r="M15" i="10"/>
  <c r="M14" i="10"/>
  <c r="M13" i="10"/>
  <c r="M12" i="10"/>
  <c r="M11" i="10"/>
  <c r="M10" i="10"/>
  <c r="M9" i="10"/>
  <c r="M8" i="10"/>
  <c r="M7" i="10"/>
  <c r="H17" i="1" l="1"/>
  <c r="H12" i="1"/>
  <c r="H5" i="1"/>
  <c r="H18" i="1"/>
  <c r="H14" i="1"/>
  <c r="H13" i="1"/>
  <c r="H9" i="1"/>
  <c r="H6" i="1"/>
  <c r="H15" i="1"/>
  <c r="H10" i="1"/>
  <c r="H7" i="1"/>
  <c r="H16" i="1"/>
  <c r="H11" i="1"/>
  <c r="H8" i="1"/>
  <c r="H4" i="1"/>
</calcChain>
</file>

<file path=xl/sharedStrings.xml><?xml version="1.0" encoding="utf-8"?>
<sst xmlns="http://schemas.openxmlformats.org/spreadsheetml/2006/main" count="215" uniqueCount="97">
  <si>
    <t>Nombre del estudiante</t>
  </si>
  <si>
    <t>Área o Materia</t>
  </si>
  <si>
    <t>Calificación 1</t>
  </si>
  <si>
    <t>Calificación 2</t>
  </si>
  <si>
    <t>Calificación 3</t>
  </si>
  <si>
    <t>Calificación Def.</t>
  </si>
  <si>
    <t>Alumno1</t>
  </si>
  <si>
    <t>Alumno2</t>
  </si>
  <si>
    <t>Alumno3</t>
  </si>
  <si>
    <t>bbdd</t>
  </si>
  <si>
    <t>programacion</t>
  </si>
  <si>
    <t>ssii</t>
  </si>
  <si>
    <t>marcas</t>
  </si>
  <si>
    <t>big data</t>
  </si>
  <si>
    <t>REGISTRO ACADÉMICO DE NOTAS PARA EL AÑO 2021</t>
  </si>
  <si>
    <t>alumnos</t>
  </si>
  <si>
    <t>Asignaturas</t>
  </si>
  <si>
    <t>2) ejemplo 2</t>
  </si>
  <si>
    <t>MATRIZ</t>
  </si>
  <si>
    <t>CALIFICACIÓN</t>
  </si>
  <si>
    <t>NOTA</t>
  </si>
  <si>
    <t>SS</t>
  </si>
  <si>
    <t>AP</t>
  </si>
  <si>
    <t>BIEN</t>
  </si>
  <si>
    <t>NOT</t>
  </si>
  <si>
    <t>SOB</t>
  </si>
  <si>
    <t>MH</t>
  </si>
  <si>
    <t>CODIGO</t>
  </si>
  <si>
    <t>PROVINCIA</t>
  </si>
  <si>
    <t>TRANSPORTE</t>
  </si>
  <si>
    <t>AB</t>
  </si>
  <si>
    <t>Albacete</t>
  </si>
  <si>
    <t>UPS</t>
  </si>
  <si>
    <t>DESTINO</t>
  </si>
  <si>
    <t>BC</t>
  </si>
  <si>
    <t>Malaga</t>
  </si>
  <si>
    <t>MN</t>
  </si>
  <si>
    <t>Madrid</t>
  </si>
  <si>
    <t>NB</t>
  </si>
  <si>
    <t>Barcelona</t>
  </si>
  <si>
    <t>LA VELOZ</t>
  </si>
  <si>
    <t>BF</t>
  </si>
  <si>
    <t>Bilbao</t>
  </si>
  <si>
    <t>EMPRESA</t>
  </si>
  <si>
    <t>NS</t>
  </si>
  <si>
    <t>Orense</t>
  </si>
  <si>
    <t>UN</t>
  </si>
  <si>
    <t>Rioja</t>
  </si>
  <si>
    <t>DHL</t>
  </si>
  <si>
    <t>NW</t>
  </si>
  <si>
    <t>Sevilla</t>
  </si>
  <si>
    <t>ON</t>
  </si>
  <si>
    <t>Cadiz</t>
  </si>
  <si>
    <t>SEUR</t>
  </si>
  <si>
    <t>PE</t>
  </si>
  <si>
    <t>Burgos</t>
  </si>
  <si>
    <t>PQ</t>
  </si>
  <si>
    <t>Huelva</t>
  </si>
  <si>
    <t>SK</t>
  </si>
  <si>
    <t>Valencia</t>
  </si>
  <si>
    <t>YKK</t>
  </si>
  <si>
    <t>Coruña</t>
  </si>
  <si>
    <t>KILOS</t>
  </si>
  <si>
    <t>Transporte</t>
  </si>
  <si>
    <t>&gt;10</t>
  </si>
  <si>
    <t>Gastos de envio</t>
  </si>
  <si>
    <t>Ups</t>
  </si>
  <si>
    <t>Destino</t>
  </si>
  <si>
    <t>Peso</t>
  </si>
  <si>
    <t>La veloz</t>
  </si>
  <si>
    <t>Provincia</t>
  </si>
  <si>
    <t>Empresa</t>
  </si>
  <si>
    <t>Dhl</t>
  </si>
  <si>
    <t>PRECIO</t>
  </si>
  <si>
    <t>Seur</t>
  </si>
  <si>
    <t>Código</t>
  </si>
  <si>
    <t>SALARIO</t>
  </si>
  <si>
    <t>FECHA DE ALTA</t>
  </si>
  <si>
    <t>CARGO</t>
  </si>
  <si>
    <t>APELLIDO</t>
  </si>
  <si>
    <t>NOMBRE</t>
  </si>
  <si>
    <t>Operario</t>
  </si>
  <si>
    <t>Ronaldo</t>
  </si>
  <si>
    <t>Cristiano</t>
  </si>
  <si>
    <t>Messi</t>
  </si>
  <si>
    <t>Leo</t>
  </si>
  <si>
    <t>Marketing</t>
  </si>
  <si>
    <t>Vila</t>
  </si>
  <si>
    <t>Rosalía</t>
  </si>
  <si>
    <t>Comercial</t>
  </si>
  <si>
    <t>Vázquez</t>
  </si>
  <si>
    <t>Jesús</t>
  </si>
  <si>
    <t>Presidente</t>
  </si>
  <si>
    <t>Laporta</t>
  </si>
  <si>
    <t>Juan</t>
  </si>
  <si>
    <t>pe</t>
  </si>
  <si>
    <t>Estudiante y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</si>
</sst>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8"/>
      <name val="Franklin Gothic Book"/>
      <family val="2"/>
      <scheme val="minor"/>
    </font>
    <font>
      <b/>
      <sz val="10"/>
      <name val="Arial"/>
      <family val="2"/>
    </font>
    <font>
      <b/>
      <sz val="14"/>
      <color rgb="FFFF0000"/>
      <name val="Franklin Gothic Book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10" xfId="0" applyBorder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16" fillId="0" borderId="0" xfId="0" applyFont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8" borderId="10" xfId="0" applyFill="1" applyBorder="1"/>
    <xf numFmtId="0" fontId="0" fillId="0" borderId="12" xfId="0" applyBorder="1"/>
    <xf numFmtId="0" fontId="0" fillId="39" borderId="10" xfId="0" applyFill="1" applyBorder="1"/>
    <xf numFmtId="0" fontId="0" fillId="0" borderId="0" xfId="0" applyAlignment="1">
      <alignment horizontal="center"/>
    </xf>
    <xf numFmtId="0" fontId="21" fillId="0" borderId="16" xfId="0" applyFont="1" applyBorder="1"/>
    <xf numFmtId="0" fontId="21" fillId="0" borderId="10" xfId="0" applyFont="1" applyBorder="1"/>
    <xf numFmtId="0" fontId="0" fillId="0" borderId="17" xfId="0" applyBorder="1"/>
    <xf numFmtId="49" fontId="0" fillId="0" borderId="16" xfId="0" applyNumberFormat="1" applyBorder="1"/>
    <xf numFmtId="0" fontId="21" fillId="0" borderId="13" xfId="0" applyFont="1" applyBorder="1"/>
    <xf numFmtId="0" fontId="21" fillId="0" borderId="18" xfId="0" applyFont="1" applyBorder="1"/>
    <xf numFmtId="0" fontId="0" fillId="0" borderId="0" xfId="0" applyAlignment="1">
      <alignment horizontal="right"/>
    </xf>
    <xf numFmtId="49" fontId="0" fillId="0" borderId="18" xfId="0" applyNumberFormat="1" applyBorder="1"/>
    <xf numFmtId="0" fontId="0" fillId="0" borderId="20" xfId="0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19" xfId="0" applyNumberFormat="1" applyBorder="1"/>
    <xf numFmtId="0" fontId="18" fillId="40" borderId="10" xfId="0" applyFont="1" applyFill="1" applyBorder="1" applyAlignment="1">
      <alignment horizontal="center" vertical="center"/>
    </xf>
    <xf numFmtId="0" fontId="0" fillId="41" borderId="10" xfId="0" applyFill="1" applyBorder="1"/>
    <xf numFmtId="0" fontId="0" fillId="35" borderId="10" xfId="0" applyFill="1" applyBorder="1"/>
    <xf numFmtId="49" fontId="0" fillId="42" borderId="15" xfId="0" applyNumberFormat="1" applyFill="1" applyBorder="1" applyAlignment="1">
      <alignment horizontal="right"/>
    </xf>
    <xf numFmtId="0" fontId="0" fillId="42" borderId="19" xfId="0" applyFill="1" applyBorder="1" applyAlignment="1">
      <alignment horizontal="right"/>
    </xf>
    <xf numFmtId="0" fontId="0" fillId="43" borderId="15" xfId="0" applyFill="1" applyBorder="1" applyAlignment="1">
      <alignment horizontal="right"/>
    </xf>
    <xf numFmtId="0" fontId="21" fillId="38" borderId="13" xfId="0" applyFont="1" applyFill="1" applyBorder="1"/>
    <xf numFmtId="0" fontId="21" fillId="38" borderId="14" xfId="0" applyFont="1" applyFill="1" applyBorder="1"/>
    <xf numFmtId="0" fontId="21" fillId="38" borderId="15" xfId="0" applyFont="1" applyFill="1" applyBorder="1" applyAlignment="1">
      <alignment horizontal="right"/>
    </xf>
    <xf numFmtId="0" fontId="0" fillId="44" borderId="10" xfId="0" applyFill="1" applyBorder="1" applyAlignment="1">
      <alignment horizontal="center"/>
    </xf>
    <xf numFmtId="0" fontId="0" fillId="45" borderId="10" xfId="0" applyFill="1" applyBorder="1"/>
    <xf numFmtId="0" fontId="0" fillId="46" borderId="10" xfId="0" applyFill="1" applyBorder="1" applyAlignment="1">
      <alignment horizontal="center"/>
    </xf>
    <xf numFmtId="0" fontId="0" fillId="0" borderId="0" xfId="0" applyAlignment="1">
      <alignment vertical="center"/>
    </xf>
    <xf numFmtId="164" fontId="0" fillId="47" borderId="0" xfId="0" applyNumberForma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164" fontId="0" fillId="48" borderId="0" xfId="0" applyNumberFormat="1" applyFill="1" applyAlignment="1">
      <alignment vertical="center"/>
    </xf>
    <xf numFmtId="14" fontId="0" fillId="48" borderId="0" xfId="0" applyNumberFormat="1" applyFill="1" applyAlignment="1">
      <alignment vertical="center"/>
    </xf>
    <xf numFmtId="0" fontId="0" fillId="48" borderId="0" xfId="0" applyFill="1" applyAlignment="1">
      <alignment vertical="center"/>
    </xf>
    <xf numFmtId="164" fontId="0" fillId="43" borderId="15" xfId="0" applyNumberFormat="1" applyFill="1" applyBorder="1" applyAlignment="1">
      <alignment horizontal="right"/>
    </xf>
    <xf numFmtId="0" fontId="0" fillId="35" borderId="10" xfId="0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jercicio 3'!A1"/><Relationship Id="rId2" Type="http://schemas.openxmlformats.org/officeDocument/2006/relationships/hyperlink" Target="#'ejercicio 2'!A1"/><Relationship Id="rId1" Type="http://schemas.openxmlformats.org/officeDocument/2006/relationships/hyperlink" Target="#'Ejercicio 1'!A1"/><Relationship Id="rId6" Type="http://schemas.openxmlformats.org/officeDocument/2006/relationships/hyperlink" Target="#'Ejercicio 4'!A1"/><Relationship Id="rId5" Type="http://schemas.openxmlformats.org/officeDocument/2006/relationships/hyperlink" Target="#Hoja1!A1"/><Relationship Id="rId4" Type="http://schemas.openxmlformats.org/officeDocument/2006/relationships/hyperlink" Target="#'Ejercicio 5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7</xdr:row>
      <xdr:rowOff>171450</xdr:rowOff>
    </xdr:from>
    <xdr:to>
      <xdr:col>5</xdr:col>
      <xdr:colOff>409575</xdr:colOff>
      <xdr:row>10</xdr:row>
      <xdr:rowOff>171450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BAA17-A0CD-4760-91DC-3AF0B497FFA8}"/>
            </a:ext>
          </a:extLst>
        </xdr:cNvPr>
        <xdr:cNvSpPr/>
      </xdr:nvSpPr>
      <xdr:spPr>
        <a:xfrm>
          <a:off x="3838575" y="1571625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</a:t>
          </a:r>
          <a:r>
            <a:rPr lang="es-ES" sz="2000" baseline="0"/>
            <a:t> 1</a:t>
          </a:r>
          <a:endParaRPr lang="es-ES" sz="2000"/>
        </a:p>
      </xdr:txBody>
    </xdr:sp>
    <xdr:clientData/>
  </xdr:twoCellAnchor>
  <xdr:twoCellAnchor>
    <xdr:from>
      <xdr:col>3</xdr:col>
      <xdr:colOff>847725</xdr:colOff>
      <xdr:row>11</xdr:row>
      <xdr:rowOff>104775</xdr:rowOff>
    </xdr:from>
    <xdr:to>
      <xdr:col>5</xdr:col>
      <xdr:colOff>390525</xdr:colOff>
      <xdr:row>14</xdr:row>
      <xdr:rowOff>104775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F327FD-4F6F-44B4-B27A-F6B666DE353C}"/>
            </a:ext>
          </a:extLst>
        </xdr:cNvPr>
        <xdr:cNvSpPr/>
      </xdr:nvSpPr>
      <xdr:spPr>
        <a:xfrm>
          <a:off x="3819525" y="2305050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</a:t>
          </a:r>
          <a:r>
            <a:rPr lang="es-ES" sz="2000" baseline="0"/>
            <a:t> 2</a:t>
          </a:r>
          <a:endParaRPr lang="es-ES" sz="2000"/>
        </a:p>
      </xdr:txBody>
    </xdr:sp>
    <xdr:clientData/>
  </xdr:twoCellAnchor>
  <xdr:twoCellAnchor>
    <xdr:from>
      <xdr:col>3</xdr:col>
      <xdr:colOff>819150</xdr:colOff>
      <xdr:row>15</xdr:row>
      <xdr:rowOff>57150</xdr:rowOff>
    </xdr:from>
    <xdr:to>
      <xdr:col>5</xdr:col>
      <xdr:colOff>361950</xdr:colOff>
      <xdr:row>18</xdr:row>
      <xdr:rowOff>57150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7805EC-645C-4297-98B7-50E34D833F48}"/>
            </a:ext>
          </a:extLst>
        </xdr:cNvPr>
        <xdr:cNvSpPr/>
      </xdr:nvSpPr>
      <xdr:spPr>
        <a:xfrm>
          <a:off x="3790950" y="3057525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</a:t>
          </a:r>
          <a:r>
            <a:rPr lang="es-ES" sz="2000" baseline="0"/>
            <a:t> 3</a:t>
          </a:r>
          <a:endParaRPr lang="es-ES" sz="2000"/>
        </a:p>
      </xdr:txBody>
    </xdr:sp>
    <xdr:clientData/>
  </xdr:twoCellAnchor>
  <xdr:twoCellAnchor>
    <xdr:from>
      <xdr:col>5</xdr:col>
      <xdr:colOff>619125</xdr:colOff>
      <xdr:row>11</xdr:row>
      <xdr:rowOff>95250</xdr:rowOff>
    </xdr:from>
    <xdr:to>
      <xdr:col>7</xdr:col>
      <xdr:colOff>161925</xdr:colOff>
      <xdr:row>14</xdr:row>
      <xdr:rowOff>95250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F2C817-4716-4F2A-BE06-083CB78B7C89}"/>
            </a:ext>
          </a:extLst>
        </xdr:cNvPr>
        <xdr:cNvSpPr/>
      </xdr:nvSpPr>
      <xdr:spPr>
        <a:xfrm>
          <a:off x="5572125" y="2295525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</a:t>
          </a:r>
          <a:r>
            <a:rPr lang="es-ES" sz="2000" baseline="0"/>
            <a:t> 5</a:t>
          </a:r>
          <a:endParaRPr lang="es-ES" sz="2000"/>
        </a:p>
      </xdr:txBody>
    </xdr:sp>
    <xdr:clientData/>
  </xdr:twoCellAnchor>
  <xdr:twoCellAnchor>
    <xdr:from>
      <xdr:col>5</xdr:col>
      <xdr:colOff>628650</xdr:colOff>
      <xdr:row>15</xdr:row>
      <xdr:rowOff>66675</xdr:rowOff>
    </xdr:from>
    <xdr:to>
      <xdr:col>7</xdr:col>
      <xdr:colOff>171450</xdr:colOff>
      <xdr:row>18</xdr:row>
      <xdr:rowOff>66675</xdr:rowOff>
    </xdr:to>
    <xdr:sp macro="" textlink="">
      <xdr:nvSpPr>
        <xdr:cNvPr id="6" name="Rectá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8CF904-3D56-4D86-8421-8A96BB7BBDA2}"/>
            </a:ext>
          </a:extLst>
        </xdr:cNvPr>
        <xdr:cNvSpPr/>
      </xdr:nvSpPr>
      <xdr:spPr>
        <a:xfrm>
          <a:off x="5581650" y="3067050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Hoja 1</a:t>
          </a:r>
        </a:p>
      </xdr:txBody>
    </xdr:sp>
    <xdr:clientData/>
  </xdr:twoCellAnchor>
  <xdr:twoCellAnchor>
    <xdr:from>
      <xdr:col>5</xdr:col>
      <xdr:colOff>590550</xdr:colOff>
      <xdr:row>7</xdr:row>
      <xdr:rowOff>171450</xdr:rowOff>
    </xdr:from>
    <xdr:to>
      <xdr:col>7</xdr:col>
      <xdr:colOff>133350</xdr:colOff>
      <xdr:row>10</xdr:row>
      <xdr:rowOff>171450</xdr:rowOff>
    </xdr:to>
    <xdr:sp macro="" textlink="">
      <xdr:nvSpPr>
        <xdr:cNvPr id="7" name="Rectá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3477AAE-C1E3-4F48-9626-A678C0A56F85}"/>
            </a:ext>
          </a:extLst>
        </xdr:cNvPr>
        <xdr:cNvSpPr/>
      </xdr:nvSpPr>
      <xdr:spPr>
        <a:xfrm>
          <a:off x="5543550" y="1571625"/>
          <a:ext cx="1524000" cy="600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</a:t>
          </a:r>
          <a:r>
            <a:rPr lang="es-ES" sz="2000" baseline="0"/>
            <a:t> 4</a:t>
          </a:r>
          <a:endParaRPr lang="es-E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366633</xdr:colOff>
      <xdr:row>11</xdr:row>
      <xdr:rowOff>172641</xdr:rowOff>
    </xdr:from>
    <xdr:to>
      <xdr:col>7</xdr:col>
      <xdr:colOff>440532</xdr:colOff>
      <xdr:row>13</xdr:row>
      <xdr:rowOff>47626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5BC53F-98A0-4D54-AE8D-1E1D9D09ECBA}"/>
            </a:ext>
          </a:extLst>
        </xdr:cNvPr>
        <xdr:cNvSpPr/>
      </xdr:nvSpPr>
      <xdr:spPr>
        <a:xfrm>
          <a:off x="5432742" y="2321719"/>
          <a:ext cx="1062118" cy="279798"/>
        </a:xfrm>
        <a:prstGeom prst="roundRect">
          <a:avLst>
            <a:gd name="adj" fmla="val 50000"/>
          </a:avLst>
        </a:prstGeom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499933</xdr:colOff>
      <xdr:row>7</xdr:row>
      <xdr:rowOff>91618</xdr:rowOff>
    </xdr:from>
    <xdr:to>
      <xdr:col>2</xdr:col>
      <xdr:colOff>290763</xdr:colOff>
      <xdr:row>9</xdr:row>
      <xdr:rowOff>30078</xdr:rowOff>
    </xdr:to>
    <xdr:sp macro="" textlink="">
      <xdr:nvSpPr>
        <xdr:cNvPr id="6" name="Rectángulo: esquinas redondeada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0B52-3C67-4202-AD47-BA050A3D2888}"/>
            </a:ext>
          </a:extLst>
        </xdr:cNvPr>
        <xdr:cNvSpPr/>
      </xdr:nvSpPr>
      <xdr:spPr>
        <a:xfrm>
          <a:off x="1492538" y="1495302"/>
          <a:ext cx="783436" cy="339513"/>
        </a:xfrm>
        <a:prstGeom prst="roundRect">
          <a:avLst>
            <a:gd name="adj" fmla="val 50000"/>
          </a:avLst>
        </a:prstGeom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351234</xdr:colOff>
      <xdr:row>12</xdr:row>
      <xdr:rowOff>101202</xdr:rowOff>
    </xdr:from>
    <xdr:to>
      <xdr:col>3</xdr:col>
      <xdr:colOff>250031</xdr:colOff>
      <xdr:row>14</xdr:row>
      <xdr:rowOff>11904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720A-308D-400A-AF81-8887472529BB}"/>
            </a:ext>
          </a:extLst>
        </xdr:cNvPr>
        <xdr:cNvSpPr/>
      </xdr:nvSpPr>
      <xdr:spPr>
        <a:xfrm>
          <a:off x="1268015" y="2541983"/>
          <a:ext cx="738188" cy="315515"/>
        </a:xfrm>
        <a:prstGeom prst="roundRect">
          <a:avLst>
            <a:gd name="adj" fmla="val 50000"/>
          </a:avLst>
        </a:prstGeom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/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549518</xdr:colOff>
      <xdr:row>15</xdr:row>
      <xdr:rowOff>131885</xdr:rowOff>
    </xdr:from>
    <xdr:to>
      <xdr:col>4</xdr:col>
      <xdr:colOff>417634</xdr:colOff>
      <xdr:row>17</xdr:row>
      <xdr:rowOff>95249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4B2490-132E-44D8-B0BC-B0C18D7670F6}"/>
            </a:ext>
          </a:extLst>
        </xdr:cNvPr>
        <xdr:cNvSpPr/>
      </xdr:nvSpPr>
      <xdr:spPr>
        <a:xfrm>
          <a:off x="2601056" y="3201866"/>
          <a:ext cx="857251" cy="359018"/>
        </a:xfrm>
        <a:prstGeom prst="roundRect">
          <a:avLst>
            <a:gd name="adj" fmla="val 50000"/>
          </a:avLst>
        </a:prstGeom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411646</xdr:colOff>
      <xdr:row>1</xdr:row>
      <xdr:rowOff>219075</xdr:rowOff>
    </xdr:from>
    <xdr:to>
      <xdr:col>11</xdr:col>
      <xdr:colOff>487846</xdr:colOff>
      <xdr:row>8</xdr:row>
      <xdr:rowOff>173935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584885" y="417858"/>
          <a:ext cx="3057939" cy="14043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800"/>
            <a:t>Seleccionar</a:t>
          </a:r>
          <a:r>
            <a:rPr lang="es-ES" sz="1800" baseline="0"/>
            <a:t> en las celdas amarillas el nombre del estudiante y la materia y que muestre en las celdas azules sus respectivas notas.</a:t>
          </a:r>
          <a:endParaRPr lang="es-ES" sz="1800"/>
        </a:p>
      </xdr:txBody>
    </xdr:sp>
    <xdr:clientData/>
  </xdr:twoCellAnchor>
  <xdr:twoCellAnchor>
    <xdr:from>
      <xdr:col>8</xdr:col>
      <xdr:colOff>753718</xdr:colOff>
      <xdr:row>10</xdr:row>
      <xdr:rowOff>74544</xdr:rowOff>
    </xdr:from>
    <xdr:to>
      <xdr:col>9</xdr:col>
      <xdr:colOff>737152</xdr:colOff>
      <xdr:row>12</xdr:row>
      <xdr:rowOff>91108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1D653-9233-451E-9263-610AF824C8A3}"/>
            </a:ext>
          </a:extLst>
        </xdr:cNvPr>
        <xdr:cNvSpPr/>
      </xdr:nvSpPr>
      <xdr:spPr>
        <a:xfrm>
          <a:off x="10933044" y="2120348"/>
          <a:ext cx="977347" cy="414130"/>
        </a:xfrm>
        <a:prstGeom prst="roundRect">
          <a:avLst>
            <a:gd name="adj" fmla="val 50000"/>
          </a:avLst>
        </a:prstGeom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Recorte">
  <a:themeElements>
    <a:clrScheme name="Recorte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Recorte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cort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D7D-1CE9-48FE-8ADB-89ECCF61B105}">
  <dimension ref="A1"/>
  <sheetViews>
    <sheetView showGridLines="0" workbookViewId="0"/>
  </sheetViews>
  <sheetFormatPr baseColWidth="10" defaultRowHeight="15.75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A605-FC84-4C6B-93CD-262D1033D162}">
  <dimension ref="B1:F19"/>
  <sheetViews>
    <sheetView showGridLines="0" tabSelected="1" zoomScale="160" zoomScaleNormal="160" workbookViewId="0">
      <selection activeCell="G20" sqref="G20"/>
    </sheetView>
  </sheetViews>
  <sheetFormatPr baseColWidth="10" defaultRowHeight="15.75" x14ac:dyDescent="0.3"/>
  <cols>
    <col min="1" max="1" width="1.44140625" customWidth="1"/>
  </cols>
  <sheetData>
    <row r="1" spans="2:6" ht="9.75" customHeight="1" x14ac:dyDescent="0.3"/>
    <row r="7" spans="2:6" x14ac:dyDescent="0.3">
      <c r="B7" s="41" t="s">
        <v>80</v>
      </c>
      <c r="C7" s="41" t="s">
        <v>79</v>
      </c>
      <c r="D7" s="41" t="s">
        <v>78</v>
      </c>
      <c r="E7" s="41" t="s">
        <v>77</v>
      </c>
      <c r="F7" s="41" t="s">
        <v>76</v>
      </c>
    </row>
    <row r="8" spans="2:6" x14ac:dyDescent="0.3">
      <c r="B8" s="44" t="s">
        <v>94</v>
      </c>
      <c r="C8" s="44" t="s">
        <v>93</v>
      </c>
      <c r="D8" s="44" t="s">
        <v>92</v>
      </c>
      <c r="E8" s="43">
        <v>43446</v>
      </c>
      <c r="F8" s="42">
        <v>40000</v>
      </c>
    </row>
    <row r="9" spans="2:6" x14ac:dyDescent="0.3">
      <c r="B9" s="44" t="s">
        <v>91</v>
      </c>
      <c r="C9" s="44" t="s">
        <v>90</v>
      </c>
      <c r="D9" s="44" t="s">
        <v>89</v>
      </c>
      <c r="E9" s="43">
        <v>42261</v>
      </c>
      <c r="F9" s="42">
        <v>20000</v>
      </c>
    </row>
    <row r="10" spans="2:6" x14ac:dyDescent="0.3">
      <c r="B10" s="44" t="s">
        <v>88</v>
      </c>
      <c r="C10" s="44" t="s">
        <v>87</v>
      </c>
      <c r="D10" s="44" t="s">
        <v>86</v>
      </c>
      <c r="E10" s="43">
        <v>42705</v>
      </c>
      <c r="F10" s="42">
        <v>18000</v>
      </c>
    </row>
    <row r="11" spans="2:6" x14ac:dyDescent="0.3">
      <c r="B11" s="44" t="s">
        <v>85</v>
      </c>
      <c r="C11" s="44" t="s">
        <v>84</v>
      </c>
      <c r="D11" s="44" t="s">
        <v>81</v>
      </c>
      <c r="E11" s="43">
        <v>42552</v>
      </c>
      <c r="F11" s="42">
        <v>15000</v>
      </c>
    </row>
    <row r="12" spans="2:6" x14ac:dyDescent="0.3">
      <c r="B12" s="44" t="s">
        <v>83</v>
      </c>
      <c r="C12" s="44" t="s">
        <v>82</v>
      </c>
      <c r="D12" s="44" t="s">
        <v>81</v>
      </c>
      <c r="E12" s="43">
        <v>43873</v>
      </c>
      <c r="F12" s="42">
        <v>15000</v>
      </c>
    </row>
    <row r="13" spans="2:6" x14ac:dyDescent="0.3">
      <c r="D13" s="38"/>
      <c r="E13" s="38"/>
      <c r="F13" s="38"/>
    </row>
    <row r="14" spans="2:6" x14ac:dyDescent="0.3">
      <c r="B14" s="41" t="s">
        <v>80</v>
      </c>
      <c r="C14" s="41" t="s">
        <v>79</v>
      </c>
      <c r="D14" s="41" t="s">
        <v>78</v>
      </c>
      <c r="E14" s="41" t="s">
        <v>77</v>
      </c>
      <c r="F14" s="41" t="s">
        <v>76</v>
      </c>
    </row>
    <row r="15" spans="2:6" x14ac:dyDescent="0.3">
      <c r="B15" s="40" t="str">
        <f>HLOOKUP(B8,B8:F$12,1,FALSE)</f>
        <v>Juan</v>
      </c>
      <c r="C15" s="40" t="str">
        <f>HLOOKUP(C8,C8:G$12,1,FALSE)</f>
        <v>Laporta</v>
      </c>
      <c r="D15" s="40" t="str">
        <f>HLOOKUP(D8,D8:H$12,1,FALSE)</f>
        <v>Presidente</v>
      </c>
      <c r="E15" s="40">
        <f>HLOOKUP(E8,E8:I$12,1,FALSE)</f>
        <v>43446</v>
      </c>
      <c r="F15" s="39">
        <f>HLOOKUP(F8,F8:J$12,1,FALSE)</f>
        <v>40000</v>
      </c>
    </row>
    <row r="16" spans="2:6" x14ac:dyDescent="0.3">
      <c r="B16" s="40" t="str">
        <f>HLOOKUP(B9,B9:F$12,1,FALSE)</f>
        <v>Jesús</v>
      </c>
      <c r="C16" s="40" t="str">
        <f>HLOOKUP(C9,C9:G$12,1,FALSE)</f>
        <v>Vázquez</v>
      </c>
      <c r="D16" s="40" t="str">
        <f>HLOOKUP(D9,D9:H$12,1,FALSE)</f>
        <v>Comercial</v>
      </c>
      <c r="E16" s="40">
        <f>HLOOKUP(E9,E9:I$12,1,FALSE)</f>
        <v>42261</v>
      </c>
      <c r="F16" s="39">
        <f>HLOOKUP(F9,F9:J$12,1,FALSE)</f>
        <v>20000</v>
      </c>
    </row>
    <row r="17" spans="2:6" x14ac:dyDescent="0.3">
      <c r="B17" s="40" t="str">
        <f>HLOOKUP(B10,B10:F$12,1,FALSE)</f>
        <v>Rosalía</v>
      </c>
      <c r="C17" s="40" t="str">
        <f>HLOOKUP(C10,C10:G$12,1,FALSE)</f>
        <v>Vila</v>
      </c>
      <c r="D17" s="40" t="str">
        <f>HLOOKUP(D10,D10:H$12,1,FALSE)</f>
        <v>Marketing</v>
      </c>
      <c r="E17" s="40">
        <f>HLOOKUP(E10,E10:I$12,1,FALSE)</f>
        <v>42705</v>
      </c>
      <c r="F17" s="39">
        <f>HLOOKUP(F10,F10:J$12,1,FALSE)</f>
        <v>18000</v>
      </c>
    </row>
    <row r="18" spans="2:6" x14ac:dyDescent="0.3">
      <c r="B18" s="40" t="str">
        <f>HLOOKUP(B11,B11:F$12,1,FALSE)</f>
        <v>Leo</v>
      </c>
      <c r="C18" s="40" t="str">
        <f>HLOOKUP(C11,C11:G$12,1,FALSE)</f>
        <v>Messi</v>
      </c>
      <c r="D18" s="40" t="str">
        <f>HLOOKUP(D11,D11:H$12,1,FALSE)</f>
        <v>Operario</v>
      </c>
      <c r="E18" s="40">
        <f>HLOOKUP(E11,E11:I$12,1,FALSE)</f>
        <v>42552</v>
      </c>
      <c r="F18" s="39">
        <f>HLOOKUP(F11,F11:J$12,1,FALSE)</f>
        <v>15000</v>
      </c>
    </row>
    <row r="19" spans="2:6" x14ac:dyDescent="0.3">
      <c r="B19" s="40" t="str">
        <f>HLOOKUP(B12,B12:F$12,1,FALSE)</f>
        <v>Cristiano</v>
      </c>
      <c r="C19" s="40" t="str">
        <f>HLOOKUP(C12,C12:G$12,1,FALSE)</f>
        <v>Ronaldo</v>
      </c>
      <c r="D19" s="40" t="str">
        <f>HLOOKUP(D12,D12:H$12,1,FALSE)</f>
        <v>Operario</v>
      </c>
      <c r="E19" s="40">
        <f>HLOOKUP(E12,E12:I$12,1,FALSE)</f>
        <v>43873</v>
      </c>
      <c r="F19" s="39">
        <f>HLOOKUP(F12,F12:J$12,1,FALSE)</f>
        <v>15000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50D1-3B60-468D-AF79-F1CF6E1C0083}">
  <dimension ref="D4:H12"/>
  <sheetViews>
    <sheetView showGridLines="0" topLeftCell="B1" zoomScale="190" zoomScaleNormal="190" workbookViewId="0">
      <selection activeCell="E3" sqref="E3"/>
    </sheetView>
  </sheetViews>
  <sheetFormatPr baseColWidth="10" defaultRowHeight="15.75" x14ac:dyDescent="0.3"/>
  <sheetData>
    <row r="4" spans="4:8" x14ac:dyDescent="0.3">
      <c r="D4" s="6" t="s">
        <v>17</v>
      </c>
    </row>
    <row r="5" spans="4:8" x14ac:dyDescent="0.3">
      <c r="G5" s="46" t="s">
        <v>18</v>
      </c>
      <c r="H5" s="46"/>
    </row>
    <row r="6" spans="4:8" x14ac:dyDescent="0.3">
      <c r="D6" s="37" t="s">
        <v>19</v>
      </c>
      <c r="E6" s="37" t="s">
        <v>20</v>
      </c>
      <c r="G6" s="37" t="s">
        <v>20</v>
      </c>
      <c r="H6" s="37" t="s">
        <v>19</v>
      </c>
    </row>
    <row r="7" spans="4:8" x14ac:dyDescent="0.3">
      <c r="D7" s="36">
        <v>1.5</v>
      </c>
      <c r="E7" s="9" t="str">
        <f>VLOOKUP(D7,G$7:H$12,2,TRUE)</f>
        <v>SS</v>
      </c>
      <c r="G7" s="36">
        <v>0</v>
      </c>
      <c r="H7" s="36" t="s">
        <v>21</v>
      </c>
    </row>
    <row r="8" spans="4:8" x14ac:dyDescent="0.3">
      <c r="D8" s="36">
        <v>5.5</v>
      </c>
      <c r="E8" s="9" t="str">
        <f>VLOOKUP(D8,G$7:H$12,2,TRUE)</f>
        <v>AP</v>
      </c>
      <c r="G8" s="36">
        <v>5</v>
      </c>
      <c r="H8" s="36" t="s">
        <v>22</v>
      </c>
    </row>
    <row r="9" spans="4:8" x14ac:dyDescent="0.3">
      <c r="D9" s="36">
        <v>6</v>
      </c>
      <c r="E9" s="9" t="str">
        <f>VLOOKUP(D9,G$7:H$12,2,TRUE)</f>
        <v>BIEN</v>
      </c>
      <c r="G9" s="36">
        <v>6</v>
      </c>
      <c r="H9" s="36" t="s">
        <v>23</v>
      </c>
    </row>
    <row r="10" spans="4:8" x14ac:dyDescent="0.3">
      <c r="D10" s="36">
        <v>8.9</v>
      </c>
      <c r="E10" s="9" t="str">
        <f>VLOOKUP(D10,G$7:H$12,2,TRUE)</f>
        <v>NOT</v>
      </c>
      <c r="G10" s="36">
        <v>7</v>
      </c>
      <c r="H10" s="36" t="s">
        <v>24</v>
      </c>
    </row>
    <row r="11" spans="4:8" x14ac:dyDescent="0.3">
      <c r="D11" s="36">
        <v>10</v>
      </c>
      <c r="E11" s="9" t="str">
        <f>VLOOKUP(D11,G$7:H$12,2,TRUE)</f>
        <v>MH</v>
      </c>
      <c r="G11" s="36">
        <v>9</v>
      </c>
      <c r="H11" s="36" t="s">
        <v>25</v>
      </c>
    </row>
    <row r="12" spans="4:8" x14ac:dyDescent="0.3">
      <c r="G12" s="36">
        <v>10</v>
      </c>
      <c r="H12" s="36" t="s">
        <v>26</v>
      </c>
    </row>
  </sheetData>
  <mergeCells count="1">
    <mergeCell ref="G5:H5"/>
  </mergeCells>
  <conditionalFormatting sqref="D1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DFAF-1D1B-4F7D-AE70-DA2E7773AC14}">
  <dimension ref="C2:J18"/>
  <sheetViews>
    <sheetView showGridLines="0" zoomScale="160" zoomScaleNormal="160" workbookViewId="0">
      <selection activeCell="D10" sqref="D10"/>
    </sheetView>
  </sheetViews>
  <sheetFormatPr baseColWidth="10" defaultRowHeight="15.75" x14ac:dyDescent="0.3"/>
  <cols>
    <col min="1" max="1" width="0.88671875" customWidth="1"/>
    <col min="2" max="2" width="9.77734375"/>
    <col min="3" max="3" width="9.77734375" customWidth="1"/>
    <col min="4" max="10" width="9.77734375"/>
  </cols>
  <sheetData>
    <row r="2" spans="3:10" x14ac:dyDescent="0.3">
      <c r="C2" s="6"/>
    </row>
    <row r="4" spans="3:10" x14ac:dyDescent="0.3">
      <c r="H4" s="46" t="s">
        <v>18</v>
      </c>
      <c r="I4" s="46"/>
      <c r="J4" s="46"/>
    </row>
    <row r="5" spans="3:10" x14ac:dyDescent="0.3">
      <c r="H5" s="7" t="s">
        <v>27</v>
      </c>
      <c r="I5" s="7" t="s">
        <v>28</v>
      </c>
      <c r="J5" s="7" t="s">
        <v>29</v>
      </c>
    </row>
    <row r="6" spans="3:10" ht="16.5" thickBot="1" x14ac:dyDescent="0.35">
      <c r="H6" s="8" t="s">
        <v>30</v>
      </c>
      <c r="I6" s="8" t="s">
        <v>31</v>
      </c>
      <c r="J6" s="8" t="s">
        <v>32</v>
      </c>
    </row>
    <row r="7" spans="3:10" ht="16.5" thickBot="1" x14ac:dyDescent="0.35">
      <c r="C7" s="35" t="s">
        <v>33</v>
      </c>
      <c r="D7" s="10" t="s">
        <v>34</v>
      </c>
      <c r="H7" s="8" t="s">
        <v>34</v>
      </c>
      <c r="I7" s="8" t="s">
        <v>35</v>
      </c>
      <c r="J7" s="8" t="s">
        <v>32</v>
      </c>
    </row>
    <row r="8" spans="3:10" x14ac:dyDescent="0.3">
      <c r="H8" s="8" t="s">
        <v>36</v>
      </c>
      <c r="I8" s="8" t="s">
        <v>37</v>
      </c>
      <c r="J8" s="8" t="s">
        <v>32</v>
      </c>
    </row>
    <row r="9" spans="3:10" x14ac:dyDescent="0.3">
      <c r="H9" s="8" t="s">
        <v>38</v>
      </c>
      <c r="I9" s="8" t="s">
        <v>39</v>
      </c>
      <c r="J9" s="8" t="s">
        <v>40</v>
      </c>
    </row>
    <row r="10" spans="3:10" x14ac:dyDescent="0.3">
      <c r="C10" s="7" t="s">
        <v>28</v>
      </c>
      <c r="D10" s="11" t="str">
        <f>VLOOKUP(D$7,H$6:J$18,2,FALSE)</f>
        <v>Malaga</v>
      </c>
      <c r="H10" s="8" t="s">
        <v>41</v>
      </c>
      <c r="I10" s="8" t="s">
        <v>42</v>
      </c>
      <c r="J10" s="8" t="s">
        <v>40</v>
      </c>
    </row>
    <row r="11" spans="3:10" x14ac:dyDescent="0.3">
      <c r="C11" s="7" t="s">
        <v>43</v>
      </c>
      <c r="D11" s="11" t="str">
        <f>VLOOKUP(D$7,H$6:J$18,3,FALSE)</f>
        <v>UPS</v>
      </c>
      <c r="H11" s="8" t="s">
        <v>44</v>
      </c>
      <c r="I11" s="8" t="s">
        <v>45</v>
      </c>
      <c r="J11" s="8" t="s">
        <v>40</v>
      </c>
    </row>
    <row r="12" spans="3:10" x14ac:dyDescent="0.3">
      <c r="H12" s="8" t="s">
        <v>46</v>
      </c>
      <c r="I12" s="8" t="s">
        <v>47</v>
      </c>
      <c r="J12" s="8" t="s">
        <v>48</v>
      </c>
    </row>
    <row r="13" spans="3:10" x14ac:dyDescent="0.3">
      <c r="H13" s="8" t="s">
        <v>49</v>
      </c>
      <c r="I13" s="8" t="s">
        <v>50</v>
      </c>
      <c r="J13" s="8" t="s">
        <v>48</v>
      </c>
    </row>
    <row r="14" spans="3:10" x14ac:dyDescent="0.3">
      <c r="H14" s="8" t="s">
        <v>51</v>
      </c>
      <c r="I14" s="8" t="s">
        <v>52</v>
      </c>
      <c r="J14" s="8" t="s">
        <v>53</v>
      </c>
    </row>
    <row r="15" spans="3:10" x14ac:dyDescent="0.3">
      <c r="H15" s="8" t="s">
        <v>54</v>
      </c>
      <c r="I15" s="8" t="s">
        <v>55</v>
      </c>
      <c r="J15" s="8" t="s">
        <v>48</v>
      </c>
    </row>
    <row r="16" spans="3:10" x14ac:dyDescent="0.3">
      <c r="H16" s="8" t="s">
        <v>56</v>
      </c>
      <c r="I16" s="8" t="s">
        <v>57</v>
      </c>
      <c r="J16" s="8" t="s">
        <v>53</v>
      </c>
    </row>
    <row r="17" spans="8:10" x14ac:dyDescent="0.3">
      <c r="H17" s="8" t="s">
        <v>58</v>
      </c>
      <c r="I17" s="8" t="s">
        <v>59</v>
      </c>
      <c r="J17" s="8" t="s">
        <v>48</v>
      </c>
    </row>
    <row r="18" spans="8:10" x14ac:dyDescent="0.3">
      <c r="H18" s="8" t="s">
        <v>60</v>
      </c>
      <c r="I18" s="8" t="s">
        <v>61</v>
      </c>
      <c r="J18" s="8" t="s">
        <v>48</v>
      </c>
    </row>
  </sheetData>
  <mergeCells count="1">
    <mergeCell ref="H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A222-6051-43E5-B409-882412226319}">
  <dimension ref="D4:M19"/>
  <sheetViews>
    <sheetView showGridLines="0" topLeftCell="A3" zoomScale="175" zoomScaleNormal="175" workbookViewId="0">
      <selection activeCell="F16" sqref="F16"/>
    </sheetView>
  </sheetViews>
  <sheetFormatPr baseColWidth="10" defaultRowHeight="15.75" x14ac:dyDescent="0.3"/>
  <cols>
    <col min="1" max="1" width="0.88671875" customWidth="1"/>
  </cols>
  <sheetData>
    <row r="4" spans="4:13" ht="16.5" thickBot="1" x14ac:dyDescent="0.35">
      <c r="J4" s="12" t="s">
        <v>62</v>
      </c>
      <c r="K4" s="12"/>
      <c r="L4" s="12"/>
      <c r="M4" s="12"/>
    </row>
    <row r="5" spans="4:13" x14ac:dyDescent="0.3">
      <c r="G5" s="32" t="s">
        <v>75</v>
      </c>
      <c r="H5" s="33" t="s">
        <v>70</v>
      </c>
      <c r="I5" s="33" t="s">
        <v>63</v>
      </c>
      <c r="J5" s="33">
        <v>0</v>
      </c>
      <c r="K5" s="33">
        <v>5</v>
      </c>
      <c r="L5" s="33">
        <v>10</v>
      </c>
      <c r="M5" s="34" t="s">
        <v>64</v>
      </c>
    </row>
    <row r="6" spans="4:13" x14ac:dyDescent="0.3">
      <c r="G6" s="13"/>
      <c r="H6" s="14"/>
      <c r="I6" s="14"/>
      <c r="J6" s="14"/>
      <c r="K6" s="14"/>
      <c r="L6" s="14"/>
      <c r="M6" s="15"/>
    </row>
    <row r="7" spans="4:13" x14ac:dyDescent="0.3">
      <c r="D7" s="47" t="s">
        <v>65</v>
      </c>
      <c r="E7" s="47"/>
      <c r="G7" s="16" t="s">
        <v>30</v>
      </c>
      <c r="H7" s="5" t="s">
        <v>31</v>
      </c>
      <c r="I7" s="5" t="s">
        <v>66</v>
      </c>
      <c r="J7" s="22">
        <v>5</v>
      </c>
      <c r="K7" s="22">
        <v>10</v>
      </c>
      <c r="L7" s="22">
        <v>20</v>
      </c>
      <c r="M7" s="23">
        <f>L7+10</f>
        <v>30</v>
      </c>
    </row>
    <row r="8" spans="4:13" ht="16.5" thickBot="1" x14ac:dyDescent="0.35">
      <c r="G8" s="16" t="s">
        <v>34</v>
      </c>
      <c r="H8" s="5" t="s">
        <v>35</v>
      </c>
      <c r="I8" s="5" t="s">
        <v>66</v>
      </c>
      <c r="J8" s="22">
        <v>5</v>
      </c>
      <c r="K8" s="22">
        <v>10</v>
      </c>
      <c r="L8" s="22">
        <v>20</v>
      </c>
      <c r="M8" s="23">
        <f t="shared" ref="M8:M19" si="0">L8+10</f>
        <v>30</v>
      </c>
    </row>
    <row r="9" spans="4:13" x14ac:dyDescent="0.3">
      <c r="D9" s="17" t="s">
        <v>67</v>
      </c>
      <c r="E9" s="29" t="s">
        <v>95</v>
      </c>
      <c r="G9" s="16" t="s">
        <v>36</v>
      </c>
      <c r="H9" s="5" t="s">
        <v>37</v>
      </c>
      <c r="I9" s="5" t="s">
        <v>66</v>
      </c>
      <c r="J9" s="22">
        <v>4</v>
      </c>
      <c r="K9" s="22">
        <v>6</v>
      </c>
      <c r="L9" s="22">
        <v>15</v>
      </c>
      <c r="M9" s="23">
        <f t="shared" si="0"/>
        <v>25</v>
      </c>
    </row>
    <row r="10" spans="4:13" ht="16.5" thickBot="1" x14ac:dyDescent="0.35">
      <c r="D10" s="18" t="s">
        <v>68</v>
      </c>
      <c r="E10" s="30">
        <v>5</v>
      </c>
      <c r="G10" s="16" t="s">
        <v>38</v>
      </c>
      <c r="H10" s="5" t="s">
        <v>39</v>
      </c>
      <c r="I10" s="5" t="s">
        <v>69</v>
      </c>
      <c r="J10" s="22">
        <v>3</v>
      </c>
      <c r="K10" s="22">
        <v>5</v>
      </c>
      <c r="L10" s="22">
        <v>10</v>
      </c>
      <c r="M10" s="23">
        <f t="shared" si="0"/>
        <v>20</v>
      </c>
    </row>
    <row r="11" spans="4:13" ht="16.5" thickBot="1" x14ac:dyDescent="0.35">
      <c r="E11" s="19"/>
      <c r="G11" s="16" t="s">
        <v>41</v>
      </c>
      <c r="H11" s="5" t="s">
        <v>42</v>
      </c>
      <c r="I11" s="5" t="s">
        <v>69</v>
      </c>
      <c r="J11" s="22">
        <v>4</v>
      </c>
      <c r="K11" s="22">
        <v>7</v>
      </c>
      <c r="L11" s="22">
        <v>12</v>
      </c>
      <c r="M11" s="23">
        <f t="shared" si="0"/>
        <v>22</v>
      </c>
    </row>
    <row r="12" spans="4:13" ht="16.5" thickBot="1" x14ac:dyDescent="0.35">
      <c r="D12" s="17" t="s">
        <v>70</v>
      </c>
      <c r="E12" s="31" t="str">
        <f>VLOOKUP(E$9,G$7:M$19,2,FALSE)</f>
        <v>Burgos</v>
      </c>
      <c r="G12" s="16" t="s">
        <v>44</v>
      </c>
      <c r="H12" s="5" t="s">
        <v>45</v>
      </c>
      <c r="I12" s="5" t="s">
        <v>69</v>
      </c>
      <c r="J12" s="22">
        <v>3</v>
      </c>
      <c r="K12" s="22">
        <v>5</v>
      </c>
      <c r="L12" s="22">
        <v>10</v>
      </c>
      <c r="M12" s="23">
        <f t="shared" si="0"/>
        <v>20</v>
      </c>
    </row>
    <row r="13" spans="4:13" ht="16.5" thickBot="1" x14ac:dyDescent="0.35">
      <c r="D13" s="13" t="s">
        <v>71</v>
      </c>
      <c r="E13" s="31" t="str">
        <f>VLOOKUP(E$9,G$7:M$19,3,FALSE)</f>
        <v>Dhl</v>
      </c>
      <c r="G13" s="16" t="s">
        <v>46</v>
      </c>
      <c r="H13" s="5" t="s">
        <v>47</v>
      </c>
      <c r="I13" s="5" t="s">
        <v>72</v>
      </c>
      <c r="J13" s="22">
        <v>8</v>
      </c>
      <c r="K13" s="22">
        <v>12</v>
      </c>
      <c r="L13" s="22">
        <v>25</v>
      </c>
      <c r="M13" s="23">
        <f t="shared" si="0"/>
        <v>35</v>
      </c>
    </row>
    <row r="14" spans="4:13" ht="16.5" thickBot="1" x14ac:dyDescent="0.35">
      <c r="D14" s="18" t="s">
        <v>73</v>
      </c>
      <c r="E14" s="45">
        <f>VLOOKUP(E$9,$G$7:$M$19,_xlfn.IFS(E10=0,4,E10&lt;5,5,E10&lt;10,6,E10&gt;=10,7),FALSE)</f>
        <v>10</v>
      </c>
      <c r="G14" s="16" t="s">
        <v>49</v>
      </c>
      <c r="H14" s="5" t="s">
        <v>50</v>
      </c>
      <c r="I14" s="5" t="s">
        <v>72</v>
      </c>
      <c r="J14" s="22">
        <v>8</v>
      </c>
      <c r="K14" s="22">
        <v>10</v>
      </c>
      <c r="L14" s="22">
        <v>22</v>
      </c>
      <c r="M14" s="23">
        <f t="shared" si="0"/>
        <v>32</v>
      </c>
    </row>
    <row r="15" spans="4:13" x14ac:dyDescent="0.3">
      <c r="G15" s="16" t="s">
        <v>51</v>
      </c>
      <c r="H15" s="5" t="s">
        <v>52</v>
      </c>
      <c r="I15" s="5" t="s">
        <v>74</v>
      </c>
      <c r="J15" s="22">
        <v>4</v>
      </c>
      <c r="K15" s="22">
        <v>6</v>
      </c>
      <c r="L15" s="22">
        <v>12</v>
      </c>
      <c r="M15" s="23">
        <f t="shared" si="0"/>
        <v>22</v>
      </c>
    </row>
    <row r="16" spans="4:13" x14ac:dyDescent="0.3">
      <c r="G16" s="16" t="s">
        <v>54</v>
      </c>
      <c r="H16" s="5" t="s">
        <v>55</v>
      </c>
      <c r="I16" s="5" t="s">
        <v>72</v>
      </c>
      <c r="J16" s="22">
        <v>3</v>
      </c>
      <c r="K16" s="22">
        <v>5</v>
      </c>
      <c r="L16" s="22">
        <v>10</v>
      </c>
      <c r="M16" s="23">
        <f t="shared" si="0"/>
        <v>20</v>
      </c>
    </row>
    <row r="17" spans="7:13" x14ac:dyDescent="0.3">
      <c r="G17" s="16" t="s">
        <v>56</v>
      </c>
      <c r="H17" s="5" t="s">
        <v>57</v>
      </c>
      <c r="I17" s="5" t="s">
        <v>74</v>
      </c>
      <c r="J17" s="22">
        <v>4</v>
      </c>
      <c r="K17" s="22">
        <v>6</v>
      </c>
      <c r="L17" s="22">
        <v>12</v>
      </c>
      <c r="M17" s="23">
        <f t="shared" si="0"/>
        <v>22</v>
      </c>
    </row>
    <row r="18" spans="7:13" x14ac:dyDescent="0.3">
      <c r="G18" s="16" t="s">
        <v>58</v>
      </c>
      <c r="H18" s="5" t="s">
        <v>59</v>
      </c>
      <c r="I18" s="5" t="s">
        <v>72</v>
      </c>
      <c r="J18" s="22">
        <v>5</v>
      </c>
      <c r="K18" s="22">
        <v>7</v>
      </c>
      <c r="L18" s="22">
        <v>11</v>
      </c>
      <c r="M18" s="23">
        <f t="shared" si="0"/>
        <v>21</v>
      </c>
    </row>
    <row r="19" spans="7:13" ht="16.5" thickBot="1" x14ac:dyDescent="0.35">
      <c r="G19" s="20" t="s">
        <v>60</v>
      </c>
      <c r="H19" s="21" t="s">
        <v>61</v>
      </c>
      <c r="I19" s="21" t="s">
        <v>72</v>
      </c>
      <c r="J19" s="24">
        <v>8</v>
      </c>
      <c r="K19" s="24">
        <v>11</v>
      </c>
      <c r="L19" s="24">
        <v>24</v>
      </c>
      <c r="M19" s="25">
        <f t="shared" si="0"/>
        <v>34</v>
      </c>
    </row>
  </sheetData>
  <mergeCells count="1">
    <mergeCell ref="D7:E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"/>
  <sheetViews>
    <sheetView showGridLines="0" zoomScale="115" zoomScaleNormal="115" workbookViewId="0">
      <selection activeCell="C22" sqref="C22"/>
    </sheetView>
  </sheetViews>
  <sheetFormatPr baseColWidth="10" defaultRowHeight="15.75" x14ac:dyDescent="0.3"/>
  <cols>
    <col min="1" max="1" width="0.88671875" customWidth="1"/>
    <col min="2" max="2" width="23.88671875" customWidth="1"/>
    <col min="3" max="3" width="21.44140625" customWidth="1"/>
    <col min="4" max="5" width="17.109375" customWidth="1"/>
    <col min="6" max="6" width="21.6640625" customWidth="1"/>
    <col min="7" max="8" width="14.88671875" bestFit="1" customWidth="1"/>
  </cols>
  <sheetData>
    <row r="2" spans="2:8" ht="19.5" x14ac:dyDescent="0.3">
      <c r="B2" s="48"/>
      <c r="C2" s="48"/>
      <c r="D2" s="48"/>
      <c r="E2" s="48"/>
      <c r="F2" s="48"/>
      <c r="G2" s="48"/>
      <c r="H2" s="48"/>
    </row>
    <row r="3" spans="2:8" ht="16.5" x14ac:dyDescent="0.3">
      <c r="B3" s="26" t="s">
        <v>96</v>
      </c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H3" s="26" t="s">
        <v>5</v>
      </c>
    </row>
    <row r="4" spans="2:8" x14ac:dyDescent="0.3">
      <c r="B4" s="1" t="str">
        <f>C4&amp;D4</f>
        <v>Alumno1bbdd</v>
      </c>
      <c r="C4" s="1" t="s">
        <v>6</v>
      </c>
      <c r="D4" s="1" t="s">
        <v>9</v>
      </c>
      <c r="E4" s="3">
        <v>5</v>
      </c>
      <c r="F4" s="3">
        <v>6</v>
      </c>
      <c r="G4" s="3">
        <v>4</v>
      </c>
      <c r="H4" s="4">
        <f>AVERAGE(E4:G4)</f>
        <v>5</v>
      </c>
    </row>
    <row r="5" spans="2:8" x14ac:dyDescent="0.3">
      <c r="B5" s="1" t="str">
        <f t="shared" ref="B5:B18" si="0">C5&amp;D5</f>
        <v>Alumno1programacion</v>
      </c>
      <c r="C5" s="1" t="s">
        <v>6</v>
      </c>
      <c r="D5" s="1" t="s">
        <v>10</v>
      </c>
      <c r="E5" s="3">
        <v>8</v>
      </c>
      <c r="F5" s="3">
        <v>5</v>
      </c>
      <c r="G5" s="3">
        <v>5</v>
      </c>
      <c r="H5" s="4">
        <f t="shared" ref="H5:H18" si="1">AVERAGE(E5:G5)</f>
        <v>6</v>
      </c>
    </row>
    <row r="6" spans="2:8" x14ac:dyDescent="0.3">
      <c r="B6" s="1" t="str">
        <f t="shared" si="0"/>
        <v>Alumno1ssii</v>
      </c>
      <c r="C6" s="1" t="s">
        <v>6</v>
      </c>
      <c r="D6" s="1" t="s">
        <v>11</v>
      </c>
      <c r="E6" s="3">
        <v>8</v>
      </c>
      <c r="F6" s="3">
        <v>8</v>
      </c>
      <c r="G6" s="3">
        <v>6</v>
      </c>
      <c r="H6" s="4">
        <f t="shared" si="1"/>
        <v>7.333333333333333</v>
      </c>
    </row>
    <row r="7" spans="2:8" x14ac:dyDescent="0.3">
      <c r="B7" s="1" t="str">
        <f t="shared" si="0"/>
        <v>Alumno1marcas</v>
      </c>
      <c r="C7" s="1" t="s">
        <v>6</v>
      </c>
      <c r="D7" s="1" t="s">
        <v>12</v>
      </c>
      <c r="E7" s="3">
        <v>5</v>
      </c>
      <c r="F7" s="3">
        <v>6</v>
      </c>
      <c r="G7" s="3">
        <v>7</v>
      </c>
      <c r="H7" s="4">
        <f t="shared" si="1"/>
        <v>6</v>
      </c>
    </row>
    <row r="8" spans="2:8" x14ac:dyDescent="0.3">
      <c r="B8" s="1" t="str">
        <f t="shared" si="0"/>
        <v>Alumno1big data</v>
      </c>
      <c r="C8" s="1" t="s">
        <v>6</v>
      </c>
      <c r="D8" s="1" t="s">
        <v>13</v>
      </c>
      <c r="E8" s="3">
        <v>9</v>
      </c>
      <c r="F8" s="3">
        <v>8</v>
      </c>
      <c r="G8" s="3">
        <v>7</v>
      </c>
      <c r="H8" s="4">
        <f t="shared" si="1"/>
        <v>8</v>
      </c>
    </row>
    <row r="9" spans="2:8" x14ac:dyDescent="0.3">
      <c r="B9" s="1" t="str">
        <f t="shared" si="0"/>
        <v>Alumno2bbdd</v>
      </c>
      <c r="C9" s="1" t="s">
        <v>7</v>
      </c>
      <c r="D9" s="1" t="s">
        <v>9</v>
      </c>
      <c r="E9" s="3">
        <v>9</v>
      </c>
      <c r="F9" s="3">
        <v>9</v>
      </c>
      <c r="G9" s="3">
        <v>5</v>
      </c>
      <c r="H9" s="4">
        <f t="shared" si="1"/>
        <v>7.666666666666667</v>
      </c>
    </row>
    <row r="10" spans="2:8" x14ac:dyDescent="0.3">
      <c r="B10" s="1" t="str">
        <f t="shared" si="0"/>
        <v>Alumno2programacion</v>
      </c>
      <c r="C10" s="1" t="s">
        <v>7</v>
      </c>
      <c r="D10" s="1" t="s">
        <v>10</v>
      </c>
      <c r="E10" s="3">
        <v>8</v>
      </c>
      <c r="F10" s="3">
        <v>7</v>
      </c>
      <c r="G10" s="3">
        <v>8</v>
      </c>
      <c r="H10" s="4">
        <f t="shared" si="1"/>
        <v>7.666666666666667</v>
      </c>
    </row>
    <row r="11" spans="2:8" x14ac:dyDescent="0.3">
      <c r="B11" s="1" t="str">
        <f t="shared" si="0"/>
        <v>Alumno2ssii</v>
      </c>
      <c r="C11" s="1" t="s">
        <v>7</v>
      </c>
      <c r="D11" s="1" t="s">
        <v>11</v>
      </c>
      <c r="E11" s="3">
        <v>5</v>
      </c>
      <c r="F11" s="3">
        <v>7</v>
      </c>
      <c r="G11" s="3">
        <v>8</v>
      </c>
      <c r="H11" s="4">
        <f t="shared" si="1"/>
        <v>6.666666666666667</v>
      </c>
    </row>
    <row r="12" spans="2:8" x14ac:dyDescent="0.3">
      <c r="B12" s="1" t="str">
        <f t="shared" si="0"/>
        <v>Alumno2marcas</v>
      </c>
      <c r="C12" s="1" t="s">
        <v>7</v>
      </c>
      <c r="D12" s="1" t="s">
        <v>12</v>
      </c>
      <c r="E12" s="3">
        <v>6</v>
      </c>
      <c r="F12" s="3">
        <v>4</v>
      </c>
      <c r="G12" s="3">
        <v>5</v>
      </c>
      <c r="H12" s="4">
        <f t="shared" si="1"/>
        <v>5</v>
      </c>
    </row>
    <row r="13" spans="2:8" x14ac:dyDescent="0.3">
      <c r="B13" s="1" t="str">
        <f t="shared" si="0"/>
        <v>Alumno2big data</v>
      </c>
      <c r="C13" s="1" t="s">
        <v>7</v>
      </c>
      <c r="D13" s="1" t="s">
        <v>13</v>
      </c>
      <c r="E13" s="3">
        <v>5</v>
      </c>
      <c r="F13" s="3">
        <v>8</v>
      </c>
      <c r="G13" s="3">
        <v>7</v>
      </c>
      <c r="H13" s="4">
        <f t="shared" si="1"/>
        <v>6.666666666666667</v>
      </c>
    </row>
    <row r="14" spans="2:8" x14ac:dyDescent="0.3">
      <c r="B14" s="1" t="str">
        <f t="shared" si="0"/>
        <v>Alumno3bbdd</v>
      </c>
      <c r="C14" s="1" t="s">
        <v>8</v>
      </c>
      <c r="D14" s="1" t="s">
        <v>9</v>
      </c>
      <c r="E14" s="3">
        <v>6</v>
      </c>
      <c r="F14" s="3">
        <v>8</v>
      </c>
      <c r="G14" s="3">
        <v>5</v>
      </c>
      <c r="H14" s="4">
        <f t="shared" si="1"/>
        <v>6.333333333333333</v>
      </c>
    </row>
    <row r="15" spans="2:8" x14ac:dyDescent="0.3">
      <c r="B15" s="1" t="str">
        <f t="shared" si="0"/>
        <v>Alumno3programacion</v>
      </c>
      <c r="C15" s="1" t="s">
        <v>8</v>
      </c>
      <c r="D15" s="1" t="s">
        <v>10</v>
      </c>
      <c r="E15" s="3">
        <v>6</v>
      </c>
      <c r="F15" s="3">
        <v>7</v>
      </c>
      <c r="G15" s="3">
        <v>6</v>
      </c>
      <c r="H15" s="4">
        <f t="shared" si="1"/>
        <v>6.333333333333333</v>
      </c>
    </row>
    <row r="16" spans="2:8" x14ac:dyDescent="0.3">
      <c r="B16" s="1" t="str">
        <f t="shared" si="0"/>
        <v>Alumno3ssii</v>
      </c>
      <c r="C16" s="1" t="s">
        <v>8</v>
      </c>
      <c r="D16" s="1" t="s">
        <v>11</v>
      </c>
      <c r="E16" s="3">
        <v>9</v>
      </c>
      <c r="F16" s="3">
        <v>7</v>
      </c>
      <c r="G16" s="3">
        <v>4</v>
      </c>
      <c r="H16" s="4">
        <f t="shared" si="1"/>
        <v>6.666666666666667</v>
      </c>
    </row>
    <row r="17" spans="2:8" x14ac:dyDescent="0.3">
      <c r="B17" s="1" t="str">
        <f t="shared" si="0"/>
        <v>Alumno3marcas</v>
      </c>
      <c r="C17" s="1" t="s">
        <v>8</v>
      </c>
      <c r="D17" s="1" t="s">
        <v>12</v>
      </c>
      <c r="E17" s="3">
        <v>8</v>
      </c>
      <c r="F17" s="3">
        <v>6</v>
      </c>
      <c r="G17" s="3">
        <v>6</v>
      </c>
      <c r="H17" s="4">
        <f t="shared" si="1"/>
        <v>6.666666666666667</v>
      </c>
    </row>
    <row r="18" spans="2:8" x14ac:dyDescent="0.3">
      <c r="B18" s="1" t="str">
        <f t="shared" si="0"/>
        <v>Alumno3big data</v>
      </c>
      <c r="C18" s="1" t="s">
        <v>8</v>
      </c>
      <c r="D18" s="1" t="s">
        <v>13</v>
      </c>
      <c r="E18" s="3">
        <v>4</v>
      </c>
      <c r="F18" s="3">
        <v>4</v>
      </c>
      <c r="G18" s="3">
        <v>6</v>
      </c>
      <c r="H18" s="4">
        <f t="shared" si="1"/>
        <v>4.666666666666667</v>
      </c>
    </row>
    <row r="21" spans="2:8" ht="16.5" x14ac:dyDescent="0.3">
      <c r="B21" s="26" t="s">
        <v>0</v>
      </c>
      <c r="C21" s="26" t="s">
        <v>1</v>
      </c>
      <c r="D21" s="26" t="s">
        <v>2</v>
      </c>
      <c r="E21" s="26" t="s">
        <v>3</v>
      </c>
      <c r="F21" s="26" t="s">
        <v>4</v>
      </c>
      <c r="G21" s="26" t="s">
        <v>5</v>
      </c>
    </row>
    <row r="22" spans="2:8" x14ac:dyDescent="0.3">
      <c r="B22" s="27" t="s">
        <v>6</v>
      </c>
      <c r="C22" s="27" t="s">
        <v>11</v>
      </c>
      <c r="D22" s="28">
        <f>VLOOKUP($B$22&amp;$C$22,$B$3:$H$18,4,FALSE)</f>
        <v>8</v>
      </c>
      <c r="E22" s="28">
        <f t="shared" ref="E22:G22" si="2">VLOOKUP($B$22&amp;$C$22,$B$3:$H$18,4,FALSE)</f>
        <v>8</v>
      </c>
      <c r="F22" s="28">
        <f t="shared" si="2"/>
        <v>8</v>
      </c>
      <c r="G22" s="28">
        <f t="shared" si="2"/>
        <v>8</v>
      </c>
    </row>
  </sheetData>
  <sortState ref="C4:H18">
    <sortCondition ref="C4:C18"/>
  </sortState>
  <mergeCells count="1">
    <mergeCell ref="B2:H2"/>
  </mergeCells>
  <phoneticPr fontId="2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Hoja1!$B$3:$B$5</xm:f>
          </x14:formula1>
          <xm:sqref>B22</xm:sqref>
        </x14:dataValidation>
        <x14:dataValidation type="list" allowBlank="1" showInputMessage="1" showErrorMessage="1" xr:uid="{00000000-0002-0000-0000-000001000000}">
          <x14:formula1>
            <xm:f>Hoja1!$C$3:$C$7</xm:f>
          </x14:formula1>
          <xm:sqref>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7"/>
  <sheetViews>
    <sheetView showGridLines="0" zoomScale="220" zoomScaleNormal="220" workbookViewId="0"/>
  </sheetViews>
  <sheetFormatPr baseColWidth="10" defaultRowHeight="15.75" x14ac:dyDescent="0.3"/>
  <cols>
    <col min="1" max="1" width="1" customWidth="1"/>
    <col min="2" max="2" width="20.109375" customWidth="1"/>
    <col min="3" max="3" width="19.6640625" customWidth="1"/>
  </cols>
  <sheetData>
    <row r="1" spans="2:3" ht="10.5" customHeight="1" x14ac:dyDescent="0.3"/>
    <row r="2" spans="2:3" x14ac:dyDescent="0.3">
      <c r="B2" s="5" t="s">
        <v>15</v>
      </c>
      <c r="C2" s="5" t="s">
        <v>16</v>
      </c>
    </row>
    <row r="3" spans="2:3" x14ac:dyDescent="0.3">
      <c r="B3" s="1" t="s">
        <v>6</v>
      </c>
      <c r="C3" s="1" t="s">
        <v>9</v>
      </c>
    </row>
    <row r="4" spans="2:3" x14ac:dyDescent="0.3">
      <c r="B4" s="1" t="s">
        <v>7</v>
      </c>
      <c r="C4" s="1" t="s">
        <v>10</v>
      </c>
    </row>
    <row r="5" spans="2:3" x14ac:dyDescent="0.3">
      <c r="B5" s="1" t="s">
        <v>8</v>
      </c>
      <c r="C5" s="1" t="s">
        <v>11</v>
      </c>
    </row>
    <row r="6" spans="2:3" x14ac:dyDescent="0.3">
      <c r="C6" s="1" t="s">
        <v>12</v>
      </c>
    </row>
    <row r="7" spans="2:3" x14ac:dyDescent="0.3">
      <c r="C7" s="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115" zoomScaleNormal="115" workbookViewId="0">
      <selection activeCell="D12" sqref="D12"/>
    </sheetView>
  </sheetViews>
  <sheetFormatPr baseColWidth="10" defaultColWidth="11.44140625" defaultRowHeight="15.75" x14ac:dyDescent="0.3"/>
  <cols>
    <col min="1" max="1" width="35.33203125" customWidth="1"/>
    <col min="2" max="2" width="20.21875" customWidth="1"/>
    <col min="3" max="3" width="21.6640625" customWidth="1"/>
    <col min="4" max="6" width="17.109375" customWidth="1"/>
  </cols>
  <sheetData>
    <row r="1" spans="1:6" ht="19.5" x14ac:dyDescent="0.3">
      <c r="A1" s="49" t="s">
        <v>14</v>
      </c>
      <c r="B1" s="49"/>
      <c r="C1" s="49"/>
      <c r="D1" s="49"/>
      <c r="E1" s="49"/>
      <c r="F1" s="49"/>
    </row>
    <row r="2" spans="1:6" ht="16.5" x14ac:dyDescent="0.3">
      <c r="A2" s="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s="2" t="s">
        <v>4</v>
      </c>
    </row>
    <row r="3" spans="1:6" x14ac:dyDescent="0.3">
      <c r="A3" s="1" t="s">
        <v>6</v>
      </c>
      <c r="B3" s="1" t="s">
        <v>9</v>
      </c>
      <c r="C3" s="3"/>
      <c r="D3" s="3"/>
      <c r="E3" s="3"/>
      <c r="F3" s="3"/>
    </row>
    <row r="4" spans="1:6" x14ac:dyDescent="0.3">
      <c r="A4" s="1" t="s">
        <v>7</v>
      </c>
      <c r="B4" s="1" t="s">
        <v>10</v>
      </c>
      <c r="C4" s="3"/>
      <c r="D4" s="3"/>
      <c r="E4" s="3"/>
      <c r="F4" s="3"/>
    </row>
    <row r="5" spans="1:6" x14ac:dyDescent="0.3">
      <c r="A5" s="1" t="s">
        <v>8</v>
      </c>
      <c r="B5" s="1" t="s">
        <v>11</v>
      </c>
      <c r="C5" s="3"/>
      <c r="D5" s="3"/>
      <c r="E5" s="3"/>
      <c r="F5" s="3"/>
    </row>
    <row r="6" spans="1:6" x14ac:dyDescent="0.3">
      <c r="A6" s="1" t="s">
        <v>6</v>
      </c>
      <c r="B6" s="1" t="s">
        <v>12</v>
      </c>
      <c r="C6" s="3"/>
      <c r="D6" s="3"/>
      <c r="E6" s="3"/>
      <c r="F6" s="3"/>
    </row>
    <row r="7" spans="1:6" x14ac:dyDescent="0.3">
      <c r="A7" s="1" t="s">
        <v>7</v>
      </c>
      <c r="B7" s="1" t="s">
        <v>13</v>
      </c>
      <c r="C7" s="3"/>
      <c r="D7" s="3"/>
      <c r="E7" s="3"/>
      <c r="F7" s="3"/>
    </row>
    <row r="8" spans="1:6" x14ac:dyDescent="0.3">
      <c r="A8" s="1" t="s">
        <v>8</v>
      </c>
      <c r="B8" s="1" t="s">
        <v>9</v>
      </c>
      <c r="C8" s="3"/>
      <c r="D8" s="3"/>
      <c r="E8" s="3"/>
      <c r="F8" s="3"/>
    </row>
    <row r="9" spans="1:6" x14ac:dyDescent="0.3">
      <c r="A9" s="1" t="s">
        <v>6</v>
      </c>
      <c r="B9" s="1" t="s">
        <v>10</v>
      </c>
      <c r="C9" s="3"/>
      <c r="D9" s="3"/>
      <c r="E9" s="3"/>
      <c r="F9" s="3"/>
    </row>
    <row r="10" spans="1:6" x14ac:dyDescent="0.3">
      <c r="A10" s="1" t="s">
        <v>7</v>
      </c>
      <c r="B10" s="1" t="s">
        <v>11</v>
      </c>
      <c r="C10" s="3"/>
      <c r="D10" s="3"/>
      <c r="E10" s="3"/>
      <c r="F10" s="3"/>
    </row>
    <row r="11" spans="1:6" x14ac:dyDescent="0.3">
      <c r="A11" s="1" t="s">
        <v>8</v>
      </c>
      <c r="B11" s="1" t="s">
        <v>12</v>
      </c>
      <c r="C11" s="3"/>
      <c r="D11" s="3"/>
      <c r="E11" s="3"/>
      <c r="F11" s="3"/>
    </row>
  </sheetData>
  <sortState ref="A3:F11">
    <sortCondition ref="A3:A11"/>
  </sortState>
  <mergeCells count="1">
    <mergeCell ref="A1:F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Menu</vt:lpstr>
      <vt:lpstr>Ejercicio 1</vt:lpstr>
      <vt:lpstr>ejercicio 2</vt:lpstr>
      <vt:lpstr>Ejercicio 3</vt:lpstr>
      <vt:lpstr>Ejercicio 4</vt:lpstr>
      <vt:lpstr>Ejercicio 5</vt:lpstr>
      <vt:lpstr>Hoja1</vt:lpstr>
      <vt:lpstr>Cruce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Uso avanzado Función BUSCARV - Dos o más criterios de búsqueda</dc:title>
  <dc:subject/>
  <dc:creator>Jorge Andrés Rojas Moncada</dc:creator>
  <dc:description>Uso de la función BuscarV para encontrar registros con dos o mas criterios de búsqueda, cuando existen registros repetidos en una base de datos de Excel.</dc:description>
  <cp:lastModifiedBy>FP</cp:lastModifiedBy>
  <dcterms:created xsi:type="dcterms:W3CDTF">2012-07-18T21:09:01Z</dcterms:created>
  <dcterms:modified xsi:type="dcterms:W3CDTF">2024-12-02T08:01:03Z</dcterms:modified>
  <cp:category>Tutorial Explicativo</cp:category>
  <cp:contentStatus>jarmoncada01</cp:contentStatus>
  <dc:language>Español</dc:language>
</cp:coreProperties>
</file>