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qt652\AutoTechSim\doc\"/>
    </mc:Choice>
  </mc:AlternateContent>
  <xr:revisionPtr revIDLastSave="0" documentId="13_ncr:1_{2268C717-525F-400A-9A0F-7504712C2E01}" xr6:coauthVersionLast="47" xr6:coauthVersionMax="47" xr10:uidLastSave="{00000000-0000-0000-0000-000000000000}"/>
  <bookViews>
    <workbookView xWindow="-120" yWindow="-120" windowWidth="29040" windowHeight="15840" activeTab="1" xr2:uid="{CF29816E-8163-4EDC-818E-E7117415C10B}"/>
  </bookViews>
  <sheets>
    <sheet name="snr" sheetId="1" r:id="rId1"/>
    <sheet name="b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C3" i="1"/>
  <c r="C4" i="1"/>
  <c r="H3" i="1" s="1"/>
  <c r="C5" i="1"/>
  <c r="I19" i="1" s="1"/>
  <c r="C6" i="1"/>
  <c r="C7" i="1"/>
  <c r="C8" i="1"/>
  <c r="C9" i="1"/>
  <c r="C10" i="1"/>
  <c r="C11" i="1"/>
  <c r="C12" i="1"/>
  <c r="C2" i="1"/>
  <c r="B2" i="1"/>
  <c r="B3" i="1"/>
  <c r="B4" i="1"/>
  <c r="B5" i="1"/>
  <c r="B6" i="1"/>
  <c r="B7" i="1"/>
  <c r="K21" i="1" s="1"/>
  <c r="B8" i="1"/>
  <c r="B9" i="1"/>
  <c r="B10" i="1"/>
  <c r="B11" i="1"/>
  <c r="B12" i="1"/>
  <c r="G25" i="1" l="1"/>
  <c r="J2" i="1"/>
  <c r="M19" i="1"/>
  <c r="O17" i="1"/>
  <c r="L12" i="1"/>
  <c r="O10" i="1"/>
  <c r="H2" i="1"/>
  <c r="M2" i="1"/>
  <c r="M21" i="1"/>
  <c r="M11" i="1"/>
  <c r="K7" i="1"/>
  <c r="O20" i="1"/>
  <c r="G15" i="1"/>
  <c r="G12" i="1"/>
  <c r="G16" i="1"/>
  <c r="G10" i="1"/>
  <c r="G3" i="1"/>
  <c r="G7" i="1"/>
  <c r="G21" i="1"/>
  <c r="I9" i="1"/>
  <c r="O2" i="1"/>
  <c r="I14" i="1"/>
  <c r="N12" i="1"/>
  <c r="I21" i="1"/>
  <c r="I7" i="1"/>
  <c r="I5" i="1"/>
  <c r="N15" i="1"/>
  <c r="M24" i="1"/>
  <c r="N20" i="1"/>
  <c r="N10" i="1"/>
  <c r="P2" i="1"/>
  <c r="G24" i="1"/>
  <c r="M20" i="1"/>
  <c r="N14" i="1"/>
  <c r="M10" i="1"/>
  <c r="M6" i="1"/>
  <c r="M14" i="1"/>
  <c r="M5" i="1"/>
  <c r="N6" i="1"/>
  <c r="M23" i="1"/>
  <c r="G19" i="1"/>
  <c r="K14" i="1"/>
  <c r="G9" i="1"/>
  <c r="K5" i="1"/>
  <c r="M15" i="1"/>
  <c r="N23" i="1"/>
  <c r="O22" i="1"/>
  <c r="M18" i="1"/>
  <c r="O8" i="1"/>
  <c r="N22" i="1"/>
  <c r="G18" i="1"/>
  <c r="G14" i="1"/>
  <c r="N8" i="1"/>
  <c r="G5" i="1"/>
  <c r="G2" i="1"/>
  <c r="M22" i="1"/>
  <c r="N17" i="1"/>
  <c r="G13" i="1"/>
  <c r="M8" i="1"/>
  <c r="M4" i="1"/>
  <c r="G22" i="1"/>
  <c r="M17" i="1"/>
  <c r="M12" i="1"/>
  <c r="G8" i="1"/>
  <c r="G4" i="1"/>
  <c r="N7" i="1"/>
  <c r="M3" i="1"/>
  <c r="N2" i="1"/>
  <c r="O15" i="1"/>
  <c r="N11" i="1"/>
  <c r="M7" i="1"/>
  <c r="J4" i="1"/>
  <c r="L24" i="1"/>
  <c r="K19" i="1"/>
  <c r="O25" i="1"/>
  <c r="I24" i="1"/>
  <c r="L22" i="1"/>
  <c r="K17" i="1"/>
  <c r="O13" i="1"/>
  <c r="I12" i="1"/>
  <c r="L10" i="1"/>
  <c r="O6" i="1"/>
  <c r="O4" i="1"/>
  <c r="F14" i="1"/>
  <c r="N25" i="1"/>
  <c r="K22" i="1"/>
  <c r="O18" i="1"/>
  <c r="I17" i="1"/>
  <c r="L15" i="1"/>
  <c r="N13" i="1"/>
  <c r="K10" i="1"/>
  <c r="L8" i="1"/>
  <c r="M25" i="1"/>
  <c r="O23" i="1"/>
  <c r="I22" i="1"/>
  <c r="L20" i="1"/>
  <c r="N18" i="1"/>
  <c r="G17" i="1"/>
  <c r="K15" i="1"/>
  <c r="M13" i="1"/>
  <c r="O11" i="1"/>
  <c r="I10" i="1"/>
  <c r="K8" i="1"/>
  <c r="L6" i="1"/>
  <c r="K4" i="1"/>
  <c r="K20" i="1"/>
  <c r="O16" i="1"/>
  <c r="I15" i="1"/>
  <c r="L13" i="1"/>
  <c r="I8" i="1"/>
  <c r="K6" i="1"/>
  <c r="I4" i="1"/>
  <c r="K25" i="1"/>
  <c r="O21" i="1"/>
  <c r="I20" i="1"/>
  <c r="L18" i="1"/>
  <c r="N16" i="1"/>
  <c r="K13" i="1"/>
  <c r="O9" i="1"/>
  <c r="I6" i="1"/>
  <c r="I2" i="1"/>
  <c r="I25" i="1"/>
  <c r="L23" i="1"/>
  <c r="N21" i="1"/>
  <c r="G20" i="1"/>
  <c r="K18" i="1"/>
  <c r="M16" i="1"/>
  <c r="O14" i="1"/>
  <c r="I13" i="1"/>
  <c r="L11" i="1"/>
  <c r="M9" i="1"/>
  <c r="O7" i="1"/>
  <c r="G6" i="1"/>
  <c r="O3" i="1"/>
  <c r="K23" i="1"/>
  <c r="K24" i="1"/>
  <c r="L17" i="1"/>
  <c r="K12" i="1"/>
  <c r="L25" i="1"/>
  <c r="O19" i="1"/>
  <c r="I18" i="1"/>
  <c r="L16" i="1"/>
  <c r="K11" i="1"/>
  <c r="L9" i="1"/>
  <c r="O5" i="1"/>
  <c r="K3" i="1"/>
  <c r="K2" i="1"/>
  <c r="O24" i="1"/>
  <c r="I23" i="1"/>
  <c r="L21" i="1"/>
  <c r="N19" i="1"/>
  <c r="K16" i="1"/>
  <c r="O12" i="1"/>
  <c r="I11" i="1"/>
  <c r="K9" i="1"/>
  <c r="I3" i="1"/>
  <c r="L2" i="1"/>
  <c r="N24" i="1"/>
  <c r="G23" i="1"/>
  <c r="I16" i="1"/>
  <c r="L14" i="1"/>
  <c r="G11" i="1"/>
  <c r="L7" i="1"/>
  <c r="L5" i="1"/>
  <c r="L19" i="1"/>
  <c r="L4" i="1"/>
  <c r="P7" i="1"/>
  <c r="J23" i="1"/>
  <c r="H22" i="1"/>
  <c r="P20" i="1"/>
  <c r="J17" i="1"/>
  <c r="H16" i="1"/>
  <c r="P14" i="1"/>
  <c r="J11" i="1"/>
  <c r="H10" i="1"/>
  <c r="P8" i="1"/>
  <c r="J5" i="1"/>
  <c r="H4" i="1"/>
  <c r="J24" i="1"/>
  <c r="H23" i="1"/>
  <c r="P21" i="1"/>
  <c r="J18" i="1"/>
  <c r="H17" i="1"/>
  <c r="P15" i="1"/>
  <c r="J12" i="1"/>
  <c r="H11" i="1"/>
  <c r="P9" i="1"/>
  <c r="J6" i="1"/>
  <c r="H5" i="1"/>
  <c r="P3" i="1"/>
  <c r="J25" i="1"/>
  <c r="H24" i="1"/>
  <c r="P22" i="1"/>
  <c r="J19" i="1"/>
  <c r="H18" i="1"/>
  <c r="P16" i="1"/>
  <c r="J13" i="1"/>
  <c r="H12" i="1"/>
  <c r="P10" i="1"/>
  <c r="N9" i="1"/>
  <c r="J7" i="1"/>
  <c r="H6" i="1"/>
  <c r="P4" i="1"/>
  <c r="N3" i="1"/>
  <c r="H25" i="1"/>
  <c r="P23" i="1"/>
  <c r="J20" i="1"/>
  <c r="H19" i="1"/>
  <c r="P17" i="1"/>
  <c r="J14" i="1"/>
  <c r="H13" i="1"/>
  <c r="P11" i="1"/>
  <c r="J8" i="1"/>
  <c r="H7" i="1"/>
  <c r="P5" i="1"/>
  <c r="N4" i="1"/>
  <c r="L3" i="1"/>
  <c r="P24" i="1"/>
  <c r="J21" i="1"/>
  <c r="H20" i="1"/>
  <c r="P18" i="1"/>
  <c r="J15" i="1"/>
  <c r="H14" i="1"/>
  <c r="P12" i="1"/>
  <c r="J9" i="1"/>
  <c r="H8" i="1"/>
  <c r="P6" i="1"/>
  <c r="N5" i="1"/>
  <c r="J3" i="1"/>
  <c r="P25" i="1"/>
  <c r="J22" i="1"/>
  <c r="H21" i="1"/>
  <c r="P19" i="1"/>
  <c r="J16" i="1"/>
  <c r="H15" i="1"/>
  <c r="P13" i="1"/>
  <c r="J10" i="1"/>
  <c r="H9" i="1"/>
  <c r="F7" i="1"/>
  <c r="F15" i="1"/>
  <c r="F4" i="1"/>
  <c r="F17" i="1"/>
  <c r="F5" i="1"/>
  <c r="F18" i="1"/>
  <c r="F6" i="1"/>
  <c r="F19" i="1"/>
  <c r="F20" i="1"/>
  <c r="F8" i="1"/>
  <c r="F3" i="1"/>
  <c r="F9" i="1"/>
  <c r="F11" i="1"/>
  <c r="F24" i="1"/>
  <c r="F12" i="1"/>
  <c r="F2" i="1"/>
  <c r="F16" i="1"/>
  <c r="F21" i="1"/>
  <c r="F22" i="1"/>
  <c r="F10" i="1"/>
  <c r="F23" i="1"/>
  <c r="F25" i="1"/>
  <c r="F13" i="1"/>
</calcChain>
</file>

<file path=xl/sharedStrings.xml><?xml version="1.0" encoding="utf-8"?>
<sst xmlns="http://schemas.openxmlformats.org/spreadsheetml/2006/main" count="23" uniqueCount="23">
  <si>
    <t>SNR</t>
    <phoneticPr fontId="3" type="noConversion"/>
  </si>
  <si>
    <t>delta</t>
    <phoneticPr fontId="3" type="noConversion"/>
  </si>
  <si>
    <t>中心</t>
    <phoneticPr fontId="3" type="noConversion"/>
  </si>
  <si>
    <t>系数</t>
    <phoneticPr fontId="3" type="noConversion"/>
  </si>
  <si>
    <t>sigma</t>
    <phoneticPr fontId="3" type="noConversion"/>
  </si>
  <si>
    <t>snr</t>
    <phoneticPr fontId="3" type="noConversion"/>
  </si>
  <si>
    <t>基线</t>
    <phoneticPr fontId="3" type="noConversion"/>
  </si>
  <si>
    <t>基本思路：
1、均值参考SNR50的不通率40%，即SNR值大于-7dB。
2、方差考虑信号波动范围，SNR100有5%不通。</t>
    <phoneticPr fontId="3" type="noConversion"/>
  </si>
  <si>
    <t>b(a11,b2)</t>
    <phoneticPr fontId="3" type="noConversion"/>
  </si>
  <si>
    <t>x</t>
    <phoneticPr fontId="3" type="noConversion"/>
  </si>
  <si>
    <t>n</t>
    <phoneticPr fontId="3" type="noConversion"/>
  </si>
  <si>
    <t>SNR10</t>
    <phoneticPr fontId="3" type="noConversion"/>
  </si>
  <si>
    <t>SNR0</t>
    <phoneticPr fontId="3" type="noConversion"/>
  </si>
  <si>
    <t>SNR20</t>
  </si>
  <si>
    <t>SNR30</t>
  </si>
  <si>
    <t>SNR40</t>
  </si>
  <si>
    <t>SNR50</t>
  </si>
  <si>
    <t>SNR60</t>
  </si>
  <si>
    <t>SNR70</t>
  </si>
  <si>
    <t>SNR80</t>
  </si>
  <si>
    <t>SNR90</t>
  </si>
  <si>
    <t>SNR100</t>
  </si>
  <si>
    <t>b(100,50)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</si>
</sst>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2" fillId="2" borderId="1" xfId="0" applyFont="1" applyFill="1" applyBorder="1">
      <alignment vertical="center"/>
    </xf>
    <xf numFmtId="10" fontId="2" fillId="0" borderId="1" xfId="1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0" fontId="4" fillId="0" borderId="1" xfId="1" applyNumberFormat="1" applyFont="1" applyBorder="1">
      <alignment vertical="center"/>
    </xf>
    <xf numFmtId="0" fontId="0" fillId="0" borderId="0" xfId="0" applyAlignment="1">
      <alignment horizontal="left" vertical="center" wrapText="1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snr!$F$1</c:f>
              <c:strCache>
                <c:ptCount val="1"/>
                <c:pt idx="0">
                  <c:v>SNR0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snr!$F$2:$F$25</c:f>
              <c:numCache>
                <c:formatCode>0.00%</c:formatCode>
                <c:ptCount val="24"/>
                <c:pt idx="0">
                  <c:v>0.82408213638582517</c:v>
                </c:pt>
                <c:pt idx="1">
                  <c:v>0.87242535944970956</c:v>
                </c:pt>
                <c:pt idx="2">
                  <c:v>0.91065954025343121</c:v>
                </c:pt>
                <c:pt idx="3">
                  <c:v>0.93963587773458823</c:v>
                </c:pt>
                <c:pt idx="4">
                  <c:v>0.96067902179023035</c:v>
                </c:pt>
                <c:pt idx="5">
                  <c:v>0.97532279893190021</c:v>
                </c:pt>
                <c:pt idx="6">
                  <c:v>0.98508776721993241</c:v>
                </c:pt>
                <c:pt idx="7">
                  <c:v>0.9913274669932044</c:v>
                </c:pt>
                <c:pt idx="8">
                  <c:v>0.99514806685538493</c:v>
                </c:pt>
                <c:pt idx="9">
                  <c:v>0.99738975030897581</c:v>
                </c:pt>
                <c:pt idx="10">
                  <c:v>0.9986501019683699</c:v>
                </c:pt>
                <c:pt idx="11">
                  <c:v>0.99932912381997197</c:v>
                </c:pt>
                <c:pt idx="12">
                  <c:v>0.99967967396815549</c:v>
                </c:pt>
                <c:pt idx="13">
                  <c:v>0.99985309060913496</c:v>
                </c:pt>
                <c:pt idx="14">
                  <c:v>0.99993529696617822</c:v>
                </c:pt>
                <c:pt idx="15">
                  <c:v>0.99997263864608088</c:v>
                </c:pt>
                <c:pt idx="16">
                  <c:v>0.99998889248319622</c:v>
                </c:pt>
                <c:pt idx="17">
                  <c:v>0.99999567188436467</c:v>
                </c:pt>
                <c:pt idx="18">
                  <c:v>0.99999838145146325</c:v>
                </c:pt>
                <c:pt idx="19">
                  <c:v>0.99999941917433455</c:v>
                </c:pt>
                <c:pt idx="20">
                  <c:v>0.9999998000081608</c:v>
                </c:pt>
                <c:pt idx="21">
                  <c:v>0.99999993393327635</c:v>
                </c:pt>
                <c:pt idx="22">
                  <c:v>0.99999997906279048</c:v>
                </c:pt>
                <c:pt idx="23">
                  <c:v>0.99999999363519165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0-494B-A0BF-CE2B5B90C8D4}"/>
            </c:ext>
          </c:extLst>
        </c:ser>
        <c:ser>
          <c:idx val="1"/>
          <c:order val="1"/>
          <c:tx>
            <c:strRef>
              <c:f>snr!$G$1</c:f>
              <c:strCache>
                <c:ptCount val="1"/>
                <c:pt idx="0">
                  <c:v>SNR10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snr!$G$2:$G$25</c:f>
              <c:numCache>
                <c:formatCode>0.00%</c:formatCode>
                <c:ptCount val="24"/>
                <c:pt idx="0">
                  <c:v>0.69146246127401312</c:v>
                </c:pt>
                <c:pt idx="1">
                  <c:v>0.75803634777692697</c:v>
                </c:pt>
                <c:pt idx="2">
                  <c:v>0.81593987465324047</c:v>
                </c:pt>
                <c:pt idx="3">
                  <c:v>0.86433393905361733</c:v>
                </c:pt>
                <c:pt idx="4">
                  <c:v>0.9031995154143897</c:v>
                </c:pt>
                <c:pt idx="5">
                  <c:v>0.93319279873114191</c:v>
                </c:pt>
                <c:pt idx="6">
                  <c:v>0.95543453724145699</c:v>
                </c:pt>
                <c:pt idx="7">
                  <c:v>0.97128344018399815</c:v>
                </c:pt>
                <c:pt idx="8">
                  <c:v>0.98213557943718344</c:v>
                </c:pt>
                <c:pt idx="9">
                  <c:v>0.98927588997832416</c:v>
                </c:pt>
                <c:pt idx="10">
                  <c:v>0.99379033467422384</c:v>
                </c:pt>
                <c:pt idx="11">
                  <c:v>0.99653302619695938</c:v>
                </c:pt>
                <c:pt idx="12">
                  <c:v>0.99813418669961596</c:v>
                </c:pt>
                <c:pt idx="13">
                  <c:v>0.99903239678678168</c:v>
                </c:pt>
                <c:pt idx="14">
                  <c:v>0.99951657585761622</c:v>
                </c:pt>
                <c:pt idx="15">
                  <c:v>0.99976737092096446</c:v>
                </c:pt>
                <c:pt idx="16">
                  <c:v>0.99989220026652259</c:v>
                </c:pt>
                <c:pt idx="17">
                  <c:v>0.99995190365598241</c:v>
                </c:pt>
                <c:pt idx="18">
                  <c:v>0.99997934249308751</c:v>
                </c:pt>
                <c:pt idx="19">
                  <c:v>0.99999146009452899</c:v>
                </c:pt>
                <c:pt idx="20">
                  <c:v>0.99999660232687526</c:v>
                </c:pt>
                <c:pt idx="21">
                  <c:v>0.99999869919254614</c:v>
                </c:pt>
                <c:pt idx="22">
                  <c:v>0.99999952081672339</c:v>
                </c:pt>
                <c:pt idx="23">
                  <c:v>0.99999983017325933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0-494B-A0BF-CE2B5B90C8D4}"/>
            </c:ext>
          </c:extLst>
        </c:ser>
        <c:ser>
          <c:idx val="2"/>
          <c:order val="2"/>
          <c:tx>
            <c:strRef>
              <c:f>snr!$H$1</c:f>
              <c:strCache>
                <c:ptCount val="1"/>
                <c:pt idx="0">
                  <c:v>SNR20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snr!$H$2:$H$25</c:f>
              <c:numCache>
                <c:formatCode>0.00%</c:formatCode>
                <c:ptCount val="24"/>
                <c:pt idx="0">
                  <c:v>0.53793714406625415</c:v>
                </c:pt>
                <c:pt idx="1">
                  <c:v>0.61245151890200766</c:v>
                </c:pt>
                <c:pt idx="2">
                  <c:v>0.68303065805932717</c:v>
                </c:pt>
                <c:pt idx="3">
                  <c:v>0.74750746245307709</c:v>
                </c:pt>
                <c:pt idx="4">
                  <c:v>0.80431703084622408</c:v>
                </c:pt>
                <c:pt idx="5">
                  <c:v>0.85259292096847283</c:v>
                </c:pt>
                <c:pt idx="6">
                  <c:v>0.89215962531949267</c:v>
                </c:pt>
                <c:pt idx="7">
                  <c:v>0.9234362744901653</c:v>
                </c:pt>
                <c:pt idx="8">
                  <c:v>0.94728149110993731</c:v>
                </c:pt>
                <c:pt idx="9">
                  <c:v>0.96481516769510434</c:v>
                </c:pt>
                <c:pt idx="10">
                  <c:v>0.97724986805182079</c:v>
                </c:pt>
                <c:pt idx="11">
                  <c:v>0.98575514014463217</c:v>
                </c:pt>
                <c:pt idx="12">
                  <c:v>0.9913660280019122</c:v>
                </c:pt>
                <c:pt idx="13">
                  <c:v>0.99493600472530463</c:v>
                </c:pt>
                <c:pt idx="14">
                  <c:v>0.99712673808801811</c:v>
                </c:pt>
                <c:pt idx="15">
                  <c:v>0.99842333182367049</c:v>
                </c:pt>
                <c:pt idx="16">
                  <c:v>0.99916346263892386</c:v>
                </c:pt>
                <c:pt idx="17">
                  <c:v>0.99957093966680322</c:v>
                </c:pt>
                <c:pt idx="18">
                  <c:v>0.99978730503543289</c:v>
                </c:pt>
                <c:pt idx="19">
                  <c:v>0.99989811077021928</c:v>
                </c:pt>
                <c:pt idx="20">
                  <c:v>0.99995284090093262</c:v>
                </c:pt>
                <c:pt idx="21">
                  <c:v>0.9999789132627197</c:v>
                </c:pt>
                <c:pt idx="22">
                  <c:v>0.99999089235142546</c:v>
                </c:pt>
                <c:pt idx="23">
                  <c:v>0.99999620066510508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0-494B-A0BF-CE2B5B90C8D4}"/>
            </c:ext>
          </c:extLst>
        </c:ser>
        <c:ser>
          <c:idx val="3"/>
          <c:order val="3"/>
          <c:tx>
            <c:strRef>
              <c:f>snr!$I$1</c:f>
              <c:strCache>
                <c:ptCount val="1"/>
                <c:pt idx="0">
                  <c:v>SNR30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snr!$I$2:$I$25</c:f>
              <c:numCache>
                <c:formatCode>0.00%</c:formatCode>
                <c:ptCount val="24"/>
                <c:pt idx="0">
                  <c:v>0.39561802281840308</c:v>
                </c:pt>
                <c:pt idx="1">
                  <c:v>0.46484483302599483</c:v>
                </c:pt>
                <c:pt idx="2">
                  <c:v>0.53515516697400511</c:v>
                </c:pt>
                <c:pt idx="3">
                  <c:v>0.60438197718159692</c:v>
                </c:pt>
                <c:pt idx="4">
                  <c:v>0.67045737702887753</c:v>
                </c:pt>
                <c:pt idx="5">
                  <c:v>0.7315959915094894</c:v>
                </c:pt>
                <c:pt idx="6">
                  <c:v>0.78643652745266823</c:v>
                </c:pt>
                <c:pt idx="7">
                  <c:v>0.83412331661203198</c:v>
                </c:pt>
                <c:pt idx="8">
                  <c:v>0.8743213448374858</c:v>
                </c:pt>
                <c:pt idx="9">
                  <c:v>0.90717030901044104</c:v>
                </c:pt>
                <c:pt idx="10">
                  <c:v>0.93319279873114191</c:v>
                </c:pt>
                <c:pt idx="11">
                  <c:v>0.95317697372217169</c:v>
                </c:pt>
                <c:pt idx="12">
                  <c:v>0.96805460481357486</c:v>
                </c:pt>
                <c:pt idx="13">
                  <c:v>0.97879181608938604</c:v>
                </c:pt>
                <c:pt idx="14">
                  <c:v>0.9863038809320358</c:v>
                </c:pt>
                <c:pt idx="15">
                  <c:v>0.99139879935477115</c:v>
                </c:pt>
                <c:pt idx="16">
                  <c:v>0.99474864793804407</c:v>
                </c:pt>
                <c:pt idx="17">
                  <c:v>0.99688377197338696</c:v>
                </c:pt>
                <c:pt idx="18">
                  <c:v>0.99820303376311326</c:v>
                </c:pt>
                <c:pt idx="19">
                  <c:v>0.9989932550942382</c:v>
                </c:pt>
                <c:pt idx="20">
                  <c:v>0.99945211102464704</c:v>
                </c:pt>
                <c:pt idx="21">
                  <c:v>0.99971040467305106</c:v>
                </c:pt>
                <c:pt idx="22">
                  <c:v>0.99985135329064412</c:v>
                </c:pt>
                <c:pt idx="23">
                  <c:v>0.9999259152937312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0-494B-A0BF-CE2B5B90C8D4}"/>
            </c:ext>
          </c:extLst>
        </c:ser>
        <c:ser>
          <c:idx val="4"/>
          <c:order val="4"/>
          <c:tx>
            <c:strRef>
              <c:f>snr!$J$1</c:f>
              <c:strCache>
                <c:ptCount val="1"/>
                <c:pt idx="0">
                  <c:v>SNR40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snr!$J$2:$J$25</c:f>
              <c:numCache>
                <c:formatCode>0.00%</c:formatCode>
                <c:ptCount val="24"/>
                <c:pt idx="0">
                  <c:v>0.29512922565738597</c:v>
                </c:pt>
                <c:pt idx="1">
                  <c:v>0.35026119705192432</c:v>
                </c:pt>
                <c:pt idx="2">
                  <c:v>0.40874704318169031</c:v>
                </c:pt>
                <c:pt idx="3">
                  <c:v>0.46934236960338749</c:v>
                </c:pt>
                <c:pt idx="4">
                  <c:v>0.53065763039661251</c:v>
                </c:pt>
                <c:pt idx="5">
                  <c:v>0.59125295681830969</c:v>
                </c:pt>
                <c:pt idx="6">
                  <c:v>0.64973880294807573</c:v>
                </c:pt>
                <c:pt idx="7">
                  <c:v>0.70487077434261403</c:v>
                </c:pt>
                <c:pt idx="8">
                  <c:v>0.75562793980674647</c:v>
                </c:pt>
                <c:pt idx="9">
                  <c:v>0.80126653728870356</c:v>
                </c:pt>
                <c:pt idx="10">
                  <c:v>0.84134474606854304</c:v>
                </c:pt>
                <c:pt idx="11">
                  <c:v>0.87571837589140888</c:v>
                </c:pt>
                <c:pt idx="12">
                  <c:v>0.90451115326607134</c:v>
                </c:pt>
                <c:pt idx="13">
                  <c:v>0.92806613575919239</c:v>
                </c:pt>
                <c:pt idx="14">
                  <c:v>0.94688628510999795</c:v>
                </c:pt>
                <c:pt idx="15">
                  <c:v>0.96157231432404044</c:v>
                </c:pt>
                <c:pt idx="16">
                  <c:v>0.97276480498626128</c:v>
                </c:pt>
                <c:pt idx="17">
                  <c:v>0.98109567026480926</c:v>
                </c:pt>
                <c:pt idx="18">
                  <c:v>0.98715179045637358</c:v>
                </c:pt>
                <c:pt idx="19">
                  <c:v>0.99145150722389519</c:v>
                </c:pt>
                <c:pt idx="20">
                  <c:v>0.99443294797713511</c:v>
                </c:pt>
                <c:pt idx="21">
                  <c:v>0.99645202772823449</c:v>
                </c:pt>
                <c:pt idx="22">
                  <c:v>0.99778745948483483</c:v>
                </c:pt>
                <c:pt idx="23">
                  <c:v>0.9986501019683699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A0-494B-A0BF-CE2B5B90C8D4}"/>
            </c:ext>
          </c:extLst>
        </c:ser>
        <c:ser>
          <c:idx val="5"/>
          <c:order val="5"/>
          <c:tx>
            <c:strRef>
              <c:f>snr!$K$1</c:f>
              <c:strCache>
                <c:ptCount val="1"/>
                <c:pt idx="0">
                  <c:v>SNR50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snr!$K$2:$K$25</c:f>
              <c:numCache>
                <c:formatCode>0.00%</c:formatCode>
                <c:ptCount val="24"/>
                <c:pt idx="0">
                  <c:v>0.27056301223583412</c:v>
                </c:pt>
                <c:pt idx="1">
                  <c:v>0.30853753872598688</c:v>
                </c:pt>
                <c:pt idx="2">
                  <c:v>0.3486791709387379</c:v>
                </c:pt>
                <c:pt idx="3">
                  <c:v>0.39059147543357498</c:v>
                </c:pt>
                <c:pt idx="4">
                  <c:v>0.43381616738909634</c:v>
                </c:pt>
                <c:pt idx="5">
                  <c:v>0.47784793565821782</c:v>
                </c:pt>
                <c:pt idx="6">
                  <c:v>0.52215206434178218</c:v>
                </c:pt>
                <c:pt idx="7">
                  <c:v>0.56618383261090366</c:v>
                </c:pt>
                <c:pt idx="8">
                  <c:v>0.60940852456642502</c:v>
                </c:pt>
                <c:pt idx="9">
                  <c:v>0.6513208290612621</c:v>
                </c:pt>
                <c:pt idx="10">
                  <c:v>0.69146246127401312</c:v>
                </c:pt>
                <c:pt idx="11">
                  <c:v>0.72943698776416588</c:v>
                </c:pt>
                <c:pt idx="12">
                  <c:v>0.76492106857116515</c:v>
                </c:pt>
                <c:pt idx="13">
                  <c:v>0.79767161903635697</c:v>
                </c:pt>
                <c:pt idx="14">
                  <c:v>0.82752871058569177</c:v>
                </c:pt>
                <c:pt idx="15">
                  <c:v>0.85441434237734604</c:v>
                </c:pt>
                <c:pt idx="16">
                  <c:v>0.87832749542561872</c:v>
                </c:pt>
                <c:pt idx="17">
                  <c:v>0.89933610400849928</c:v>
                </c:pt>
                <c:pt idx="18">
                  <c:v>0.9175667301260455</c:v>
                </c:pt>
                <c:pt idx="19">
                  <c:v>0.93319279873114191</c:v>
                </c:pt>
                <c:pt idx="20">
                  <c:v>0.94642224648386375</c:v>
                </c:pt>
                <c:pt idx="21">
                  <c:v>0.95748536460956002</c:v>
                </c:pt>
                <c:pt idx="22">
                  <c:v>0.96662349241518275</c:v>
                </c:pt>
                <c:pt idx="23">
                  <c:v>0.97407906064215699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A0-494B-A0BF-CE2B5B90C8D4}"/>
            </c:ext>
          </c:extLst>
        </c:ser>
        <c:ser>
          <c:idx val="6"/>
          <c:order val="6"/>
          <c:tx>
            <c:strRef>
              <c:f>snr!$L$1</c:f>
              <c:strCache>
                <c:ptCount val="1"/>
                <c:pt idx="0">
                  <c:v>SNR60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snr!$L$2:$L$25</c:f>
              <c:numCache>
                <c:formatCode>0.00%</c:formatCode>
                <c:ptCount val="24"/>
                <c:pt idx="0">
                  <c:v>0.20232838096364303</c:v>
                </c:pt>
                <c:pt idx="1">
                  <c:v>0.23507893142883482</c:v>
                </c:pt>
                <c:pt idx="2">
                  <c:v>0.27056301223583412</c:v>
                </c:pt>
                <c:pt idx="3">
                  <c:v>0.30853753872598688</c:v>
                </c:pt>
                <c:pt idx="4">
                  <c:v>0.3486791709387379</c:v>
                </c:pt>
                <c:pt idx="5">
                  <c:v>0.39059147543357498</c:v>
                </c:pt>
                <c:pt idx="6">
                  <c:v>0.43381616738909634</c:v>
                </c:pt>
                <c:pt idx="7">
                  <c:v>0.47784793565821782</c:v>
                </c:pt>
                <c:pt idx="8">
                  <c:v>0.52215206434178218</c:v>
                </c:pt>
                <c:pt idx="9">
                  <c:v>0.56618383261090366</c:v>
                </c:pt>
                <c:pt idx="10">
                  <c:v>0.60940852456642502</c:v>
                </c:pt>
                <c:pt idx="11">
                  <c:v>0.6513208290612621</c:v>
                </c:pt>
                <c:pt idx="12">
                  <c:v>0.69146246127401312</c:v>
                </c:pt>
                <c:pt idx="13">
                  <c:v>0.72943698776416588</c:v>
                </c:pt>
                <c:pt idx="14">
                  <c:v>0.76492106857116515</c:v>
                </c:pt>
                <c:pt idx="15">
                  <c:v>0.79767161903635697</c:v>
                </c:pt>
                <c:pt idx="16">
                  <c:v>0.82752871058569177</c:v>
                </c:pt>
                <c:pt idx="17">
                  <c:v>0.85441434237734604</c:v>
                </c:pt>
                <c:pt idx="18">
                  <c:v>0.87832749542561872</c:v>
                </c:pt>
                <c:pt idx="19">
                  <c:v>0.89933610400849928</c:v>
                </c:pt>
                <c:pt idx="20">
                  <c:v>0.9175667301260455</c:v>
                </c:pt>
                <c:pt idx="21">
                  <c:v>0.93319279873114191</c:v>
                </c:pt>
                <c:pt idx="22">
                  <c:v>0.94642224648386375</c:v>
                </c:pt>
                <c:pt idx="23">
                  <c:v>0.95748536460956002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A0-494B-A0BF-CE2B5B90C8D4}"/>
            </c:ext>
          </c:extLst>
        </c:ser>
        <c:ser>
          <c:idx val="7"/>
          <c:order val="7"/>
          <c:tx>
            <c:strRef>
              <c:f>snr!$M$1</c:f>
              <c:strCache>
                <c:ptCount val="1"/>
                <c:pt idx="0">
                  <c:v>SNR70</c:v>
                </c:pt>
              </c:strCache>
            </c:strRef>
          </c:tx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snr!$M$2:$M$25</c:f>
              <c:numCache>
                <c:formatCode>0.00%</c:formatCode>
                <c:ptCount val="24"/>
                <c:pt idx="0">
                  <c:v>0.14558565762265402</c:v>
                </c:pt>
                <c:pt idx="1">
                  <c:v>0.17247128941430825</c:v>
                </c:pt>
                <c:pt idx="2">
                  <c:v>0.20232838096364303</c:v>
                </c:pt>
                <c:pt idx="3">
                  <c:v>0.23507893142883482</c:v>
                </c:pt>
                <c:pt idx="4">
                  <c:v>0.27056301223583412</c:v>
                </c:pt>
                <c:pt idx="5">
                  <c:v>0.30853753872598688</c:v>
                </c:pt>
                <c:pt idx="6">
                  <c:v>0.3486791709387379</c:v>
                </c:pt>
                <c:pt idx="7">
                  <c:v>0.39059147543357498</c:v>
                </c:pt>
                <c:pt idx="8">
                  <c:v>0.43381616738909634</c:v>
                </c:pt>
                <c:pt idx="9">
                  <c:v>0.47784793565821782</c:v>
                </c:pt>
                <c:pt idx="10">
                  <c:v>0.52215206434178218</c:v>
                </c:pt>
                <c:pt idx="11">
                  <c:v>0.56618383261090366</c:v>
                </c:pt>
                <c:pt idx="12">
                  <c:v>0.60940852456642502</c:v>
                </c:pt>
                <c:pt idx="13">
                  <c:v>0.6513208290612621</c:v>
                </c:pt>
                <c:pt idx="14">
                  <c:v>0.69146246127401312</c:v>
                </c:pt>
                <c:pt idx="15">
                  <c:v>0.72943698776416588</c:v>
                </c:pt>
                <c:pt idx="16">
                  <c:v>0.76492106857116515</c:v>
                </c:pt>
                <c:pt idx="17">
                  <c:v>0.79767161903635697</c:v>
                </c:pt>
                <c:pt idx="18">
                  <c:v>0.82752871058569177</c:v>
                </c:pt>
                <c:pt idx="19">
                  <c:v>0.85441434237734604</c:v>
                </c:pt>
                <c:pt idx="20">
                  <c:v>0.87832749542561872</c:v>
                </c:pt>
                <c:pt idx="21">
                  <c:v>0.89933610400849928</c:v>
                </c:pt>
                <c:pt idx="22">
                  <c:v>0.9175667301260455</c:v>
                </c:pt>
                <c:pt idx="23">
                  <c:v>0.93319279873114191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0-494B-A0BF-CE2B5B90C8D4}"/>
            </c:ext>
          </c:extLst>
        </c:ser>
        <c:ser>
          <c:idx val="8"/>
          <c:order val="8"/>
          <c:tx>
            <c:strRef>
              <c:f>snr!$N$1</c:f>
              <c:strCache>
                <c:ptCount val="1"/>
                <c:pt idx="0">
                  <c:v>SNR80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snr!$N$2:$N$25</c:f>
              <c:numCache>
                <c:formatCode>0.00%</c:formatCode>
                <c:ptCount val="24"/>
                <c:pt idx="0">
                  <c:v>3.8427685675959514E-2</c:v>
                </c:pt>
                <c:pt idx="1">
                  <c:v>5.3113714890002023E-2</c:v>
                </c:pt>
                <c:pt idx="2">
                  <c:v>7.1933864240807568E-2</c:v>
                </c:pt>
                <c:pt idx="3">
                  <c:v>9.5488846733928684E-2</c:v>
                </c:pt>
                <c:pt idx="4">
                  <c:v>0.12428162410859106</c:v>
                </c:pt>
                <c:pt idx="5">
                  <c:v>0.15865525393145699</c:v>
                </c:pt>
                <c:pt idx="6">
                  <c:v>0.19873346271129638</c:v>
                </c:pt>
                <c:pt idx="7">
                  <c:v>0.24437206019325353</c:v>
                </c:pt>
                <c:pt idx="8">
                  <c:v>0.29512922565738597</c:v>
                </c:pt>
                <c:pt idx="9">
                  <c:v>0.35026119705192432</c:v>
                </c:pt>
                <c:pt idx="10">
                  <c:v>0.40874704318169031</c:v>
                </c:pt>
                <c:pt idx="11">
                  <c:v>0.46934236960338749</c:v>
                </c:pt>
                <c:pt idx="12">
                  <c:v>0.53065763039661251</c:v>
                </c:pt>
                <c:pt idx="13">
                  <c:v>0.59125295681830969</c:v>
                </c:pt>
                <c:pt idx="14">
                  <c:v>0.64973880294807573</c:v>
                </c:pt>
                <c:pt idx="15">
                  <c:v>0.70487077434261403</c:v>
                </c:pt>
                <c:pt idx="16">
                  <c:v>0.75562793980674647</c:v>
                </c:pt>
                <c:pt idx="17">
                  <c:v>0.80126653728870356</c:v>
                </c:pt>
                <c:pt idx="18">
                  <c:v>0.84134474606854304</c:v>
                </c:pt>
                <c:pt idx="19">
                  <c:v>0.87571837589140888</c:v>
                </c:pt>
                <c:pt idx="20">
                  <c:v>0.90451115326607134</c:v>
                </c:pt>
                <c:pt idx="21">
                  <c:v>0.92806613575919239</c:v>
                </c:pt>
                <c:pt idx="22">
                  <c:v>0.94688628510999795</c:v>
                </c:pt>
                <c:pt idx="23">
                  <c:v>0.96157231432404044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A0-494B-A0BF-CE2B5B90C8D4}"/>
            </c:ext>
          </c:extLst>
        </c:ser>
        <c:ser>
          <c:idx val="9"/>
          <c:order val="9"/>
          <c:tx>
            <c:strRef>
              <c:f>snr!$O$1</c:f>
              <c:strCache>
                <c:ptCount val="1"/>
                <c:pt idx="0">
                  <c:v>SNR90</c:v>
                </c:pt>
              </c:strCache>
            </c:strRef>
          </c:tx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snr!$O$2:$O$25</c:f>
              <c:numCache>
                <c:formatCode>0.00%</c:formatCode>
                <c:ptCount val="24"/>
                <c:pt idx="0">
                  <c:v>8.6012006452288944E-3</c:v>
                </c:pt>
                <c:pt idx="1">
                  <c:v>1.369611906796424E-2</c:v>
                </c:pt>
                <c:pt idx="2">
                  <c:v>2.1208183910613989E-2</c:v>
                </c:pt>
                <c:pt idx="3">
                  <c:v>3.1945395186425141E-2</c:v>
                </c:pt>
                <c:pt idx="4">
                  <c:v>4.6823026277828306E-2</c:v>
                </c:pt>
                <c:pt idx="5">
                  <c:v>6.6807201268858057E-2</c:v>
                </c:pt>
                <c:pt idx="6">
                  <c:v>9.2829690989559011E-2</c:v>
                </c:pt>
                <c:pt idx="7">
                  <c:v>0.12567865516251422</c:v>
                </c:pt>
                <c:pt idx="8">
                  <c:v>0.16587668338796804</c:v>
                </c:pt>
                <c:pt idx="9">
                  <c:v>0.21356347254733174</c:v>
                </c:pt>
                <c:pt idx="10">
                  <c:v>0.2684040084905106</c:v>
                </c:pt>
                <c:pt idx="11">
                  <c:v>0.32954262297112247</c:v>
                </c:pt>
                <c:pt idx="12">
                  <c:v>0.39561802281840308</c:v>
                </c:pt>
                <c:pt idx="13">
                  <c:v>0.46484483302599483</c:v>
                </c:pt>
                <c:pt idx="14">
                  <c:v>0.53515516697400511</c:v>
                </c:pt>
                <c:pt idx="15">
                  <c:v>0.60438197718159692</c:v>
                </c:pt>
                <c:pt idx="16">
                  <c:v>0.67045737702887753</c:v>
                </c:pt>
                <c:pt idx="17">
                  <c:v>0.7315959915094894</c:v>
                </c:pt>
                <c:pt idx="18">
                  <c:v>0.78643652745266823</c:v>
                </c:pt>
                <c:pt idx="19">
                  <c:v>0.83412331661203198</c:v>
                </c:pt>
                <c:pt idx="20">
                  <c:v>0.8743213448374858</c:v>
                </c:pt>
                <c:pt idx="21">
                  <c:v>0.90717030901044104</c:v>
                </c:pt>
                <c:pt idx="22">
                  <c:v>0.93319279873114191</c:v>
                </c:pt>
                <c:pt idx="23">
                  <c:v>0.95317697372217169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A0-494B-A0BF-CE2B5B90C8D4}"/>
            </c:ext>
          </c:extLst>
        </c:ser>
        <c:ser>
          <c:idx val="10"/>
          <c:order val="10"/>
          <c:tx>
            <c:strRef>
              <c:f>snr!$P$1</c:f>
              <c:strCache>
                <c:ptCount val="1"/>
                <c:pt idx="0">
                  <c:v>SNR100</c:v>
                </c:pt>
              </c:strCache>
            </c:strRef>
          </c:tx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37-4ED4-BA5B-D5387057F1C5}"/>
              </c:ext>
            </c:extLst>
          </c:dPt>
          <c:cat>
            <c:numRef>
              <c:f>snr!$E$2:$E$25</c:f>
              <c:numCache>
                <c:formatCode>General</c:formatCode>
                <c:ptCount val="24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</c:numCache>
            </c:numRef>
          </c:cat>
          <c:val>
            <c:numRef>
              <c:f>snr!$P$2:$P$25</c:f>
              <c:numCache>
                <c:formatCode>0.00%</c:formatCode>
                <c:ptCount val="24"/>
                <c:pt idx="0">
                  <c:v>1.5766681763295554E-3</c:v>
                </c:pt>
                <c:pt idx="1">
                  <c:v>2.8732619119818813E-3</c:v>
                </c:pt>
                <c:pt idx="2">
                  <c:v>5.0639952746953255E-3</c:v>
                </c:pt>
                <c:pt idx="3">
                  <c:v>8.6339719980878023E-3</c:v>
                </c:pt>
                <c:pt idx="4">
                  <c:v>1.4244859855367865E-2</c:v>
                </c:pt>
                <c:pt idx="5">
                  <c:v>2.2750131948179191E-2</c:v>
                </c:pt>
                <c:pt idx="6">
                  <c:v>3.5184832304895615E-2</c:v>
                </c:pt>
                <c:pt idx="7">
                  <c:v>5.2718508890062694E-2</c:v>
                </c:pt>
                <c:pt idx="8">
                  <c:v>7.6563725509834743E-2</c:v>
                </c:pt>
                <c:pt idx="9">
                  <c:v>0.10784037468050735</c:v>
                </c:pt>
                <c:pt idx="10">
                  <c:v>0.14740707903152717</c:v>
                </c:pt>
                <c:pt idx="11">
                  <c:v>0.19568296915377595</c:v>
                </c:pt>
                <c:pt idx="12">
                  <c:v>0.25249253754692291</c:v>
                </c:pt>
                <c:pt idx="13">
                  <c:v>0.31696934194067283</c:v>
                </c:pt>
                <c:pt idx="14">
                  <c:v>0.38754848109799234</c:v>
                </c:pt>
                <c:pt idx="15">
                  <c:v>0.46206285593374585</c:v>
                </c:pt>
                <c:pt idx="16">
                  <c:v>0.53793714406625415</c:v>
                </c:pt>
                <c:pt idx="17">
                  <c:v>0.61245151890200766</c:v>
                </c:pt>
                <c:pt idx="18">
                  <c:v>0.68303065805932717</c:v>
                </c:pt>
                <c:pt idx="19">
                  <c:v>0.74750746245307709</c:v>
                </c:pt>
                <c:pt idx="20">
                  <c:v>0.80431703084622408</c:v>
                </c:pt>
                <c:pt idx="21">
                  <c:v>0.85259292096847283</c:v>
                </c:pt>
                <c:pt idx="22">
                  <c:v>0.89215962531949267</c:v>
                </c:pt>
                <c:pt idx="23">
                  <c:v>0.9234362744901653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A0-494B-A0BF-CE2B5B90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79872"/>
        <c:axId val="703478072"/>
      </c:lineChart>
      <c:catAx>
        <c:axId val="703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78072"/>
        <c:crosses val="autoZero"/>
        <c:auto val="1"/>
        <c:lblAlgn val="ctr"/>
        <c:lblOffset val="100"/>
        <c:noMultiLvlLbl val="0"/>
      </c:catAx>
      <c:valAx>
        <c:axId val="703478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beta!$C$1</c:f>
              <c:strCache>
                <c:ptCount val="1"/>
                <c:pt idx="0">
                  <c:v>b(a11,b2)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beta!$D$2:$D$101</c:f>
              <c:numCache>
                <c:formatCode>0.00_);[Red]\(0.00\)</c:formatCode>
                <c:ptCount val="100"/>
                <c:pt idx="0">
                  <c:v>0.72899999999999998</c:v>
                </c:pt>
                <c:pt idx="1">
                  <c:v>0.63500000000000001</c:v>
                </c:pt>
                <c:pt idx="2">
                  <c:v>0.68200000000000005</c:v>
                </c:pt>
                <c:pt idx="3">
                  <c:v>0.72</c:v>
                </c:pt>
                <c:pt idx="4">
                  <c:v>0.70599999999999996</c:v>
                </c:pt>
                <c:pt idx="5">
                  <c:v>0.68899999999999995</c:v>
                </c:pt>
                <c:pt idx="6">
                  <c:v>0.60499999999999998</c:v>
                </c:pt>
                <c:pt idx="7">
                  <c:v>0.67700000000000005</c:v>
                </c:pt>
                <c:pt idx="8">
                  <c:v>0.63300000000000001</c:v>
                </c:pt>
                <c:pt idx="9">
                  <c:v>0.64</c:v>
                </c:pt>
                <c:pt idx="10">
                  <c:v>0.60499999999999998</c:v>
                </c:pt>
                <c:pt idx="11">
                  <c:v>0.58099999999999996</c:v>
                </c:pt>
                <c:pt idx="12">
                  <c:v>0.66100000000000003</c:v>
                </c:pt>
                <c:pt idx="13">
                  <c:v>0.72299999999999998</c:v>
                </c:pt>
                <c:pt idx="14">
                  <c:v>0.63300000000000001</c:v>
                </c:pt>
                <c:pt idx="15">
                  <c:v>0.66800000000000004</c:v>
                </c:pt>
                <c:pt idx="16">
                  <c:v>0.68700000000000006</c:v>
                </c:pt>
                <c:pt idx="17">
                  <c:v>0.59199999999999997</c:v>
                </c:pt>
                <c:pt idx="18">
                  <c:v>0.68899999999999995</c:v>
                </c:pt>
                <c:pt idx="19">
                  <c:v>0.65600000000000003</c:v>
                </c:pt>
                <c:pt idx="20">
                  <c:v>0.69699999999999995</c:v>
                </c:pt>
                <c:pt idx="21">
                  <c:v>0.68799999999999994</c:v>
                </c:pt>
                <c:pt idx="22">
                  <c:v>0.68</c:v>
                </c:pt>
                <c:pt idx="23">
                  <c:v>0.71199999999999997</c:v>
                </c:pt>
                <c:pt idx="24">
                  <c:v>0.70399999999999996</c:v>
                </c:pt>
                <c:pt idx="25">
                  <c:v>0.64400000000000002</c:v>
                </c:pt>
                <c:pt idx="26">
                  <c:v>0.69599999999999995</c:v>
                </c:pt>
                <c:pt idx="27">
                  <c:v>0.64700000000000002</c:v>
                </c:pt>
                <c:pt idx="28">
                  <c:v>0.64100000000000001</c:v>
                </c:pt>
                <c:pt idx="29">
                  <c:v>0.63700000000000001</c:v>
                </c:pt>
                <c:pt idx="30">
                  <c:v>0.68799999999999994</c:v>
                </c:pt>
                <c:pt idx="31">
                  <c:v>0.65300000000000002</c:v>
                </c:pt>
                <c:pt idx="32">
                  <c:v>0.70499999999999996</c:v>
                </c:pt>
                <c:pt idx="33">
                  <c:v>0.68500000000000005</c:v>
                </c:pt>
                <c:pt idx="34">
                  <c:v>0.63200000000000001</c:v>
                </c:pt>
                <c:pt idx="35">
                  <c:v>0.57099999999999995</c:v>
                </c:pt>
                <c:pt idx="36">
                  <c:v>0.65700000000000003</c:v>
                </c:pt>
                <c:pt idx="37">
                  <c:v>0.66700000000000004</c:v>
                </c:pt>
                <c:pt idx="38">
                  <c:v>0.71699999999999997</c:v>
                </c:pt>
                <c:pt idx="39">
                  <c:v>0.65500000000000003</c:v>
                </c:pt>
                <c:pt idx="40">
                  <c:v>0.624</c:v>
                </c:pt>
                <c:pt idx="41">
                  <c:v>0.67500000000000004</c:v>
                </c:pt>
                <c:pt idx="42">
                  <c:v>0.67800000000000005</c:v>
                </c:pt>
                <c:pt idx="43">
                  <c:v>0.69299999999999995</c:v>
                </c:pt>
                <c:pt idx="44">
                  <c:v>0.59</c:v>
                </c:pt>
                <c:pt idx="45">
                  <c:v>0.63400000000000001</c:v>
                </c:pt>
                <c:pt idx="46">
                  <c:v>0.66600000000000004</c:v>
                </c:pt>
                <c:pt idx="47">
                  <c:v>0.72499999999999998</c:v>
                </c:pt>
                <c:pt idx="48">
                  <c:v>0.67800000000000005</c:v>
                </c:pt>
                <c:pt idx="49">
                  <c:v>0.60599999999999998</c:v>
                </c:pt>
                <c:pt idx="50">
                  <c:v>0.69</c:v>
                </c:pt>
                <c:pt idx="51">
                  <c:v>0.73499999999999999</c:v>
                </c:pt>
                <c:pt idx="52">
                  <c:v>0.69699999999999995</c:v>
                </c:pt>
                <c:pt idx="53">
                  <c:v>0.69799999999999995</c:v>
                </c:pt>
                <c:pt idx="54">
                  <c:v>0.64400000000000002</c:v>
                </c:pt>
                <c:pt idx="55">
                  <c:v>0.68600000000000005</c:v>
                </c:pt>
                <c:pt idx="56">
                  <c:v>0.67300000000000004</c:v>
                </c:pt>
                <c:pt idx="57">
                  <c:v>0.60899999999999999</c:v>
                </c:pt>
                <c:pt idx="58">
                  <c:v>0.627</c:v>
                </c:pt>
                <c:pt idx="59">
                  <c:v>0.68600000000000005</c:v>
                </c:pt>
                <c:pt idx="60">
                  <c:v>0.63800000000000001</c:v>
                </c:pt>
                <c:pt idx="61">
                  <c:v>0.67600000000000005</c:v>
                </c:pt>
                <c:pt idx="62">
                  <c:v>0.68400000000000005</c:v>
                </c:pt>
                <c:pt idx="63">
                  <c:v>0.57899999999999996</c:v>
                </c:pt>
                <c:pt idx="64">
                  <c:v>0.63700000000000001</c:v>
                </c:pt>
                <c:pt idx="65">
                  <c:v>0.70199999999999996</c:v>
                </c:pt>
                <c:pt idx="66">
                  <c:v>0.73099999999999998</c:v>
                </c:pt>
                <c:pt idx="67">
                  <c:v>0.69399999999999995</c:v>
                </c:pt>
                <c:pt idx="68">
                  <c:v>0.63</c:v>
                </c:pt>
                <c:pt idx="69">
                  <c:v>0.69</c:v>
                </c:pt>
                <c:pt idx="70">
                  <c:v>0.68600000000000005</c:v>
                </c:pt>
                <c:pt idx="71">
                  <c:v>0.64400000000000002</c:v>
                </c:pt>
                <c:pt idx="72">
                  <c:v>0.70899999999999996</c:v>
                </c:pt>
                <c:pt idx="73">
                  <c:v>0.69799999999999995</c:v>
                </c:pt>
                <c:pt idx="74">
                  <c:v>0.68700000000000006</c:v>
                </c:pt>
                <c:pt idx="75">
                  <c:v>0.626</c:v>
                </c:pt>
                <c:pt idx="76">
                  <c:v>0.69099999999999995</c:v>
                </c:pt>
                <c:pt idx="77">
                  <c:v>0.67300000000000004</c:v>
                </c:pt>
                <c:pt idx="78">
                  <c:v>0.65500000000000003</c:v>
                </c:pt>
                <c:pt idx="79">
                  <c:v>0.57799999999999996</c:v>
                </c:pt>
                <c:pt idx="80">
                  <c:v>0.67800000000000005</c:v>
                </c:pt>
                <c:pt idx="81">
                  <c:v>0.64400000000000002</c:v>
                </c:pt>
                <c:pt idx="82">
                  <c:v>0.63500000000000001</c:v>
                </c:pt>
                <c:pt idx="83">
                  <c:v>0.58499999999999996</c:v>
                </c:pt>
                <c:pt idx="84">
                  <c:v>0.64400000000000002</c:v>
                </c:pt>
                <c:pt idx="85">
                  <c:v>0.73399999999999999</c:v>
                </c:pt>
                <c:pt idx="86">
                  <c:v>0.59599999999999997</c:v>
                </c:pt>
                <c:pt idx="87">
                  <c:v>0.66500000000000004</c:v>
                </c:pt>
                <c:pt idx="88">
                  <c:v>0.7</c:v>
                </c:pt>
                <c:pt idx="89">
                  <c:v>0.70499999999999996</c:v>
                </c:pt>
                <c:pt idx="90">
                  <c:v>0.64500000000000002</c:v>
                </c:pt>
                <c:pt idx="91">
                  <c:v>0.70199999999999996</c:v>
                </c:pt>
                <c:pt idx="92">
                  <c:v>0.70399999999999996</c:v>
                </c:pt>
                <c:pt idx="93">
                  <c:v>0.66100000000000003</c:v>
                </c:pt>
                <c:pt idx="94">
                  <c:v>0.66400000000000003</c:v>
                </c:pt>
                <c:pt idx="95">
                  <c:v>0.69799999999999995</c:v>
                </c:pt>
                <c:pt idx="96">
                  <c:v>0.60099999999999998</c:v>
                </c:pt>
                <c:pt idx="97">
                  <c:v>0.71099999999999997</c:v>
                </c:pt>
                <c:pt idx="98">
                  <c:v>0.68799999999999994</c:v>
                </c:pt>
                <c:pt idx="99">
                  <c:v>0.65900000000000003</c:v>
                </c:pt>
              </c:numCache>
            </c:numRef>
          </c:cat>
          <c:val>
            <c:numRef>
              <c:f>beta!$C$2:$C$129</c:f>
              <c:numCache>
                <c:formatCode>General</c:formatCode>
                <c:ptCount val="128"/>
                <c:pt idx="0">
                  <c:v>4.100323896882915E-157</c:v>
                </c:pt>
                <c:pt idx="1">
                  <c:v>1.5803049799647314E-127</c:v>
                </c:pt>
                <c:pt idx="2">
                  <c:v>2.5912709440064181E-110</c:v>
                </c:pt>
                <c:pt idx="3">
                  <c:v>3.6468944119532116E-98</c:v>
                </c:pt>
                <c:pt idx="4">
                  <c:v>8.5739454769614465E-89</c:v>
                </c:pt>
                <c:pt idx="5">
                  <c:v>3.5231590005794105E-81</c:v>
                </c:pt>
                <c:pt idx="6">
                  <c:v>8.8524619671275117E-75</c:v>
                </c:pt>
                <c:pt idx="7">
                  <c:v>2.8721418236644194E-69</c:v>
                </c:pt>
                <c:pt idx="8">
                  <c:v>1.948634050895446E-64</c:v>
                </c:pt>
                <c:pt idx="9">
                  <c:v>3.8421701315974061E-60</c:v>
                </c:pt>
                <c:pt idx="10">
                  <c:v>2.7840676583628554E-56</c:v>
                </c:pt>
                <c:pt idx="11">
                  <c:v>8.8163317336986188E-53</c:v>
                </c:pt>
                <c:pt idx="12">
                  <c:v>1.3916463526703574E-49</c:v>
                </c:pt>
                <c:pt idx="13">
                  <c:v>1.2128114044028402E-46</c:v>
                </c:pt>
                <c:pt idx="14">
                  <c:v>6.3278421284092977E-44</c:v>
                </c:pt>
                <c:pt idx="15">
                  <c:v>2.1098759852259216E-41</c:v>
                </c:pt>
                <c:pt idx="16">
                  <c:v>4.7420198969657698E-39</c:v>
                </c:pt>
                <c:pt idx="17">
                  <c:v>7.508451866763554E-37</c:v>
                </c:pt>
                <c:pt idx="18">
                  <c:v>8.6909259263403606E-35</c:v>
                </c:pt>
                <c:pt idx="19">
                  <c:v>7.5870432952062983E-33</c:v>
                </c:pt>
                <c:pt idx="20">
                  <c:v>5.1301643796596746E-31</c:v>
                </c:pt>
                <c:pt idx="21">
                  <c:v>2.7489988758712115E-29</c:v>
                </c:pt>
                <c:pt idx="22">
                  <c:v>1.1906796420024139E-27</c:v>
                </c:pt>
                <c:pt idx="23">
                  <c:v>4.2410420666841875E-26</c:v>
                </c:pt>
                <c:pt idx="24">
                  <c:v>1.2611199435438096E-24</c:v>
                </c:pt>
                <c:pt idx="25">
                  <c:v>3.1725563522135697E-23</c:v>
                </c:pt>
                <c:pt idx="26">
                  <c:v>6.8316628713364816E-22</c:v>
                </c:pt>
                <c:pt idx="27">
                  <c:v>1.2724216707974155E-20</c:v>
                </c:pt>
                <c:pt idx="28">
                  <c:v>2.0689714996767505E-19</c:v>
                </c:pt>
                <c:pt idx="29">
                  <c:v>2.9614322869636881E-18</c:v>
                </c:pt>
                <c:pt idx="30">
                  <c:v>3.7592980959390881E-17</c:v>
                </c:pt>
                <c:pt idx="31">
                  <c:v>4.2606730121527383E-16</c:v>
                </c:pt>
                <c:pt idx="32">
                  <c:v>4.3374952207118823E-15</c:v>
                </c:pt>
                <c:pt idx="33">
                  <c:v>3.9880377237930462E-14</c:v>
                </c:pt>
                <c:pt idx="34">
                  <c:v>3.3280090237891588E-13</c:v>
                </c:pt>
                <c:pt idx="35">
                  <c:v>2.5319780137141436E-12</c:v>
                </c:pt>
                <c:pt idx="36">
                  <c:v>1.7634016177380103E-11</c:v>
                </c:pt>
                <c:pt idx="37">
                  <c:v>1.1283984462913679E-10</c:v>
                </c:pt>
                <c:pt idx="38">
                  <c:v>6.656587424032944E-10</c:v>
                </c:pt>
                <c:pt idx="39">
                  <c:v>3.6311487427730432E-9</c:v>
                </c:pt>
                <c:pt idx="40">
                  <c:v>1.8367244816777149E-8</c:v>
                </c:pt>
                <c:pt idx="41">
                  <c:v>8.6366448854016381E-8</c:v>
                </c:pt>
                <c:pt idx="42">
                  <c:v>3.7838913647884877E-7</c:v>
                </c:pt>
                <c:pt idx="43">
                  <c:v>1.5478252405051947E-6</c:v>
                </c:pt>
                <c:pt idx="44">
                  <c:v>5.9224892076502816E-6</c:v>
                </c:pt>
                <c:pt idx="45">
                  <c:v>2.123308981586667E-5</c:v>
                </c:pt>
                <c:pt idx="46">
                  <c:v>7.1433046934261441E-5</c:v>
                </c:pt>
                <c:pt idx="47">
                  <c:v>2.258083343842732E-4</c:v>
                </c:pt>
                <c:pt idx="48">
                  <c:v>6.7149716064520478E-4</c:v>
                </c:pt>
                <c:pt idx="49">
                  <c:v>1.8804174414481442E-3</c:v>
                </c:pt>
                <c:pt idx="50">
                  <c:v>4.9630538124897979E-3</c:v>
                </c:pt>
                <c:pt idx="51">
                  <c:v>1.2355071989819026E-2</c:v>
                </c:pt>
                <c:pt idx="52">
                  <c:v>2.902683995366857E-2</c:v>
                </c:pt>
                <c:pt idx="53">
                  <c:v>6.4388692151321009E-2</c:v>
                </c:pt>
                <c:pt idx="54">
                  <c:v>0.13490034611314983</c:v>
                </c:pt>
                <c:pt idx="55">
                  <c:v>0.26698659120317236</c:v>
                </c:pt>
                <c:pt idx="56">
                  <c:v>0.49918170949810681</c:v>
                </c:pt>
                <c:pt idx="57">
                  <c:v>0.88161753849005242</c:v>
                </c:pt>
                <c:pt idx="58">
                  <c:v>1.4704550759333748</c:v>
                </c:pt>
                <c:pt idx="59">
                  <c:v>2.3152985088672877</c:v>
                </c:pt>
                <c:pt idx="60">
                  <c:v>3.4396403850123698</c:v>
                </c:pt>
                <c:pt idx="61">
                  <c:v>4.8180036377547442</c:v>
                </c:pt>
                <c:pt idx="62">
                  <c:v>6.3575898142080662</c:v>
                </c:pt>
                <c:pt idx="63">
                  <c:v>7.8946629097938859</c:v>
                </c:pt>
                <c:pt idx="64">
                  <c:v>9.2140403510068385</c:v>
                </c:pt>
                <c:pt idx="65">
                  <c:v>10.092765499145642</c:v>
                </c:pt>
                <c:pt idx="66">
                  <c:v>10.35814891525111</c:v>
                </c:pt>
                <c:pt idx="67">
                  <c:v>9.9408821358364019</c:v>
                </c:pt>
                <c:pt idx="68">
                  <c:v>8.9017749378235962</c:v>
                </c:pt>
                <c:pt idx="69">
                  <c:v>7.4189265544475944</c:v>
                </c:pt>
                <c:pt idx="70">
                  <c:v>5.7381520133270421</c:v>
                </c:pt>
                <c:pt idx="71">
                  <c:v>4.1053889730875524</c:v>
                </c:pt>
                <c:pt idx="72">
                  <c:v>2.7069561752166535</c:v>
                </c:pt>
                <c:pt idx="73">
                  <c:v>1.6380529377462467</c:v>
                </c:pt>
                <c:pt idx="74">
                  <c:v>0.90535546970817293</c:v>
                </c:pt>
                <c:pt idx="75">
                  <c:v>0.45455884061983048</c:v>
                </c:pt>
                <c:pt idx="76">
                  <c:v>0.20603423332962667</c:v>
                </c:pt>
                <c:pt idx="77">
                  <c:v>8.3708711236447408E-2</c:v>
                </c:pt>
                <c:pt idx="78">
                  <c:v>3.0235775268882971E-2</c:v>
                </c:pt>
                <c:pt idx="79">
                  <c:v>9.6177199871257078E-3</c:v>
                </c:pt>
                <c:pt idx="80">
                  <c:v>2.6646301936457707E-3</c:v>
                </c:pt>
                <c:pt idx="81">
                  <c:v>6.3477200501988373E-4</c:v>
                </c:pt>
                <c:pt idx="82">
                  <c:v>1.2806248408856453E-4</c:v>
                </c:pt>
                <c:pt idx="83">
                  <c:v>2.1489291609229968E-5</c:v>
                </c:pt>
                <c:pt idx="84">
                  <c:v>2.9352085814354168E-6</c:v>
                </c:pt>
                <c:pt idx="85">
                  <c:v>3.1791721870731422E-7</c:v>
                </c:pt>
                <c:pt idx="86">
                  <c:v>2.6443802280638071E-8</c:v>
                </c:pt>
                <c:pt idx="87">
                  <c:v>1.62315213828541E-9</c:v>
                </c:pt>
                <c:pt idx="88">
                  <c:v>6.9911055591382235E-11</c:v>
                </c:pt>
                <c:pt idx="89">
                  <c:v>1.9801681166532272E-12</c:v>
                </c:pt>
                <c:pt idx="90">
                  <c:v>3.3859023695451835E-14</c:v>
                </c:pt>
                <c:pt idx="91">
                  <c:v>3.1124178604983732E-16</c:v>
                </c:pt>
                <c:pt idx="92">
                  <c:v>1.3071020523260349E-18</c:v>
                </c:pt>
                <c:pt idx="93">
                  <c:v>1.9758883663145399E-21</c:v>
                </c:pt>
                <c:pt idx="94">
                  <c:v>7.4278096395478477E-25</c:v>
                </c:pt>
                <c:pt idx="95">
                  <c:v>3.7366745576610186E-29</c:v>
                </c:pt>
                <c:pt idx="96">
                  <c:v>7.8711248773432641E-35</c:v>
                </c:pt>
                <c:pt idx="97">
                  <c:v>5.1114593357392051E-43</c:v>
                </c:pt>
                <c:pt idx="98">
                  <c:v>2.4807208348433013E-57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F-4EF0-A97F-6814F224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111480"/>
        <c:axId val="764104264"/>
      </c:lineChart>
      <c:catAx>
        <c:axId val="764111480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4264"/>
        <c:crosses val="autoZero"/>
        <c:auto val="1"/>
        <c:lblAlgn val="ctr"/>
        <c:lblOffset val="100"/>
        <c:noMultiLvlLbl val="0"/>
      </c:catAx>
      <c:valAx>
        <c:axId val="7641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1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24</xdr:col>
      <xdr:colOff>342900</xdr:colOff>
      <xdr:row>19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BD116B-585A-41A0-A05F-37E8FB7CF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85725</xdr:colOff>
      <xdr:row>20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8F6662-9F6B-40E4-8C07-D9D4DFB2F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51A5-F45D-4E7E-A098-4969DEC3D558}">
  <dimension ref="A1:P32"/>
  <sheetViews>
    <sheetView workbookViewId="0">
      <pane ySplit="1" topLeftCell="A2" activePane="bottomLeft" state="frozen"/>
      <selection pane="bottomLeft" activeCell="T27" sqref="T27"/>
    </sheetView>
  </sheetViews>
  <sheetFormatPr defaultRowHeight="14.25" x14ac:dyDescent="0.2"/>
  <cols>
    <col min="1" max="1" width="5.25" bestFit="1" customWidth="1"/>
    <col min="2" max="2" width="5.625" bestFit="1" customWidth="1"/>
    <col min="3" max="3" width="7.75" bestFit="1" customWidth="1"/>
    <col min="4" max="4" width="5.625" customWidth="1"/>
    <col min="5" max="5" width="4.5" bestFit="1" customWidth="1"/>
    <col min="6" max="8" width="7.875" bestFit="1" customWidth="1"/>
    <col min="9" max="15" width="7" bestFit="1" customWidth="1"/>
    <col min="16" max="16" width="8" bestFit="1" customWidth="1"/>
    <col min="18" max="19" width="5.25" bestFit="1" customWidth="1"/>
  </cols>
  <sheetData>
    <row r="1" spans="1:16" x14ac:dyDescent="0.2">
      <c r="A1" s="1" t="s">
        <v>0</v>
      </c>
      <c r="B1" s="1" t="s">
        <v>1</v>
      </c>
      <c r="C1" s="5" t="s">
        <v>4</v>
      </c>
      <c r="E1" s="6" t="s">
        <v>5</v>
      </c>
      <c r="F1" s="6" t="s">
        <v>12</v>
      </c>
      <c r="G1" s="6" t="s">
        <v>11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</row>
    <row r="2" spans="1:16" x14ac:dyDescent="0.2">
      <c r="A2" s="1">
        <v>0</v>
      </c>
      <c r="B2" s="1">
        <f t="shared" ref="B2:B12" si="0">(A2-$A$15)*$B$15</f>
        <v>-24</v>
      </c>
      <c r="C2" s="1">
        <f>$C$15+100/MAX(ABS(A2-$A$15),10)</f>
        <v>9.6666666666666661</v>
      </c>
      <c r="E2" s="1">
        <v>-15</v>
      </c>
      <c r="F2" s="2">
        <f>_xlfn.NORM.DIST($E2, $B$2, $C$2, 1)</f>
        <v>0.82408213638582517</v>
      </c>
      <c r="G2" s="2">
        <f>_xlfn.NORM.DIST($E2, $B$3, $C$3, 1)</f>
        <v>0.69146246127401312</v>
      </c>
      <c r="H2" s="2">
        <f>_xlfn.NORM.DIST($E2, $B$4, $C$4, 1)</f>
        <v>0.53793714406625415</v>
      </c>
      <c r="I2" s="2">
        <f>_xlfn.NORM.DIST($E2, $B$5, $C$5, 1)</f>
        <v>0.39561802281840308</v>
      </c>
      <c r="J2" s="2">
        <f>_xlfn.NORM.DIST($E2, $B$6, $C$6, 1)</f>
        <v>0.29512922565738597</v>
      </c>
      <c r="K2" s="7">
        <f>_xlfn.NORM.DIST($E2, $B$7, $C$7, 1)</f>
        <v>0.27056301223583412</v>
      </c>
      <c r="L2" s="2">
        <f>_xlfn.NORM.DIST($E2, $B$8, $C$8, 1)</f>
        <v>0.20232838096364303</v>
      </c>
      <c r="M2" s="2">
        <f>_xlfn.NORM.DIST($E2, $B$9, $C$9, 1)</f>
        <v>0.14558565762265402</v>
      </c>
      <c r="N2" s="2">
        <f>_xlfn.NORM.DIST($E2, $B$10, $C$10, 1)</f>
        <v>3.8427685675959514E-2</v>
      </c>
      <c r="O2" s="2">
        <f>_xlfn.NORM.DIST($E2, $B$11, $C$11, 1)</f>
        <v>8.6012006452288944E-3</v>
      </c>
      <c r="P2" s="2">
        <f>_xlfn.NORM.DIST($E2, $B$12, $C$12, 1)</f>
        <v>1.5766681763295554E-3</v>
      </c>
    </row>
    <row r="3" spans="1:16" x14ac:dyDescent="0.2">
      <c r="A3" s="1">
        <v>10</v>
      </c>
      <c r="B3" s="1">
        <f t="shared" si="0"/>
        <v>-20</v>
      </c>
      <c r="C3" s="1">
        <f t="shared" ref="C3:C12" si="1">$C$15+100/MAX(ABS(A3-$A$15),10)</f>
        <v>10</v>
      </c>
      <c r="E3" s="1">
        <v>-13</v>
      </c>
      <c r="F3" s="2">
        <f t="shared" ref="F3:F25" si="2">_xlfn.NORM.DIST($E3, $B$2, $C$2, 1)</f>
        <v>0.87242535944970956</v>
      </c>
      <c r="G3" s="2">
        <f t="shared" ref="G3:G25" si="3">_xlfn.NORM.DIST($E3, $B$3, $C$3, 1)</f>
        <v>0.75803634777692697</v>
      </c>
      <c r="H3" s="2">
        <f t="shared" ref="H3:H25" si="4">_xlfn.NORM.DIST($E3, $B$4, $C$4, 1)</f>
        <v>0.61245151890200766</v>
      </c>
      <c r="I3" s="2">
        <f t="shared" ref="I3:I25" si="5">_xlfn.NORM.DIST($E3, $B$5, $C$5, 1)</f>
        <v>0.46484483302599483</v>
      </c>
      <c r="J3" s="2">
        <f t="shared" ref="J3:J25" si="6">_xlfn.NORM.DIST($E3, $B$6, $C$6, 1)</f>
        <v>0.35026119705192432</v>
      </c>
      <c r="K3" s="7">
        <f t="shared" ref="K3:K25" si="7">_xlfn.NORM.DIST($E3, $B$7, $C$7, 1)</f>
        <v>0.30853753872598688</v>
      </c>
      <c r="L3" s="2">
        <f t="shared" ref="L3:L25" si="8">_xlfn.NORM.DIST($E3, $B$8, $C$8, 1)</f>
        <v>0.23507893142883482</v>
      </c>
      <c r="M3" s="2">
        <f t="shared" ref="M3:M25" si="9">_xlfn.NORM.DIST($E3, $B$9, $C$9, 1)</f>
        <v>0.17247128941430825</v>
      </c>
      <c r="N3" s="2">
        <f t="shared" ref="N3:N25" si="10">_xlfn.NORM.DIST($E3, $B$10, $C$10, 1)</f>
        <v>5.3113714890002023E-2</v>
      </c>
      <c r="O3" s="2">
        <f t="shared" ref="O3:O25" si="11">_xlfn.NORM.DIST($E3, $B$11, $C$11, 1)</f>
        <v>1.369611906796424E-2</v>
      </c>
      <c r="P3" s="2">
        <f t="shared" ref="P3:P25" si="12">_xlfn.NORM.DIST($E3, $B$12, $C$12, 1)</f>
        <v>2.8732619119818813E-3</v>
      </c>
    </row>
    <row r="4" spans="1:16" x14ac:dyDescent="0.2">
      <c r="A4" s="1">
        <v>20</v>
      </c>
      <c r="B4" s="1">
        <f t="shared" si="0"/>
        <v>-16</v>
      </c>
      <c r="C4" s="1">
        <f t="shared" si="1"/>
        <v>10.5</v>
      </c>
      <c r="E4" s="1">
        <v>-11</v>
      </c>
      <c r="F4" s="2">
        <f t="shared" si="2"/>
        <v>0.91065954025343121</v>
      </c>
      <c r="G4" s="2">
        <f t="shared" si="3"/>
        <v>0.81593987465324047</v>
      </c>
      <c r="H4" s="2">
        <f t="shared" si="4"/>
        <v>0.68303065805932717</v>
      </c>
      <c r="I4" s="2">
        <f t="shared" si="5"/>
        <v>0.53515516697400511</v>
      </c>
      <c r="J4" s="2">
        <f t="shared" si="6"/>
        <v>0.40874704318169031</v>
      </c>
      <c r="K4" s="7">
        <f t="shared" si="7"/>
        <v>0.3486791709387379</v>
      </c>
      <c r="L4" s="2">
        <f t="shared" si="8"/>
        <v>0.27056301223583412</v>
      </c>
      <c r="M4" s="2">
        <f t="shared" si="9"/>
        <v>0.20232838096364303</v>
      </c>
      <c r="N4" s="2">
        <f t="shared" si="10"/>
        <v>7.1933864240807568E-2</v>
      </c>
      <c r="O4" s="2">
        <f t="shared" si="11"/>
        <v>2.1208183910613989E-2</v>
      </c>
      <c r="P4" s="2">
        <f t="shared" si="12"/>
        <v>5.0639952746953255E-3</v>
      </c>
    </row>
    <row r="5" spans="1:16" x14ac:dyDescent="0.2">
      <c r="A5" s="1">
        <v>30</v>
      </c>
      <c r="B5" s="1">
        <f t="shared" si="0"/>
        <v>-12</v>
      </c>
      <c r="C5" s="1">
        <f t="shared" si="1"/>
        <v>11.333333333333334</v>
      </c>
      <c r="E5" s="1">
        <v>-9</v>
      </c>
      <c r="F5" s="2">
        <f t="shared" si="2"/>
        <v>0.93963587773458823</v>
      </c>
      <c r="G5" s="2">
        <f t="shared" si="3"/>
        <v>0.86433393905361733</v>
      </c>
      <c r="H5" s="2">
        <f t="shared" si="4"/>
        <v>0.74750746245307709</v>
      </c>
      <c r="I5" s="2">
        <f t="shared" si="5"/>
        <v>0.60438197718159692</v>
      </c>
      <c r="J5" s="2">
        <f t="shared" si="6"/>
        <v>0.46934236960338749</v>
      </c>
      <c r="K5" s="7">
        <f t="shared" si="7"/>
        <v>0.39059147543357498</v>
      </c>
      <c r="L5" s="2">
        <f t="shared" si="8"/>
        <v>0.30853753872598688</v>
      </c>
      <c r="M5" s="2">
        <f t="shared" si="9"/>
        <v>0.23507893142883482</v>
      </c>
      <c r="N5" s="2">
        <f t="shared" si="10"/>
        <v>9.5488846733928684E-2</v>
      </c>
      <c r="O5" s="2">
        <f t="shared" si="11"/>
        <v>3.1945395186425141E-2</v>
      </c>
      <c r="P5" s="2">
        <f t="shared" si="12"/>
        <v>8.6339719980878023E-3</v>
      </c>
    </row>
    <row r="6" spans="1:16" ht="14.25" customHeight="1" x14ac:dyDescent="0.2">
      <c r="A6" s="1">
        <v>40</v>
      </c>
      <c r="B6" s="1">
        <f t="shared" si="0"/>
        <v>-8</v>
      </c>
      <c r="C6" s="1">
        <f t="shared" si="1"/>
        <v>13</v>
      </c>
      <c r="E6" s="3">
        <v>-7</v>
      </c>
      <c r="F6" s="4">
        <f t="shared" si="2"/>
        <v>0.96067902179023035</v>
      </c>
      <c r="G6" s="4">
        <f t="shared" si="3"/>
        <v>0.9031995154143897</v>
      </c>
      <c r="H6" s="4">
        <f t="shared" si="4"/>
        <v>0.80431703084622408</v>
      </c>
      <c r="I6" s="4">
        <f t="shared" si="5"/>
        <v>0.67045737702887753</v>
      </c>
      <c r="J6" s="4">
        <f t="shared" si="6"/>
        <v>0.53065763039661251</v>
      </c>
      <c r="K6" s="7">
        <f t="shared" si="7"/>
        <v>0.43381616738909634</v>
      </c>
      <c r="L6" s="4">
        <f t="shared" si="8"/>
        <v>0.3486791709387379</v>
      </c>
      <c r="M6" s="4">
        <f t="shared" si="9"/>
        <v>0.27056301223583412</v>
      </c>
      <c r="N6" s="4">
        <f t="shared" si="10"/>
        <v>0.12428162410859106</v>
      </c>
      <c r="O6" s="4">
        <f t="shared" si="11"/>
        <v>4.6823026277828306E-2</v>
      </c>
      <c r="P6" s="4">
        <f t="shared" si="12"/>
        <v>1.4244859855367865E-2</v>
      </c>
    </row>
    <row r="7" spans="1:16" x14ac:dyDescent="0.2">
      <c r="A7" s="1">
        <v>50</v>
      </c>
      <c r="B7" s="1">
        <f t="shared" si="0"/>
        <v>-4</v>
      </c>
      <c r="C7" s="1">
        <f t="shared" si="1"/>
        <v>18</v>
      </c>
      <c r="E7" s="1">
        <v>-5</v>
      </c>
      <c r="F7" s="2">
        <f t="shared" si="2"/>
        <v>0.97532279893190021</v>
      </c>
      <c r="G7" s="2">
        <f t="shared" si="3"/>
        <v>0.93319279873114191</v>
      </c>
      <c r="H7" s="2">
        <f t="shared" si="4"/>
        <v>0.85259292096847283</v>
      </c>
      <c r="I7" s="2">
        <f t="shared" si="5"/>
        <v>0.7315959915094894</v>
      </c>
      <c r="J7" s="2">
        <f t="shared" si="6"/>
        <v>0.59125295681830969</v>
      </c>
      <c r="K7" s="7">
        <f t="shared" si="7"/>
        <v>0.47784793565821782</v>
      </c>
      <c r="L7" s="2">
        <f t="shared" si="8"/>
        <v>0.39059147543357498</v>
      </c>
      <c r="M7" s="2">
        <f t="shared" si="9"/>
        <v>0.30853753872598688</v>
      </c>
      <c r="N7" s="2">
        <f t="shared" si="10"/>
        <v>0.15865525393145699</v>
      </c>
      <c r="O7" s="2">
        <f t="shared" si="11"/>
        <v>6.6807201268858057E-2</v>
      </c>
      <c r="P7" s="2">
        <f t="shared" si="12"/>
        <v>2.2750131948179191E-2</v>
      </c>
    </row>
    <row r="8" spans="1:16" x14ac:dyDescent="0.2">
      <c r="A8" s="1">
        <v>60</v>
      </c>
      <c r="B8" s="1">
        <f t="shared" si="0"/>
        <v>0</v>
      </c>
      <c r="C8" s="1">
        <f t="shared" si="1"/>
        <v>18</v>
      </c>
      <c r="E8" s="1">
        <v>-3</v>
      </c>
      <c r="F8" s="2">
        <f t="shared" si="2"/>
        <v>0.98508776721993241</v>
      </c>
      <c r="G8" s="2">
        <f t="shared" si="3"/>
        <v>0.95543453724145699</v>
      </c>
      <c r="H8" s="2">
        <f t="shared" si="4"/>
        <v>0.89215962531949267</v>
      </c>
      <c r="I8" s="2">
        <f t="shared" si="5"/>
        <v>0.78643652745266823</v>
      </c>
      <c r="J8" s="2">
        <f t="shared" si="6"/>
        <v>0.64973880294807573</v>
      </c>
      <c r="K8" s="7">
        <f t="shared" si="7"/>
        <v>0.52215206434178218</v>
      </c>
      <c r="L8" s="2">
        <f t="shared" si="8"/>
        <v>0.43381616738909634</v>
      </c>
      <c r="M8" s="2">
        <f t="shared" si="9"/>
        <v>0.3486791709387379</v>
      </c>
      <c r="N8" s="2">
        <f t="shared" si="10"/>
        <v>0.19873346271129638</v>
      </c>
      <c r="O8" s="2">
        <f t="shared" si="11"/>
        <v>9.2829690989559011E-2</v>
      </c>
      <c r="P8" s="2">
        <f t="shared" si="12"/>
        <v>3.5184832304895615E-2</v>
      </c>
    </row>
    <row r="9" spans="1:16" x14ac:dyDescent="0.2">
      <c r="A9" s="1">
        <v>70</v>
      </c>
      <c r="B9" s="1">
        <f t="shared" si="0"/>
        <v>4</v>
      </c>
      <c r="C9" s="1">
        <f t="shared" si="1"/>
        <v>18</v>
      </c>
      <c r="E9" s="1">
        <v>-1</v>
      </c>
      <c r="F9" s="2">
        <f t="shared" si="2"/>
        <v>0.9913274669932044</v>
      </c>
      <c r="G9" s="2">
        <f t="shared" si="3"/>
        <v>0.97128344018399815</v>
      </c>
      <c r="H9" s="2">
        <f t="shared" si="4"/>
        <v>0.9234362744901653</v>
      </c>
      <c r="I9" s="2">
        <f t="shared" si="5"/>
        <v>0.83412331661203198</v>
      </c>
      <c r="J9" s="2">
        <f t="shared" si="6"/>
        <v>0.70487077434261403</v>
      </c>
      <c r="K9" s="7">
        <f t="shared" si="7"/>
        <v>0.56618383261090366</v>
      </c>
      <c r="L9" s="2">
        <f t="shared" si="8"/>
        <v>0.47784793565821782</v>
      </c>
      <c r="M9" s="2">
        <f t="shared" si="9"/>
        <v>0.39059147543357498</v>
      </c>
      <c r="N9" s="2">
        <f t="shared" si="10"/>
        <v>0.24437206019325353</v>
      </c>
      <c r="O9" s="2">
        <f t="shared" si="11"/>
        <v>0.12567865516251422</v>
      </c>
      <c r="P9" s="2">
        <f t="shared" si="12"/>
        <v>5.2718508890062694E-2</v>
      </c>
    </row>
    <row r="10" spans="1:16" x14ac:dyDescent="0.2">
      <c r="A10" s="1">
        <v>80</v>
      </c>
      <c r="B10" s="1">
        <f t="shared" si="0"/>
        <v>8</v>
      </c>
      <c r="C10" s="1">
        <f t="shared" si="1"/>
        <v>13</v>
      </c>
      <c r="E10" s="1">
        <v>1</v>
      </c>
      <c r="F10" s="2">
        <f t="shared" si="2"/>
        <v>0.99514806685538493</v>
      </c>
      <c r="G10" s="2">
        <f t="shared" si="3"/>
        <v>0.98213557943718344</v>
      </c>
      <c r="H10" s="2">
        <f t="shared" si="4"/>
        <v>0.94728149110993731</v>
      </c>
      <c r="I10" s="2">
        <f t="shared" si="5"/>
        <v>0.8743213448374858</v>
      </c>
      <c r="J10" s="2">
        <f t="shared" si="6"/>
        <v>0.75562793980674647</v>
      </c>
      <c r="K10" s="7">
        <f t="shared" si="7"/>
        <v>0.60940852456642502</v>
      </c>
      <c r="L10" s="2">
        <f t="shared" si="8"/>
        <v>0.52215206434178218</v>
      </c>
      <c r="M10" s="2">
        <f t="shared" si="9"/>
        <v>0.43381616738909634</v>
      </c>
      <c r="N10" s="2">
        <f t="shared" si="10"/>
        <v>0.29512922565738597</v>
      </c>
      <c r="O10" s="2">
        <f t="shared" si="11"/>
        <v>0.16587668338796804</v>
      </c>
      <c r="P10" s="2">
        <f t="shared" si="12"/>
        <v>7.6563725509834743E-2</v>
      </c>
    </row>
    <row r="11" spans="1:16" x14ac:dyDescent="0.2">
      <c r="A11" s="1">
        <v>90</v>
      </c>
      <c r="B11" s="1">
        <f t="shared" si="0"/>
        <v>12</v>
      </c>
      <c r="C11" s="1">
        <f t="shared" si="1"/>
        <v>11.333333333333334</v>
      </c>
      <c r="E11" s="1">
        <v>3</v>
      </c>
      <c r="F11" s="2">
        <f t="shared" si="2"/>
        <v>0.99738975030897581</v>
      </c>
      <c r="G11" s="2">
        <f t="shared" si="3"/>
        <v>0.98927588997832416</v>
      </c>
      <c r="H11" s="2">
        <f t="shared" si="4"/>
        <v>0.96481516769510434</v>
      </c>
      <c r="I11" s="2">
        <f t="shared" si="5"/>
        <v>0.90717030901044104</v>
      </c>
      <c r="J11" s="2">
        <f t="shared" si="6"/>
        <v>0.80126653728870356</v>
      </c>
      <c r="K11" s="7">
        <f t="shared" si="7"/>
        <v>0.6513208290612621</v>
      </c>
      <c r="L11" s="2">
        <f t="shared" si="8"/>
        <v>0.56618383261090366</v>
      </c>
      <c r="M11" s="2">
        <f t="shared" si="9"/>
        <v>0.47784793565821782</v>
      </c>
      <c r="N11" s="2">
        <f t="shared" si="10"/>
        <v>0.35026119705192432</v>
      </c>
      <c r="O11" s="2">
        <f t="shared" si="11"/>
        <v>0.21356347254733174</v>
      </c>
      <c r="P11" s="2">
        <f t="shared" si="12"/>
        <v>0.10784037468050735</v>
      </c>
    </row>
    <row r="12" spans="1:16" x14ac:dyDescent="0.2">
      <c r="A12" s="1">
        <v>100</v>
      </c>
      <c r="B12" s="1">
        <f t="shared" si="0"/>
        <v>16</v>
      </c>
      <c r="C12" s="1">
        <f t="shared" si="1"/>
        <v>10.5</v>
      </c>
      <c r="E12" s="1">
        <v>5</v>
      </c>
      <c r="F12" s="2">
        <f t="shared" si="2"/>
        <v>0.9986501019683699</v>
      </c>
      <c r="G12" s="2">
        <f t="shared" si="3"/>
        <v>0.99379033467422384</v>
      </c>
      <c r="H12" s="2">
        <f t="shared" si="4"/>
        <v>0.97724986805182079</v>
      </c>
      <c r="I12" s="2">
        <f t="shared" si="5"/>
        <v>0.93319279873114191</v>
      </c>
      <c r="J12" s="2">
        <f t="shared" si="6"/>
        <v>0.84134474606854304</v>
      </c>
      <c r="K12" s="7">
        <f t="shared" si="7"/>
        <v>0.69146246127401312</v>
      </c>
      <c r="L12" s="2">
        <f t="shared" si="8"/>
        <v>0.60940852456642502</v>
      </c>
      <c r="M12" s="2">
        <f t="shared" si="9"/>
        <v>0.52215206434178218</v>
      </c>
      <c r="N12" s="2">
        <f t="shared" si="10"/>
        <v>0.40874704318169031</v>
      </c>
      <c r="O12" s="2">
        <f t="shared" si="11"/>
        <v>0.2684040084905106</v>
      </c>
      <c r="P12" s="2">
        <f t="shared" si="12"/>
        <v>0.14740707903152717</v>
      </c>
    </row>
    <row r="13" spans="1:16" x14ac:dyDescent="0.2">
      <c r="E13" s="1">
        <v>7</v>
      </c>
      <c r="F13" s="2">
        <f t="shared" si="2"/>
        <v>0.99932912381997197</v>
      </c>
      <c r="G13" s="2">
        <f t="shared" si="3"/>
        <v>0.99653302619695938</v>
      </c>
      <c r="H13" s="2">
        <f t="shared" si="4"/>
        <v>0.98575514014463217</v>
      </c>
      <c r="I13" s="2">
        <f t="shared" si="5"/>
        <v>0.95317697372217169</v>
      </c>
      <c r="J13" s="2">
        <f t="shared" si="6"/>
        <v>0.87571837589140888</v>
      </c>
      <c r="K13" s="7">
        <f t="shared" si="7"/>
        <v>0.72943698776416588</v>
      </c>
      <c r="L13" s="2">
        <f t="shared" si="8"/>
        <v>0.6513208290612621</v>
      </c>
      <c r="M13" s="2">
        <f t="shared" si="9"/>
        <v>0.56618383261090366</v>
      </c>
      <c r="N13" s="2">
        <f t="shared" si="10"/>
        <v>0.46934236960338749</v>
      </c>
      <c r="O13" s="2">
        <f t="shared" si="11"/>
        <v>0.32954262297112247</v>
      </c>
      <c r="P13" s="2">
        <f t="shared" si="12"/>
        <v>0.19568296915377595</v>
      </c>
    </row>
    <row r="14" spans="1:16" x14ac:dyDescent="0.2">
      <c r="A14" s="5" t="s">
        <v>2</v>
      </c>
      <c r="B14" s="5" t="s">
        <v>3</v>
      </c>
      <c r="C14" s="5" t="s">
        <v>6</v>
      </c>
      <c r="E14" s="1">
        <v>9</v>
      </c>
      <c r="F14" s="2">
        <f t="shared" si="2"/>
        <v>0.99967967396815549</v>
      </c>
      <c r="G14" s="2">
        <f t="shared" si="3"/>
        <v>0.99813418669961596</v>
      </c>
      <c r="H14" s="2">
        <f t="shared" si="4"/>
        <v>0.9913660280019122</v>
      </c>
      <c r="I14" s="2">
        <f t="shared" si="5"/>
        <v>0.96805460481357486</v>
      </c>
      <c r="J14" s="2">
        <f t="shared" si="6"/>
        <v>0.90451115326607134</v>
      </c>
      <c r="K14" s="7">
        <f t="shared" si="7"/>
        <v>0.76492106857116515</v>
      </c>
      <c r="L14" s="2">
        <f t="shared" si="8"/>
        <v>0.69146246127401312</v>
      </c>
      <c r="M14" s="2">
        <f t="shared" si="9"/>
        <v>0.60940852456642502</v>
      </c>
      <c r="N14" s="2">
        <f t="shared" si="10"/>
        <v>0.53065763039661251</v>
      </c>
      <c r="O14" s="2">
        <f t="shared" si="11"/>
        <v>0.39561802281840308</v>
      </c>
      <c r="P14" s="2">
        <f t="shared" si="12"/>
        <v>0.25249253754692291</v>
      </c>
    </row>
    <row r="15" spans="1:16" x14ac:dyDescent="0.2">
      <c r="A15" s="1">
        <v>60</v>
      </c>
      <c r="B15" s="1">
        <v>0.4</v>
      </c>
      <c r="C15" s="1">
        <v>8</v>
      </c>
      <c r="E15" s="1">
        <v>11</v>
      </c>
      <c r="F15" s="2">
        <f t="shared" si="2"/>
        <v>0.99985309060913496</v>
      </c>
      <c r="G15" s="2">
        <f t="shared" si="3"/>
        <v>0.99903239678678168</v>
      </c>
      <c r="H15" s="2">
        <f t="shared" si="4"/>
        <v>0.99493600472530463</v>
      </c>
      <c r="I15" s="2">
        <f t="shared" si="5"/>
        <v>0.97879181608938604</v>
      </c>
      <c r="J15" s="2">
        <f t="shared" si="6"/>
        <v>0.92806613575919239</v>
      </c>
      <c r="K15" s="7">
        <f t="shared" si="7"/>
        <v>0.79767161903635697</v>
      </c>
      <c r="L15" s="2">
        <f t="shared" si="8"/>
        <v>0.72943698776416588</v>
      </c>
      <c r="M15" s="2">
        <f t="shared" si="9"/>
        <v>0.6513208290612621</v>
      </c>
      <c r="N15" s="2">
        <f t="shared" si="10"/>
        <v>0.59125295681830969</v>
      </c>
      <c r="O15" s="2">
        <f t="shared" si="11"/>
        <v>0.46484483302599483</v>
      </c>
      <c r="P15" s="2">
        <f t="shared" si="12"/>
        <v>0.31696934194067283</v>
      </c>
    </row>
    <row r="16" spans="1:16" x14ac:dyDescent="0.2">
      <c r="E16" s="1">
        <v>13</v>
      </c>
      <c r="F16" s="2">
        <f t="shared" si="2"/>
        <v>0.99993529696617822</v>
      </c>
      <c r="G16" s="2">
        <f t="shared" si="3"/>
        <v>0.99951657585761622</v>
      </c>
      <c r="H16" s="2">
        <f t="shared" si="4"/>
        <v>0.99712673808801811</v>
      </c>
      <c r="I16" s="2">
        <f t="shared" si="5"/>
        <v>0.9863038809320358</v>
      </c>
      <c r="J16" s="2">
        <f t="shared" si="6"/>
        <v>0.94688628510999795</v>
      </c>
      <c r="K16" s="7">
        <f t="shared" si="7"/>
        <v>0.82752871058569177</v>
      </c>
      <c r="L16" s="2">
        <f t="shared" si="8"/>
        <v>0.76492106857116515</v>
      </c>
      <c r="M16" s="2">
        <f t="shared" si="9"/>
        <v>0.69146246127401312</v>
      </c>
      <c r="N16" s="2">
        <f t="shared" si="10"/>
        <v>0.64973880294807573</v>
      </c>
      <c r="O16" s="2">
        <f t="shared" si="11"/>
        <v>0.53515516697400511</v>
      </c>
      <c r="P16" s="2">
        <f t="shared" si="12"/>
        <v>0.38754848109799234</v>
      </c>
    </row>
    <row r="17" spans="5:16" x14ac:dyDescent="0.2">
      <c r="E17" s="1">
        <v>15</v>
      </c>
      <c r="F17" s="2">
        <f t="shared" si="2"/>
        <v>0.99997263864608088</v>
      </c>
      <c r="G17" s="2">
        <f t="shared" si="3"/>
        <v>0.99976737092096446</v>
      </c>
      <c r="H17" s="2">
        <f t="shared" si="4"/>
        <v>0.99842333182367049</v>
      </c>
      <c r="I17" s="2">
        <f t="shared" si="5"/>
        <v>0.99139879935477115</v>
      </c>
      <c r="J17" s="2">
        <f t="shared" si="6"/>
        <v>0.96157231432404044</v>
      </c>
      <c r="K17" s="7">
        <f t="shared" si="7"/>
        <v>0.85441434237734604</v>
      </c>
      <c r="L17" s="2">
        <f t="shared" si="8"/>
        <v>0.79767161903635697</v>
      </c>
      <c r="M17" s="2">
        <f t="shared" si="9"/>
        <v>0.72943698776416588</v>
      </c>
      <c r="N17" s="2">
        <f t="shared" si="10"/>
        <v>0.70487077434261403</v>
      </c>
      <c r="O17" s="2">
        <f t="shared" si="11"/>
        <v>0.60438197718159692</v>
      </c>
      <c r="P17" s="2">
        <f t="shared" si="12"/>
        <v>0.46206285593374585</v>
      </c>
    </row>
    <row r="18" spans="5:16" x14ac:dyDescent="0.2">
      <c r="E18" s="1">
        <v>17</v>
      </c>
      <c r="F18" s="2">
        <f t="shared" si="2"/>
        <v>0.99998889248319622</v>
      </c>
      <c r="G18" s="2">
        <f t="shared" si="3"/>
        <v>0.99989220026652259</v>
      </c>
      <c r="H18" s="2">
        <f t="shared" si="4"/>
        <v>0.99916346263892386</v>
      </c>
      <c r="I18" s="2">
        <f t="shared" si="5"/>
        <v>0.99474864793804407</v>
      </c>
      <c r="J18" s="2">
        <f t="shared" si="6"/>
        <v>0.97276480498626128</v>
      </c>
      <c r="K18" s="7">
        <f t="shared" si="7"/>
        <v>0.87832749542561872</v>
      </c>
      <c r="L18" s="2">
        <f t="shared" si="8"/>
        <v>0.82752871058569177</v>
      </c>
      <c r="M18" s="2">
        <f t="shared" si="9"/>
        <v>0.76492106857116515</v>
      </c>
      <c r="N18" s="2">
        <f t="shared" si="10"/>
        <v>0.75562793980674647</v>
      </c>
      <c r="O18" s="2">
        <f t="shared" si="11"/>
        <v>0.67045737702887753</v>
      </c>
      <c r="P18" s="2">
        <f t="shared" si="12"/>
        <v>0.53793714406625415</v>
      </c>
    </row>
    <row r="19" spans="5:16" x14ac:dyDescent="0.2">
      <c r="E19" s="1">
        <v>19</v>
      </c>
      <c r="F19" s="2">
        <f t="shared" si="2"/>
        <v>0.99999567188436467</v>
      </c>
      <c r="G19" s="2">
        <f t="shared" si="3"/>
        <v>0.99995190365598241</v>
      </c>
      <c r="H19" s="2">
        <f t="shared" si="4"/>
        <v>0.99957093966680322</v>
      </c>
      <c r="I19" s="2">
        <f t="shared" si="5"/>
        <v>0.99688377197338696</v>
      </c>
      <c r="J19" s="2">
        <f t="shared" si="6"/>
        <v>0.98109567026480926</v>
      </c>
      <c r="K19" s="7">
        <f t="shared" si="7"/>
        <v>0.89933610400849928</v>
      </c>
      <c r="L19" s="2">
        <f t="shared" si="8"/>
        <v>0.85441434237734604</v>
      </c>
      <c r="M19" s="2">
        <f t="shared" si="9"/>
        <v>0.79767161903635697</v>
      </c>
      <c r="N19" s="2">
        <f t="shared" si="10"/>
        <v>0.80126653728870356</v>
      </c>
      <c r="O19" s="2">
        <f t="shared" si="11"/>
        <v>0.7315959915094894</v>
      </c>
      <c r="P19" s="2">
        <f t="shared" si="12"/>
        <v>0.61245151890200766</v>
      </c>
    </row>
    <row r="20" spans="5:16" x14ac:dyDescent="0.2">
      <c r="E20" s="1">
        <v>21</v>
      </c>
      <c r="F20" s="2">
        <f t="shared" si="2"/>
        <v>0.99999838145146325</v>
      </c>
      <c r="G20" s="2">
        <f t="shared" si="3"/>
        <v>0.99997934249308751</v>
      </c>
      <c r="H20" s="2">
        <f t="shared" si="4"/>
        <v>0.99978730503543289</v>
      </c>
      <c r="I20" s="2">
        <f t="shared" si="5"/>
        <v>0.99820303376311326</v>
      </c>
      <c r="J20" s="2">
        <f t="shared" si="6"/>
        <v>0.98715179045637358</v>
      </c>
      <c r="K20" s="7">
        <f t="shared" si="7"/>
        <v>0.9175667301260455</v>
      </c>
      <c r="L20" s="2">
        <f t="shared" si="8"/>
        <v>0.87832749542561872</v>
      </c>
      <c r="M20" s="2">
        <f t="shared" si="9"/>
        <v>0.82752871058569177</v>
      </c>
      <c r="N20" s="2">
        <f t="shared" si="10"/>
        <v>0.84134474606854304</v>
      </c>
      <c r="O20" s="2">
        <f t="shared" si="11"/>
        <v>0.78643652745266823</v>
      </c>
      <c r="P20" s="2">
        <f t="shared" si="12"/>
        <v>0.68303065805932717</v>
      </c>
    </row>
    <row r="21" spans="5:16" x14ac:dyDescent="0.2">
      <c r="E21" s="1">
        <v>23</v>
      </c>
      <c r="F21" s="2">
        <f t="shared" si="2"/>
        <v>0.99999941917433455</v>
      </c>
      <c r="G21" s="2">
        <f t="shared" si="3"/>
        <v>0.99999146009452899</v>
      </c>
      <c r="H21" s="2">
        <f t="shared" si="4"/>
        <v>0.99989811077021928</v>
      </c>
      <c r="I21" s="2">
        <f t="shared" si="5"/>
        <v>0.9989932550942382</v>
      </c>
      <c r="J21" s="2">
        <f t="shared" si="6"/>
        <v>0.99145150722389519</v>
      </c>
      <c r="K21" s="7">
        <f t="shared" si="7"/>
        <v>0.93319279873114191</v>
      </c>
      <c r="L21" s="2">
        <f t="shared" si="8"/>
        <v>0.89933610400849928</v>
      </c>
      <c r="M21" s="2">
        <f t="shared" si="9"/>
        <v>0.85441434237734604</v>
      </c>
      <c r="N21" s="2">
        <f t="shared" si="10"/>
        <v>0.87571837589140888</v>
      </c>
      <c r="O21" s="2">
        <f t="shared" si="11"/>
        <v>0.83412331661203198</v>
      </c>
      <c r="P21" s="2">
        <f t="shared" si="12"/>
        <v>0.74750746245307709</v>
      </c>
    </row>
    <row r="22" spans="5:16" x14ac:dyDescent="0.2">
      <c r="E22" s="1">
        <v>25</v>
      </c>
      <c r="F22" s="2">
        <f t="shared" si="2"/>
        <v>0.9999998000081608</v>
      </c>
      <c r="G22" s="2">
        <f t="shared" si="3"/>
        <v>0.99999660232687526</v>
      </c>
      <c r="H22" s="2">
        <f t="shared" si="4"/>
        <v>0.99995284090093262</v>
      </c>
      <c r="I22" s="2">
        <f t="shared" si="5"/>
        <v>0.99945211102464704</v>
      </c>
      <c r="J22" s="2">
        <f t="shared" si="6"/>
        <v>0.99443294797713511</v>
      </c>
      <c r="K22" s="7">
        <f t="shared" si="7"/>
        <v>0.94642224648386375</v>
      </c>
      <c r="L22" s="2">
        <f t="shared" si="8"/>
        <v>0.9175667301260455</v>
      </c>
      <c r="M22" s="2">
        <f t="shared" si="9"/>
        <v>0.87832749542561872</v>
      </c>
      <c r="N22" s="2">
        <f t="shared" si="10"/>
        <v>0.90451115326607134</v>
      </c>
      <c r="O22" s="2">
        <f t="shared" si="11"/>
        <v>0.8743213448374858</v>
      </c>
      <c r="P22" s="2">
        <f t="shared" si="12"/>
        <v>0.80431703084622408</v>
      </c>
    </row>
    <row r="23" spans="5:16" x14ac:dyDescent="0.2">
      <c r="E23" s="1">
        <v>27</v>
      </c>
      <c r="F23" s="2">
        <f t="shared" si="2"/>
        <v>0.99999993393327635</v>
      </c>
      <c r="G23" s="2">
        <f t="shared" si="3"/>
        <v>0.99999869919254614</v>
      </c>
      <c r="H23" s="2">
        <f t="shared" si="4"/>
        <v>0.9999789132627197</v>
      </c>
      <c r="I23" s="2">
        <f t="shared" si="5"/>
        <v>0.99971040467305106</v>
      </c>
      <c r="J23" s="2">
        <f t="shared" si="6"/>
        <v>0.99645202772823449</v>
      </c>
      <c r="K23" s="7">
        <f t="shared" si="7"/>
        <v>0.95748536460956002</v>
      </c>
      <c r="L23" s="2">
        <f t="shared" si="8"/>
        <v>0.93319279873114191</v>
      </c>
      <c r="M23" s="2">
        <f t="shared" si="9"/>
        <v>0.89933610400849928</v>
      </c>
      <c r="N23" s="2">
        <f t="shared" si="10"/>
        <v>0.92806613575919239</v>
      </c>
      <c r="O23" s="2">
        <f t="shared" si="11"/>
        <v>0.90717030901044104</v>
      </c>
      <c r="P23" s="2">
        <f t="shared" si="12"/>
        <v>0.85259292096847283</v>
      </c>
    </row>
    <row r="24" spans="5:16" x14ac:dyDescent="0.2">
      <c r="E24" s="1">
        <v>29</v>
      </c>
      <c r="F24" s="2">
        <f t="shared" si="2"/>
        <v>0.99999997906279048</v>
      </c>
      <c r="G24" s="2">
        <f t="shared" si="3"/>
        <v>0.99999952081672339</v>
      </c>
      <c r="H24" s="2">
        <f t="shared" si="4"/>
        <v>0.99999089235142546</v>
      </c>
      <c r="I24" s="2">
        <f t="shared" si="5"/>
        <v>0.99985135329064412</v>
      </c>
      <c r="J24" s="2">
        <f t="shared" si="6"/>
        <v>0.99778745948483483</v>
      </c>
      <c r="K24" s="7">
        <f t="shared" si="7"/>
        <v>0.96662349241518275</v>
      </c>
      <c r="L24" s="2">
        <f t="shared" si="8"/>
        <v>0.94642224648386375</v>
      </c>
      <c r="M24" s="2">
        <f t="shared" si="9"/>
        <v>0.9175667301260455</v>
      </c>
      <c r="N24" s="2">
        <f t="shared" si="10"/>
        <v>0.94688628510999795</v>
      </c>
      <c r="O24" s="2">
        <f t="shared" si="11"/>
        <v>0.93319279873114191</v>
      </c>
      <c r="P24" s="2">
        <f t="shared" si="12"/>
        <v>0.89215962531949267</v>
      </c>
    </row>
    <row r="25" spans="5:16" x14ac:dyDescent="0.2">
      <c r="E25" s="1">
        <v>31</v>
      </c>
      <c r="F25" s="2">
        <f t="shared" si="2"/>
        <v>0.99999999363519165</v>
      </c>
      <c r="G25" s="2">
        <f t="shared" si="3"/>
        <v>0.99999983017325933</v>
      </c>
      <c r="H25" s="2">
        <f t="shared" si="4"/>
        <v>0.99999620066510508</v>
      </c>
      <c r="I25" s="2">
        <f t="shared" si="5"/>
        <v>0.9999259152937312</v>
      </c>
      <c r="J25" s="2">
        <f t="shared" si="6"/>
        <v>0.9986501019683699</v>
      </c>
      <c r="K25" s="7">
        <f t="shared" si="7"/>
        <v>0.97407906064215699</v>
      </c>
      <c r="L25" s="2">
        <f t="shared" si="8"/>
        <v>0.95748536460956002</v>
      </c>
      <c r="M25" s="2">
        <f t="shared" si="9"/>
        <v>0.93319279873114191</v>
      </c>
      <c r="N25" s="2">
        <f t="shared" si="10"/>
        <v>0.96157231432404044</v>
      </c>
      <c r="O25" s="2">
        <f t="shared" si="11"/>
        <v>0.95317697372217169</v>
      </c>
      <c r="P25" s="2">
        <f t="shared" si="12"/>
        <v>0.9234362744901653</v>
      </c>
    </row>
    <row r="27" spans="5:16" x14ac:dyDescent="0.2">
      <c r="F27" s="8" t="s">
        <v>7</v>
      </c>
      <c r="G27" s="8"/>
      <c r="H27" s="8"/>
      <c r="I27" s="8"/>
      <c r="J27" s="8"/>
      <c r="K27" s="8"/>
      <c r="L27" s="8"/>
    </row>
    <row r="28" spans="5:16" x14ac:dyDescent="0.2">
      <c r="F28" s="8"/>
      <c r="G28" s="8"/>
      <c r="H28" s="8"/>
      <c r="I28" s="8"/>
      <c r="J28" s="8"/>
      <c r="K28" s="8"/>
      <c r="L28" s="8"/>
    </row>
    <row r="29" spans="5:16" x14ac:dyDescent="0.2">
      <c r="F29" s="8"/>
      <c r="G29" s="8"/>
      <c r="H29" s="8"/>
      <c r="I29" s="8"/>
      <c r="J29" s="8"/>
      <c r="K29" s="8"/>
      <c r="L29" s="8"/>
    </row>
    <row r="30" spans="5:16" x14ac:dyDescent="0.2">
      <c r="F30" s="8"/>
      <c r="G30" s="8"/>
      <c r="H30" s="8"/>
      <c r="I30" s="8"/>
      <c r="J30" s="8"/>
      <c r="K30" s="8"/>
      <c r="L30" s="8"/>
    </row>
    <row r="31" spans="5:16" x14ac:dyDescent="0.2">
      <c r="F31" s="8"/>
      <c r="G31" s="8"/>
      <c r="H31" s="8"/>
      <c r="I31" s="8"/>
      <c r="J31" s="8"/>
      <c r="K31" s="8"/>
      <c r="L31" s="8"/>
    </row>
    <row r="32" spans="5:16" x14ac:dyDescent="0.2">
      <c r="F32" s="8"/>
      <c r="G32" s="8"/>
      <c r="H32" s="8"/>
      <c r="I32" s="8"/>
      <c r="J32" s="8"/>
      <c r="K32" s="8"/>
      <c r="L32" s="8"/>
    </row>
  </sheetData>
  <mergeCells count="1">
    <mergeCell ref="F27:L32"/>
  </mergeCells>
  <phoneticPr fontId="3" type="noConversion"/>
  <conditionalFormatting sqref="F2:P25">
    <cfRule type="cellIs" dxfId="0" priority="1" operator="between">
      <formula>0.5</formula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0B4D-AB25-4F6B-9004-5C6923332E03}">
  <dimension ref="A1:D10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25" x14ac:dyDescent="0.2"/>
  <cols>
    <col min="1" max="1" width="4.625" customWidth="1"/>
    <col min="3" max="3" width="13" bestFit="1" customWidth="1"/>
    <col min="4" max="4" width="10.125" style="9" bestFit="1" customWidth="1"/>
  </cols>
  <sheetData>
    <row r="1" spans="1:4" x14ac:dyDescent="0.2">
      <c r="A1" t="s">
        <v>10</v>
      </c>
      <c r="B1" t="s">
        <v>9</v>
      </c>
      <c r="C1" t="s">
        <v>8</v>
      </c>
      <c r="D1" s="9" t="s">
        <v>22</v>
      </c>
    </row>
    <row r="2" spans="1:4" x14ac:dyDescent="0.2">
      <c r="A2">
        <v>1</v>
      </c>
      <c r="B2">
        <f>A2/COUNT($A$2:$A$129)</f>
        <v>0.01</v>
      </c>
      <c r="C2">
        <f>_xlfn.BETA.DIST(B2,100,50,0)</f>
        <v>4.100323896882915E-157</v>
      </c>
      <c r="D2" s="9">
        <v>0.72899999999999998</v>
      </c>
    </row>
    <row r="3" spans="1:4" x14ac:dyDescent="0.2">
      <c r="A3">
        <v>2</v>
      </c>
      <c r="B3">
        <f>A3/COUNT($A$2:$A$129)</f>
        <v>0.02</v>
      </c>
      <c r="C3">
        <f t="shared" ref="C3:C66" si="0">_xlfn.BETA.DIST(B3,100,50,0)</f>
        <v>1.5803049799647314E-127</v>
      </c>
      <c r="D3" s="9">
        <v>0.63500000000000001</v>
      </c>
    </row>
    <row r="4" spans="1:4" x14ac:dyDescent="0.2">
      <c r="A4">
        <v>3</v>
      </c>
      <c r="B4">
        <f>A4/COUNT($A$2:$A$129)</f>
        <v>0.03</v>
      </c>
      <c r="C4">
        <f t="shared" si="0"/>
        <v>2.5912709440064181E-110</v>
      </c>
      <c r="D4" s="9">
        <v>0.68200000000000005</v>
      </c>
    </row>
    <row r="5" spans="1:4" x14ac:dyDescent="0.2">
      <c r="A5">
        <v>4</v>
      </c>
      <c r="B5">
        <f>A5/COUNT($A$2:$A$129)</f>
        <v>0.04</v>
      </c>
      <c r="C5">
        <f t="shared" si="0"/>
        <v>3.6468944119532116E-98</v>
      </c>
      <c r="D5" s="9">
        <v>0.72</v>
      </c>
    </row>
    <row r="6" spans="1:4" x14ac:dyDescent="0.2">
      <c r="A6">
        <v>5</v>
      </c>
      <c r="B6">
        <f>A6/COUNT($A$2:$A$129)</f>
        <v>0.05</v>
      </c>
      <c r="C6">
        <f t="shared" si="0"/>
        <v>8.5739454769614465E-89</v>
      </c>
      <c r="D6" s="9">
        <v>0.70599999999999996</v>
      </c>
    </row>
    <row r="7" spans="1:4" x14ac:dyDescent="0.2">
      <c r="A7">
        <v>6</v>
      </c>
      <c r="B7">
        <f>A7/COUNT($A$2:$A$129)</f>
        <v>0.06</v>
      </c>
      <c r="C7">
        <f t="shared" si="0"/>
        <v>3.5231590005794105E-81</v>
      </c>
      <c r="D7" s="9">
        <v>0.68899999999999995</v>
      </c>
    </row>
    <row r="8" spans="1:4" x14ac:dyDescent="0.2">
      <c r="A8">
        <v>7</v>
      </c>
      <c r="B8">
        <f>A8/COUNT($A$2:$A$129)</f>
        <v>7.0000000000000007E-2</v>
      </c>
      <c r="C8">
        <f t="shared" si="0"/>
        <v>8.8524619671275117E-75</v>
      </c>
      <c r="D8" s="9">
        <v>0.60499999999999998</v>
      </c>
    </row>
    <row r="9" spans="1:4" x14ac:dyDescent="0.2">
      <c r="A9">
        <v>8</v>
      </c>
      <c r="B9">
        <f>A9/COUNT($A$2:$A$129)</f>
        <v>0.08</v>
      </c>
      <c r="C9">
        <f t="shared" si="0"/>
        <v>2.8721418236644194E-69</v>
      </c>
      <c r="D9" s="9">
        <v>0.67700000000000005</v>
      </c>
    </row>
    <row r="10" spans="1:4" x14ac:dyDescent="0.2">
      <c r="A10">
        <v>9</v>
      </c>
      <c r="B10">
        <f>A10/COUNT($A$2:$A$129)</f>
        <v>0.09</v>
      </c>
      <c r="C10">
        <f t="shared" si="0"/>
        <v>1.948634050895446E-64</v>
      </c>
      <c r="D10" s="9">
        <v>0.63300000000000001</v>
      </c>
    </row>
    <row r="11" spans="1:4" x14ac:dyDescent="0.2">
      <c r="A11">
        <v>10</v>
      </c>
      <c r="B11">
        <f>A11/COUNT($A$2:$A$129)</f>
        <v>0.1</v>
      </c>
      <c r="C11">
        <f t="shared" si="0"/>
        <v>3.8421701315974061E-60</v>
      </c>
      <c r="D11" s="9">
        <v>0.64</v>
      </c>
    </row>
    <row r="12" spans="1:4" x14ac:dyDescent="0.2">
      <c r="A12">
        <v>11</v>
      </c>
      <c r="B12">
        <f>A12/COUNT($A$2:$A$129)</f>
        <v>0.11</v>
      </c>
      <c r="C12">
        <f t="shared" si="0"/>
        <v>2.7840676583628554E-56</v>
      </c>
      <c r="D12" s="9">
        <v>0.60499999999999998</v>
      </c>
    </row>
    <row r="13" spans="1:4" x14ac:dyDescent="0.2">
      <c r="A13">
        <v>12</v>
      </c>
      <c r="B13">
        <f>A13/COUNT($A$2:$A$129)</f>
        <v>0.12</v>
      </c>
      <c r="C13">
        <f t="shared" si="0"/>
        <v>8.8163317336986188E-53</v>
      </c>
      <c r="D13" s="9">
        <v>0.58099999999999996</v>
      </c>
    </row>
    <row r="14" spans="1:4" x14ac:dyDescent="0.2">
      <c r="A14">
        <v>13</v>
      </c>
      <c r="B14">
        <f>A14/COUNT($A$2:$A$129)</f>
        <v>0.13</v>
      </c>
      <c r="C14">
        <f t="shared" si="0"/>
        <v>1.3916463526703574E-49</v>
      </c>
      <c r="D14" s="9">
        <v>0.66100000000000003</v>
      </c>
    </row>
    <row r="15" spans="1:4" x14ac:dyDescent="0.2">
      <c r="A15">
        <v>14</v>
      </c>
      <c r="B15">
        <f>A15/COUNT($A$2:$A$129)</f>
        <v>0.14000000000000001</v>
      </c>
      <c r="C15">
        <f t="shared" si="0"/>
        <v>1.2128114044028402E-46</v>
      </c>
      <c r="D15" s="9">
        <v>0.72299999999999998</v>
      </c>
    </row>
    <row r="16" spans="1:4" x14ac:dyDescent="0.2">
      <c r="A16">
        <v>15</v>
      </c>
      <c r="B16">
        <f>A16/COUNT($A$2:$A$129)</f>
        <v>0.15</v>
      </c>
      <c r="C16">
        <f t="shared" si="0"/>
        <v>6.3278421284092977E-44</v>
      </c>
      <c r="D16" s="9">
        <v>0.63300000000000001</v>
      </c>
    </row>
    <row r="17" spans="1:4" x14ac:dyDescent="0.2">
      <c r="A17">
        <v>16</v>
      </c>
      <c r="B17">
        <f>A17/COUNT($A$2:$A$129)</f>
        <v>0.16</v>
      </c>
      <c r="C17">
        <f t="shared" si="0"/>
        <v>2.1098759852259216E-41</v>
      </c>
      <c r="D17" s="9">
        <v>0.66800000000000004</v>
      </c>
    </row>
    <row r="18" spans="1:4" x14ac:dyDescent="0.2">
      <c r="A18">
        <v>17</v>
      </c>
      <c r="B18">
        <f>A18/COUNT($A$2:$A$129)</f>
        <v>0.17</v>
      </c>
      <c r="C18">
        <f t="shared" si="0"/>
        <v>4.7420198969657698E-39</v>
      </c>
      <c r="D18" s="9">
        <v>0.68700000000000006</v>
      </c>
    </row>
    <row r="19" spans="1:4" x14ac:dyDescent="0.2">
      <c r="A19">
        <v>18</v>
      </c>
      <c r="B19">
        <f>A19/COUNT($A$2:$A$129)</f>
        <v>0.18</v>
      </c>
      <c r="C19">
        <f t="shared" si="0"/>
        <v>7.508451866763554E-37</v>
      </c>
      <c r="D19" s="9">
        <v>0.59199999999999997</v>
      </c>
    </row>
    <row r="20" spans="1:4" x14ac:dyDescent="0.2">
      <c r="A20">
        <v>19</v>
      </c>
      <c r="B20">
        <f>A20/COUNT($A$2:$A$129)</f>
        <v>0.19</v>
      </c>
      <c r="C20">
        <f t="shared" si="0"/>
        <v>8.6909259263403606E-35</v>
      </c>
      <c r="D20" s="9">
        <v>0.68899999999999995</v>
      </c>
    </row>
    <row r="21" spans="1:4" x14ac:dyDescent="0.2">
      <c r="A21">
        <v>20</v>
      </c>
      <c r="B21">
        <f>A21/COUNT($A$2:$A$129)</f>
        <v>0.2</v>
      </c>
      <c r="C21">
        <f t="shared" si="0"/>
        <v>7.5870432952062983E-33</v>
      </c>
      <c r="D21" s="9">
        <v>0.65600000000000003</v>
      </c>
    </row>
    <row r="22" spans="1:4" x14ac:dyDescent="0.2">
      <c r="A22">
        <v>21</v>
      </c>
      <c r="B22">
        <f>A22/COUNT($A$2:$A$129)</f>
        <v>0.21</v>
      </c>
      <c r="C22">
        <f t="shared" si="0"/>
        <v>5.1301643796596746E-31</v>
      </c>
      <c r="D22" s="9">
        <v>0.69699999999999995</v>
      </c>
    </row>
    <row r="23" spans="1:4" x14ac:dyDescent="0.2">
      <c r="A23">
        <v>22</v>
      </c>
      <c r="B23">
        <f>A23/COUNT($A$2:$A$129)</f>
        <v>0.22</v>
      </c>
      <c r="C23">
        <f t="shared" si="0"/>
        <v>2.7489988758712115E-29</v>
      </c>
      <c r="D23" s="9">
        <v>0.68799999999999994</v>
      </c>
    </row>
    <row r="24" spans="1:4" x14ac:dyDescent="0.2">
      <c r="A24">
        <v>23</v>
      </c>
      <c r="B24">
        <f>A24/COUNT($A$2:$A$129)</f>
        <v>0.23</v>
      </c>
      <c r="C24">
        <f t="shared" si="0"/>
        <v>1.1906796420024139E-27</v>
      </c>
      <c r="D24" s="9">
        <v>0.68</v>
      </c>
    </row>
    <row r="25" spans="1:4" x14ac:dyDescent="0.2">
      <c r="A25">
        <v>24</v>
      </c>
      <c r="B25">
        <f>A25/COUNT($A$2:$A$129)</f>
        <v>0.24</v>
      </c>
      <c r="C25">
        <f t="shared" si="0"/>
        <v>4.2410420666841875E-26</v>
      </c>
      <c r="D25" s="9">
        <v>0.71199999999999997</v>
      </c>
    </row>
    <row r="26" spans="1:4" x14ac:dyDescent="0.2">
      <c r="A26">
        <v>25</v>
      </c>
      <c r="B26">
        <f>A26/COUNT($A$2:$A$129)</f>
        <v>0.25</v>
      </c>
      <c r="C26">
        <f t="shared" si="0"/>
        <v>1.2611199435438096E-24</v>
      </c>
      <c r="D26" s="9">
        <v>0.70399999999999996</v>
      </c>
    </row>
    <row r="27" spans="1:4" x14ac:dyDescent="0.2">
      <c r="A27">
        <v>26</v>
      </c>
      <c r="B27">
        <f>A27/COUNT($A$2:$A$129)</f>
        <v>0.26</v>
      </c>
      <c r="C27">
        <f t="shared" si="0"/>
        <v>3.1725563522135697E-23</v>
      </c>
      <c r="D27" s="9">
        <v>0.64400000000000002</v>
      </c>
    </row>
    <row r="28" spans="1:4" x14ac:dyDescent="0.2">
      <c r="A28">
        <v>27</v>
      </c>
      <c r="B28">
        <f>A28/COUNT($A$2:$A$129)</f>
        <v>0.27</v>
      </c>
      <c r="C28">
        <f t="shared" si="0"/>
        <v>6.8316628713364816E-22</v>
      </c>
      <c r="D28" s="9">
        <v>0.69599999999999995</v>
      </c>
    </row>
    <row r="29" spans="1:4" x14ac:dyDescent="0.2">
      <c r="A29">
        <v>28</v>
      </c>
      <c r="B29">
        <f>A29/COUNT($A$2:$A$129)</f>
        <v>0.28000000000000003</v>
      </c>
      <c r="C29">
        <f t="shared" si="0"/>
        <v>1.2724216707974155E-20</v>
      </c>
      <c r="D29" s="9">
        <v>0.64700000000000002</v>
      </c>
    </row>
    <row r="30" spans="1:4" x14ac:dyDescent="0.2">
      <c r="A30">
        <v>29</v>
      </c>
      <c r="B30">
        <f>A30/COUNT($A$2:$A$129)</f>
        <v>0.28999999999999998</v>
      </c>
      <c r="C30">
        <f t="shared" si="0"/>
        <v>2.0689714996767505E-19</v>
      </c>
      <c r="D30" s="9">
        <v>0.64100000000000001</v>
      </c>
    </row>
    <row r="31" spans="1:4" x14ac:dyDescent="0.2">
      <c r="A31">
        <v>30</v>
      </c>
      <c r="B31">
        <f>A31/COUNT($A$2:$A$129)</f>
        <v>0.3</v>
      </c>
      <c r="C31">
        <f t="shared" si="0"/>
        <v>2.9614322869636881E-18</v>
      </c>
      <c r="D31" s="9">
        <v>0.63700000000000001</v>
      </c>
    </row>
    <row r="32" spans="1:4" x14ac:dyDescent="0.2">
      <c r="A32">
        <v>31</v>
      </c>
      <c r="B32">
        <f>A32/COUNT($A$2:$A$129)</f>
        <v>0.31</v>
      </c>
      <c r="C32">
        <f t="shared" si="0"/>
        <v>3.7592980959390881E-17</v>
      </c>
      <c r="D32" s="9">
        <v>0.68799999999999994</v>
      </c>
    </row>
    <row r="33" spans="1:4" x14ac:dyDescent="0.2">
      <c r="A33">
        <v>32</v>
      </c>
      <c r="B33">
        <f>A33/COUNT($A$2:$A$129)</f>
        <v>0.32</v>
      </c>
      <c r="C33">
        <f t="shared" si="0"/>
        <v>4.2606730121527383E-16</v>
      </c>
      <c r="D33" s="9">
        <v>0.65300000000000002</v>
      </c>
    </row>
    <row r="34" spans="1:4" x14ac:dyDescent="0.2">
      <c r="A34">
        <v>33</v>
      </c>
      <c r="B34">
        <f>A34/COUNT($A$2:$A$129)</f>
        <v>0.33</v>
      </c>
      <c r="C34">
        <f t="shared" si="0"/>
        <v>4.3374952207118823E-15</v>
      </c>
      <c r="D34" s="9">
        <v>0.70499999999999996</v>
      </c>
    </row>
    <row r="35" spans="1:4" x14ac:dyDescent="0.2">
      <c r="A35">
        <v>34</v>
      </c>
      <c r="B35">
        <f>A35/COUNT($A$2:$A$129)</f>
        <v>0.34</v>
      </c>
      <c r="C35">
        <f t="shared" si="0"/>
        <v>3.9880377237930462E-14</v>
      </c>
      <c r="D35" s="9">
        <v>0.68500000000000005</v>
      </c>
    </row>
    <row r="36" spans="1:4" x14ac:dyDescent="0.2">
      <c r="A36">
        <v>35</v>
      </c>
      <c r="B36">
        <f>A36/COUNT($A$2:$A$129)</f>
        <v>0.35</v>
      </c>
      <c r="C36">
        <f t="shared" si="0"/>
        <v>3.3280090237891588E-13</v>
      </c>
      <c r="D36" s="9">
        <v>0.63200000000000001</v>
      </c>
    </row>
    <row r="37" spans="1:4" x14ac:dyDescent="0.2">
      <c r="A37">
        <v>36</v>
      </c>
      <c r="B37">
        <f>A37/COUNT($A$2:$A$129)</f>
        <v>0.36</v>
      </c>
      <c r="C37">
        <f t="shared" si="0"/>
        <v>2.5319780137141436E-12</v>
      </c>
      <c r="D37" s="9">
        <v>0.57099999999999995</v>
      </c>
    </row>
    <row r="38" spans="1:4" x14ac:dyDescent="0.2">
      <c r="A38">
        <v>37</v>
      </c>
      <c r="B38">
        <f>A38/COUNT($A$2:$A$129)</f>
        <v>0.37</v>
      </c>
      <c r="C38">
        <f t="shared" si="0"/>
        <v>1.7634016177380103E-11</v>
      </c>
      <c r="D38" s="9">
        <v>0.65700000000000003</v>
      </c>
    </row>
    <row r="39" spans="1:4" x14ac:dyDescent="0.2">
      <c r="A39">
        <v>38</v>
      </c>
      <c r="B39">
        <f>A39/COUNT($A$2:$A$129)</f>
        <v>0.38</v>
      </c>
      <c r="C39">
        <f t="shared" si="0"/>
        <v>1.1283984462913679E-10</v>
      </c>
      <c r="D39" s="9">
        <v>0.66700000000000004</v>
      </c>
    </row>
    <row r="40" spans="1:4" x14ac:dyDescent="0.2">
      <c r="A40">
        <v>39</v>
      </c>
      <c r="B40">
        <f>A40/COUNT($A$2:$A$129)</f>
        <v>0.39</v>
      </c>
      <c r="C40">
        <f t="shared" si="0"/>
        <v>6.656587424032944E-10</v>
      </c>
      <c r="D40" s="9">
        <v>0.71699999999999997</v>
      </c>
    </row>
    <row r="41" spans="1:4" x14ac:dyDescent="0.2">
      <c r="A41">
        <v>40</v>
      </c>
      <c r="B41">
        <f>A41/COUNT($A$2:$A$129)</f>
        <v>0.4</v>
      </c>
      <c r="C41">
        <f t="shared" si="0"/>
        <v>3.6311487427730432E-9</v>
      </c>
      <c r="D41" s="9">
        <v>0.65500000000000003</v>
      </c>
    </row>
    <row r="42" spans="1:4" x14ac:dyDescent="0.2">
      <c r="A42">
        <v>41</v>
      </c>
      <c r="B42">
        <f>A42/COUNT($A$2:$A$129)</f>
        <v>0.41</v>
      </c>
      <c r="C42">
        <f t="shared" si="0"/>
        <v>1.8367244816777149E-8</v>
      </c>
      <c r="D42" s="9">
        <v>0.624</v>
      </c>
    </row>
    <row r="43" spans="1:4" x14ac:dyDescent="0.2">
      <c r="A43">
        <v>42</v>
      </c>
      <c r="B43">
        <f>A43/COUNT($A$2:$A$129)</f>
        <v>0.42</v>
      </c>
      <c r="C43">
        <f t="shared" si="0"/>
        <v>8.6366448854016381E-8</v>
      </c>
      <c r="D43" s="9">
        <v>0.67500000000000004</v>
      </c>
    </row>
    <row r="44" spans="1:4" x14ac:dyDescent="0.2">
      <c r="A44">
        <v>43</v>
      </c>
      <c r="B44">
        <f>A44/COUNT($A$2:$A$129)</f>
        <v>0.43</v>
      </c>
      <c r="C44">
        <f t="shared" si="0"/>
        <v>3.7838913647884877E-7</v>
      </c>
      <c r="D44" s="9">
        <v>0.67800000000000005</v>
      </c>
    </row>
    <row r="45" spans="1:4" x14ac:dyDescent="0.2">
      <c r="A45">
        <v>44</v>
      </c>
      <c r="B45">
        <f>A45/COUNT($A$2:$A$129)</f>
        <v>0.44</v>
      </c>
      <c r="C45">
        <f t="shared" si="0"/>
        <v>1.5478252405051947E-6</v>
      </c>
      <c r="D45" s="9">
        <v>0.69299999999999995</v>
      </c>
    </row>
    <row r="46" spans="1:4" x14ac:dyDescent="0.2">
      <c r="A46">
        <v>45</v>
      </c>
      <c r="B46">
        <f>A46/COUNT($A$2:$A$129)</f>
        <v>0.45</v>
      </c>
      <c r="C46">
        <f t="shared" si="0"/>
        <v>5.9224892076502816E-6</v>
      </c>
      <c r="D46" s="9">
        <v>0.59</v>
      </c>
    </row>
    <row r="47" spans="1:4" x14ac:dyDescent="0.2">
      <c r="A47">
        <v>46</v>
      </c>
      <c r="B47">
        <f>A47/COUNT($A$2:$A$129)</f>
        <v>0.46</v>
      </c>
      <c r="C47">
        <f t="shared" si="0"/>
        <v>2.123308981586667E-5</v>
      </c>
      <c r="D47" s="9">
        <v>0.63400000000000001</v>
      </c>
    </row>
    <row r="48" spans="1:4" x14ac:dyDescent="0.2">
      <c r="A48">
        <v>47</v>
      </c>
      <c r="B48">
        <f>A48/COUNT($A$2:$A$129)</f>
        <v>0.47</v>
      </c>
      <c r="C48">
        <f t="shared" si="0"/>
        <v>7.1433046934261441E-5</v>
      </c>
      <c r="D48" s="9">
        <v>0.66600000000000004</v>
      </c>
    </row>
    <row r="49" spans="1:4" x14ac:dyDescent="0.2">
      <c r="A49">
        <v>48</v>
      </c>
      <c r="B49">
        <f>A49/COUNT($A$2:$A$129)</f>
        <v>0.48</v>
      </c>
      <c r="C49">
        <f t="shared" si="0"/>
        <v>2.258083343842732E-4</v>
      </c>
      <c r="D49" s="9">
        <v>0.72499999999999998</v>
      </c>
    </row>
    <row r="50" spans="1:4" x14ac:dyDescent="0.2">
      <c r="A50">
        <v>49</v>
      </c>
      <c r="B50">
        <f>A50/COUNT($A$2:$A$129)</f>
        <v>0.49</v>
      </c>
      <c r="C50">
        <f t="shared" si="0"/>
        <v>6.7149716064520478E-4</v>
      </c>
      <c r="D50" s="9">
        <v>0.67800000000000005</v>
      </c>
    </row>
    <row r="51" spans="1:4" x14ac:dyDescent="0.2">
      <c r="A51">
        <v>50</v>
      </c>
      <c r="B51">
        <f>A51/COUNT($A$2:$A$129)</f>
        <v>0.5</v>
      </c>
      <c r="C51">
        <f t="shared" si="0"/>
        <v>1.8804174414481442E-3</v>
      </c>
      <c r="D51" s="9">
        <v>0.60599999999999998</v>
      </c>
    </row>
    <row r="52" spans="1:4" x14ac:dyDescent="0.2">
      <c r="A52">
        <v>51</v>
      </c>
      <c r="B52">
        <f>A52/COUNT($A$2:$A$129)</f>
        <v>0.51</v>
      </c>
      <c r="C52">
        <f t="shared" si="0"/>
        <v>4.9630538124897979E-3</v>
      </c>
      <c r="D52" s="9">
        <v>0.69</v>
      </c>
    </row>
    <row r="53" spans="1:4" x14ac:dyDescent="0.2">
      <c r="A53">
        <v>52</v>
      </c>
      <c r="B53">
        <f>A53/COUNT($A$2:$A$129)</f>
        <v>0.52</v>
      </c>
      <c r="C53">
        <f t="shared" si="0"/>
        <v>1.2355071989819026E-2</v>
      </c>
      <c r="D53" s="9">
        <v>0.73499999999999999</v>
      </c>
    </row>
    <row r="54" spans="1:4" x14ac:dyDescent="0.2">
      <c r="A54">
        <v>53</v>
      </c>
      <c r="B54">
        <f>A54/COUNT($A$2:$A$129)</f>
        <v>0.53</v>
      </c>
      <c r="C54">
        <f t="shared" si="0"/>
        <v>2.902683995366857E-2</v>
      </c>
      <c r="D54" s="9">
        <v>0.69699999999999995</v>
      </c>
    </row>
    <row r="55" spans="1:4" x14ac:dyDescent="0.2">
      <c r="A55">
        <v>54</v>
      </c>
      <c r="B55">
        <f>A55/COUNT($A$2:$A$129)</f>
        <v>0.54</v>
      </c>
      <c r="C55">
        <f t="shared" si="0"/>
        <v>6.4388692151321009E-2</v>
      </c>
      <c r="D55" s="9">
        <v>0.69799999999999995</v>
      </c>
    </row>
    <row r="56" spans="1:4" x14ac:dyDescent="0.2">
      <c r="A56">
        <v>55</v>
      </c>
      <c r="B56">
        <f>A56/COUNT($A$2:$A$129)</f>
        <v>0.55000000000000004</v>
      </c>
      <c r="C56">
        <f t="shared" si="0"/>
        <v>0.13490034611314983</v>
      </c>
      <c r="D56" s="9">
        <v>0.64400000000000002</v>
      </c>
    </row>
    <row r="57" spans="1:4" x14ac:dyDescent="0.2">
      <c r="A57">
        <v>56</v>
      </c>
      <c r="B57">
        <f>A57/COUNT($A$2:$A$129)</f>
        <v>0.56000000000000005</v>
      </c>
      <c r="C57">
        <f t="shared" si="0"/>
        <v>0.26698659120317236</v>
      </c>
      <c r="D57" s="9">
        <v>0.68600000000000005</v>
      </c>
    </row>
    <row r="58" spans="1:4" x14ac:dyDescent="0.2">
      <c r="A58">
        <v>57</v>
      </c>
      <c r="B58">
        <f>A58/COUNT($A$2:$A$129)</f>
        <v>0.56999999999999995</v>
      </c>
      <c r="C58">
        <f t="shared" si="0"/>
        <v>0.49918170949810681</v>
      </c>
      <c r="D58" s="9">
        <v>0.67300000000000004</v>
      </c>
    </row>
    <row r="59" spans="1:4" x14ac:dyDescent="0.2">
      <c r="A59">
        <v>58</v>
      </c>
      <c r="B59">
        <f>A59/COUNT($A$2:$A$129)</f>
        <v>0.57999999999999996</v>
      </c>
      <c r="C59">
        <f t="shared" si="0"/>
        <v>0.88161753849005242</v>
      </c>
      <c r="D59" s="9">
        <v>0.60899999999999999</v>
      </c>
    </row>
    <row r="60" spans="1:4" x14ac:dyDescent="0.2">
      <c r="A60">
        <v>59</v>
      </c>
      <c r="B60">
        <f>A60/COUNT($A$2:$A$129)</f>
        <v>0.59</v>
      </c>
      <c r="C60">
        <f t="shared" si="0"/>
        <v>1.4704550759333748</v>
      </c>
      <c r="D60" s="9">
        <v>0.627</v>
      </c>
    </row>
    <row r="61" spans="1:4" x14ac:dyDescent="0.2">
      <c r="A61">
        <v>60</v>
      </c>
      <c r="B61">
        <f>A61/COUNT($A$2:$A$129)</f>
        <v>0.6</v>
      </c>
      <c r="C61">
        <f t="shared" si="0"/>
        <v>2.3152985088672877</v>
      </c>
      <c r="D61" s="9">
        <v>0.68600000000000005</v>
      </c>
    </row>
    <row r="62" spans="1:4" x14ac:dyDescent="0.2">
      <c r="A62">
        <v>61</v>
      </c>
      <c r="B62">
        <f>A62/COUNT($A$2:$A$129)</f>
        <v>0.61</v>
      </c>
      <c r="C62">
        <f t="shared" si="0"/>
        <v>3.4396403850123698</v>
      </c>
      <c r="D62" s="9">
        <v>0.63800000000000001</v>
      </c>
    </row>
    <row r="63" spans="1:4" x14ac:dyDescent="0.2">
      <c r="A63">
        <v>62</v>
      </c>
      <c r="B63">
        <f>A63/COUNT($A$2:$A$129)</f>
        <v>0.62</v>
      </c>
      <c r="C63">
        <f t="shared" si="0"/>
        <v>4.8180036377547442</v>
      </c>
      <c r="D63" s="9">
        <v>0.67600000000000005</v>
      </c>
    </row>
    <row r="64" spans="1:4" x14ac:dyDescent="0.2">
      <c r="A64">
        <v>63</v>
      </c>
      <c r="B64">
        <f>A64/COUNT($A$2:$A$129)</f>
        <v>0.63</v>
      </c>
      <c r="C64">
        <f t="shared" si="0"/>
        <v>6.3575898142080662</v>
      </c>
      <c r="D64" s="9">
        <v>0.68400000000000005</v>
      </c>
    </row>
    <row r="65" spans="1:4" x14ac:dyDescent="0.2">
      <c r="A65">
        <v>64</v>
      </c>
      <c r="B65">
        <f>A65/COUNT($A$2:$A$129)</f>
        <v>0.64</v>
      </c>
      <c r="C65">
        <f t="shared" si="0"/>
        <v>7.8946629097938859</v>
      </c>
      <c r="D65" s="9">
        <v>0.57899999999999996</v>
      </c>
    </row>
    <row r="66" spans="1:4" x14ac:dyDescent="0.2">
      <c r="A66">
        <v>65</v>
      </c>
      <c r="B66">
        <f>A66/COUNT($A$2:$A$129)</f>
        <v>0.65</v>
      </c>
      <c r="C66">
        <f t="shared" si="0"/>
        <v>9.2140403510068385</v>
      </c>
      <c r="D66" s="9">
        <v>0.63700000000000001</v>
      </c>
    </row>
    <row r="67" spans="1:4" x14ac:dyDescent="0.2">
      <c r="A67">
        <v>66</v>
      </c>
      <c r="B67">
        <f>A67/COUNT($A$2:$A$129)</f>
        <v>0.66</v>
      </c>
      <c r="C67">
        <f t="shared" ref="C67:C101" si="1">_xlfn.BETA.DIST(B67,100,50,0)</f>
        <v>10.092765499145642</v>
      </c>
      <c r="D67" s="9">
        <v>0.70199999999999996</v>
      </c>
    </row>
    <row r="68" spans="1:4" x14ac:dyDescent="0.2">
      <c r="A68">
        <v>67</v>
      </c>
      <c r="B68">
        <f>A68/COUNT($A$2:$A$129)</f>
        <v>0.67</v>
      </c>
      <c r="C68">
        <f t="shared" si="1"/>
        <v>10.35814891525111</v>
      </c>
      <c r="D68" s="9">
        <v>0.73099999999999998</v>
      </c>
    </row>
    <row r="69" spans="1:4" x14ac:dyDescent="0.2">
      <c r="A69">
        <v>68</v>
      </c>
      <c r="B69">
        <f>A69/COUNT($A$2:$A$129)</f>
        <v>0.68</v>
      </c>
      <c r="C69">
        <f t="shared" si="1"/>
        <v>9.9408821358364019</v>
      </c>
      <c r="D69" s="9">
        <v>0.69399999999999995</v>
      </c>
    </row>
    <row r="70" spans="1:4" x14ac:dyDescent="0.2">
      <c r="A70">
        <v>69</v>
      </c>
      <c r="B70">
        <f>A70/COUNT($A$2:$A$129)</f>
        <v>0.69</v>
      </c>
      <c r="C70">
        <f t="shared" si="1"/>
        <v>8.9017749378235962</v>
      </c>
      <c r="D70" s="9">
        <v>0.63</v>
      </c>
    </row>
    <row r="71" spans="1:4" x14ac:dyDescent="0.2">
      <c r="A71">
        <v>70</v>
      </c>
      <c r="B71">
        <f>A71/COUNT($A$2:$A$129)</f>
        <v>0.7</v>
      </c>
      <c r="C71">
        <f t="shared" si="1"/>
        <v>7.4189265544475944</v>
      </c>
      <c r="D71" s="9">
        <v>0.69</v>
      </c>
    </row>
    <row r="72" spans="1:4" x14ac:dyDescent="0.2">
      <c r="A72">
        <v>71</v>
      </c>
      <c r="B72">
        <f>A72/COUNT($A$2:$A$129)</f>
        <v>0.71</v>
      </c>
      <c r="C72">
        <f t="shared" si="1"/>
        <v>5.7381520133270421</v>
      </c>
      <c r="D72" s="9">
        <v>0.68600000000000005</v>
      </c>
    </row>
    <row r="73" spans="1:4" x14ac:dyDescent="0.2">
      <c r="A73">
        <v>72</v>
      </c>
      <c r="B73">
        <f>A73/COUNT($A$2:$A$129)</f>
        <v>0.72</v>
      </c>
      <c r="C73">
        <f t="shared" si="1"/>
        <v>4.1053889730875524</v>
      </c>
      <c r="D73" s="9">
        <v>0.64400000000000002</v>
      </c>
    </row>
    <row r="74" spans="1:4" x14ac:dyDescent="0.2">
      <c r="A74">
        <v>73</v>
      </c>
      <c r="B74">
        <f>A74/COUNT($A$2:$A$129)</f>
        <v>0.73</v>
      </c>
      <c r="C74">
        <f t="shared" si="1"/>
        <v>2.7069561752166535</v>
      </c>
      <c r="D74" s="9">
        <v>0.70899999999999996</v>
      </c>
    </row>
    <row r="75" spans="1:4" x14ac:dyDescent="0.2">
      <c r="A75">
        <v>74</v>
      </c>
      <c r="B75">
        <f>A75/COUNT($A$2:$A$129)</f>
        <v>0.74</v>
      </c>
      <c r="C75">
        <f t="shared" si="1"/>
        <v>1.6380529377462467</v>
      </c>
      <c r="D75" s="9">
        <v>0.69799999999999995</v>
      </c>
    </row>
    <row r="76" spans="1:4" x14ac:dyDescent="0.2">
      <c r="A76">
        <v>75</v>
      </c>
      <c r="B76">
        <f>A76/COUNT($A$2:$A$129)</f>
        <v>0.75</v>
      </c>
      <c r="C76">
        <f t="shared" si="1"/>
        <v>0.90535546970817293</v>
      </c>
      <c r="D76" s="9">
        <v>0.68700000000000006</v>
      </c>
    </row>
    <row r="77" spans="1:4" x14ac:dyDescent="0.2">
      <c r="A77">
        <v>76</v>
      </c>
      <c r="B77">
        <f>A77/COUNT($A$2:$A$129)</f>
        <v>0.76</v>
      </c>
      <c r="C77">
        <f t="shared" si="1"/>
        <v>0.45455884061983048</v>
      </c>
      <c r="D77" s="9">
        <v>0.626</v>
      </c>
    </row>
    <row r="78" spans="1:4" x14ac:dyDescent="0.2">
      <c r="A78">
        <v>77</v>
      </c>
      <c r="B78">
        <f>A78/COUNT($A$2:$A$129)</f>
        <v>0.77</v>
      </c>
      <c r="C78">
        <f t="shared" si="1"/>
        <v>0.20603423332962667</v>
      </c>
      <c r="D78" s="9">
        <v>0.69099999999999995</v>
      </c>
    </row>
    <row r="79" spans="1:4" x14ac:dyDescent="0.2">
      <c r="A79">
        <v>78</v>
      </c>
      <c r="B79">
        <f>A79/COUNT($A$2:$A$129)</f>
        <v>0.78</v>
      </c>
      <c r="C79">
        <f t="shared" si="1"/>
        <v>8.3708711236447408E-2</v>
      </c>
      <c r="D79" s="9">
        <v>0.67300000000000004</v>
      </c>
    </row>
    <row r="80" spans="1:4" x14ac:dyDescent="0.2">
      <c r="A80">
        <v>79</v>
      </c>
      <c r="B80">
        <f>A80/COUNT($A$2:$A$129)</f>
        <v>0.79</v>
      </c>
      <c r="C80">
        <f t="shared" si="1"/>
        <v>3.0235775268882971E-2</v>
      </c>
      <c r="D80" s="9">
        <v>0.65500000000000003</v>
      </c>
    </row>
    <row r="81" spans="1:4" x14ac:dyDescent="0.2">
      <c r="A81">
        <v>80</v>
      </c>
      <c r="B81">
        <f>A81/COUNT($A$2:$A$129)</f>
        <v>0.8</v>
      </c>
      <c r="C81">
        <f t="shared" si="1"/>
        <v>9.6177199871257078E-3</v>
      </c>
      <c r="D81" s="9">
        <v>0.57799999999999996</v>
      </c>
    </row>
    <row r="82" spans="1:4" x14ac:dyDescent="0.2">
      <c r="A82">
        <v>81</v>
      </c>
      <c r="B82">
        <f>A82/COUNT($A$2:$A$129)</f>
        <v>0.81</v>
      </c>
      <c r="C82">
        <f t="shared" si="1"/>
        <v>2.6646301936457707E-3</v>
      </c>
      <c r="D82" s="9">
        <v>0.67800000000000005</v>
      </c>
    </row>
    <row r="83" spans="1:4" x14ac:dyDescent="0.2">
      <c r="A83">
        <v>82</v>
      </c>
      <c r="B83">
        <f>A83/COUNT($A$2:$A$129)</f>
        <v>0.82</v>
      </c>
      <c r="C83">
        <f t="shared" si="1"/>
        <v>6.3477200501988373E-4</v>
      </c>
      <c r="D83" s="9">
        <v>0.64400000000000002</v>
      </c>
    </row>
    <row r="84" spans="1:4" x14ac:dyDescent="0.2">
      <c r="A84">
        <v>83</v>
      </c>
      <c r="B84">
        <f>A84/COUNT($A$2:$A$129)</f>
        <v>0.83</v>
      </c>
      <c r="C84">
        <f t="shared" si="1"/>
        <v>1.2806248408856453E-4</v>
      </c>
      <c r="D84" s="9">
        <v>0.63500000000000001</v>
      </c>
    </row>
    <row r="85" spans="1:4" x14ac:dyDescent="0.2">
      <c r="A85">
        <v>84</v>
      </c>
      <c r="B85">
        <f>A85/COUNT($A$2:$A$129)</f>
        <v>0.84</v>
      </c>
      <c r="C85">
        <f t="shared" si="1"/>
        <v>2.1489291609229968E-5</v>
      </c>
      <c r="D85" s="9">
        <v>0.58499999999999996</v>
      </c>
    </row>
    <row r="86" spans="1:4" x14ac:dyDescent="0.2">
      <c r="A86">
        <v>85</v>
      </c>
      <c r="B86">
        <f>A86/COUNT($A$2:$A$129)</f>
        <v>0.85</v>
      </c>
      <c r="C86">
        <f t="shared" si="1"/>
        <v>2.9352085814354168E-6</v>
      </c>
      <c r="D86" s="9">
        <v>0.64400000000000002</v>
      </c>
    </row>
    <row r="87" spans="1:4" x14ac:dyDescent="0.2">
      <c r="A87">
        <v>86</v>
      </c>
      <c r="B87">
        <f>A87/COUNT($A$2:$A$129)</f>
        <v>0.86</v>
      </c>
      <c r="C87">
        <f t="shared" si="1"/>
        <v>3.1791721870731422E-7</v>
      </c>
      <c r="D87" s="9">
        <v>0.73399999999999999</v>
      </c>
    </row>
    <row r="88" spans="1:4" x14ac:dyDescent="0.2">
      <c r="A88">
        <v>87</v>
      </c>
      <c r="B88">
        <f>A88/COUNT($A$2:$A$129)</f>
        <v>0.87</v>
      </c>
      <c r="C88">
        <f t="shared" si="1"/>
        <v>2.6443802280638071E-8</v>
      </c>
      <c r="D88" s="9">
        <v>0.59599999999999997</v>
      </c>
    </row>
    <row r="89" spans="1:4" x14ac:dyDescent="0.2">
      <c r="A89">
        <v>88</v>
      </c>
      <c r="B89">
        <f>A89/COUNT($A$2:$A$129)</f>
        <v>0.88</v>
      </c>
      <c r="C89">
        <f t="shared" si="1"/>
        <v>1.62315213828541E-9</v>
      </c>
      <c r="D89" s="9">
        <v>0.66500000000000004</v>
      </c>
    </row>
    <row r="90" spans="1:4" x14ac:dyDescent="0.2">
      <c r="A90">
        <v>89</v>
      </c>
      <c r="B90">
        <f>A90/COUNT($A$2:$A$129)</f>
        <v>0.89</v>
      </c>
      <c r="C90">
        <f t="shared" si="1"/>
        <v>6.9911055591382235E-11</v>
      </c>
      <c r="D90" s="9">
        <v>0.7</v>
      </c>
    </row>
    <row r="91" spans="1:4" x14ac:dyDescent="0.2">
      <c r="A91">
        <v>90</v>
      </c>
      <c r="B91">
        <f>A91/COUNT($A$2:$A$129)</f>
        <v>0.9</v>
      </c>
      <c r="C91">
        <f t="shared" si="1"/>
        <v>1.9801681166532272E-12</v>
      </c>
      <c r="D91" s="9">
        <v>0.70499999999999996</v>
      </c>
    </row>
    <row r="92" spans="1:4" x14ac:dyDescent="0.2">
      <c r="A92">
        <v>91</v>
      </c>
      <c r="B92">
        <f>A92/COUNT($A$2:$A$129)</f>
        <v>0.91</v>
      </c>
      <c r="C92">
        <f t="shared" si="1"/>
        <v>3.3859023695451835E-14</v>
      </c>
      <c r="D92" s="9">
        <v>0.64500000000000002</v>
      </c>
    </row>
    <row r="93" spans="1:4" x14ac:dyDescent="0.2">
      <c r="A93">
        <v>92</v>
      </c>
      <c r="B93">
        <f>A93/COUNT($A$2:$A$129)</f>
        <v>0.92</v>
      </c>
      <c r="C93">
        <f t="shared" si="1"/>
        <v>3.1124178604983732E-16</v>
      </c>
      <c r="D93" s="9">
        <v>0.70199999999999996</v>
      </c>
    </row>
    <row r="94" spans="1:4" x14ac:dyDescent="0.2">
      <c r="A94">
        <v>93</v>
      </c>
      <c r="B94">
        <f>A94/COUNT($A$2:$A$129)</f>
        <v>0.93</v>
      </c>
      <c r="C94">
        <f t="shared" si="1"/>
        <v>1.3071020523260349E-18</v>
      </c>
      <c r="D94" s="9">
        <v>0.70399999999999996</v>
      </c>
    </row>
    <row r="95" spans="1:4" x14ac:dyDescent="0.2">
      <c r="A95">
        <v>94</v>
      </c>
      <c r="B95">
        <f>A95/COUNT($A$2:$A$129)</f>
        <v>0.94</v>
      </c>
      <c r="C95">
        <f t="shared" si="1"/>
        <v>1.9758883663145399E-21</v>
      </c>
      <c r="D95" s="9">
        <v>0.66100000000000003</v>
      </c>
    </row>
    <row r="96" spans="1:4" x14ac:dyDescent="0.2">
      <c r="A96">
        <v>95</v>
      </c>
      <c r="B96">
        <f>A96/COUNT($A$2:$A$129)</f>
        <v>0.95</v>
      </c>
      <c r="C96">
        <f t="shared" si="1"/>
        <v>7.4278096395478477E-25</v>
      </c>
      <c r="D96" s="9">
        <v>0.66400000000000003</v>
      </c>
    </row>
    <row r="97" spans="1:4" x14ac:dyDescent="0.2">
      <c r="A97">
        <v>96</v>
      </c>
      <c r="B97">
        <f>A97/COUNT($A$2:$A$129)</f>
        <v>0.96</v>
      </c>
      <c r="C97">
        <f t="shared" si="1"/>
        <v>3.7366745576610186E-29</v>
      </c>
      <c r="D97" s="9">
        <v>0.69799999999999995</v>
      </c>
    </row>
    <row r="98" spans="1:4" x14ac:dyDescent="0.2">
      <c r="A98">
        <v>97</v>
      </c>
      <c r="B98">
        <f>A98/COUNT($A$2:$A$129)</f>
        <v>0.97</v>
      </c>
      <c r="C98">
        <f t="shared" si="1"/>
        <v>7.8711248773432641E-35</v>
      </c>
      <c r="D98" s="9">
        <v>0.60099999999999998</v>
      </c>
    </row>
    <row r="99" spans="1:4" x14ac:dyDescent="0.2">
      <c r="A99">
        <v>98</v>
      </c>
      <c r="B99">
        <f>A99/COUNT($A$2:$A$129)</f>
        <v>0.98</v>
      </c>
      <c r="C99">
        <f t="shared" si="1"/>
        <v>5.1114593357392051E-43</v>
      </c>
      <c r="D99" s="9">
        <v>0.71099999999999997</v>
      </c>
    </row>
    <row r="100" spans="1:4" x14ac:dyDescent="0.2">
      <c r="A100">
        <v>99</v>
      </c>
      <c r="B100">
        <f>A100/COUNT($A$2:$A$129)</f>
        <v>0.99</v>
      </c>
      <c r="C100">
        <f t="shared" si="1"/>
        <v>2.4807208348433013E-57</v>
      </c>
      <c r="D100" s="9">
        <v>0.68799999999999994</v>
      </c>
    </row>
    <row r="101" spans="1:4" x14ac:dyDescent="0.2">
      <c r="A101">
        <v>100</v>
      </c>
      <c r="B101">
        <f>A101/COUNT($A$2:$A$129)</f>
        <v>1</v>
      </c>
      <c r="C101">
        <f t="shared" si="1"/>
        <v>0</v>
      </c>
      <c r="D101" s="9">
        <v>0.65900000000000003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snr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lzp</dc:creator>
  <cp:lastModifiedBy>Administrator</cp:lastModifiedBy>
  <dcterms:created xsi:type="dcterms:W3CDTF">2023-09-23T08:14:41Z</dcterms:created>
  <dcterms:modified xsi:type="dcterms:W3CDTF">2023-10-18T12:00:43Z</dcterms:modified>
</cp:coreProperties>
</file>