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jores\faks\drugi_semester\oim\OIM_seminarska\"/>
    </mc:Choice>
  </mc:AlternateContent>
  <xr:revisionPtr revIDLastSave="0" documentId="13_ncr:1_{97EF94BE-D7BE-47F2-B40A-8096ED1F1F08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Dupont" sheetId="1" r:id="rId1"/>
    <sheet name="Struktura sredstev, virov" sheetId="2" r:id="rId2"/>
    <sheet name="Likvidnost, solventnost" sheetId="3" r:id="rId3"/>
    <sheet name="Tržna uspešno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3" l="1"/>
  <c r="L11" i="3"/>
  <c r="K11" i="3"/>
  <c r="J11" i="3"/>
  <c r="M10" i="3"/>
  <c r="L10" i="3"/>
  <c r="K10" i="3"/>
  <c r="J10" i="3"/>
  <c r="M9" i="3"/>
  <c r="L9" i="3"/>
  <c r="K9" i="3"/>
  <c r="J9" i="3"/>
  <c r="O41" i="2"/>
  <c r="N41" i="2"/>
  <c r="M41" i="2"/>
  <c r="L41" i="2"/>
  <c r="K41" i="2"/>
  <c r="O40" i="2"/>
  <c r="N40" i="2"/>
  <c r="M40" i="2"/>
  <c r="L40" i="2"/>
  <c r="K40" i="2"/>
  <c r="O39" i="2"/>
  <c r="N39" i="2"/>
  <c r="M39" i="2"/>
  <c r="L39" i="2"/>
  <c r="K39" i="2"/>
  <c r="O36" i="2"/>
  <c r="N36" i="2"/>
  <c r="M36" i="2"/>
  <c r="L36" i="2"/>
  <c r="K36" i="2"/>
  <c r="O35" i="2"/>
  <c r="N35" i="2"/>
  <c r="M35" i="2"/>
  <c r="L35" i="2"/>
  <c r="K35" i="2"/>
  <c r="O34" i="2"/>
  <c r="N34" i="2"/>
  <c r="M34" i="2"/>
  <c r="L34" i="2"/>
  <c r="K34" i="2"/>
  <c r="O31" i="2"/>
  <c r="N31" i="2"/>
  <c r="M31" i="2"/>
  <c r="L31" i="2"/>
  <c r="K31" i="2"/>
  <c r="O30" i="2"/>
  <c r="N30" i="2"/>
  <c r="M30" i="2"/>
  <c r="L30" i="2"/>
  <c r="K30" i="2"/>
  <c r="O29" i="2"/>
  <c r="N29" i="2"/>
  <c r="M29" i="2"/>
  <c r="L29" i="2"/>
  <c r="K29" i="2"/>
  <c r="O26" i="2"/>
  <c r="N26" i="2"/>
  <c r="M26" i="2"/>
  <c r="L26" i="2"/>
  <c r="K26" i="2"/>
  <c r="O25" i="2"/>
  <c r="N25" i="2"/>
  <c r="M25" i="2"/>
  <c r="L25" i="2"/>
  <c r="K25" i="2"/>
  <c r="O24" i="2"/>
  <c r="N24" i="2"/>
  <c r="M24" i="2"/>
  <c r="L24" i="2"/>
  <c r="K24" i="2"/>
  <c r="O21" i="2"/>
  <c r="N21" i="2"/>
  <c r="M21" i="2"/>
  <c r="L21" i="2"/>
  <c r="K21" i="2"/>
  <c r="O20" i="2"/>
  <c r="N20" i="2"/>
  <c r="M20" i="2"/>
  <c r="L20" i="2"/>
  <c r="K20" i="2"/>
  <c r="O19" i="2"/>
  <c r="N19" i="2"/>
  <c r="M19" i="2"/>
  <c r="L19" i="2"/>
  <c r="K19" i="2"/>
  <c r="O16" i="2"/>
  <c r="N16" i="2"/>
  <c r="M16" i="2"/>
  <c r="L16" i="2"/>
  <c r="K16" i="2"/>
  <c r="O15" i="2"/>
  <c r="N15" i="2"/>
  <c r="M15" i="2"/>
  <c r="L15" i="2"/>
  <c r="K15" i="2"/>
  <c r="O14" i="2"/>
  <c r="N14" i="2"/>
  <c r="M14" i="2"/>
  <c r="L14" i="2"/>
  <c r="K14" i="2"/>
  <c r="O11" i="2"/>
  <c r="N11" i="2"/>
  <c r="M11" i="2"/>
  <c r="L11" i="2"/>
  <c r="K11" i="2"/>
  <c r="O10" i="2"/>
  <c r="N10" i="2"/>
  <c r="M10" i="2"/>
  <c r="L10" i="2"/>
  <c r="K10" i="2"/>
  <c r="O9" i="2"/>
  <c r="N9" i="2"/>
  <c r="M9" i="2"/>
  <c r="L9" i="2"/>
  <c r="K9" i="2"/>
  <c r="O6" i="2"/>
  <c r="N6" i="2"/>
  <c r="M6" i="2"/>
  <c r="L6" i="2"/>
  <c r="K6" i="2"/>
  <c r="O5" i="2"/>
  <c r="N5" i="2"/>
  <c r="M5" i="2"/>
  <c r="L5" i="2"/>
  <c r="K5" i="2"/>
  <c r="O4" i="2"/>
  <c r="N4" i="2"/>
  <c r="M4" i="2"/>
  <c r="L4" i="2"/>
  <c r="K4" i="2"/>
  <c r="N25" i="1"/>
  <c r="O24" i="1"/>
  <c r="K24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1" i="1"/>
  <c r="O26" i="1" s="1"/>
  <c r="N11" i="1"/>
  <c r="N26" i="1" s="1"/>
  <c r="M11" i="1"/>
  <c r="M26" i="1" s="1"/>
  <c r="L11" i="1"/>
  <c r="L26" i="1" s="1"/>
  <c r="K11" i="1"/>
  <c r="K26" i="1" s="1"/>
  <c r="O10" i="1"/>
  <c r="O25" i="1" s="1"/>
  <c r="N10" i="1"/>
  <c r="M10" i="1"/>
  <c r="M25" i="1" s="1"/>
  <c r="L10" i="1"/>
  <c r="L25" i="1" s="1"/>
  <c r="K10" i="1"/>
  <c r="K25" i="1" s="1"/>
  <c r="O9" i="1"/>
  <c r="N9" i="1"/>
  <c r="N24" i="1" s="1"/>
  <c r="M9" i="1"/>
  <c r="M24" i="1" s="1"/>
  <c r="L9" i="1"/>
  <c r="L24" i="1" s="1"/>
  <c r="K9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</calcChain>
</file>

<file path=xl/sharedStrings.xml><?xml version="1.0" encoding="utf-8"?>
<sst xmlns="http://schemas.openxmlformats.org/spreadsheetml/2006/main" count="219" uniqueCount="70">
  <si>
    <t>POMOŽNE TABELE</t>
  </si>
  <si>
    <t>DUPONT KAZALCI</t>
  </si>
  <si>
    <t>VSA SREDSTVA</t>
  </si>
  <si>
    <t>ROA</t>
  </si>
  <si>
    <t>OCENE</t>
  </si>
  <si>
    <t>HSBC</t>
  </si>
  <si>
    <t>Veliko slabše od ostalih dveh, v zadnjih dveh letih padlo za več kot 50%</t>
  </si>
  <si>
    <t>ROYAL BANK OF CANADA</t>
  </si>
  <si>
    <t>Najvišji, raste manj od drugih dveh, a so tudi padci manjši</t>
  </si>
  <si>
    <t>TORONTO DOMINION BANK</t>
  </si>
  <si>
    <t>Zelo blizu najboljšemu, v zadnjem letu večji padec od najboljšega podjetja</t>
  </si>
  <si>
    <t>KAPITAL</t>
  </si>
  <si>
    <t>DOBIČKOVNOST PRIHODKOV</t>
  </si>
  <si>
    <t>Veliko nižji od ostalih dveh, vzponi so zelo veliki in se je v 5 letih skoraj podvojilo</t>
  </si>
  <si>
    <t>Skoraj enako kot konkurent, 17-19 je manj rastlo kot tekmec</t>
  </si>
  <si>
    <t>V povprečju največje, le zadnje leto je prineslo večje znižanje</t>
  </si>
  <si>
    <t>PRIHODKI</t>
  </si>
  <si>
    <t>OBRAT SREDSTEV</t>
  </si>
  <si>
    <t>Skoraj enak trend kot ostale dve, le vrednosti so najnižje</t>
  </si>
  <si>
    <t>Skoraj enak trend kot ostale dve, le vrednosti so najvišje</t>
  </si>
  <si>
    <t>Skoraj enak trend kot ostale dve, vrednosti so v srednini</t>
  </si>
  <si>
    <t>DOBIČEK</t>
  </si>
  <si>
    <t>MULITPLIKATOR KAPITALA</t>
  </si>
  <si>
    <t>Vrednosti se počasi povečujejo zadnja 4 leta, vrednosti so še vedno najnižje</t>
  </si>
  <si>
    <t>Vrednosti so skoraj enake tekmecu, zadnja 4 leta pa je rastlo</t>
  </si>
  <si>
    <t>Vrednosti so skoraj enake tekmecu, 17-19 je vrednost padla, zadnje leto so narasle</t>
  </si>
  <si>
    <t>ROE</t>
  </si>
  <si>
    <t>Vrednosti so najnižje, do 18 zelo raste, nato pa strmo pade</t>
  </si>
  <si>
    <t>Najvišje vrednosti, v zadnjem letu manj padlo od tekmeca</t>
  </si>
  <si>
    <t>Vrednosti so malo manjše od tekmeca, do 18 raste, nato zelo pade</t>
  </si>
  <si>
    <t>DOBIČKONOSNOST PRIHODKOV</t>
  </si>
  <si>
    <t>MULTIPLIKATOR KAPITALA</t>
  </si>
  <si>
    <t>DELEŽ OBVEZNOSTI</t>
  </si>
  <si>
    <t>Vsa imajo skoraj enak delež</t>
  </si>
  <si>
    <t>BANČNE REZERVE</t>
  </si>
  <si>
    <t>DELEŽ KAPITALA</t>
  </si>
  <si>
    <t>Največji delež kapitala, vendar ima negativen trend</t>
  </si>
  <si>
    <t>Dokaj stabilen delež, vrednost podobna tekmecu</t>
  </si>
  <si>
    <t>Vrednosti podobne tekmecu, a ima pozitiven trend (če zanemarimo zadnje leto)</t>
  </si>
  <si>
    <t>SREDSTVA ZA TRGOVANJE</t>
  </si>
  <si>
    <t>DELEŽ BANČNIH REZERV</t>
  </si>
  <si>
    <t>OBVEZNOSTI</t>
  </si>
  <si>
    <t>DELEŽ SREDSTEV ZA TRGOVANJE</t>
  </si>
  <si>
    <t>DELEŽ DERIVATIVOV</t>
  </si>
  <si>
    <t>DERIVATIVES</t>
  </si>
  <si>
    <t>DELEŽ POSOJIL</t>
  </si>
  <si>
    <t>POSOJILA</t>
  </si>
  <si>
    <t>DELEŽ ODLOŽENIH TERJATEV ZA DAVEK</t>
  </si>
  <si>
    <t>ODLOŽENE TERJATVE ZA DAVEK</t>
  </si>
  <si>
    <t>DELEŽ POVRATNIH REPO POGODB</t>
  </si>
  <si>
    <t>POVRATNE REPO POGODBE</t>
  </si>
  <si>
    <t>RAZPOLOŽLJIVA FINANČNA SREDSTVA</t>
  </si>
  <si>
    <t>LIKVIDNOST</t>
  </si>
  <si>
    <t>ZAPADLE OBVEZNOSTI</t>
  </si>
  <si>
    <t>SOLVENTNOST</t>
  </si>
  <si>
    <t>DOLG</t>
  </si>
  <si>
    <t>TOTAL SHAREHOLDER EQUITY</t>
  </si>
  <si>
    <t>LIKVIDNOST = CASH AND CASH EQUIVALENTS, MANJ OD 1</t>
  </si>
  <si>
    <t>SOLVENTNOST TVEGANO &gt; 12</t>
  </si>
  <si>
    <t xml:space="preserve">PE 10-30(MANJ=INVESTITOR, VEČ=MANAGER),  PS 1-7(VEČ=MANAGER, MANJ=INVESTITOR),  PB NEG=SLABO, 0-1=SREDNJE, 1-3=DOBRO, &gt;3 = SLABO </t>
  </si>
  <si>
    <t>MARKET CAPITALIZATION</t>
  </si>
  <si>
    <t>P/E</t>
  </si>
  <si>
    <t>NUMBER OF SHARES</t>
  </si>
  <si>
    <t>P/S</t>
  </si>
  <si>
    <t>NET EARNINGS</t>
  </si>
  <si>
    <t>P/B</t>
  </si>
  <si>
    <t>NET REVENUES</t>
  </si>
  <si>
    <t>TOTAL ASSETS</t>
  </si>
  <si>
    <t>INTANGIBLE ASSETS</t>
  </si>
  <si>
    <t>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</si>
</sst>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Roboto"/>
    </font>
    <font>
      <sz val="10"/>
      <name val="Arial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1" xfId="0" applyFont="1" applyFill="1" applyBorder="1" applyAlignment="1"/>
    <xf numFmtId="0" fontId="1" fillId="3" borderId="2" xfId="0" applyFont="1" applyFill="1" applyBorder="1"/>
    <xf numFmtId="0" fontId="1" fillId="4" borderId="3" xfId="0" applyFont="1" applyFill="1" applyBorder="1" applyAlignment="1"/>
    <xf numFmtId="0" fontId="1" fillId="4" borderId="2" xfId="0" applyFont="1" applyFill="1" applyBorder="1" applyAlignment="1"/>
    <xf numFmtId="0" fontId="1" fillId="4" borderId="4" xfId="0" applyFont="1" applyFill="1" applyBorder="1" applyAlignment="1"/>
    <xf numFmtId="0" fontId="1" fillId="5" borderId="5" xfId="0" applyFont="1" applyFill="1" applyBorder="1" applyAlignment="1"/>
    <xf numFmtId="0" fontId="1" fillId="5" borderId="6" xfId="0" applyFont="1" applyFill="1" applyBorder="1"/>
    <xf numFmtId="0" fontId="1" fillId="0" borderId="0" xfId="0" applyFont="1" applyAlignment="1"/>
    <xf numFmtId="0" fontId="1" fillId="0" borderId="6" xfId="0" applyFont="1" applyBorder="1" applyAlignment="1"/>
    <xf numFmtId="0" fontId="1" fillId="5" borderId="6" xfId="0" applyFont="1" applyFill="1" applyBorder="1" applyAlignment="1"/>
    <xf numFmtId="0" fontId="1" fillId="0" borderId="1" xfId="0" applyFont="1" applyBorder="1" applyAlignment="1"/>
    <xf numFmtId="0" fontId="1" fillId="0" borderId="3" xfId="0" applyFont="1" applyBorder="1"/>
    <xf numFmtId="0" fontId="1" fillId="0" borderId="2" xfId="0" applyFont="1" applyBorder="1"/>
    <xf numFmtId="0" fontId="1" fillId="5" borderId="7" xfId="0" applyFont="1" applyFill="1" applyBorder="1" applyAlignment="1"/>
    <xf numFmtId="0" fontId="1" fillId="5" borderId="8" xfId="0" applyFont="1" applyFill="1" applyBorder="1"/>
    <xf numFmtId="0" fontId="1" fillId="0" borderId="9" xfId="0" applyFont="1" applyBorder="1" applyAlignment="1"/>
    <xf numFmtId="0" fontId="1" fillId="0" borderId="8" xfId="0" applyFont="1" applyBorder="1" applyAlignment="1"/>
    <xf numFmtId="0" fontId="1" fillId="5" borderId="8" xfId="0" applyFont="1" applyFill="1" applyBorder="1" applyAlignment="1"/>
    <xf numFmtId="0" fontId="2" fillId="4" borderId="4" xfId="0" applyFont="1" applyFill="1" applyBorder="1" applyAlignment="1"/>
    <xf numFmtId="0" fontId="1" fillId="0" borderId="0" xfId="0" applyFont="1"/>
    <xf numFmtId="0" fontId="1" fillId="4" borderId="1" xfId="0" applyFont="1" applyFill="1" applyBorder="1" applyAlignment="1"/>
    <xf numFmtId="0" fontId="1" fillId="5" borderId="10" xfId="0" applyFont="1" applyFill="1" applyBorder="1" applyAlignment="1"/>
    <xf numFmtId="0" fontId="1" fillId="5" borderId="4" xfId="0" applyFont="1" applyFill="1" applyBorder="1"/>
    <xf numFmtId="0" fontId="3" fillId="5" borderId="6" xfId="0" applyFont="1" applyFill="1" applyBorder="1" applyAlignment="1"/>
    <xf numFmtId="0" fontId="2" fillId="6" borderId="0" xfId="0" applyFont="1" applyFill="1" applyAlignment="1"/>
    <xf numFmtId="0" fontId="1" fillId="0" borderId="9" xfId="0" applyFont="1" applyBorder="1"/>
    <xf numFmtId="0" fontId="3" fillId="5" borderId="8" xfId="0" applyFont="1" applyFill="1" applyBorder="1" applyAlignment="1"/>
    <xf numFmtId="0" fontId="3" fillId="0" borderId="0" xfId="0" applyFont="1" applyAlignment="1"/>
    <xf numFmtId="0" fontId="1" fillId="3" borderId="11" xfId="0" applyFont="1" applyFill="1" applyBorder="1" applyAlignment="1"/>
    <xf numFmtId="0" fontId="1" fillId="3" borderId="2" xfId="0" applyFont="1" applyFill="1" applyBorder="1" applyAlignment="1"/>
    <xf numFmtId="0" fontId="1" fillId="4" borderId="3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0" borderId="6" xfId="0" applyFont="1" applyBorder="1"/>
    <xf numFmtId="0" fontId="1" fillId="5" borderId="5" xfId="0" applyFont="1" applyFill="1" applyBorder="1" applyAlignment="1"/>
    <xf numFmtId="0" fontId="1" fillId="5" borderId="6" xfId="0" applyFont="1" applyFill="1" applyBorder="1" applyAlignment="1"/>
    <xf numFmtId="0" fontId="1" fillId="0" borderId="0" xfId="0" applyFont="1" applyAlignment="1"/>
    <xf numFmtId="0" fontId="1" fillId="0" borderId="6" xfId="0" applyFont="1" applyBorder="1" applyAlignment="1"/>
    <xf numFmtId="0" fontId="1" fillId="5" borderId="12" xfId="0" applyFont="1" applyFill="1" applyBorder="1" applyAlignment="1"/>
    <xf numFmtId="0" fontId="1" fillId="5" borderId="13" xfId="0" applyFont="1" applyFill="1" applyBorder="1" applyAlignment="1"/>
    <xf numFmtId="0" fontId="1" fillId="5" borderId="8" xfId="0" applyFont="1" applyFill="1" applyBorder="1" applyAlignment="1"/>
    <xf numFmtId="0" fontId="1" fillId="0" borderId="9" xfId="0" applyFont="1" applyBorder="1" applyAlignment="1"/>
    <xf numFmtId="0" fontId="1" fillId="0" borderId="8" xfId="0" applyFont="1" applyBorder="1" applyAlignment="1"/>
    <xf numFmtId="0" fontId="4" fillId="0" borderId="0" xfId="0" applyFont="1" applyAlignment="1"/>
    <xf numFmtId="0" fontId="4" fillId="0" borderId="6" xfId="0" applyFont="1" applyBorder="1" applyAlignment="1"/>
    <xf numFmtId="0" fontId="4" fillId="0" borderId="9" xfId="0" applyFont="1" applyBorder="1" applyAlignme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ROA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Dupont!$K$3:$O$3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Dupont!$K$4:$O$4</c:f>
              <c:numCache>
                <c:formatCode>General</c:formatCode>
                <c:ptCount val="5"/>
                <c:pt idx="0">
                  <c:v>1.4509559214243789E-3</c:v>
                </c:pt>
                <c:pt idx="1">
                  <c:v>4.710578399069543E-3</c:v>
                </c:pt>
                <c:pt idx="2">
                  <c:v>5.8734447587372625E-3</c:v>
                </c:pt>
                <c:pt idx="3">
                  <c:v>3.2071869272880488E-3</c:v>
                </c:pt>
                <c:pt idx="4">
                  <c:v>2.0437884781131332E-3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7-4976-AF85-77960DD03270}"/>
            </c:ext>
          </c:extLst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Dupont!$K$3:$O$3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Dupont!$K$5:$O$5</c:f>
              <c:numCache>
                <c:formatCode>General</c:formatCode>
                <c:ptCount val="5"/>
                <c:pt idx="0">
                  <c:v>8.8607745086243857E-3</c:v>
                </c:pt>
                <c:pt idx="1">
                  <c:v>9.456216045967648E-3</c:v>
                </c:pt>
                <c:pt idx="2">
                  <c:v>9.3134662037529584E-3</c:v>
                </c:pt>
                <c:pt idx="3">
                  <c:v>9.0074076147620436E-3</c:v>
                </c:pt>
                <c:pt idx="4">
                  <c:v>7.040112080406365E-3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7-4976-AF85-77960DD03270}"/>
            </c:ext>
          </c:extLst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Dupont!$K$3:$O$3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Dupont!$K$6:$O$6</c:f>
              <c:numCache>
                <c:formatCode>General</c:formatCode>
                <c:ptCount val="5"/>
                <c:pt idx="0">
                  <c:v>7.8948687601266641E-3</c:v>
                </c:pt>
                <c:pt idx="1">
                  <c:v>8.2775929538426649E-3</c:v>
                </c:pt>
                <c:pt idx="2">
                  <c:v>9.1265058210222016E-3</c:v>
                </c:pt>
                <c:pt idx="3">
                  <c:v>8.834231853542384E-3</c:v>
                </c:pt>
                <c:pt idx="4">
                  <c:v>5.809314835374578E-3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7-4976-AF85-77960DD03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882480"/>
        <c:axId val="230580740"/>
      </c:lineChart>
      <c:catAx>
        <c:axId val="96188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230580740"/>
        <c:crosses val="autoZero"/>
        <c:auto val="1"/>
        <c:lblAlgn val="ctr"/>
        <c:lblOffset val="100"/>
        <c:noMultiLvlLbl val="1"/>
      </c:catAx>
      <c:valAx>
        <c:axId val="230580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9618824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S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DELEŽ DERIVATIVOV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'Struktura sredstev, virov'!$K$23:$O$23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virov'!$K$24:$O$24</c:f>
              <c:numCache>
                <c:formatCode>General</c:formatCode>
                <c:ptCount val="5"/>
                <c:pt idx="0">
                  <c:v>0.12247314299957979</c:v>
                </c:pt>
                <c:pt idx="1">
                  <c:v>8.7168105272048893E-2</c:v>
                </c:pt>
                <c:pt idx="2">
                  <c:v>8.124117517368197E-2</c:v>
                </c:pt>
                <c:pt idx="3">
                  <c:v>8.9495910357873146E-2</c:v>
                </c:pt>
                <c:pt idx="4">
                  <c:v>0.10311966768582424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E-4946-812A-B8410E2E61F7}"/>
            </c:ext>
          </c:extLst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'Struktura sredstev, virov'!$K$23:$O$23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virov'!$K$25:$O$25</c:f>
              <c:numCache>
                <c:formatCode>General</c:formatCode>
                <c:ptCount val="5"/>
                <c:pt idx="0">
                  <c:v>0.10077796549567976</c:v>
                </c:pt>
                <c:pt idx="1">
                  <c:v>7.8346675153542933E-2</c:v>
                </c:pt>
                <c:pt idx="2">
                  <c:v>7.045523677376915E-2</c:v>
                </c:pt>
                <c:pt idx="3">
                  <c:v>7.1073911689475022E-2</c:v>
                </c:pt>
                <c:pt idx="4">
                  <c:v>6.9858200557939815E-2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E-4946-812A-B8410E2E61F7}"/>
            </c:ext>
          </c:extLst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'Struktura sredstev, virov'!$K$23:$O$23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virov'!$K$26:$O$26</c:f>
              <c:numCache>
                <c:formatCode>General</c:formatCode>
                <c:ptCount val="5"/>
                <c:pt idx="0">
                  <c:v>6.137980079305537E-2</c:v>
                </c:pt>
                <c:pt idx="1">
                  <c:v>4.3936841035344155E-2</c:v>
                </c:pt>
                <c:pt idx="2">
                  <c:v>4.269673526840527E-2</c:v>
                </c:pt>
                <c:pt idx="3">
                  <c:v>3.4546983303775196E-2</c:v>
                </c:pt>
                <c:pt idx="4">
                  <c:v>3.16120440710662E-2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E-4946-812A-B8410E2E6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37515"/>
        <c:axId val="1903238099"/>
      </c:lineChart>
      <c:catAx>
        <c:axId val="175537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1903238099"/>
        <c:crosses val="autoZero"/>
        <c:auto val="1"/>
        <c:lblAlgn val="ctr"/>
        <c:lblOffset val="100"/>
        <c:noMultiLvlLbl val="1"/>
      </c:catAx>
      <c:valAx>
        <c:axId val="1903238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1755375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S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DELEŽ POSOJIL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'Struktura sredstev, virov'!$K$28:$O$28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virov'!$K$29:$O$29</c:f>
              <c:numCache>
                <c:formatCode>General</c:formatCode>
                <c:ptCount val="5"/>
                <c:pt idx="0">
                  <c:v>0.39984656751660852</c:v>
                </c:pt>
                <c:pt idx="1">
                  <c:v>0.41770525555254623</c:v>
                </c:pt>
                <c:pt idx="2">
                  <c:v>0.41196712903674726</c:v>
                </c:pt>
                <c:pt idx="3">
                  <c:v>0.40732378887075199</c:v>
                </c:pt>
                <c:pt idx="4">
                  <c:v>0.37518145785553342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6-4A93-AD2A-378C5538F265}"/>
            </c:ext>
          </c:extLst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'Struktura sredstev, virov'!$K$28:$O$28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virov'!$K$30:$O$30</c:f>
              <c:numCache>
                <c:formatCode>General</c:formatCode>
                <c:ptCount val="5"/>
                <c:pt idx="0">
                  <c:v>0.44383431419232067</c:v>
                </c:pt>
                <c:pt idx="1">
                  <c:v>0.44916902543012222</c:v>
                </c:pt>
                <c:pt idx="2">
                  <c:v>0.43434122454361695</c:v>
                </c:pt>
                <c:pt idx="3">
                  <c:v>0.43525842673039711</c:v>
                </c:pt>
                <c:pt idx="4">
                  <c:v>0.41034860158025493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6-4A93-AD2A-378C5538F265}"/>
            </c:ext>
          </c:extLst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'Struktura sredstev, virov'!$K$28:$O$28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virov'!$K$31:$O$31</c:f>
              <c:numCache>
                <c:formatCode>General</c:formatCode>
                <c:ptCount val="5"/>
                <c:pt idx="0">
                  <c:v>0.50088830018173836</c:v>
                </c:pt>
                <c:pt idx="1">
                  <c:v>0.48192057044789072</c:v>
                </c:pt>
                <c:pt idx="2">
                  <c:v>0.48688331661551437</c:v>
                </c:pt>
                <c:pt idx="3">
                  <c:v>0.48686488281553603</c:v>
                </c:pt>
                <c:pt idx="4">
                  <c:v>0.42300064399005749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6-4A93-AD2A-378C5538F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595902"/>
        <c:axId val="63920011"/>
      </c:lineChart>
      <c:catAx>
        <c:axId val="1488595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63920011"/>
        <c:crosses val="autoZero"/>
        <c:auto val="1"/>
        <c:lblAlgn val="ctr"/>
        <c:lblOffset val="100"/>
        <c:noMultiLvlLbl val="1"/>
      </c:catAx>
      <c:valAx>
        <c:axId val="63920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14885959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S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DELEŽ ODLOŽENIH TERJATEV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'Struktura sredstev, virov'!$K$33:$O$33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virov'!$K$34:$O$34</c:f>
              <c:numCache>
                <c:formatCode>General</c:formatCode>
                <c:ptCount val="5"/>
                <c:pt idx="0">
                  <c:v>2.594962665043078E-3</c:v>
                </c:pt>
                <c:pt idx="1">
                  <c:v>1.854252428154658E-3</c:v>
                </c:pt>
                <c:pt idx="2">
                  <c:v>1.7395560183947299E-3</c:v>
                </c:pt>
                <c:pt idx="3">
                  <c:v>1.7059818382175289E-3</c:v>
                </c:pt>
                <c:pt idx="4">
                  <c:v>1.50226328043633E-3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5-4933-8C98-EF7B0700718D}"/>
            </c:ext>
          </c:extLst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'Struktura sredstev, virov'!$K$33:$O$33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virov'!$K$35:$O$35</c:f>
              <c:numCache>
                <c:formatCode>General</c:formatCode>
                <c:ptCount val="5"/>
                <c:pt idx="0">
                  <c:v>2.3952390070645572E-3</c:v>
                </c:pt>
                <c:pt idx="1">
                  <c:v>1.4280378578442729E-3</c:v>
                </c:pt>
                <c:pt idx="2">
                  <c:v>1.1050891038963569E-3</c:v>
                </c:pt>
                <c:pt idx="3">
                  <c:v>1.3919457498066741E-3</c:v>
                </c:pt>
                <c:pt idx="4">
                  <c:v>1.58751849745283E-3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5-4933-8C98-EF7B0700718D}"/>
            </c:ext>
          </c:extLst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'Struktura sredstev, virov'!$K$33:$O$33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virov'!$K$36:$O$36</c:f>
              <c:numCache>
                <c:formatCode>General</c:formatCode>
                <c:ptCount val="5"/>
                <c:pt idx="0">
                  <c:v>1.7706528730202292E-3</c:v>
                </c:pt>
                <c:pt idx="1">
                  <c:v>1.9523141216345645E-3</c:v>
                </c:pt>
                <c:pt idx="2">
                  <c:v>2.1065200992132012E-3</c:v>
                </c:pt>
                <c:pt idx="3">
                  <c:v>1.2711175801425857E-3</c:v>
                </c:pt>
                <c:pt idx="4">
                  <c:v>1.4243544801018728E-3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5-4933-8C98-EF7B07007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58023"/>
        <c:axId val="1403236339"/>
      </c:lineChart>
      <c:catAx>
        <c:axId val="86658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1403236339"/>
        <c:crosses val="autoZero"/>
        <c:auto val="1"/>
        <c:lblAlgn val="ctr"/>
        <c:lblOffset val="100"/>
        <c:noMultiLvlLbl val="1"/>
      </c:catAx>
      <c:valAx>
        <c:axId val="1403236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866580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S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DELEŽ POVRATNIH REPO POGODB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'Struktura sredstev, virov'!$K$38:$O$38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virov'!$K$39:$O$39</c:f>
              <c:numCache>
                <c:formatCode>General</c:formatCode>
                <c:ptCount val="5"/>
                <c:pt idx="0">
                  <c:v>6.7778925854720826E-2</c:v>
                </c:pt>
                <c:pt idx="1">
                  <c:v>7.9925179566265131E-2</c:v>
                </c:pt>
                <c:pt idx="2">
                  <c:v>9.4914867301194153E-2</c:v>
                </c:pt>
                <c:pt idx="3">
                  <c:v>8.8710318980300185E-2</c:v>
                </c:pt>
                <c:pt idx="4">
                  <c:v>7.7283956243691707E-2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7-4DD4-A886-63311DDF0D22}"/>
            </c:ext>
          </c:extLst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'Struktura sredstev, virov'!$K$38:$O$38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virov'!$K$40:$O$40</c:f>
              <c:numCache>
                <c:formatCode>General</c:formatCode>
                <c:ptCount val="5"/>
                <c:pt idx="0">
                  <c:v>0.15784853820096961</c:v>
                </c:pt>
                <c:pt idx="1">
                  <c:v>0.18219602870257154</c:v>
                </c:pt>
                <c:pt idx="2">
                  <c:v>0.2207196340244573</c:v>
                </c:pt>
                <c:pt idx="3">
                  <c:v>0.21481802881166742</c:v>
                </c:pt>
                <c:pt idx="4">
                  <c:v>0.19267820956967724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7-4DD4-A886-63311DDF0D22}"/>
            </c:ext>
          </c:extLst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'Struktura sredstev, virov'!$K$38:$O$38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virov'!$K$41:$O$41</c:f>
              <c:numCache>
                <c:formatCode>General</c:formatCode>
                <c:ptCount val="5"/>
                <c:pt idx="0">
                  <c:v>7.3113349822042595E-2</c:v>
                </c:pt>
                <c:pt idx="1">
                  <c:v>0.10510518023917216</c:v>
                </c:pt>
                <c:pt idx="2">
                  <c:v>9.5421914551094722E-2</c:v>
                </c:pt>
                <c:pt idx="3">
                  <c:v>0.11724452232404667</c:v>
                </c:pt>
                <c:pt idx="4">
                  <c:v>9.858701005032447E-2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C7-4DD4-A886-63311DDF0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941458"/>
        <c:axId val="620068364"/>
      </c:lineChart>
      <c:catAx>
        <c:axId val="1691941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620068364"/>
        <c:crosses val="autoZero"/>
        <c:auto val="1"/>
        <c:lblAlgn val="ctr"/>
        <c:lblOffset val="100"/>
        <c:noMultiLvlLbl val="1"/>
      </c:catAx>
      <c:valAx>
        <c:axId val="620068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16919414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S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DOBIČKONOSNOST PRIHODKOV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Dupont!$K$8:$O$8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Dupont!$K$9:$O$9</c:f>
              <c:numCache>
                <c:formatCode>General</c:formatCode>
                <c:ptCount val="5"/>
                <c:pt idx="0">
                  <c:v>5.7590748044655395E-2</c:v>
                </c:pt>
                <c:pt idx="1">
                  <c:v>0.18626128951329654</c:v>
                </c:pt>
                <c:pt idx="2">
                  <c:v>0.23629043672448771</c:v>
                </c:pt>
                <c:pt idx="3">
                  <c:v>0.12260644289254337</c:v>
                </c:pt>
                <c:pt idx="4">
                  <c:v>9.669594444620605E-2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C-4FF6-843C-FD880FBE5373}"/>
            </c:ext>
          </c:extLst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Dupont!$K$8:$O$8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Dupont!$K$10:$O$10</c:f>
              <c:numCache>
                <c:formatCode>General</c:formatCode>
                <c:ptCount val="5"/>
                <c:pt idx="0">
                  <c:v>0.27230829319099076</c:v>
                </c:pt>
                <c:pt idx="1">
                  <c:v>0.2820084093535617</c:v>
                </c:pt>
                <c:pt idx="2">
                  <c:v>0.29197200300638859</c:v>
                </c:pt>
                <c:pt idx="3">
                  <c:v>0.27979218294856745</c:v>
                </c:pt>
                <c:pt idx="4">
                  <c:v>0.24240690108306309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C-4FF6-843C-FD880FBE5373}"/>
            </c:ext>
          </c:extLst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Dupont!$K$8:$O$8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Dupont!$K$11:$O$11</c:f>
              <c:numCache>
                <c:formatCode>General</c:formatCode>
                <c:ptCount val="5"/>
                <c:pt idx="0">
                  <c:v>0.27084062026349537</c:v>
                </c:pt>
                <c:pt idx="1">
                  <c:v>0.29452512101485562</c:v>
                </c:pt>
                <c:pt idx="2">
                  <c:v>0.31253687694004773</c:v>
                </c:pt>
                <c:pt idx="3">
                  <c:v>0.30446852550834042</c:v>
                </c:pt>
                <c:pt idx="4">
                  <c:v>0.23606867969212553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CC-4FF6-843C-FD880FBE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804"/>
        <c:axId val="147602989"/>
      </c:lineChart>
      <c:catAx>
        <c:axId val="1549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147602989"/>
        <c:crosses val="autoZero"/>
        <c:auto val="1"/>
        <c:lblAlgn val="ctr"/>
        <c:lblOffset val="100"/>
        <c:noMultiLvlLbl val="1"/>
      </c:catAx>
      <c:valAx>
        <c:axId val="147602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15498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S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OBRAT SREDSTEV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Dupont!$K$13:$O$13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Dupont!$K$14:$O$14</c:f>
              <c:numCache>
                <c:formatCode>General</c:formatCode>
                <c:ptCount val="5"/>
                <c:pt idx="0">
                  <c:v>2.5194253776653842E-2</c:v>
                </c:pt>
                <c:pt idx="1">
                  <c:v>2.5290163143283036E-2</c:v>
                </c:pt>
                <c:pt idx="2">
                  <c:v>2.4856887312733864E-2</c:v>
                </c:pt>
                <c:pt idx="3">
                  <c:v>2.6158388186002111E-2</c:v>
                </c:pt>
                <c:pt idx="4">
                  <c:v>2.1136237820709586E-2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A-4E1D-B3BE-05078B75773A}"/>
            </c:ext>
          </c:extLst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Dupont!$K$13:$O$13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Dupont!$K$15:$O$15</c:f>
              <c:numCache>
                <c:formatCode>General</c:formatCode>
                <c:ptCount val="5"/>
                <c:pt idx="0">
                  <c:v>3.2539495601809097E-2</c:v>
                </c:pt>
                <c:pt idx="1">
                  <c:v>3.3531681085836457E-2</c:v>
                </c:pt>
                <c:pt idx="2">
                  <c:v>3.1898490635587314E-2</c:v>
                </c:pt>
                <c:pt idx="3">
                  <c:v>3.2193206828862057E-2</c:v>
                </c:pt>
                <c:pt idx="4">
                  <c:v>2.9042539832618057E-2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A-4E1D-B3BE-05078B75773A}"/>
            </c:ext>
          </c:extLst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Dupont!$K$13:$O$13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Dupont!$K$16:$O$16</c:f>
              <c:numCache>
                <c:formatCode>General</c:formatCode>
                <c:ptCount val="5"/>
                <c:pt idx="0">
                  <c:v>2.9149500368319588E-2</c:v>
                </c:pt>
                <c:pt idx="1">
                  <c:v>2.8104879221576316E-2</c:v>
                </c:pt>
                <c:pt idx="2">
                  <c:v>2.9201372684007753E-2</c:v>
                </c:pt>
                <c:pt idx="3">
                  <c:v>2.9015254824099654E-2</c:v>
                </c:pt>
                <c:pt idx="4">
                  <c:v>2.4608579346277241E-2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A-4E1D-B3BE-05078B757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749046"/>
        <c:axId val="2011034827"/>
      </c:lineChart>
      <c:catAx>
        <c:axId val="2057749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2011034827"/>
        <c:crosses val="autoZero"/>
        <c:auto val="1"/>
        <c:lblAlgn val="ctr"/>
        <c:lblOffset val="100"/>
        <c:noMultiLvlLbl val="1"/>
      </c:catAx>
      <c:valAx>
        <c:axId val="2011034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20577490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S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MULTIPLIKATOR KAPITALA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Dupont!$K$18:$O$18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Dupont!$K$19:$O$19</c:f>
              <c:numCache>
                <c:formatCode>General</c:formatCode>
                <c:ptCount val="5"/>
                <c:pt idx="0">
                  <c:v>13.008062307616472</c:v>
                </c:pt>
                <c:pt idx="1">
                  <c:v>12.744520419869511</c:v>
                </c:pt>
                <c:pt idx="2">
                  <c:v>13.169303316876793</c:v>
                </c:pt>
                <c:pt idx="3">
                  <c:v>14.092386903896859</c:v>
                </c:pt>
                <c:pt idx="4">
                  <c:v>14.557252615917461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1-4C2D-89A9-F2826D78E62B}"/>
            </c:ext>
          </c:extLst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Dupont!$K$18:$O$18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Dupont!$K$20:$O$20</c:f>
              <c:numCache>
                <c:formatCode>General</c:formatCode>
                <c:ptCount val="5"/>
                <c:pt idx="0">
                  <c:v>16.481288052281741</c:v>
                </c:pt>
                <c:pt idx="1">
                  <c:v>16.295654861073789</c:v>
                </c:pt>
                <c:pt idx="2">
                  <c:v>16.693565130385842</c:v>
                </c:pt>
                <c:pt idx="3">
                  <c:v>17.087414050822122</c:v>
                </c:pt>
                <c:pt idx="4">
                  <c:v>18.72310901610059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1-4C2D-89A9-F2826D78E62B}"/>
            </c:ext>
          </c:extLst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Dupont!$K$18:$O$18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Dupont!$K$21:$O$21</c:f>
              <c:numCache>
                <c:formatCode>General</c:formatCode>
                <c:ptCount val="5"/>
                <c:pt idx="0">
                  <c:v>15.859096666397175</c:v>
                </c:pt>
                <c:pt idx="1">
                  <c:v>17.010174225295916</c:v>
                </c:pt>
                <c:pt idx="2">
                  <c:v>16.677948525737133</c:v>
                </c:pt>
                <c:pt idx="3">
                  <c:v>16.137672318445627</c:v>
                </c:pt>
                <c:pt idx="4">
                  <c:v>17.967360914773977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1-4C2D-89A9-F2826D78E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905833"/>
        <c:axId val="1492661183"/>
      </c:lineChart>
      <c:catAx>
        <c:axId val="874905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1492661183"/>
        <c:crosses val="autoZero"/>
        <c:auto val="1"/>
        <c:lblAlgn val="ctr"/>
        <c:lblOffset val="100"/>
        <c:noMultiLvlLbl val="1"/>
      </c:catAx>
      <c:valAx>
        <c:axId val="1492661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8749058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S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ROE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Dupont!$K$23:$O$23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Dupont!$K$24:$O$24</c:f>
              <c:numCache>
                <c:formatCode>General</c:formatCode>
                <c:ptCount val="5"/>
                <c:pt idx="0">
                  <c:v>1.887412503149339E-2</c:v>
                </c:pt>
                <c:pt idx="1">
                  <c:v>6.003406259633802E-2</c:v>
                </c:pt>
                <c:pt idx="2">
                  <c:v>7.7349175542731241E-2</c:v>
                </c:pt>
                <c:pt idx="3">
                  <c:v>4.5196919052463307E-2</c:v>
                </c:pt>
                <c:pt idx="4">
                  <c:v>2.9751945169394375E-2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3-43EC-ADFB-FC4910C98C95}"/>
            </c:ext>
          </c:extLst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Dupont!$K$23:$O$23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Dupont!$K$25:$O$25</c:f>
              <c:numCache>
                <c:formatCode>General</c:formatCode>
                <c:ptCount val="5"/>
                <c:pt idx="0">
                  <c:v>0.14603697704295371</c:v>
                </c:pt>
                <c:pt idx="1">
                  <c:v>0.15409523297683669</c:v>
                </c:pt>
                <c:pt idx="2">
                  <c:v>0.15547495466199737</c:v>
                </c:pt>
                <c:pt idx="3">
                  <c:v>0.15391330343796714</c:v>
                </c:pt>
                <c:pt idx="4">
                  <c:v>0.13181278596701509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3-43EC-ADFB-FC4910C98C95}"/>
            </c:ext>
          </c:extLst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Dupont!$K$23:$O$23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Dupont!$K$26:$O$26</c:f>
              <c:numCache>
                <c:formatCode>General</c:formatCode>
                <c:ptCount val="5"/>
                <c:pt idx="0">
                  <c:v>0.12520548683536797</c:v>
                </c:pt>
                <c:pt idx="1">
                  <c:v>0.1408032983109456</c:v>
                </c:pt>
                <c:pt idx="2">
                  <c:v>0.15221139430284858</c:v>
                </c:pt>
                <c:pt idx="3">
                  <c:v>0.14256393883764151</c:v>
                </c:pt>
                <c:pt idx="4">
                  <c:v>0.10437805631472581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3-43EC-ADFB-FC4910C9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929992"/>
        <c:axId val="529583446"/>
      </c:lineChart>
      <c:catAx>
        <c:axId val="96392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529583446"/>
        <c:crosses val="autoZero"/>
        <c:auto val="1"/>
        <c:lblAlgn val="ctr"/>
        <c:lblOffset val="100"/>
        <c:noMultiLvlLbl val="1"/>
      </c:catAx>
      <c:valAx>
        <c:axId val="529583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9639299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S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DELEŽ OBVEZNOSTI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'Struktura sredstev, virov'!$K$3:$O$3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virov'!$K$4:$O$4</c:f>
              <c:numCache>
                <c:formatCode>General</c:formatCode>
                <c:ptCount val="5"/>
                <c:pt idx="0">
                  <c:v>0.92312459947132319</c:v>
                </c:pt>
                <c:pt idx="1">
                  <c:v>0.92153490542955729</c:v>
                </c:pt>
                <c:pt idx="2">
                  <c:v>0.92406583887254878</c:v>
                </c:pt>
                <c:pt idx="3">
                  <c:v>0.92903970017148207</c:v>
                </c:pt>
                <c:pt idx="4">
                  <c:v>0.93130571912267557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1-4D78-9729-EB620E3339DF}"/>
            </c:ext>
          </c:extLst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'Struktura sredstev, virov'!$K$3:$O$3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virov'!$K$5:$O$5</c:f>
              <c:numCache>
                <c:formatCode>General</c:formatCode>
                <c:ptCount val="5"/>
                <c:pt idx="0">
                  <c:v>0.93932513060703682</c:v>
                </c:pt>
                <c:pt idx="1">
                  <c:v>0.9386339482196111</c:v>
                </c:pt>
                <c:pt idx="2">
                  <c:v>0.94009667843929956</c:v>
                </c:pt>
                <c:pt idx="3">
                  <c:v>0.94147739400322616</c:v>
                </c:pt>
                <c:pt idx="4">
                  <c:v>0.94659006689860814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1-4D78-9729-EB620E3339DF}"/>
            </c:ext>
          </c:extLst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'Struktura sredstev, virov'!$K$3:$O$3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virov'!$K$6:$O$6</c:f>
              <c:numCache>
                <c:formatCode>General</c:formatCode>
                <c:ptCount val="5"/>
                <c:pt idx="0">
                  <c:v>0.93694470618122683</c:v>
                </c:pt>
                <c:pt idx="1">
                  <c:v>0.94121165446307453</c:v>
                </c:pt>
                <c:pt idx="2">
                  <c:v>0.94004058721869677</c:v>
                </c:pt>
                <c:pt idx="3">
                  <c:v>0.93803319461029189</c:v>
                </c:pt>
                <c:pt idx="4">
                  <c:v>0.9443435235289489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1-4D78-9729-EB620E333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725802"/>
        <c:axId val="1586025462"/>
      </c:lineChart>
      <c:catAx>
        <c:axId val="1150725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1586025462"/>
        <c:crosses val="autoZero"/>
        <c:auto val="1"/>
        <c:lblAlgn val="ctr"/>
        <c:lblOffset val="100"/>
        <c:noMultiLvlLbl val="1"/>
      </c:catAx>
      <c:valAx>
        <c:axId val="1586025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11507258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S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DELEŽ KAPITALA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'Struktura sredstev, virov'!$K$8:$O$8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virov'!$K$9:$O$9</c:f>
              <c:numCache>
                <c:formatCode>General</c:formatCode>
                <c:ptCount val="5"/>
                <c:pt idx="0">
                  <c:v>7.6875400528676807E-2</c:v>
                </c:pt>
                <c:pt idx="1">
                  <c:v>7.8465094570442762E-2</c:v>
                </c:pt>
                <c:pt idx="2">
                  <c:v>7.5934161127451216E-2</c:v>
                </c:pt>
                <c:pt idx="3">
                  <c:v>7.0960299828517884E-2</c:v>
                </c:pt>
                <c:pt idx="4">
                  <c:v>6.8694280877324432E-2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C-405C-8236-62B645B7DA1C}"/>
            </c:ext>
          </c:extLst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'Struktura sredstev, virov'!$K$8:$O$8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virov'!$K$10:$O$10</c:f>
              <c:numCache>
                <c:formatCode>General</c:formatCode>
                <c:ptCount val="5"/>
                <c:pt idx="0">
                  <c:v>6.0674869392963231E-2</c:v>
                </c:pt>
                <c:pt idx="1">
                  <c:v>6.1366051780388883E-2</c:v>
                </c:pt>
                <c:pt idx="2">
                  <c:v>5.9903321560700482E-2</c:v>
                </c:pt>
                <c:pt idx="3">
                  <c:v>5.8522605996773822E-2</c:v>
                </c:pt>
                <c:pt idx="4">
                  <c:v>5.3409933101391895E-2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C-405C-8236-62B645B7DA1C}"/>
            </c:ext>
          </c:extLst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'Struktura sredstev, virov'!$K$8:$O$8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virov'!$K$11:$O$11</c:f>
              <c:numCache>
                <c:formatCode>General</c:formatCode>
                <c:ptCount val="5"/>
                <c:pt idx="0">
                  <c:v>6.3055293818773173E-2</c:v>
                </c:pt>
                <c:pt idx="1">
                  <c:v>5.8788345536925475E-2</c:v>
                </c:pt>
                <c:pt idx="2">
                  <c:v>5.9959412781303213E-2</c:v>
                </c:pt>
                <c:pt idx="3">
                  <c:v>6.196680538970812E-2</c:v>
                </c:pt>
                <c:pt idx="4">
                  <c:v>5.5656476471051042E-2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C-405C-8236-62B645B7D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327396"/>
        <c:axId val="1088666907"/>
      </c:lineChart>
      <c:catAx>
        <c:axId val="1332327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1088666907"/>
        <c:crosses val="autoZero"/>
        <c:auto val="1"/>
        <c:lblAlgn val="ctr"/>
        <c:lblOffset val="100"/>
        <c:noMultiLvlLbl val="1"/>
      </c:catAx>
      <c:valAx>
        <c:axId val="1088666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13323273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S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DELEŽ BANČNIH REZERV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'Struktura sredstev, virov'!$K$13:$O$13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virov'!$K$14:$O$14</c:f>
              <c:numCache>
                <c:formatCode>General</c:formatCode>
                <c:ptCount val="5"/>
                <c:pt idx="0">
                  <c:v>5.3898844035291153E-2</c:v>
                </c:pt>
                <c:pt idx="1">
                  <c:v>7.1625853418093868E-2</c:v>
                </c:pt>
                <c:pt idx="2">
                  <c:v>6.3657195663697305E-2</c:v>
                </c:pt>
                <c:pt idx="3">
                  <c:v>5.6755201918713943E-2</c:v>
                </c:pt>
                <c:pt idx="4">
                  <c:v>0.10203226096152893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8-4153-A590-0B101108BE75}"/>
            </c:ext>
          </c:extLst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'Struktura sredstev, virov'!$K$13:$O$13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virov'!$K$15:$O$15</c:f>
              <c:numCache>
                <c:formatCode>General</c:formatCode>
                <c:ptCount val="5"/>
                <c:pt idx="0">
                  <c:v>1.2648929301898398E-2</c:v>
                </c:pt>
                <c:pt idx="1">
                  <c:v>2.3421634773546342E-2</c:v>
                </c:pt>
                <c:pt idx="2">
                  <c:v>2.2632974060749184E-2</c:v>
                </c:pt>
                <c:pt idx="3">
                  <c:v>1.8412314066070187E-2</c:v>
                </c:pt>
                <c:pt idx="4">
                  <c:v>7.3182202064820498E-2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8-4153-A590-0B101108BE75}"/>
            </c:ext>
          </c:extLst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'Struktura sredstev, virov'!$K$13:$O$13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virov'!$K$16:$O$16</c:f>
              <c:numCache>
                <c:formatCode>General</c:formatCode>
                <c:ptCount val="5"/>
                <c:pt idx="0">
                  <c:v>3.3195493161660436E-3</c:v>
                </c:pt>
                <c:pt idx="1">
                  <c:v>3.104781488590651E-3</c:v>
                </c:pt>
                <c:pt idx="2">
                  <c:v>3.5470742068899387E-3</c:v>
                </c:pt>
                <c:pt idx="3">
                  <c:v>3.436044909523843E-3</c:v>
                </c:pt>
                <c:pt idx="4">
                  <c:v>3.7561230050149634E-3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28-4153-A590-0B101108B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299256"/>
        <c:axId val="1997077325"/>
      </c:lineChart>
      <c:catAx>
        <c:axId val="106029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1997077325"/>
        <c:crosses val="autoZero"/>
        <c:auto val="1"/>
        <c:lblAlgn val="ctr"/>
        <c:lblOffset val="100"/>
        <c:noMultiLvlLbl val="1"/>
      </c:catAx>
      <c:valAx>
        <c:axId val="1997077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10602992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S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DELEŽ SREDSTEV ZA TRGOVANJE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'Struktura sredstev, virov'!$K$18:$O$18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virov'!$K$19:$O$19</c:f>
              <c:numCache>
                <c:formatCode>General</c:formatCode>
                <c:ptCount val="5"/>
                <c:pt idx="0">
                  <c:v>9.9000583582387433E-2</c:v>
                </c:pt>
                <c:pt idx="1">
                  <c:v>0.1142034704975194</c:v>
                </c:pt>
                <c:pt idx="2">
                  <c:v>9.3087747114682484E-2</c:v>
                </c:pt>
                <c:pt idx="3">
                  <c:v>9.364890068769631E-2</c:v>
                </c:pt>
                <c:pt idx="4">
                  <c:v>7.7740365475892081E-2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6-4CEA-978C-AAA23BF8204E}"/>
            </c:ext>
          </c:extLst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'Struktura sredstev, virov'!$K$18:$O$18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virov'!$K$20:$O$20</c:f>
              <c:numCache>
                <c:formatCode>General</c:formatCode>
                <c:ptCount val="5"/>
                <c:pt idx="0">
                  <c:v>0.1281855323158157</c:v>
                </c:pt>
                <c:pt idx="1">
                  <c:v>0.10525348084227849</c:v>
                </c:pt>
                <c:pt idx="2">
                  <c:v>9.609255477121284E-2</c:v>
                </c:pt>
                <c:pt idx="3">
                  <c:v>0.10254770160994027</c:v>
                </c:pt>
                <c:pt idx="4">
                  <c:v>8.3759297970881746E-2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6-4CEA-978C-AAA23BF8204E}"/>
            </c:ext>
          </c:extLst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'Struktura sredstev, virov'!$K$18:$O$18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'Struktura sredstev, virov'!$K$21:$O$21</c:f>
              <c:numCache>
                <c:formatCode>General</c:formatCode>
                <c:ptCount val="5"/>
                <c:pt idx="0">
                  <c:v>8.4332865747297925E-2</c:v>
                </c:pt>
                <c:pt idx="1">
                  <c:v>8.1249731234289427E-2</c:v>
                </c:pt>
                <c:pt idx="2">
                  <c:v>9.5809957727265582E-2</c:v>
                </c:pt>
                <c:pt idx="3">
                  <c:v>0.10315906987260562</c:v>
                </c:pt>
                <c:pt idx="4">
                  <c:v>8.6439201219210129E-2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6-4CEA-978C-AAA23BF82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461246"/>
        <c:axId val="1387159896"/>
      </c:lineChart>
      <c:catAx>
        <c:axId val="1476461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1387159896"/>
        <c:crosses val="autoZero"/>
        <c:auto val="1"/>
        <c:lblAlgn val="ctr"/>
        <c:lblOffset val="100"/>
        <c:noMultiLvlLbl val="1"/>
      </c:catAx>
      <c:valAx>
        <c:axId val="1387159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I"/>
          </a:p>
        </c:txPr>
        <c:crossAx val="14764612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S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31</xdr:row>
      <xdr:rowOff>190500</xdr:rowOff>
    </xdr:from>
    <xdr:ext cx="4410075" cy="2724150"/>
    <xdr:graphicFrame macro="">
      <xdr:nvGraphicFramePr>
        <xdr:cNvPr id="2" name="Chart 1" title="Tabel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942975</xdr:colOff>
      <xdr:row>31</xdr:row>
      <xdr:rowOff>200025</xdr:rowOff>
    </xdr:from>
    <xdr:ext cx="4410075" cy="2724150"/>
    <xdr:graphicFrame macro="">
      <xdr:nvGraphicFramePr>
        <xdr:cNvPr id="3" name="Chart 2" title="Tabel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962025</xdr:colOff>
      <xdr:row>45</xdr:row>
      <xdr:rowOff>200025</xdr:rowOff>
    </xdr:from>
    <xdr:ext cx="4410075" cy="2724150"/>
    <xdr:graphicFrame macro="">
      <xdr:nvGraphicFramePr>
        <xdr:cNvPr id="4" name="Chart 3" title="Tabel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942975</xdr:colOff>
      <xdr:row>45</xdr:row>
      <xdr:rowOff>200025</xdr:rowOff>
    </xdr:from>
    <xdr:ext cx="4410075" cy="2724150"/>
    <xdr:graphicFrame macro="">
      <xdr:nvGraphicFramePr>
        <xdr:cNvPr id="5" name="Chart 4" title="Tabel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962025</xdr:colOff>
      <xdr:row>60</xdr:row>
      <xdr:rowOff>9525</xdr:rowOff>
    </xdr:from>
    <xdr:ext cx="4419600" cy="2724150"/>
    <xdr:graphicFrame macro="">
      <xdr:nvGraphicFramePr>
        <xdr:cNvPr id="6" name="Chart 5" title="Tabel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923925</xdr:colOff>
      <xdr:row>42</xdr:row>
      <xdr:rowOff>9525</xdr:rowOff>
    </xdr:from>
    <xdr:ext cx="4267200" cy="2581275"/>
    <xdr:graphicFrame macro="">
      <xdr:nvGraphicFramePr>
        <xdr:cNvPr id="6" name="Chart 6" title="Tabela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695325</xdr:colOff>
      <xdr:row>42</xdr:row>
      <xdr:rowOff>9525</xdr:rowOff>
    </xdr:from>
    <xdr:ext cx="4267200" cy="2581275"/>
    <xdr:graphicFrame macro="">
      <xdr:nvGraphicFramePr>
        <xdr:cNvPr id="7" name="Chart 7" title="Tabela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923925</xdr:colOff>
      <xdr:row>55</xdr:row>
      <xdr:rowOff>152400</xdr:rowOff>
    </xdr:from>
    <xdr:ext cx="4267200" cy="2581275"/>
    <xdr:graphicFrame macro="">
      <xdr:nvGraphicFramePr>
        <xdr:cNvPr id="8" name="Chart 8" title="Tabel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695325</xdr:colOff>
      <xdr:row>55</xdr:row>
      <xdr:rowOff>152400</xdr:rowOff>
    </xdr:from>
    <xdr:ext cx="4267200" cy="2581275"/>
    <xdr:graphicFrame macro="">
      <xdr:nvGraphicFramePr>
        <xdr:cNvPr id="9" name="Chart 9" title="Tabela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923925</xdr:colOff>
      <xdr:row>69</xdr:row>
      <xdr:rowOff>85725</xdr:rowOff>
    </xdr:from>
    <xdr:ext cx="4267200" cy="2581275"/>
    <xdr:graphicFrame macro="">
      <xdr:nvGraphicFramePr>
        <xdr:cNvPr id="10" name="Chart 10" title="Tabela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695325</xdr:colOff>
      <xdr:row>69</xdr:row>
      <xdr:rowOff>85725</xdr:rowOff>
    </xdr:from>
    <xdr:ext cx="4267200" cy="2581275"/>
    <xdr:graphicFrame macro="">
      <xdr:nvGraphicFramePr>
        <xdr:cNvPr id="11" name="Chart 11" title="Tabela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7</xdr:col>
      <xdr:colOff>923925</xdr:colOff>
      <xdr:row>83</xdr:row>
      <xdr:rowOff>19050</xdr:rowOff>
    </xdr:from>
    <xdr:ext cx="4267200" cy="2581275"/>
    <xdr:graphicFrame macro="">
      <xdr:nvGraphicFramePr>
        <xdr:cNvPr id="12" name="Chart 12" title="Tabela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12</xdr:col>
      <xdr:colOff>695325</xdr:colOff>
      <xdr:row>83</xdr:row>
      <xdr:rowOff>19050</xdr:rowOff>
    </xdr:from>
    <xdr:ext cx="4267200" cy="2581275"/>
    <xdr:graphicFrame macro="">
      <xdr:nvGraphicFramePr>
        <xdr:cNvPr id="13" name="Chart 13" title="Tabela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31"/>
  <sheetViews>
    <sheetView workbookViewId="0"/>
  </sheetViews>
  <sheetFormatPr defaultColWidth="14.42578125" defaultRowHeight="15.75" customHeight="1" x14ac:dyDescent="0.2"/>
  <sheetData>
    <row r="1" spans="1:21" x14ac:dyDescent="0.2">
      <c r="A1" s="1" t="s">
        <v>0</v>
      </c>
      <c r="B1" s="2"/>
      <c r="I1" s="1" t="s">
        <v>1</v>
      </c>
      <c r="J1" s="2"/>
    </row>
    <row r="3" spans="1:21" x14ac:dyDescent="0.2">
      <c r="A3" s="3" t="s">
        <v>2</v>
      </c>
      <c r="B3" s="4"/>
      <c r="C3" s="5">
        <v>2016</v>
      </c>
      <c r="D3" s="5">
        <v>2017</v>
      </c>
      <c r="E3" s="5">
        <v>2018</v>
      </c>
      <c r="F3" s="5">
        <v>2019</v>
      </c>
      <c r="G3" s="6">
        <v>2020</v>
      </c>
      <c r="I3" s="3" t="s">
        <v>3</v>
      </c>
      <c r="J3" s="4"/>
      <c r="K3" s="5">
        <v>2016</v>
      </c>
      <c r="L3" s="5">
        <v>2017</v>
      </c>
      <c r="M3" s="5">
        <v>2018</v>
      </c>
      <c r="N3" s="5">
        <v>2019</v>
      </c>
      <c r="O3" s="6">
        <v>2020</v>
      </c>
      <c r="P3" s="7" t="s">
        <v>4</v>
      </c>
    </row>
    <row r="4" spans="1:21" x14ac:dyDescent="0.2">
      <c r="A4" s="8" t="s">
        <v>5</v>
      </c>
      <c r="B4" s="9"/>
      <c r="C4" s="10">
        <v>2374986</v>
      </c>
      <c r="D4" s="10">
        <v>2521771</v>
      </c>
      <c r="E4" s="10">
        <v>2558124</v>
      </c>
      <c r="F4" s="10">
        <v>2715152</v>
      </c>
      <c r="G4" s="11">
        <v>2984164</v>
      </c>
      <c r="I4" s="8" t="s">
        <v>5</v>
      </c>
      <c r="J4" s="9"/>
      <c r="K4" s="10">
        <f t="shared" ref="K4:O4" si="0">C19/C4</f>
        <v>1.4509559214243789E-3</v>
      </c>
      <c r="L4" s="10">
        <f t="shared" si="0"/>
        <v>4.710578399069543E-3</v>
      </c>
      <c r="M4" s="10">
        <f t="shared" si="0"/>
        <v>5.8734447587372625E-3</v>
      </c>
      <c r="N4" s="10">
        <f t="shared" si="0"/>
        <v>3.2071869272880488E-3</v>
      </c>
      <c r="O4" s="11">
        <f t="shared" si="0"/>
        <v>2.0437884781131332E-3</v>
      </c>
      <c r="P4" s="12">
        <v>3</v>
      </c>
      <c r="Q4" s="13" t="s">
        <v>6</v>
      </c>
      <c r="R4" s="14"/>
      <c r="S4" s="14"/>
      <c r="T4" s="14"/>
      <c r="U4" s="15"/>
    </row>
    <row r="5" spans="1:21" x14ac:dyDescent="0.2">
      <c r="A5" s="8" t="s">
        <v>7</v>
      </c>
      <c r="B5" s="9"/>
      <c r="C5" s="10">
        <v>1180258</v>
      </c>
      <c r="D5" s="10">
        <v>1212853</v>
      </c>
      <c r="E5" s="10">
        <v>1334734</v>
      </c>
      <c r="F5" s="10">
        <v>1428935</v>
      </c>
      <c r="G5" s="11">
        <v>1624548</v>
      </c>
      <c r="I5" s="8" t="s">
        <v>7</v>
      </c>
      <c r="J5" s="9"/>
      <c r="K5" s="10">
        <f t="shared" ref="K5:O5" si="1">C20/C5</f>
        <v>8.8607745086243857E-3</v>
      </c>
      <c r="L5" s="10">
        <f t="shared" si="1"/>
        <v>9.456216045967648E-3</v>
      </c>
      <c r="M5" s="10">
        <f t="shared" si="1"/>
        <v>9.3134662037529584E-3</v>
      </c>
      <c r="N5" s="10">
        <f t="shared" si="1"/>
        <v>9.0074076147620436E-3</v>
      </c>
      <c r="O5" s="11">
        <f t="shared" si="1"/>
        <v>7.040112080406365E-3</v>
      </c>
      <c r="P5" s="12">
        <v>8</v>
      </c>
      <c r="Q5" s="13" t="s">
        <v>8</v>
      </c>
      <c r="R5" s="14"/>
      <c r="S5" s="14"/>
      <c r="T5" s="14"/>
      <c r="U5" s="15"/>
    </row>
    <row r="6" spans="1:21" x14ac:dyDescent="0.2">
      <c r="A6" s="16" t="s">
        <v>9</v>
      </c>
      <c r="B6" s="17"/>
      <c r="C6" s="18">
        <v>1176967</v>
      </c>
      <c r="D6" s="18">
        <v>1278995</v>
      </c>
      <c r="E6" s="18">
        <v>1334903</v>
      </c>
      <c r="F6" s="18">
        <v>1415290</v>
      </c>
      <c r="G6" s="19">
        <v>1715865</v>
      </c>
      <c r="I6" s="16" t="s">
        <v>9</v>
      </c>
      <c r="J6" s="17"/>
      <c r="K6" s="18">
        <f t="shared" ref="K6:O6" si="2">C21/C6</f>
        <v>7.8948687601266641E-3</v>
      </c>
      <c r="L6" s="18">
        <f t="shared" si="2"/>
        <v>8.2775929538426649E-3</v>
      </c>
      <c r="M6" s="18">
        <f t="shared" si="2"/>
        <v>9.1265058210222016E-3</v>
      </c>
      <c r="N6" s="18">
        <f t="shared" si="2"/>
        <v>8.834231853542384E-3</v>
      </c>
      <c r="O6" s="19">
        <f t="shared" si="2"/>
        <v>5.809314835374578E-3</v>
      </c>
      <c r="P6" s="20">
        <v>7</v>
      </c>
      <c r="Q6" s="13" t="s">
        <v>10</v>
      </c>
      <c r="R6" s="14"/>
      <c r="S6" s="14"/>
      <c r="T6" s="14"/>
      <c r="U6" s="15"/>
    </row>
    <row r="8" spans="1:21" x14ac:dyDescent="0.2">
      <c r="A8" s="3" t="s">
        <v>11</v>
      </c>
      <c r="B8" s="4"/>
      <c r="C8" s="5">
        <v>2016</v>
      </c>
      <c r="D8" s="5">
        <v>2017</v>
      </c>
      <c r="E8" s="5">
        <v>2018</v>
      </c>
      <c r="F8" s="5">
        <v>2019</v>
      </c>
      <c r="G8" s="6">
        <v>2020</v>
      </c>
      <c r="I8" s="3" t="s">
        <v>12</v>
      </c>
      <c r="J8" s="4"/>
      <c r="K8" s="5">
        <v>2016</v>
      </c>
      <c r="L8" s="5">
        <v>2017</v>
      </c>
      <c r="M8" s="5">
        <v>2018</v>
      </c>
      <c r="N8" s="5">
        <v>2019</v>
      </c>
      <c r="O8" s="6">
        <v>2020</v>
      </c>
      <c r="P8" s="21" t="s">
        <v>4</v>
      </c>
    </row>
    <row r="9" spans="1:21" x14ac:dyDescent="0.2">
      <c r="A9" s="8" t="s">
        <v>5</v>
      </c>
      <c r="B9" s="9"/>
      <c r="C9" s="10">
        <v>182578</v>
      </c>
      <c r="D9" s="10">
        <v>197871</v>
      </c>
      <c r="E9" s="10">
        <v>194249</v>
      </c>
      <c r="F9" s="10">
        <v>192668</v>
      </c>
      <c r="G9" s="11">
        <v>204995</v>
      </c>
      <c r="I9" s="8" t="s">
        <v>5</v>
      </c>
      <c r="J9" s="9"/>
      <c r="K9" s="10">
        <f t="shared" ref="K9:O9" si="3">C19/C14</f>
        <v>5.7590748044655395E-2</v>
      </c>
      <c r="L9" s="10">
        <f t="shared" si="3"/>
        <v>0.18626128951329654</v>
      </c>
      <c r="M9" s="22">
        <f t="shared" si="3"/>
        <v>0.23629043672448771</v>
      </c>
      <c r="N9" s="22">
        <f t="shared" si="3"/>
        <v>0.12260644289254337</v>
      </c>
      <c r="O9" s="11">
        <f t="shared" si="3"/>
        <v>9.669594444620605E-2</v>
      </c>
      <c r="P9" s="12">
        <v>5</v>
      </c>
      <c r="Q9" s="13" t="s">
        <v>13</v>
      </c>
      <c r="R9" s="14"/>
      <c r="S9" s="14"/>
      <c r="T9" s="14"/>
      <c r="U9" s="15"/>
    </row>
    <row r="10" spans="1:21" x14ac:dyDescent="0.2">
      <c r="A10" s="8" t="s">
        <v>7</v>
      </c>
      <c r="B10" s="9"/>
      <c r="C10" s="10">
        <v>71612</v>
      </c>
      <c r="D10" s="10">
        <v>74428</v>
      </c>
      <c r="E10" s="10">
        <v>79955</v>
      </c>
      <c r="F10" s="10">
        <v>83625</v>
      </c>
      <c r="G10" s="11">
        <v>86767</v>
      </c>
      <c r="I10" s="8" t="s">
        <v>7</v>
      </c>
      <c r="J10" s="9"/>
      <c r="K10" s="22">
        <f t="shared" ref="K10:O10" si="4">C20/C15</f>
        <v>0.27230829319099076</v>
      </c>
      <c r="L10" s="22">
        <f t="shared" si="4"/>
        <v>0.2820084093535617</v>
      </c>
      <c r="M10" s="22">
        <f t="shared" si="4"/>
        <v>0.29197200300638859</v>
      </c>
      <c r="N10" s="22">
        <f t="shared" si="4"/>
        <v>0.27979218294856745</v>
      </c>
      <c r="O10" s="11">
        <f t="shared" si="4"/>
        <v>0.24240690108306309</v>
      </c>
      <c r="P10" s="12">
        <v>7</v>
      </c>
      <c r="Q10" s="13" t="s">
        <v>14</v>
      </c>
      <c r="R10" s="14"/>
      <c r="S10" s="14"/>
      <c r="T10" s="14"/>
      <c r="U10" s="15"/>
    </row>
    <row r="11" spans="1:21" x14ac:dyDescent="0.2">
      <c r="A11" s="16" t="s">
        <v>9</v>
      </c>
      <c r="B11" s="17"/>
      <c r="C11" s="18">
        <v>74214</v>
      </c>
      <c r="D11" s="18">
        <v>75190</v>
      </c>
      <c r="E11" s="18">
        <v>80040</v>
      </c>
      <c r="F11" s="18">
        <v>87701</v>
      </c>
      <c r="G11" s="19">
        <v>95499</v>
      </c>
      <c r="I11" s="16" t="s">
        <v>9</v>
      </c>
      <c r="J11" s="17"/>
      <c r="K11" s="18">
        <f t="shared" ref="K11:O11" si="5">C21/C16</f>
        <v>0.27084062026349537</v>
      </c>
      <c r="L11" s="18">
        <f t="shared" si="5"/>
        <v>0.29452512101485562</v>
      </c>
      <c r="M11" s="18">
        <f t="shared" si="5"/>
        <v>0.31253687694004773</v>
      </c>
      <c r="N11" s="18">
        <f t="shared" si="5"/>
        <v>0.30446852550834042</v>
      </c>
      <c r="O11" s="19">
        <f t="shared" si="5"/>
        <v>0.23606867969212553</v>
      </c>
      <c r="P11" s="20">
        <v>8</v>
      </c>
      <c r="Q11" s="13" t="s">
        <v>15</v>
      </c>
      <c r="R11" s="14"/>
      <c r="S11" s="14"/>
      <c r="T11" s="14"/>
      <c r="U11" s="15"/>
    </row>
    <row r="13" spans="1:21" x14ac:dyDescent="0.2">
      <c r="A13" s="3" t="s">
        <v>16</v>
      </c>
      <c r="B13" s="4"/>
      <c r="C13" s="5">
        <v>2016</v>
      </c>
      <c r="D13" s="5">
        <v>2017</v>
      </c>
      <c r="E13" s="5">
        <v>2018</v>
      </c>
      <c r="F13" s="5">
        <v>2019</v>
      </c>
      <c r="G13" s="6">
        <v>2020</v>
      </c>
      <c r="I13" s="3" t="s">
        <v>17</v>
      </c>
      <c r="J13" s="4"/>
      <c r="K13" s="5">
        <v>2016</v>
      </c>
      <c r="L13" s="5">
        <v>2017</v>
      </c>
      <c r="M13" s="5">
        <v>2018</v>
      </c>
      <c r="N13" s="5">
        <v>2019</v>
      </c>
      <c r="O13" s="6">
        <v>2020</v>
      </c>
      <c r="P13" s="21" t="s">
        <v>4</v>
      </c>
    </row>
    <row r="14" spans="1:21" x14ac:dyDescent="0.2">
      <c r="A14" s="8" t="s">
        <v>5</v>
      </c>
      <c r="B14" s="9"/>
      <c r="C14" s="10">
        <v>59836</v>
      </c>
      <c r="D14" s="10">
        <v>63776</v>
      </c>
      <c r="E14" s="10">
        <v>63587</v>
      </c>
      <c r="F14" s="10">
        <v>71024</v>
      </c>
      <c r="G14" s="11">
        <v>63074</v>
      </c>
      <c r="I14" s="8" t="s">
        <v>5</v>
      </c>
      <c r="J14" s="9"/>
      <c r="K14" s="22">
        <f t="shared" ref="K14:O14" si="6">C14/C4</f>
        <v>2.5194253776653842E-2</v>
      </c>
      <c r="L14" s="22">
        <f t="shared" si="6"/>
        <v>2.5290163143283036E-2</v>
      </c>
      <c r="M14" s="22">
        <f t="shared" si="6"/>
        <v>2.4856887312733864E-2</v>
      </c>
      <c r="N14" s="22">
        <f t="shared" si="6"/>
        <v>2.6158388186002111E-2</v>
      </c>
      <c r="O14" s="11">
        <f t="shared" si="6"/>
        <v>2.1136237820709586E-2</v>
      </c>
      <c r="P14" s="12">
        <v>6</v>
      </c>
      <c r="Q14" s="13" t="s">
        <v>18</v>
      </c>
      <c r="R14" s="14"/>
      <c r="S14" s="14"/>
      <c r="T14" s="14"/>
      <c r="U14" s="15"/>
    </row>
    <row r="15" spans="1:21" x14ac:dyDescent="0.2">
      <c r="A15" s="8" t="s">
        <v>7</v>
      </c>
      <c r="B15" s="9"/>
      <c r="C15" s="10">
        <v>38405</v>
      </c>
      <c r="D15" s="10">
        <v>40669</v>
      </c>
      <c r="E15" s="10">
        <v>42576</v>
      </c>
      <c r="F15" s="10">
        <v>46002</v>
      </c>
      <c r="G15" s="11">
        <v>47181</v>
      </c>
      <c r="I15" s="8" t="s">
        <v>7</v>
      </c>
      <c r="J15" s="9"/>
      <c r="K15" s="22">
        <f t="shared" ref="K15:O15" si="7">C15/C5</f>
        <v>3.2539495601809097E-2</v>
      </c>
      <c r="L15" s="22">
        <f t="shared" si="7"/>
        <v>3.3531681085836457E-2</v>
      </c>
      <c r="M15" s="22">
        <f t="shared" si="7"/>
        <v>3.1898490635587314E-2</v>
      </c>
      <c r="N15" s="22">
        <f t="shared" si="7"/>
        <v>3.2193206828862057E-2</v>
      </c>
      <c r="O15" s="11">
        <f t="shared" si="7"/>
        <v>2.9042539832618057E-2</v>
      </c>
      <c r="P15" s="12">
        <v>8</v>
      </c>
      <c r="Q15" s="13" t="s">
        <v>19</v>
      </c>
      <c r="R15" s="14"/>
      <c r="S15" s="14"/>
      <c r="T15" s="14"/>
      <c r="U15" s="15"/>
    </row>
    <row r="16" spans="1:21" x14ac:dyDescent="0.2">
      <c r="A16" s="16" t="s">
        <v>9</v>
      </c>
      <c r="B16" s="17"/>
      <c r="C16" s="18">
        <v>34308</v>
      </c>
      <c r="D16" s="18">
        <v>35946</v>
      </c>
      <c r="E16" s="18">
        <v>38981</v>
      </c>
      <c r="F16" s="18">
        <v>41065</v>
      </c>
      <c r="G16" s="19">
        <v>42225</v>
      </c>
      <c r="I16" s="16" t="s">
        <v>9</v>
      </c>
      <c r="J16" s="17"/>
      <c r="K16" s="18">
        <f t="shared" ref="K16:O16" si="8">C16/C6</f>
        <v>2.9149500368319588E-2</v>
      </c>
      <c r="L16" s="18">
        <f t="shared" si="8"/>
        <v>2.8104879221576316E-2</v>
      </c>
      <c r="M16" s="18">
        <f t="shared" si="8"/>
        <v>2.9201372684007753E-2</v>
      </c>
      <c r="N16" s="18">
        <f t="shared" si="8"/>
        <v>2.9015254824099654E-2</v>
      </c>
      <c r="O16" s="19">
        <f t="shared" si="8"/>
        <v>2.4608579346277241E-2</v>
      </c>
      <c r="P16" s="20">
        <v>7</v>
      </c>
      <c r="Q16" s="13" t="s">
        <v>20</v>
      </c>
      <c r="R16" s="14"/>
      <c r="S16" s="14"/>
      <c r="T16" s="14"/>
      <c r="U16" s="15"/>
    </row>
    <row r="18" spans="1:21" x14ac:dyDescent="0.2">
      <c r="A18" s="3" t="s">
        <v>21</v>
      </c>
      <c r="B18" s="4"/>
      <c r="C18" s="5">
        <v>2016</v>
      </c>
      <c r="D18" s="5">
        <v>2017</v>
      </c>
      <c r="E18" s="5">
        <v>2018</v>
      </c>
      <c r="F18" s="5">
        <v>2019</v>
      </c>
      <c r="G18" s="6">
        <v>2020</v>
      </c>
      <c r="I18" s="3" t="s">
        <v>22</v>
      </c>
      <c r="J18" s="4"/>
      <c r="K18" s="5">
        <v>2016</v>
      </c>
      <c r="L18" s="5">
        <v>2017</v>
      </c>
      <c r="M18" s="5">
        <v>2018</v>
      </c>
      <c r="N18" s="5">
        <v>2019</v>
      </c>
      <c r="O18" s="6">
        <v>2020</v>
      </c>
      <c r="P18" s="21" t="s">
        <v>4</v>
      </c>
    </row>
    <row r="19" spans="1:21" x14ac:dyDescent="0.2">
      <c r="A19" s="8" t="s">
        <v>5</v>
      </c>
      <c r="B19" s="9"/>
      <c r="C19" s="10">
        <v>3446</v>
      </c>
      <c r="D19" s="10">
        <v>11879</v>
      </c>
      <c r="E19" s="10">
        <v>15025</v>
      </c>
      <c r="F19" s="10">
        <v>8708</v>
      </c>
      <c r="G19" s="11">
        <v>6099</v>
      </c>
      <c r="I19" s="8" t="s">
        <v>5</v>
      </c>
      <c r="J19" s="9"/>
      <c r="K19" s="22">
        <f t="shared" ref="K19:O19" si="9">C4/C9</f>
        <v>13.008062307616472</v>
      </c>
      <c r="L19" s="22">
        <f t="shared" si="9"/>
        <v>12.744520419869511</v>
      </c>
      <c r="M19" s="22">
        <f t="shared" si="9"/>
        <v>13.169303316876793</v>
      </c>
      <c r="N19" s="22">
        <f t="shared" si="9"/>
        <v>14.092386903896859</v>
      </c>
      <c r="O19" s="11">
        <f t="shared" si="9"/>
        <v>14.557252615917461</v>
      </c>
      <c r="P19" s="12">
        <v>6</v>
      </c>
      <c r="Q19" s="13" t="s">
        <v>23</v>
      </c>
      <c r="R19" s="14"/>
      <c r="S19" s="14"/>
      <c r="T19" s="14"/>
      <c r="U19" s="15"/>
    </row>
    <row r="20" spans="1:21" x14ac:dyDescent="0.2">
      <c r="A20" s="8" t="s">
        <v>7</v>
      </c>
      <c r="B20" s="9"/>
      <c r="C20" s="10">
        <v>10458</v>
      </c>
      <c r="D20" s="10">
        <v>11469</v>
      </c>
      <c r="E20" s="10">
        <v>12431</v>
      </c>
      <c r="F20" s="10">
        <v>12871</v>
      </c>
      <c r="G20" s="11">
        <v>11437</v>
      </c>
      <c r="I20" s="8" t="s">
        <v>7</v>
      </c>
      <c r="J20" s="9"/>
      <c r="K20" s="22">
        <f t="shared" ref="K20:O20" si="10">C5/C10</f>
        <v>16.481288052281741</v>
      </c>
      <c r="L20" s="22">
        <f t="shared" si="10"/>
        <v>16.295654861073789</v>
      </c>
      <c r="M20" s="22">
        <f t="shared" si="10"/>
        <v>16.693565130385842</v>
      </c>
      <c r="N20" s="22">
        <f t="shared" si="10"/>
        <v>17.087414050822122</v>
      </c>
      <c r="O20" s="11">
        <f t="shared" si="10"/>
        <v>18.72310901610059</v>
      </c>
      <c r="P20" s="12">
        <v>8</v>
      </c>
      <c r="Q20" s="13" t="s">
        <v>24</v>
      </c>
      <c r="R20" s="14"/>
      <c r="S20" s="14"/>
      <c r="T20" s="14"/>
      <c r="U20" s="15"/>
    </row>
    <row r="21" spans="1:21" x14ac:dyDescent="0.2">
      <c r="A21" s="16" t="s">
        <v>9</v>
      </c>
      <c r="B21" s="17"/>
      <c r="C21" s="18">
        <v>9292</v>
      </c>
      <c r="D21" s="18">
        <v>10587</v>
      </c>
      <c r="E21" s="18">
        <v>12183</v>
      </c>
      <c r="F21" s="18">
        <v>12503</v>
      </c>
      <c r="G21" s="19">
        <v>9968</v>
      </c>
      <c r="I21" s="16" t="s">
        <v>9</v>
      </c>
      <c r="J21" s="17"/>
      <c r="K21" s="18">
        <f t="shared" ref="K21:O21" si="11">C6/C11</f>
        <v>15.859096666397175</v>
      </c>
      <c r="L21" s="18">
        <f t="shared" si="11"/>
        <v>17.010174225295916</v>
      </c>
      <c r="M21" s="18">
        <f t="shared" si="11"/>
        <v>16.677948525737133</v>
      </c>
      <c r="N21" s="18">
        <f t="shared" si="11"/>
        <v>16.137672318445627</v>
      </c>
      <c r="O21" s="19">
        <f t="shared" si="11"/>
        <v>17.967360914773977</v>
      </c>
      <c r="P21" s="20">
        <v>7</v>
      </c>
      <c r="Q21" s="13" t="s">
        <v>25</v>
      </c>
      <c r="R21" s="14"/>
      <c r="S21" s="14"/>
      <c r="T21" s="14"/>
      <c r="U21" s="15"/>
    </row>
    <row r="23" spans="1:21" x14ac:dyDescent="0.2">
      <c r="I23" s="3" t="s">
        <v>26</v>
      </c>
      <c r="J23" s="4"/>
      <c r="K23" s="5">
        <v>2016</v>
      </c>
      <c r="L23" s="5">
        <v>2017</v>
      </c>
      <c r="M23" s="5">
        <v>2018</v>
      </c>
      <c r="N23" s="5">
        <v>2019</v>
      </c>
      <c r="O23" s="6">
        <v>2020</v>
      </c>
      <c r="P23" s="21" t="s">
        <v>4</v>
      </c>
    </row>
    <row r="24" spans="1:21" x14ac:dyDescent="0.2">
      <c r="I24" s="8" t="s">
        <v>5</v>
      </c>
      <c r="J24" s="9"/>
      <c r="K24" s="10">
        <f t="shared" ref="K24:O24" si="12">K9*K14*K19</f>
        <v>1.887412503149339E-2</v>
      </c>
      <c r="L24" s="22">
        <f t="shared" si="12"/>
        <v>6.003406259633802E-2</v>
      </c>
      <c r="M24" s="22">
        <f t="shared" si="12"/>
        <v>7.7349175542731241E-2</v>
      </c>
      <c r="N24" s="22">
        <f t="shared" si="12"/>
        <v>4.5196919052463307E-2</v>
      </c>
      <c r="O24" s="11">
        <f t="shared" si="12"/>
        <v>2.9751945169394375E-2</v>
      </c>
      <c r="P24" s="12">
        <v>3</v>
      </c>
      <c r="Q24" s="13" t="s">
        <v>27</v>
      </c>
      <c r="R24" s="14"/>
      <c r="S24" s="14"/>
      <c r="T24" s="14"/>
      <c r="U24" s="15"/>
    </row>
    <row r="25" spans="1:21" x14ac:dyDescent="0.2">
      <c r="I25" s="8" t="s">
        <v>7</v>
      </c>
      <c r="J25" s="9"/>
      <c r="K25" s="22">
        <f t="shared" ref="K25:O25" si="13">K10*K15*K20</f>
        <v>0.14603697704295371</v>
      </c>
      <c r="L25" s="22">
        <f t="shared" si="13"/>
        <v>0.15409523297683669</v>
      </c>
      <c r="M25" s="22">
        <f t="shared" si="13"/>
        <v>0.15547495466199737</v>
      </c>
      <c r="N25" s="22">
        <f t="shared" si="13"/>
        <v>0.15391330343796714</v>
      </c>
      <c r="O25" s="11">
        <f t="shared" si="13"/>
        <v>0.13181278596701509</v>
      </c>
      <c r="P25" s="12">
        <v>8</v>
      </c>
      <c r="Q25" s="13" t="s">
        <v>28</v>
      </c>
      <c r="R25" s="14"/>
      <c r="S25" s="14"/>
      <c r="T25" s="14"/>
      <c r="U25" s="15"/>
    </row>
    <row r="26" spans="1:21" x14ac:dyDescent="0.2">
      <c r="I26" s="16" t="s">
        <v>9</v>
      </c>
      <c r="J26" s="17"/>
      <c r="K26" s="18">
        <f t="shared" ref="K26:O26" si="14">K11*K16*K21</f>
        <v>0.12520548683536797</v>
      </c>
      <c r="L26" s="18">
        <f t="shared" si="14"/>
        <v>0.1408032983109456</v>
      </c>
      <c r="M26" s="18">
        <f t="shared" si="14"/>
        <v>0.15221139430284858</v>
      </c>
      <c r="N26" s="18">
        <f t="shared" si="14"/>
        <v>0.14256393883764151</v>
      </c>
      <c r="O26" s="19">
        <f t="shared" si="14"/>
        <v>0.10437805631472581</v>
      </c>
      <c r="P26" s="20">
        <v>7</v>
      </c>
      <c r="Q26" s="13" t="s">
        <v>29</v>
      </c>
      <c r="R26" s="14"/>
      <c r="S26" s="14"/>
      <c r="T26" s="14"/>
      <c r="U26" s="15"/>
    </row>
    <row r="28" spans="1:21" x14ac:dyDescent="0.2">
      <c r="I28" s="3" t="s">
        <v>4</v>
      </c>
      <c r="J28" s="4"/>
      <c r="K28" s="23" t="s">
        <v>3</v>
      </c>
      <c r="L28" s="5" t="s">
        <v>30</v>
      </c>
      <c r="M28" s="5" t="s">
        <v>17</v>
      </c>
      <c r="N28" s="5" t="s">
        <v>31</v>
      </c>
      <c r="O28" s="6" t="s">
        <v>26</v>
      </c>
    </row>
    <row r="29" spans="1:21" x14ac:dyDescent="0.2">
      <c r="I29" s="24" t="s">
        <v>5</v>
      </c>
      <c r="J29" s="25"/>
      <c r="K29" s="10">
        <v>3</v>
      </c>
      <c r="L29" s="10">
        <v>5</v>
      </c>
      <c r="M29" s="10">
        <v>6</v>
      </c>
      <c r="N29" s="10">
        <v>6</v>
      </c>
      <c r="O29" s="11">
        <v>3</v>
      </c>
    </row>
    <row r="30" spans="1:21" x14ac:dyDescent="0.2">
      <c r="I30" s="8" t="s">
        <v>7</v>
      </c>
      <c r="J30" s="9"/>
      <c r="K30" s="10">
        <v>8</v>
      </c>
      <c r="L30" s="10">
        <v>7</v>
      </c>
      <c r="M30" s="10">
        <v>8</v>
      </c>
      <c r="N30" s="10">
        <v>8</v>
      </c>
      <c r="O30" s="11">
        <v>8</v>
      </c>
    </row>
    <row r="31" spans="1:21" x14ac:dyDescent="0.2">
      <c r="I31" s="16" t="s">
        <v>9</v>
      </c>
      <c r="J31" s="17"/>
      <c r="K31" s="18">
        <v>7</v>
      </c>
      <c r="L31" s="18">
        <v>8</v>
      </c>
      <c r="M31" s="18">
        <v>7</v>
      </c>
      <c r="N31" s="18">
        <v>7</v>
      </c>
      <c r="O31" s="19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46"/>
  <sheetViews>
    <sheetView workbookViewId="0"/>
  </sheetViews>
  <sheetFormatPr defaultColWidth="14.42578125" defaultRowHeight="15.75" customHeight="1" x14ac:dyDescent="0.2"/>
  <sheetData>
    <row r="1" spans="1:17" x14ac:dyDescent="0.2">
      <c r="A1" s="1" t="s">
        <v>0</v>
      </c>
      <c r="B1" s="2"/>
    </row>
    <row r="3" spans="1:17" x14ac:dyDescent="0.2">
      <c r="A3" s="3" t="s">
        <v>2</v>
      </c>
      <c r="B3" s="4"/>
      <c r="C3" s="5">
        <v>2016</v>
      </c>
      <c r="D3" s="5">
        <v>2017</v>
      </c>
      <c r="E3" s="5">
        <v>2018</v>
      </c>
      <c r="F3" s="5">
        <v>2019</v>
      </c>
      <c r="G3" s="6">
        <v>2020</v>
      </c>
      <c r="I3" s="3" t="s">
        <v>32</v>
      </c>
      <c r="J3" s="4"/>
      <c r="K3" s="5">
        <v>2016</v>
      </c>
      <c r="L3" s="5">
        <v>2017</v>
      </c>
      <c r="M3" s="5">
        <v>2018</v>
      </c>
      <c r="N3" s="5">
        <v>2019</v>
      </c>
      <c r="O3" s="6">
        <v>2020</v>
      </c>
      <c r="P3" s="21" t="s">
        <v>4</v>
      </c>
    </row>
    <row r="4" spans="1:17" x14ac:dyDescent="0.2">
      <c r="A4" s="8" t="s">
        <v>5</v>
      </c>
      <c r="B4" s="9"/>
      <c r="C4" s="10">
        <v>2374986</v>
      </c>
      <c r="D4" s="10">
        <v>2521771</v>
      </c>
      <c r="E4" s="10">
        <v>2558124</v>
      </c>
      <c r="F4" s="10">
        <v>2715152</v>
      </c>
      <c r="G4" s="11">
        <v>2984164</v>
      </c>
      <c r="I4" s="8" t="s">
        <v>5</v>
      </c>
      <c r="J4" s="9"/>
      <c r="K4" s="22">
        <f t="shared" ref="K4:O4" si="0">C19/C4</f>
        <v>0.92312459947132319</v>
      </c>
      <c r="L4" s="22">
        <f t="shared" si="0"/>
        <v>0.92153490542955729</v>
      </c>
      <c r="M4" s="22">
        <f t="shared" si="0"/>
        <v>0.92406583887254878</v>
      </c>
      <c r="N4" s="22">
        <f t="shared" si="0"/>
        <v>0.92903970017148207</v>
      </c>
      <c r="O4" s="11">
        <f t="shared" si="0"/>
        <v>0.93130571912267557</v>
      </c>
      <c r="P4" s="26">
        <v>5</v>
      </c>
      <c r="Q4" s="10" t="s">
        <v>33</v>
      </c>
    </row>
    <row r="5" spans="1:17" x14ac:dyDescent="0.2">
      <c r="A5" s="8" t="s">
        <v>7</v>
      </c>
      <c r="B5" s="9"/>
      <c r="C5" s="10">
        <v>1180258</v>
      </c>
      <c r="D5" s="10">
        <v>1212853</v>
      </c>
      <c r="E5" s="10">
        <v>1334734</v>
      </c>
      <c r="F5" s="10">
        <v>1428935</v>
      </c>
      <c r="G5" s="11">
        <v>1624548</v>
      </c>
      <c r="I5" s="8" t="s">
        <v>7</v>
      </c>
      <c r="J5" s="9"/>
      <c r="K5" s="22">
        <f t="shared" ref="K5:O5" si="1">C20/C5</f>
        <v>0.93932513060703682</v>
      </c>
      <c r="L5" s="22">
        <f t="shared" si="1"/>
        <v>0.9386339482196111</v>
      </c>
      <c r="M5" s="22">
        <f t="shared" si="1"/>
        <v>0.94009667843929956</v>
      </c>
      <c r="N5" s="22">
        <f t="shared" si="1"/>
        <v>0.94147739400322616</v>
      </c>
      <c r="O5" s="11">
        <f t="shared" si="1"/>
        <v>0.94659006689860814</v>
      </c>
      <c r="P5" s="26">
        <v>5</v>
      </c>
      <c r="Q5" s="27" t="s">
        <v>33</v>
      </c>
    </row>
    <row r="6" spans="1:17" x14ac:dyDescent="0.2">
      <c r="A6" s="16" t="s">
        <v>9</v>
      </c>
      <c r="B6" s="17"/>
      <c r="C6" s="18">
        <v>1176967</v>
      </c>
      <c r="D6" s="18">
        <v>1278995</v>
      </c>
      <c r="E6" s="18">
        <v>1334903</v>
      </c>
      <c r="F6" s="18">
        <v>1415290</v>
      </c>
      <c r="G6" s="19">
        <v>1715865</v>
      </c>
      <c r="I6" s="16" t="s">
        <v>9</v>
      </c>
      <c r="J6" s="17"/>
      <c r="K6" s="18">
        <f t="shared" ref="K6:O6" si="2">C21/C6</f>
        <v>0.93694470618122683</v>
      </c>
      <c r="L6" s="28">
        <f t="shared" si="2"/>
        <v>0.94121165446307453</v>
      </c>
      <c r="M6" s="28">
        <f t="shared" si="2"/>
        <v>0.94004058721869677</v>
      </c>
      <c r="N6" s="28">
        <f t="shared" si="2"/>
        <v>0.93803319461029189</v>
      </c>
      <c r="O6" s="19">
        <f t="shared" si="2"/>
        <v>0.9443435235289489</v>
      </c>
      <c r="P6" s="29">
        <v>5</v>
      </c>
      <c r="Q6" s="27" t="s">
        <v>33</v>
      </c>
    </row>
    <row r="8" spans="1:17" x14ac:dyDescent="0.2">
      <c r="A8" s="3" t="s">
        <v>34</v>
      </c>
      <c r="B8" s="4"/>
      <c r="C8" s="5">
        <v>2016</v>
      </c>
      <c r="D8" s="5">
        <v>2017</v>
      </c>
      <c r="E8" s="5">
        <v>2018</v>
      </c>
      <c r="F8" s="5">
        <v>2019</v>
      </c>
      <c r="G8" s="6">
        <v>2020</v>
      </c>
      <c r="I8" s="3" t="s">
        <v>35</v>
      </c>
      <c r="J8" s="4"/>
      <c r="K8" s="5">
        <v>2016</v>
      </c>
      <c r="L8" s="5">
        <v>2017</v>
      </c>
      <c r="M8" s="5">
        <v>2018</v>
      </c>
      <c r="N8" s="5">
        <v>2019</v>
      </c>
      <c r="O8" s="6">
        <v>2020</v>
      </c>
      <c r="P8" s="21" t="s">
        <v>4</v>
      </c>
    </row>
    <row r="9" spans="1:17" x14ac:dyDescent="0.2">
      <c r="A9" s="8" t="s">
        <v>5</v>
      </c>
      <c r="B9" s="9"/>
      <c r="C9" s="10">
        <v>128009</v>
      </c>
      <c r="D9" s="10">
        <v>180624</v>
      </c>
      <c r="E9" s="10">
        <v>162843</v>
      </c>
      <c r="F9" s="10">
        <v>154099</v>
      </c>
      <c r="G9" s="11">
        <v>304481</v>
      </c>
      <c r="I9" s="8" t="s">
        <v>5</v>
      </c>
      <c r="J9" s="9"/>
      <c r="K9" s="22">
        <f t="shared" ref="K9:O9" si="3">C24/C4</f>
        <v>7.6875400528676807E-2</v>
      </c>
      <c r="L9" s="22">
        <f t="shared" si="3"/>
        <v>7.8465094570442762E-2</v>
      </c>
      <c r="M9" s="22">
        <f t="shared" si="3"/>
        <v>7.5934161127451216E-2</v>
      </c>
      <c r="N9" s="22">
        <f t="shared" si="3"/>
        <v>7.0960299828517884E-2</v>
      </c>
      <c r="O9" s="11">
        <f t="shared" si="3"/>
        <v>6.8694280877324432E-2</v>
      </c>
      <c r="P9" s="26">
        <v>8</v>
      </c>
      <c r="Q9" s="30" t="s">
        <v>36</v>
      </c>
    </row>
    <row r="10" spans="1:17" x14ac:dyDescent="0.2">
      <c r="A10" s="8" t="s">
        <v>7</v>
      </c>
      <c r="B10" s="9"/>
      <c r="C10" s="10">
        <v>14929</v>
      </c>
      <c r="D10" s="10">
        <v>28407</v>
      </c>
      <c r="E10" s="10">
        <v>30209</v>
      </c>
      <c r="F10" s="10">
        <v>26310</v>
      </c>
      <c r="G10" s="11">
        <v>118888</v>
      </c>
      <c r="I10" s="8" t="s">
        <v>7</v>
      </c>
      <c r="J10" s="9"/>
      <c r="K10" s="22">
        <f t="shared" ref="K10:O10" si="4">C25/C5</f>
        <v>6.0674869392963231E-2</v>
      </c>
      <c r="L10" s="22">
        <f t="shared" si="4"/>
        <v>6.1366051780388883E-2</v>
      </c>
      <c r="M10" s="22">
        <f t="shared" si="4"/>
        <v>5.9903321560700482E-2</v>
      </c>
      <c r="N10" s="22">
        <f t="shared" si="4"/>
        <v>5.8522605996773822E-2</v>
      </c>
      <c r="O10" s="11">
        <f t="shared" si="4"/>
        <v>5.3409933101391895E-2</v>
      </c>
      <c r="P10" s="26">
        <v>6</v>
      </c>
      <c r="Q10" s="10" t="s">
        <v>37</v>
      </c>
    </row>
    <row r="11" spans="1:17" x14ac:dyDescent="0.2">
      <c r="A11" s="16" t="s">
        <v>9</v>
      </c>
      <c r="B11" s="17"/>
      <c r="C11" s="18">
        <v>3907</v>
      </c>
      <c r="D11" s="18">
        <v>3971</v>
      </c>
      <c r="E11" s="18">
        <v>4735</v>
      </c>
      <c r="F11" s="18">
        <v>4863</v>
      </c>
      <c r="G11" s="19">
        <v>6445</v>
      </c>
      <c r="I11" s="16" t="s">
        <v>9</v>
      </c>
      <c r="J11" s="17"/>
      <c r="K11" s="18">
        <f t="shared" ref="K11:O11" si="5">C26/C6</f>
        <v>6.3055293818773173E-2</v>
      </c>
      <c r="L11" s="28">
        <f t="shared" si="5"/>
        <v>5.8788345536925475E-2</v>
      </c>
      <c r="M11" s="18">
        <f t="shared" si="5"/>
        <v>5.9959412781303213E-2</v>
      </c>
      <c r="N11" s="28">
        <f t="shared" si="5"/>
        <v>6.196680538970812E-2</v>
      </c>
      <c r="O11" s="19">
        <f t="shared" si="5"/>
        <v>5.5656476471051042E-2</v>
      </c>
      <c r="P11" s="29">
        <v>7</v>
      </c>
      <c r="Q11" s="30" t="s">
        <v>38</v>
      </c>
    </row>
    <row r="13" spans="1:17" x14ac:dyDescent="0.2">
      <c r="A13" s="3" t="s">
        <v>39</v>
      </c>
      <c r="B13" s="4"/>
      <c r="C13" s="5">
        <v>2016</v>
      </c>
      <c r="D13" s="5">
        <v>2017</v>
      </c>
      <c r="E13" s="5">
        <v>2018</v>
      </c>
      <c r="F13" s="5">
        <v>2019</v>
      </c>
      <c r="G13" s="6">
        <v>2020</v>
      </c>
      <c r="I13" s="3" t="s">
        <v>40</v>
      </c>
      <c r="J13" s="4"/>
      <c r="K13" s="5">
        <v>2016</v>
      </c>
      <c r="L13" s="5">
        <v>2017</v>
      </c>
      <c r="M13" s="5">
        <v>2018</v>
      </c>
      <c r="N13" s="5">
        <v>2019</v>
      </c>
      <c r="O13" s="6">
        <v>2020</v>
      </c>
      <c r="P13" s="21" t="s">
        <v>4</v>
      </c>
    </row>
    <row r="14" spans="1:17" x14ac:dyDescent="0.2">
      <c r="A14" s="8" t="s">
        <v>5</v>
      </c>
      <c r="B14" s="9"/>
      <c r="C14" s="10">
        <v>235125</v>
      </c>
      <c r="D14" s="10">
        <v>287995</v>
      </c>
      <c r="E14" s="10">
        <v>238130</v>
      </c>
      <c r="F14" s="10">
        <v>254271</v>
      </c>
      <c r="G14" s="11">
        <v>231990</v>
      </c>
      <c r="I14" s="8" t="s">
        <v>5</v>
      </c>
      <c r="J14" s="9"/>
      <c r="K14" s="22">
        <f t="shared" ref="K14:O14" si="6">C9/C4</f>
        <v>5.3898844035291153E-2</v>
      </c>
      <c r="L14" s="22">
        <f t="shared" si="6"/>
        <v>7.1625853418093868E-2</v>
      </c>
      <c r="M14" s="22">
        <f t="shared" si="6"/>
        <v>6.3657195663697305E-2</v>
      </c>
      <c r="N14" s="22">
        <f t="shared" si="6"/>
        <v>5.6755201918713943E-2</v>
      </c>
      <c r="O14" s="11">
        <f t="shared" si="6"/>
        <v>0.10203226096152893</v>
      </c>
      <c r="P14" s="12">
        <v>3</v>
      </c>
    </row>
    <row r="15" spans="1:17" x14ac:dyDescent="0.2">
      <c r="A15" s="8" t="s">
        <v>7</v>
      </c>
      <c r="B15" s="9"/>
      <c r="C15" s="10">
        <v>151292</v>
      </c>
      <c r="D15" s="10">
        <v>127657</v>
      </c>
      <c r="E15" s="10">
        <v>128258</v>
      </c>
      <c r="F15" s="10">
        <v>146534</v>
      </c>
      <c r="G15" s="11">
        <v>136071</v>
      </c>
      <c r="I15" s="8" t="s">
        <v>7</v>
      </c>
      <c r="J15" s="9"/>
      <c r="K15" s="22">
        <f t="shared" ref="K15:O15" si="7">C10/C5</f>
        <v>1.2648929301898398E-2</v>
      </c>
      <c r="L15" s="22">
        <f t="shared" si="7"/>
        <v>2.3421634773546342E-2</v>
      </c>
      <c r="M15" s="22">
        <f t="shared" si="7"/>
        <v>2.2632974060749184E-2</v>
      </c>
      <c r="N15" s="22">
        <f t="shared" si="7"/>
        <v>1.8412314066070187E-2</v>
      </c>
      <c r="O15" s="11">
        <f t="shared" si="7"/>
        <v>7.3182202064820498E-2</v>
      </c>
      <c r="P15" s="12">
        <v>8</v>
      </c>
    </row>
    <row r="16" spans="1:17" x14ac:dyDescent="0.2">
      <c r="A16" s="16" t="s">
        <v>9</v>
      </c>
      <c r="B16" s="17"/>
      <c r="C16" s="18">
        <v>99257</v>
      </c>
      <c r="D16" s="18">
        <v>103918</v>
      </c>
      <c r="E16" s="18">
        <v>127897</v>
      </c>
      <c r="F16" s="18">
        <v>146000</v>
      </c>
      <c r="G16" s="19">
        <v>148318</v>
      </c>
      <c r="I16" s="16" t="s">
        <v>9</v>
      </c>
      <c r="J16" s="17"/>
      <c r="K16" s="18">
        <f t="shared" ref="K16:O16" si="8">C11/C6</f>
        <v>3.3195493161660436E-3</v>
      </c>
      <c r="L16" s="22">
        <f t="shared" si="8"/>
        <v>3.104781488590651E-3</v>
      </c>
      <c r="M16" s="22">
        <f t="shared" si="8"/>
        <v>3.5470742068899387E-3</v>
      </c>
      <c r="N16" s="22">
        <f t="shared" si="8"/>
        <v>3.436044909523843E-3</v>
      </c>
      <c r="O16" s="11">
        <f t="shared" si="8"/>
        <v>3.7561230050149634E-3</v>
      </c>
      <c r="P16" s="20">
        <v>7</v>
      </c>
    </row>
    <row r="18" spans="1:16" x14ac:dyDescent="0.2">
      <c r="A18" s="3" t="s">
        <v>41</v>
      </c>
      <c r="B18" s="4"/>
      <c r="C18" s="5">
        <v>2016</v>
      </c>
      <c r="D18" s="5">
        <v>2017</v>
      </c>
      <c r="E18" s="5">
        <v>2018</v>
      </c>
      <c r="F18" s="5">
        <v>2019</v>
      </c>
      <c r="G18" s="6">
        <v>2020</v>
      </c>
      <c r="I18" s="3" t="s">
        <v>42</v>
      </c>
      <c r="J18" s="4"/>
      <c r="K18" s="5">
        <v>2016</v>
      </c>
      <c r="L18" s="5">
        <v>2017</v>
      </c>
      <c r="M18" s="5">
        <v>2018</v>
      </c>
      <c r="N18" s="5">
        <v>2019</v>
      </c>
      <c r="O18" s="6">
        <v>2020</v>
      </c>
      <c r="P18" s="21" t="s">
        <v>4</v>
      </c>
    </row>
    <row r="19" spans="1:16" x14ac:dyDescent="0.2">
      <c r="A19" s="8" t="s">
        <v>5</v>
      </c>
      <c r="B19" s="9"/>
      <c r="C19" s="10">
        <v>2192408</v>
      </c>
      <c r="D19" s="10">
        <v>2323900</v>
      </c>
      <c r="E19" s="10">
        <v>2363875</v>
      </c>
      <c r="F19" s="10">
        <v>2522484</v>
      </c>
      <c r="G19" s="11">
        <v>2779169</v>
      </c>
      <c r="I19" s="8" t="s">
        <v>5</v>
      </c>
      <c r="J19" s="9"/>
      <c r="K19" s="22">
        <f t="shared" ref="K19:O19" si="9">C14/C4</f>
        <v>9.9000583582387433E-2</v>
      </c>
      <c r="L19" s="22">
        <f t="shared" si="9"/>
        <v>0.1142034704975194</v>
      </c>
      <c r="M19" s="22">
        <f t="shared" si="9"/>
        <v>9.3087747114682484E-2</v>
      </c>
      <c r="N19" s="22">
        <f t="shared" si="9"/>
        <v>9.364890068769631E-2</v>
      </c>
      <c r="O19" s="11">
        <f t="shared" si="9"/>
        <v>7.7740365475892081E-2</v>
      </c>
      <c r="P19" s="12">
        <v>3</v>
      </c>
    </row>
    <row r="20" spans="1:16" x14ac:dyDescent="0.2">
      <c r="A20" s="8" t="s">
        <v>7</v>
      </c>
      <c r="B20" s="9"/>
      <c r="C20" s="10">
        <v>1108646</v>
      </c>
      <c r="D20" s="10">
        <v>1138425</v>
      </c>
      <c r="E20" s="10">
        <v>1254779</v>
      </c>
      <c r="F20" s="10">
        <v>1345310</v>
      </c>
      <c r="G20" s="11">
        <v>1537781</v>
      </c>
      <c r="I20" s="8" t="s">
        <v>7</v>
      </c>
      <c r="J20" s="9"/>
      <c r="K20" s="22">
        <f t="shared" ref="K20:O20" si="10">C15/C5</f>
        <v>0.1281855323158157</v>
      </c>
      <c r="L20" s="22">
        <f t="shared" si="10"/>
        <v>0.10525348084227849</v>
      </c>
      <c r="M20" s="22">
        <f t="shared" si="10"/>
        <v>9.609255477121284E-2</v>
      </c>
      <c r="N20" s="22">
        <f t="shared" si="10"/>
        <v>0.10254770160994027</v>
      </c>
      <c r="O20" s="11">
        <f t="shared" si="10"/>
        <v>8.3759297970881746E-2</v>
      </c>
      <c r="P20" s="12">
        <v>8</v>
      </c>
    </row>
    <row r="21" spans="1:16" x14ac:dyDescent="0.2">
      <c r="A21" s="16" t="s">
        <v>9</v>
      </c>
      <c r="B21" s="17"/>
      <c r="C21" s="18">
        <v>1102753</v>
      </c>
      <c r="D21" s="18">
        <v>1203805</v>
      </c>
      <c r="E21" s="18">
        <v>1254863</v>
      </c>
      <c r="F21" s="18">
        <v>1327589</v>
      </c>
      <c r="G21" s="19">
        <v>1620366</v>
      </c>
      <c r="I21" s="16" t="s">
        <v>9</v>
      </c>
      <c r="J21" s="17"/>
      <c r="K21" s="18">
        <f t="shared" ref="K21:O21" si="11">C16/C6</f>
        <v>8.4332865747297925E-2</v>
      </c>
      <c r="L21" s="22">
        <f t="shared" si="11"/>
        <v>8.1249731234289427E-2</v>
      </c>
      <c r="M21" s="22">
        <f t="shared" si="11"/>
        <v>9.5809957727265582E-2</v>
      </c>
      <c r="N21" s="22">
        <f t="shared" si="11"/>
        <v>0.10315906987260562</v>
      </c>
      <c r="O21" s="11">
        <f t="shared" si="11"/>
        <v>8.6439201219210129E-2</v>
      </c>
      <c r="P21" s="20">
        <v>7</v>
      </c>
    </row>
    <row r="23" spans="1:16" x14ac:dyDescent="0.2">
      <c r="A23" s="3" t="s">
        <v>11</v>
      </c>
      <c r="B23" s="4"/>
      <c r="C23" s="5">
        <v>2016</v>
      </c>
      <c r="D23" s="5">
        <v>2017</v>
      </c>
      <c r="E23" s="5">
        <v>2018</v>
      </c>
      <c r="F23" s="5">
        <v>2019</v>
      </c>
      <c r="G23" s="6">
        <v>2020</v>
      </c>
      <c r="I23" s="3" t="s">
        <v>43</v>
      </c>
      <c r="J23" s="4"/>
      <c r="K23" s="5">
        <v>2016</v>
      </c>
      <c r="L23" s="5">
        <v>2017</v>
      </c>
      <c r="M23" s="5">
        <v>2018</v>
      </c>
      <c r="N23" s="5">
        <v>2019</v>
      </c>
      <c r="O23" s="6">
        <v>2020</v>
      </c>
      <c r="P23" s="21" t="s">
        <v>4</v>
      </c>
    </row>
    <row r="24" spans="1:16" x14ac:dyDescent="0.2">
      <c r="A24" s="8" t="s">
        <v>5</v>
      </c>
      <c r="B24" s="9"/>
      <c r="C24" s="10">
        <v>182578</v>
      </c>
      <c r="D24" s="10">
        <v>197871</v>
      </c>
      <c r="E24" s="10">
        <v>194249</v>
      </c>
      <c r="F24" s="10">
        <v>192668</v>
      </c>
      <c r="G24" s="11">
        <v>204995</v>
      </c>
      <c r="I24" s="8" t="s">
        <v>5</v>
      </c>
      <c r="J24" s="9"/>
      <c r="K24" s="22">
        <f t="shared" ref="K24:O24" si="12">C29/C4</f>
        <v>0.12247314299957979</v>
      </c>
      <c r="L24" s="22">
        <f t="shared" si="12"/>
        <v>8.7168105272048893E-2</v>
      </c>
      <c r="M24" s="22">
        <f t="shared" si="12"/>
        <v>8.124117517368197E-2</v>
      </c>
      <c r="N24" s="22">
        <f t="shared" si="12"/>
        <v>8.9495910357873146E-2</v>
      </c>
      <c r="O24" s="11">
        <f t="shared" si="12"/>
        <v>0.10311966768582424</v>
      </c>
      <c r="P24" s="12">
        <v>3</v>
      </c>
    </row>
    <row r="25" spans="1:16" x14ac:dyDescent="0.2">
      <c r="A25" s="8" t="s">
        <v>7</v>
      </c>
      <c r="B25" s="9"/>
      <c r="C25" s="10">
        <v>71612</v>
      </c>
      <c r="D25" s="10">
        <v>74428</v>
      </c>
      <c r="E25" s="10">
        <v>79955</v>
      </c>
      <c r="F25" s="10">
        <v>83625</v>
      </c>
      <c r="G25" s="11">
        <v>86767</v>
      </c>
      <c r="I25" s="8" t="s">
        <v>7</v>
      </c>
      <c r="J25" s="9"/>
      <c r="K25" s="22">
        <f t="shared" ref="K25:O25" si="13">C30/C5</f>
        <v>0.10077796549567976</v>
      </c>
      <c r="L25" s="22">
        <f t="shared" si="13"/>
        <v>7.8346675153542933E-2</v>
      </c>
      <c r="M25" s="22">
        <f t="shared" si="13"/>
        <v>7.045523677376915E-2</v>
      </c>
      <c r="N25" s="22">
        <f t="shared" si="13"/>
        <v>7.1073911689475022E-2</v>
      </c>
      <c r="O25" s="11">
        <f t="shared" si="13"/>
        <v>6.9858200557939815E-2</v>
      </c>
      <c r="P25" s="12">
        <v>8</v>
      </c>
    </row>
    <row r="26" spans="1:16" x14ac:dyDescent="0.2">
      <c r="A26" s="16" t="s">
        <v>9</v>
      </c>
      <c r="B26" s="17"/>
      <c r="C26" s="18">
        <v>74214</v>
      </c>
      <c r="D26" s="18">
        <v>75190</v>
      </c>
      <c r="E26" s="18">
        <v>80040</v>
      </c>
      <c r="F26" s="18">
        <v>87701</v>
      </c>
      <c r="G26" s="19">
        <v>95499</v>
      </c>
      <c r="I26" s="16" t="s">
        <v>9</v>
      </c>
      <c r="J26" s="17"/>
      <c r="K26" s="18">
        <f t="shared" ref="K26:O26" si="14">C31/C6</f>
        <v>6.137980079305537E-2</v>
      </c>
      <c r="L26" s="22">
        <f t="shared" si="14"/>
        <v>4.3936841035344155E-2</v>
      </c>
      <c r="M26" s="22">
        <f t="shared" si="14"/>
        <v>4.269673526840527E-2</v>
      </c>
      <c r="N26" s="22">
        <f t="shared" si="14"/>
        <v>3.4546983303775196E-2</v>
      </c>
      <c r="O26" s="11">
        <f t="shared" si="14"/>
        <v>3.16120440710662E-2</v>
      </c>
      <c r="P26" s="20">
        <v>7</v>
      </c>
    </row>
    <row r="28" spans="1:16" x14ac:dyDescent="0.2">
      <c r="A28" s="3" t="s">
        <v>44</v>
      </c>
      <c r="B28" s="4"/>
      <c r="C28" s="5">
        <v>2016</v>
      </c>
      <c r="D28" s="5">
        <v>2017</v>
      </c>
      <c r="E28" s="5">
        <v>2018</v>
      </c>
      <c r="F28" s="5">
        <v>2019</v>
      </c>
      <c r="G28" s="6">
        <v>2020</v>
      </c>
      <c r="I28" s="3" t="s">
        <v>45</v>
      </c>
      <c r="J28" s="4"/>
      <c r="K28" s="5">
        <v>2016</v>
      </c>
      <c r="L28" s="5">
        <v>2017</v>
      </c>
      <c r="M28" s="5">
        <v>2018</v>
      </c>
      <c r="N28" s="5">
        <v>2019</v>
      </c>
      <c r="O28" s="6">
        <v>2020</v>
      </c>
      <c r="P28" s="21" t="s">
        <v>4</v>
      </c>
    </row>
    <row r="29" spans="1:16" x14ac:dyDescent="0.2">
      <c r="A29" s="8" t="s">
        <v>5</v>
      </c>
      <c r="B29" s="9"/>
      <c r="C29" s="10">
        <v>290872</v>
      </c>
      <c r="D29" s="10">
        <v>219818</v>
      </c>
      <c r="E29" s="10">
        <v>207825</v>
      </c>
      <c r="F29" s="10">
        <v>242995</v>
      </c>
      <c r="G29" s="11">
        <v>307726</v>
      </c>
      <c r="I29" s="8" t="s">
        <v>5</v>
      </c>
      <c r="J29" s="9"/>
      <c r="K29" s="22">
        <f t="shared" ref="K29:O29" si="15">C34/C4</f>
        <v>0.39984656751660852</v>
      </c>
      <c r="L29" s="22">
        <f t="shared" si="15"/>
        <v>0.41770525555254623</v>
      </c>
      <c r="M29" s="22">
        <f t="shared" si="15"/>
        <v>0.41196712903674726</v>
      </c>
      <c r="N29" s="22">
        <f t="shared" si="15"/>
        <v>0.40732378887075199</v>
      </c>
      <c r="O29" s="11">
        <f t="shared" si="15"/>
        <v>0.37518145785553342</v>
      </c>
      <c r="P29" s="12">
        <v>3</v>
      </c>
    </row>
    <row r="30" spans="1:16" x14ac:dyDescent="0.2">
      <c r="A30" s="8" t="s">
        <v>7</v>
      </c>
      <c r="B30" s="9"/>
      <c r="C30" s="10">
        <v>118944</v>
      </c>
      <c r="D30" s="10">
        <v>95023</v>
      </c>
      <c r="E30" s="10">
        <v>94039</v>
      </c>
      <c r="F30" s="10">
        <v>101560</v>
      </c>
      <c r="G30" s="11">
        <v>113488</v>
      </c>
      <c r="I30" s="8" t="s">
        <v>7</v>
      </c>
      <c r="J30" s="9"/>
      <c r="K30" s="22">
        <f t="shared" ref="K30:O30" si="16">C35/C5</f>
        <v>0.44383431419232067</v>
      </c>
      <c r="L30" s="22">
        <f t="shared" si="16"/>
        <v>0.44916902543012222</v>
      </c>
      <c r="M30" s="22">
        <f t="shared" si="16"/>
        <v>0.43434122454361695</v>
      </c>
      <c r="N30" s="22">
        <f t="shared" si="16"/>
        <v>0.43525842673039711</v>
      </c>
      <c r="O30" s="11">
        <f t="shared" si="16"/>
        <v>0.41034860158025493</v>
      </c>
      <c r="P30" s="12">
        <v>8</v>
      </c>
    </row>
    <row r="31" spans="1:16" x14ac:dyDescent="0.2">
      <c r="A31" s="16" t="s">
        <v>9</v>
      </c>
      <c r="B31" s="17"/>
      <c r="C31" s="18">
        <v>72242</v>
      </c>
      <c r="D31" s="18">
        <v>56195</v>
      </c>
      <c r="E31" s="18">
        <v>56996</v>
      </c>
      <c r="F31" s="18">
        <v>48894</v>
      </c>
      <c r="G31" s="19">
        <v>54242</v>
      </c>
      <c r="I31" s="16" t="s">
        <v>9</v>
      </c>
      <c r="J31" s="17"/>
      <c r="K31" s="18">
        <f t="shared" ref="K31:O31" si="17">C36/C6</f>
        <v>0.50088830018173836</v>
      </c>
      <c r="L31" s="22">
        <f t="shared" si="17"/>
        <v>0.48192057044789072</v>
      </c>
      <c r="M31" s="22">
        <f t="shared" si="17"/>
        <v>0.48688331661551437</v>
      </c>
      <c r="N31" s="22">
        <f t="shared" si="17"/>
        <v>0.48686488281553603</v>
      </c>
      <c r="O31" s="11">
        <f t="shared" si="17"/>
        <v>0.42300064399005749</v>
      </c>
      <c r="P31" s="20">
        <v>7</v>
      </c>
    </row>
    <row r="33" spans="1:16" x14ac:dyDescent="0.2">
      <c r="A33" s="3" t="s">
        <v>46</v>
      </c>
      <c r="B33" s="4"/>
      <c r="C33" s="5">
        <v>2016</v>
      </c>
      <c r="D33" s="5">
        <v>2017</v>
      </c>
      <c r="E33" s="5">
        <v>2018</v>
      </c>
      <c r="F33" s="5">
        <v>2019</v>
      </c>
      <c r="G33" s="6">
        <v>2020</v>
      </c>
      <c r="I33" s="3" t="s">
        <v>47</v>
      </c>
      <c r="J33" s="4"/>
      <c r="K33" s="5">
        <v>2016</v>
      </c>
      <c r="L33" s="5">
        <v>2017</v>
      </c>
      <c r="M33" s="5">
        <v>2018</v>
      </c>
      <c r="N33" s="5">
        <v>2019</v>
      </c>
      <c r="O33" s="6">
        <v>2020</v>
      </c>
      <c r="P33" s="21" t="s">
        <v>4</v>
      </c>
    </row>
    <row r="34" spans="1:16" x14ac:dyDescent="0.2">
      <c r="A34" s="8" t="s">
        <v>5</v>
      </c>
      <c r="B34" s="9"/>
      <c r="C34" s="10">
        <v>949630</v>
      </c>
      <c r="D34" s="10">
        <v>1053357</v>
      </c>
      <c r="E34" s="10">
        <v>1053863</v>
      </c>
      <c r="F34" s="10">
        <v>1105946</v>
      </c>
      <c r="G34" s="11">
        <v>1119603</v>
      </c>
      <c r="I34" s="8" t="s">
        <v>5</v>
      </c>
      <c r="J34" s="9"/>
      <c r="K34" s="22">
        <f t="shared" ref="K34:O34" si="18">C39/C4</f>
        <v>2.594962665043078E-3</v>
      </c>
      <c r="L34" s="22">
        <f t="shared" si="18"/>
        <v>1.854252428154658E-3</v>
      </c>
      <c r="M34" s="22">
        <f t="shared" si="18"/>
        <v>1.7395560183947299E-3</v>
      </c>
      <c r="N34" s="22">
        <f t="shared" si="18"/>
        <v>1.7059818382175289E-3</v>
      </c>
      <c r="O34" s="11">
        <f t="shared" si="18"/>
        <v>1.50226328043633E-3</v>
      </c>
      <c r="P34" s="12">
        <v>3</v>
      </c>
    </row>
    <row r="35" spans="1:16" x14ac:dyDescent="0.2">
      <c r="A35" s="8" t="s">
        <v>7</v>
      </c>
      <c r="B35" s="9"/>
      <c r="C35" s="10">
        <v>523839</v>
      </c>
      <c r="D35" s="10">
        <v>544776</v>
      </c>
      <c r="E35" s="10">
        <v>579730</v>
      </c>
      <c r="F35" s="10">
        <v>621956</v>
      </c>
      <c r="G35" s="11">
        <v>666631</v>
      </c>
      <c r="I35" s="8" t="s">
        <v>7</v>
      </c>
      <c r="J35" s="9"/>
      <c r="K35" s="22">
        <f t="shared" ref="K35:O35" si="19">C40/C5</f>
        <v>2.3952390070645572E-3</v>
      </c>
      <c r="L35" s="22">
        <f t="shared" si="19"/>
        <v>1.4280378578442729E-3</v>
      </c>
      <c r="M35" s="22">
        <f t="shared" si="19"/>
        <v>1.1050891038963569E-3</v>
      </c>
      <c r="N35" s="22">
        <f t="shared" si="19"/>
        <v>1.3919457498066741E-3</v>
      </c>
      <c r="O35" s="11">
        <f t="shared" si="19"/>
        <v>1.58751849745283E-3</v>
      </c>
      <c r="P35" s="12">
        <v>8</v>
      </c>
    </row>
    <row r="36" spans="1:16" x14ac:dyDescent="0.2">
      <c r="A36" s="16" t="s">
        <v>9</v>
      </c>
      <c r="B36" s="17"/>
      <c r="C36" s="18">
        <v>589529</v>
      </c>
      <c r="D36" s="18">
        <v>616374</v>
      </c>
      <c r="E36" s="18">
        <v>649942</v>
      </c>
      <c r="F36" s="18">
        <v>689055</v>
      </c>
      <c r="G36" s="19">
        <v>725812</v>
      </c>
      <c r="I36" s="16" t="s">
        <v>9</v>
      </c>
      <c r="J36" s="17"/>
      <c r="K36" s="18">
        <f t="shared" ref="K36:O36" si="20">C41/C6</f>
        <v>1.7706528730202292E-3</v>
      </c>
      <c r="L36" s="22">
        <f t="shared" si="20"/>
        <v>1.9523141216345645E-3</v>
      </c>
      <c r="M36" s="22">
        <f t="shared" si="20"/>
        <v>2.1065200992132012E-3</v>
      </c>
      <c r="N36" s="22">
        <f t="shared" si="20"/>
        <v>1.2711175801425857E-3</v>
      </c>
      <c r="O36" s="11">
        <f t="shared" si="20"/>
        <v>1.4243544801018728E-3</v>
      </c>
      <c r="P36" s="20">
        <v>7</v>
      </c>
    </row>
    <row r="38" spans="1:16" x14ac:dyDescent="0.2">
      <c r="A38" s="3" t="s">
        <v>48</v>
      </c>
      <c r="B38" s="4"/>
      <c r="C38" s="5">
        <v>2016</v>
      </c>
      <c r="D38" s="5">
        <v>2017</v>
      </c>
      <c r="E38" s="5">
        <v>2018</v>
      </c>
      <c r="F38" s="5">
        <v>2019</v>
      </c>
      <c r="G38" s="6">
        <v>2020</v>
      </c>
      <c r="I38" s="3" t="s">
        <v>49</v>
      </c>
      <c r="J38" s="4"/>
      <c r="K38" s="5">
        <v>2016</v>
      </c>
      <c r="L38" s="5">
        <v>2017</v>
      </c>
      <c r="M38" s="5">
        <v>2018</v>
      </c>
      <c r="N38" s="5">
        <v>2019</v>
      </c>
      <c r="O38" s="6">
        <v>2020</v>
      </c>
      <c r="P38" s="21" t="s">
        <v>4</v>
      </c>
    </row>
    <row r="39" spans="1:16" x14ac:dyDescent="0.2">
      <c r="A39" s="8" t="s">
        <v>5</v>
      </c>
      <c r="B39" s="9"/>
      <c r="C39" s="10">
        <v>6163</v>
      </c>
      <c r="D39" s="10">
        <v>4676</v>
      </c>
      <c r="E39" s="10">
        <v>4450</v>
      </c>
      <c r="F39" s="10">
        <v>4632</v>
      </c>
      <c r="G39" s="11">
        <v>4483</v>
      </c>
      <c r="I39" s="8" t="s">
        <v>5</v>
      </c>
      <c r="J39" s="9"/>
      <c r="K39" s="22">
        <f t="shared" ref="K39:O39" si="21">C44/C4</f>
        <v>6.7778925854720826E-2</v>
      </c>
      <c r="L39" s="22">
        <f t="shared" si="21"/>
        <v>7.9925179566265131E-2</v>
      </c>
      <c r="M39" s="22">
        <f t="shared" si="21"/>
        <v>9.4914867301194153E-2</v>
      </c>
      <c r="N39" s="22">
        <f t="shared" si="21"/>
        <v>8.8710318980300185E-2</v>
      </c>
      <c r="O39" s="11">
        <f t="shared" si="21"/>
        <v>7.7283956243691707E-2</v>
      </c>
      <c r="P39" s="12">
        <v>3</v>
      </c>
    </row>
    <row r="40" spans="1:16" x14ac:dyDescent="0.2">
      <c r="A40" s="8" t="s">
        <v>7</v>
      </c>
      <c r="B40" s="9"/>
      <c r="C40" s="10">
        <v>2827</v>
      </c>
      <c r="D40" s="10">
        <v>1732</v>
      </c>
      <c r="E40" s="10">
        <v>1475</v>
      </c>
      <c r="F40" s="10">
        <v>1989</v>
      </c>
      <c r="G40" s="11">
        <v>2579</v>
      </c>
      <c r="I40" s="8" t="s">
        <v>7</v>
      </c>
      <c r="J40" s="9"/>
      <c r="K40" s="22">
        <f t="shared" ref="K40:O40" si="22">C45/C5</f>
        <v>0.15784853820096961</v>
      </c>
      <c r="L40" s="22">
        <f t="shared" si="22"/>
        <v>0.18219602870257154</v>
      </c>
      <c r="M40" s="22">
        <f t="shared" si="22"/>
        <v>0.2207196340244573</v>
      </c>
      <c r="N40" s="22">
        <f t="shared" si="22"/>
        <v>0.21481802881166742</v>
      </c>
      <c r="O40" s="11">
        <f t="shared" si="22"/>
        <v>0.19267820956967724</v>
      </c>
      <c r="P40" s="12">
        <v>8</v>
      </c>
    </row>
    <row r="41" spans="1:16" x14ac:dyDescent="0.2">
      <c r="A41" s="16" t="s">
        <v>9</v>
      </c>
      <c r="B41" s="17"/>
      <c r="C41" s="18">
        <v>2084</v>
      </c>
      <c r="D41" s="18">
        <v>2497</v>
      </c>
      <c r="E41" s="18">
        <v>2812</v>
      </c>
      <c r="F41" s="18">
        <v>1799</v>
      </c>
      <c r="G41" s="19">
        <v>2444</v>
      </c>
      <c r="I41" s="16" t="s">
        <v>9</v>
      </c>
      <c r="J41" s="17"/>
      <c r="K41" s="18">
        <f t="shared" ref="K41:O41" si="23">C46/C6</f>
        <v>7.3113349822042595E-2</v>
      </c>
      <c r="L41" s="22">
        <f t="shared" si="23"/>
        <v>0.10510518023917216</v>
      </c>
      <c r="M41" s="22">
        <f t="shared" si="23"/>
        <v>9.5421914551094722E-2</v>
      </c>
      <c r="N41" s="22">
        <f t="shared" si="23"/>
        <v>0.11724452232404667</v>
      </c>
      <c r="O41" s="11">
        <f t="shared" si="23"/>
        <v>9.858701005032447E-2</v>
      </c>
      <c r="P41" s="20">
        <v>7</v>
      </c>
    </row>
    <row r="43" spans="1:16" x14ac:dyDescent="0.2">
      <c r="A43" s="3" t="s">
        <v>50</v>
      </c>
      <c r="B43" s="4"/>
      <c r="C43" s="5">
        <v>2016</v>
      </c>
      <c r="D43" s="5">
        <v>2017</v>
      </c>
      <c r="E43" s="5">
        <v>2018</v>
      </c>
      <c r="F43" s="5">
        <v>2019</v>
      </c>
      <c r="G43" s="6">
        <v>2020</v>
      </c>
    </row>
    <row r="44" spans="1:16" x14ac:dyDescent="0.2">
      <c r="A44" s="8" t="s">
        <v>5</v>
      </c>
      <c r="B44" s="9"/>
      <c r="C44" s="10">
        <v>160974</v>
      </c>
      <c r="D44" s="10">
        <v>201553</v>
      </c>
      <c r="E44" s="10">
        <v>242804</v>
      </c>
      <c r="F44" s="10">
        <v>240862</v>
      </c>
      <c r="G44" s="11">
        <v>230628</v>
      </c>
    </row>
    <row r="45" spans="1:16" x14ac:dyDescent="0.2">
      <c r="A45" s="8" t="s">
        <v>7</v>
      </c>
      <c r="B45" s="9"/>
      <c r="C45" s="10">
        <v>186302</v>
      </c>
      <c r="D45" s="10">
        <v>220977</v>
      </c>
      <c r="E45" s="10">
        <v>294602</v>
      </c>
      <c r="F45" s="10">
        <v>306961</v>
      </c>
      <c r="G45" s="11">
        <v>313015</v>
      </c>
    </row>
    <row r="46" spans="1:16" x14ac:dyDescent="0.2">
      <c r="A46" s="16" t="s">
        <v>9</v>
      </c>
      <c r="B46" s="17"/>
      <c r="C46" s="18">
        <v>86052</v>
      </c>
      <c r="D46" s="18">
        <v>134429</v>
      </c>
      <c r="E46" s="18">
        <v>127379</v>
      </c>
      <c r="F46" s="18">
        <v>165935</v>
      </c>
      <c r="G46" s="19">
        <v>169162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5"/>
  <sheetViews>
    <sheetView tabSelected="1" workbookViewId="0">
      <selection activeCell="P3" sqref="P3"/>
    </sheetView>
  </sheetViews>
  <sheetFormatPr defaultColWidth="14.42578125" defaultRowHeight="15.75" customHeight="1" x14ac:dyDescent="0.2"/>
  <sheetData>
    <row r="1" spans="1:13" x14ac:dyDescent="0.2">
      <c r="A1" s="1" t="s">
        <v>0</v>
      </c>
      <c r="B1" s="2"/>
    </row>
    <row r="3" spans="1:13" x14ac:dyDescent="0.2">
      <c r="A3" s="3" t="s">
        <v>51</v>
      </c>
      <c r="B3" s="4"/>
      <c r="C3" s="5">
        <v>2017</v>
      </c>
      <c r="D3" s="5">
        <v>2018</v>
      </c>
      <c r="E3" s="5">
        <v>2019</v>
      </c>
      <c r="F3" s="6">
        <v>2020</v>
      </c>
      <c r="H3" s="31" t="s">
        <v>52</v>
      </c>
      <c r="I3" s="32"/>
      <c r="J3" s="33">
        <v>2017</v>
      </c>
      <c r="K3" s="33">
        <v>2018</v>
      </c>
      <c r="L3" s="33">
        <v>2019</v>
      </c>
      <c r="M3" s="34">
        <v>2020</v>
      </c>
    </row>
    <row r="4" spans="1:13" x14ac:dyDescent="0.2">
      <c r="A4" s="8" t="s">
        <v>5</v>
      </c>
      <c r="B4" s="9"/>
      <c r="C4">
        <v>1745590</v>
      </c>
      <c r="D4">
        <v>1737380</v>
      </c>
      <c r="E4">
        <v>1739970</v>
      </c>
      <c r="F4" s="35">
        <v>1898490</v>
      </c>
      <c r="H4" s="36" t="s">
        <v>5</v>
      </c>
      <c r="I4" s="37"/>
      <c r="J4" s="38">
        <v>0.94</v>
      </c>
      <c r="K4" s="38">
        <v>0.96</v>
      </c>
      <c r="L4" s="38">
        <v>0.95</v>
      </c>
      <c r="M4" s="39">
        <v>0.94</v>
      </c>
    </row>
    <row r="5" spans="1:13" x14ac:dyDescent="0.2">
      <c r="A5" s="8" t="s">
        <v>7</v>
      </c>
      <c r="B5" s="9"/>
      <c r="C5">
        <v>741120</v>
      </c>
      <c r="D5">
        <v>840820</v>
      </c>
      <c r="E5">
        <v>869070</v>
      </c>
      <c r="F5" s="35">
        <v>957020</v>
      </c>
      <c r="H5" s="40" t="s">
        <v>7</v>
      </c>
      <c r="I5" s="37"/>
      <c r="J5" s="38">
        <v>0.9</v>
      </c>
      <c r="K5" s="38">
        <v>0.91</v>
      </c>
      <c r="L5" s="38">
        <v>0.91</v>
      </c>
      <c r="M5" s="39">
        <v>0.89</v>
      </c>
    </row>
    <row r="6" spans="1:13" x14ac:dyDescent="0.2">
      <c r="A6" s="16" t="s">
        <v>9</v>
      </c>
      <c r="B6" s="17"/>
      <c r="C6" s="18">
        <v>772310</v>
      </c>
      <c r="D6" s="18">
        <v>806880</v>
      </c>
      <c r="E6" s="18">
        <v>835130</v>
      </c>
      <c r="F6" s="19">
        <v>973570</v>
      </c>
      <c r="H6" s="41" t="s">
        <v>9</v>
      </c>
      <c r="I6" s="42"/>
      <c r="J6" s="43">
        <v>0.93</v>
      </c>
      <c r="K6" s="43">
        <v>0.91</v>
      </c>
      <c r="L6" s="43">
        <v>1</v>
      </c>
      <c r="M6" s="44">
        <v>0.92</v>
      </c>
    </row>
    <row r="8" spans="1:13" x14ac:dyDescent="0.2">
      <c r="A8" s="3" t="s">
        <v>53</v>
      </c>
      <c r="B8" s="4"/>
      <c r="C8" s="5">
        <v>2017</v>
      </c>
      <c r="D8" s="5">
        <v>2018</v>
      </c>
      <c r="E8" s="5">
        <v>2019</v>
      </c>
      <c r="F8" s="6">
        <v>2020</v>
      </c>
      <c r="H8" s="31" t="s">
        <v>54</v>
      </c>
      <c r="I8" s="32"/>
      <c r="J8" s="33">
        <v>2017</v>
      </c>
      <c r="K8" s="33">
        <v>2018</v>
      </c>
      <c r="L8" s="33">
        <v>2019</v>
      </c>
      <c r="M8" s="34">
        <v>2020</v>
      </c>
    </row>
    <row r="9" spans="1:13" ht="12.75" x14ac:dyDescent="0.2">
      <c r="A9" s="8" t="s">
        <v>5</v>
      </c>
      <c r="B9" s="9"/>
      <c r="C9">
        <v>1852140</v>
      </c>
      <c r="D9">
        <v>1809840</v>
      </c>
      <c r="E9">
        <v>1826840</v>
      </c>
      <c r="F9" s="35">
        <v>2016090</v>
      </c>
      <c r="H9" s="36" t="s">
        <v>5</v>
      </c>
      <c r="I9" s="37"/>
      <c r="J9" s="45">
        <f>C14/C19</f>
        <v>11.834464693411611</v>
      </c>
      <c r="K9" s="38">
        <f>D14/D19</f>
        <v>12.169303316876793</v>
      </c>
      <c r="L9" s="38">
        <f>E14/E19</f>
        <v>13.092386903896859</v>
      </c>
      <c r="M9" s="46">
        <f>F14/F19</f>
        <v>13.557252615917461</v>
      </c>
    </row>
    <row r="10" spans="1:13" x14ac:dyDescent="0.2">
      <c r="A10" s="8" t="s">
        <v>7</v>
      </c>
      <c r="B10" s="9"/>
      <c r="C10">
        <v>820490</v>
      </c>
      <c r="D10">
        <v>919600</v>
      </c>
      <c r="E10">
        <v>952510</v>
      </c>
      <c r="F10" s="35">
        <v>1075580</v>
      </c>
      <c r="H10" s="40" t="s">
        <v>7</v>
      </c>
      <c r="I10" s="37"/>
      <c r="J10" s="38">
        <f>C15/C20</f>
        <v>15.295765495196445</v>
      </c>
      <c r="K10" s="38">
        <f>D15/D20</f>
        <v>15.693576682278339</v>
      </c>
      <c r="L10" s="38">
        <f>E15/E20</f>
        <v>16.087525230852364</v>
      </c>
      <c r="M10" s="39">
        <f>F15/F20</f>
        <v>17.723096706225018</v>
      </c>
    </row>
    <row r="11" spans="1:13" ht="12.75" x14ac:dyDescent="0.2">
      <c r="A11" s="16" t="s">
        <v>9</v>
      </c>
      <c r="B11" s="17"/>
      <c r="C11" s="18">
        <v>831540</v>
      </c>
      <c r="D11" s="18">
        <v>889520</v>
      </c>
      <c r="E11" s="18">
        <v>832620</v>
      </c>
      <c r="F11" s="19">
        <v>1062640</v>
      </c>
      <c r="H11" s="41" t="s">
        <v>9</v>
      </c>
      <c r="I11" s="42"/>
      <c r="J11" s="43">
        <f>C16/C21</f>
        <v>16.010274687065369</v>
      </c>
      <c r="K11" s="47">
        <f>D16/D21</f>
        <v>15.677969099181659</v>
      </c>
      <c r="L11" s="47">
        <f>E16/E21</f>
        <v>15.137726184342133</v>
      </c>
      <c r="M11" s="44">
        <f>F16/F21</f>
        <v>16.967286957011346</v>
      </c>
    </row>
    <row r="13" spans="1:13" x14ac:dyDescent="0.2">
      <c r="A13" s="3" t="s">
        <v>55</v>
      </c>
      <c r="B13" s="4"/>
      <c r="C13" s="5">
        <v>2017</v>
      </c>
      <c r="D13" s="5">
        <v>2018</v>
      </c>
      <c r="E13" s="5">
        <v>2019</v>
      </c>
      <c r="F13" s="6">
        <v>2020</v>
      </c>
    </row>
    <row r="14" spans="1:13" x14ac:dyDescent="0.2">
      <c r="A14" s="8" t="s">
        <v>5</v>
      </c>
      <c r="B14" s="9"/>
      <c r="C14">
        <v>2322206</v>
      </c>
      <c r="D14">
        <v>2363875</v>
      </c>
      <c r="E14">
        <v>2522484</v>
      </c>
      <c r="F14" s="35">
        <v>2779169</v>
      </c>
    </row>
    <row r="15" spans="1:13" x14ac:dyDescent="0.2">
      <c r="A15" s="8" t="s">
        <v>7</v>
      </c>
      <c r="B15" s="9"/>
      <c r="C15">
        <v>870895</v>
      </c>
      <c r="D15">
        <v>975089</v>
      </c>
      <c r="E15">
        <v>1012211</v>
      </c>
      <c r="F15" s="35">
        <v>1143955</v>
      </c>
    </row>
    <row r="16" spans="1:13" x14ac:dyDescent="0.2">
      <c r="A16" s="16" t="s">
        <v>9</v>
      </c>
      <c r="B16" s="17"/>
      <c r="C16" s="18">
        <v>920911</v>
      </c>
      <c r="D16" s="18">
        <v>975154</v>
      </c>
      <c r="E16" s="18">
        <v>998878</v>
      </c>
      <c r="F16" s="19">
        <v>1205390</v>
      </c>
    </row>
    <row r="18" spans="1:6" x14ac:dyDescent="0.2">
      <c r="A18" s="31" t="s">
        <v>56</v>
      </c>
      <c r="B18" s="32"/>
      <c r="C18" s="33">
        <v>2017</v>
      </c>
      <c r="D18" s="33">
        <v>2018</v>
      </c>
      <c r="E18" s="33">
        <v>2019</v>
      </c>
      <c r="F18" s="34">
        <v>2020</v>
      </c>
    </row>
    <row r="19" spans="1:6" ht="12.75" x14ac:dyDescent="0.2">
      <c r="A19" s="36" t="s">
        <v>5</v>
      </c>
      <c r="B19" s="37"/>
      <c r="C19" s="38">
        <v>196224</v>
      </c>
      <c r="D19" s="38">
        <v>194249</v>
      </c>
      <c r="E19" s="38">
        <v>192668</v>
      </c>
      <c r="F19" s="39">
        <v>204995</v>
      </c>
    </row>
    <row r="20" spans="1:6" ht="12.75" x14ac:dyDescent="0.2">
      <c r="A20" s="40" t="s">
        <v>7</v>
      </c>
      <c r="B20" s="37"/>
      <c r="C20" s="38">
        <v>56937</v>
      </c>
      <c r="D20" s="38">
        <v>62133</v>
      </c>
      <c r="E20" s="38">
        <v>62919</v>
      </c>
      <c r="F20" s="39">
        <v>64546</v>
      </c>
    </row>
    <row r="21" spans="1:6" x14ac:dyDescent="0.2">
      <c r="A21" s="41" t="s">
        <v>9</v>
      </c>
      <c r="B21" s="42"/>
      <c r="C21" s="43">
        <v>57520</v>
      </c>
      <c r="D21" s="43">
        <v>62199</v>
      </c>
      <c r="E21" s="43">
        <v>65986</v>
      </c>
      <c r="F21" s="44">
        <v>71042</v>
      </c>
    </row>
    <row r="23" spans="1:6" x14ac:dyDescent="0.2">
      <c r="A23" s="10" t="s">
        <v>57</v>
      </c>
    </row>
    <row r="24" spans="1:6" x14ac:dyDescent="0.2">
      <c r="A24" s="10" t="s">
        <v>58</v>
      </c>
    </row>
    <row r="25" spans="1:6" x14ac:dyDescent="0.2">
      <c r="A25" s="10" t="s">
        <v>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36"/>
  <sheetViews>
    <sheetView workbookViewId="0"/>
  </sheetViews>
  <sheetFormatPr defaultColWidth="14.42578125" defaultRowHeight="15.75" customHeight="1" x14ac:dyDescent="0.2"/>
  <sheetData>
    <row r="1" spans="1:13" x14ac:dyDescent="0.2">
      <c r="A1" s="1" t="s">
        <v>0</v>
      </c>
      <c r="B1" s="2"/>
    </row>
    <row r="3" spans="1:13" x14ac:dyDescent="0.2">
      <c r="A3" s="31" t="s">
        <v>60</v>
      </c>
      <c r="B3" s="32"/>
      <c r="C3" s="33">
        <v>2017</v>
      </c>
      <c r="D3" s="33">
        <v>2018</v>
      </c>
      <c r="E3" s="33">
        <v>2019</v>
      </c>
      <c r="F3" s="34">
        <v>2020</v>
      </c>
      <c r="H3" s="31" t="s">
        <v>61</v>
      </c>
      <c r="I3" s="32"/>
      <c r="J3" s="33">
        <v>2017</v>
      </c>
      <c r="K3" s="33">
        <v>2018</v>
      </c>
      <c r="L3" s="33">
        <v>2019</v>
      </c>
      <c r="M3" s="34">
        <v>2020</v>
      </c>
    </row>
    <row r="4" spans="1:13" x14ac:dyDescent="0.2">
      <c r="A4" s="36" t="s">
        <v>5</v>
      </c>
      <c r="B4" s="37"/>
      <c r="C4" s="38"/>
      <c r="D4" s="38"/>
      <c r="E4" s="38"/>
      <c r="F4" s="39"/>
      <c r="H4" s="36" t="s">
        <v>5</v>
      </c>
      <c r="I4" s="37"/>
      <c r="J4" s="38"/>
      <c r="K4" s="38"/>
      <c r="L4" s="38"/>
      <c r="M4" s="39"/>
    </row>
    <row r="5" spans="1:13" x14ac:dyDescent="0.2">
      <c r="A5" s="40" t="s">
        <v>7</v>
      </c>
      <c r="B5" s="37"/>
      <c r="C5" s="38"/>
      <c r="D5" s="38"/>
      <c r="E5" s="38"/>
      <c r="F5" s="39"/>
      <c r="H5" s="40" t="s">
        <v>7</v>
      </c>
      <c r="I5" s="37"/>
      <c r="J5" s="38"/>
      <c r="K5" s="38"/>
      <c r="L5" s="38"/>
      <c r="M5" s="39"/>
    </row>
    <row r="6" spans="1:13" x14ac:dyDescent="0.2">
      <c r="A6" s="41" t="s">
        <v>9</v>
      </c>
      <c r="B6" s="42"/>
      <c r="C6" s="43"/>
      <c r="D6" s="43"/>
      <c r="E6" s="43"/>
      <c r="F6" s="44"/>
      <c r="H6" s="41" t="s">
        <v>9</v>
      </c>
      <c r="I6" s="42"/>
      <c r="J6" s="43"/>
      <c r="K6" s="43"/>
      <c r="L6" s="43"/>
      <c r="M6" s="44"/>
    </row>
    <row r="8" spans="1:13" x14ac:dyDescent="0.2">
      <c r="A8" s="31" t="s">
        <v>62</v>
      </c>
      <c r="B8" s="32"/>
      <c r="C8" s="33">
        <v>2017</v>
      </c>
      <c r="D8" s="33">
        <v>2018</v>
      </c>
      <c r="E8" s="33">
        <v>2019</v>
      </c>
      <c r="F8" s="34">
        <v>2020</v>
      </c>
      <c r="H8" s="31" t="s">
        <v>63</v>
      </c>
      <c r="I8" s="32"/>
      <c r="J8" s="33">
        <v>2017</v>
      </c>
      <c r="K8" s="33">
        <v>2018</v>
      </c>
      <c r="L8" s="33">
        <v>2019</v>
      </c>
      <c r="M8" s="34">
        <v>2020</v>
      </c>
    </row>
    <row r="9" spans="1:13" x14ac:dyDescent="0.2">
      <c r="A9" s="36" t="s">
        <v>5</v>
      </c>
      <c r="B9" s="37"/>
      <c r="C9" s="38"/>
      <c r="D9" s="38"/>
      <c r="E9" s="38"/>
      <c r="F9" s="39"/>
      <c r="H9" s="36" t="s">
        <v>5</v>
      </c>
      <c r="I9" s="37"/>
      <c r="J9" s="38"/>
      <c r="K9" s="38"/>
      <c r="L9" s="38"/>
      <c r="M9" s="39"/>
    </row>
    <row r="10" spans="1:13" x14ac:dyDescent="0.2">
      <c r="A10" s="40" t="s">
        <v>7</v>
      </c>
      <c r="B10" s="37"/>
      <c r="C10" s="38"/>
      <c r="D10" s="38"/>
      <c r="E10" s="38"/>
      <c r="F10" s="39"/>
      <c r="H10" s="40" t="s">
        <v>7</v>
      </c>
      <c r="I10" s="37"/>
      <c r="J10" s="38"/>
      <c r="K10" s="38"/>
      <c r="L10" s="38"/>
      <c r="M10" s="39"/>
    </row>
    <row r="11" spans="1:13" x14ac:dyDescent="0.2">
      <c r="A11" s="41" t="s">
        <v>9</v>
      </c>
      <c r="B11" s="42"/>
      <c r="C11" s="43"/>
      <c r="D11" s="43"/>
      <c r="E11" s="43"/>
      <c r="F11" s="44"/>
      <c r="H11" s="41" t="s">
        <v>9</v>
      </c>
      <c r="I11" s="42"/>
      <c r="J11" s="43"/>
      <c r="K11" s="43"/>
      <c r="L11" s="43"/>
      <c r="M11" s="44"/>
    </row>
    <row r="13" spans="1:13" x14ac:dyDescent="0.2">
      <c r="A13" s="31" t="s">
        <v>64</v>
      </c>
      <c r="B13" s="32"/>
      <c r="C13" s="33">
        <v>2017</v>
      </c>
      <c r="D13" s="33">
        <v>2018</v>
      </c>
      <c r="E13" s="33">
        <v>2019</v>
      </c>
      <c r="F13" s="34">
        <v>2020</v>
      </c>
      <c r="H13" s="31" t="s">
        <v>65</v>
      </c>
      <c r="I13" s="32"/>
      <c r="J13" s="33">
        <v>2017</v>
      </c>
      <c r="K13" s="33">
        <v>2018</v>
      </c>
      <c r="L13" s="33">
        <v>2019</v>
      </c>
      <c r="M13" s="34">
        <v>2020</v>
      </c>
    </row>
    <row r="14" spans="1:13" x14ac:dyDescent="0.2">
      <c r="A14" s="36" t="s">
        <v>5</v>
      </c>
      <c r="B14" s="37"/>
      <c r="C14" s="38"/>
      <c r="D14" s="38"/>
      <c r="E14" s="38"/>
      <c r="F14" s="39"/>
      <c r="H14" s="36" t="s">
        <v>5</v>
      </c>
      <c r="I14" s="37"/>
      <c r="J14" s="38"/>
      <c r="K14" s="38"/>
      <c r="L14" s="38"/>
      <c r="M14" s="39"/>
    </row>
    <row r="15" spans="1:13" x14ac:dyDescent="0.2">
      <c r="A15" s="40" t="s">
        <v>7</v>
      </c>
      <c r="B15" s="37"/>
      <c r="C15" s="38"/>
      <c r="D15" s="38"/>
      <c r="E15" s="38"/>
      <c r="F15" s="39"/>
      <c r="H15" s="40" t="s">
        <v>7</v>
      </c>
      <c r="I15" s="37"/>
      <c r="J15" s="38"/>
      <c r="K15" s="38"/>
      <c r="L15" s="38"/>
      <c r="M15" s="39"/>
    </row>
    <row r="16" spans="1:13" x14ac:dyDescent="0.2">
      <c r="A16" s="41" t="s">
        <v>9</v>
      </c>
      <c r="B16" s="42"/>
      <c r="C16" s="43"/>
      <c r="D16" s="43"/>
      <c r="E16" s="43"/>
      <c r="F16" s="44"/>
      <c r="H16" s="41" t="s">
        <v>9</v>
      </c>
      <c r="I16" s="42"/>
      <c r="J16" s="43"/>
      <c r="K16" s="43"/>
      <c r="L16" s="43"/>
      <c r="M16" s="44"/>
    </row>
    <row r="18" spans="1:6" x14ac:dyDescent="0.2">
      <c r="A18" s="31" t="s">
        <v>66</v>
      </c>
      <c r="B18" s="32"/>
      <c r="C18" s="33">
        <v>2017</v>
      </c>
      <c r="D18" s="33">
        <v>2018</v>
      </c>
      <c r="E18" s="33">
        <v>2019</v>
      </c>
      <c r="F18" s="34">
        <v>2020</v>
      </c>
    </row>
    <row r="19" spans="1:6" x14ac:dyDescent="0.2">
      <c r="A19" s="36" t="s">
        <v>5</v>
      </c>
      <c r="B19" s="37"/>
      <c r="C19" s="38"/>
      <c r="D19" s="38"/>
      <c r="E19" s="38"/>
      <c r="F19" s="39"/>
    </row>
    <row r="20" spans="1:6" x14ac:dyDescent="0.2">
      <c r="A20" s="40" t="s">
        <v>7</v>
      </c>
      <c r="B20" s="37"/>
      <c r="C20" s="38"/>
      <c r="D20" s="38"/>
      <c r="E20" s="38"/>
      <c r="F20" s="39"/>
    </row>
    <row r="21" spans="1:6" x14ac:dyDescent="0.2">
      <c r="A21" s="41" t="s">
        <v>9</v>
      </c>
      <c r="B21" s="42"/>
      <c r="C21" s="43"/>
      <c r="D21" s="43"/>
      <c r="E21" s="43"/>
      <c r="F21" s="44"/>
    </row>
    <row r="23" spans="1:6" x14ac:dyDescent="0.2">
      <c r="A23" s="31" t="s">
        <v>67</v>
      </c>
      <c r="B23" s="32"/>
      <c r="C23" s="33">
        <v>2017</v>
      </c>
      <c r="D23" s="33">
        <v>2018</v>
      </c>
      <c r="E23" s="33">
        <v>2019</v>
      </c>
      <c r="F23" s="34">
        <v>2020</v>
      </c>
    </row>
    <row r="24" spans="1:6" x14ac:dyDescent="0.2">
      <c r="A24" s="36" t="s">
        <v>5</v>
      </c>
      <c r="B24" s="37"/>
      <c r="C24" s="38"/>
      <c r="D24" s="38"/>
      <c r="E24" s="38"/>
      <c r="F24" s="39"/>
    </row>
    <row r="25" spans="1:6" x14ac:dyDescent="0.2">
      <c r="A25" s="40" t="s">
        <v>7</v>
      </c>
      <c r="B25" s="37"/>
      <c r="C25" s="38"/>
      <c r="D25" s="38"/>
      <c r="E25" s="38"/>
      <c r="F25" s="39"/>
    </row>
    <row r="26" spans="1:6" x14ac:dyDescent="0.2">
      <c r="A26" s="41" t="s">
        <v>9</v>
      </c>
      <c r="B26" s="42"/>
      <c r="C26" s="43"/>
      <c r="D26" s="43"/>
      <c r="E26" s="43"/>
      <c r="F26" s="44"/>
    </row>
    <row r="28" spans="1:6" x14ac:dyDescent="0.2">
      <c r="A28" s="31" t="s">
        <v>68</v>
      </c>
      <c r="B28" s="32"/>
      <c r="C28" s="33">
        <v>2017</v>
      </c>
      <c r="D28" s="33">
        <v>2018</v>
      </c>
      <c r="E28" s="33">
        <v>2019</v>
      </c>
      <c r="F28" s="34">
        <v>2020</v>
      </c>
    </row>
    <row r="29" spans="1:6" x14ac:dyDescent="0.2">
      <c r="A29" s="36" t="s">
        <v>5</v>
      </c>
      <c r="B29" s="37"/>
      <c r="C29" s="38"/>
      <c r="D29" s="38"/>
      <c r="E29" s="38"/>
      <c r="F29" s="39"/>
    </row>
    <row r="30" spans="1:6" x14ac:dyDescent="0.2">
      <c r="A30" s="40" t="s">
        <v>7</v>
      </c>
      <c r="B30" s="37"/>
      <c r="C30" s="38"/>
      <c r="D30" s="38"/>
      <c r="E30" s="38"/>
      <c r="F30" s="39"/>
    </row>
    <row r="31" spans="1:6" x14ac:dyDescent="0.2">
      <c r="A31" s="41" t="s">
        <v>9</v>
      </c>
      <c r="B31" s="42"/>
      <c r="C31" s="43"/>
      <c r="D31" s="43"/>
      <c r="E31" s="43"/>
      <c r="F31" s="44"/>
    </row>
    <row r="33" spans="1:6" x14ac:dyDescent="0.2">
      <c r="A33" s="31" t="s">
        <v>69</v>
      </c>
      <c r="B33" s="32"/>
      <c r="C33" s="33">
        <v>2017</v>
      </c>
      <c r="D33" s="33">
        <v>2018</v>
      </c>
      <c r="E33" s="33">
        <v>2019</v>
      </c>
      <c r="F33" s="34">
        <v>2020</v>
      </c>
    </row>
    <row r="34" spans="1:6" x14ac:dyDescent="0.2">
      <c r="A34" s="36" t="s">
        <v>5</v>
      </c>
      <c r="B34" s="37"/>
      <c r="C34" s="38"/>
      <c r="D34" s="38"/>
      <c r="E34" s="38"/>
      <c r="F34" s="39"/>
    </row>
    <row r="35" spans="1:6" x14ac:dyDescent="0.2">
      <c r="A35" s="40" t="s">
        <v>7</v>
      </c>
      <c r="B35" s="37"/>
      <c r="C35" s="38"/>
      <c r="D35" s="38"/>
      <c r="E35" s="38"/>
      <c r="F35" s="39"/>
    </row>
    <row r="36" spans="1:6" x14ac:dyDescent="0.2">
      <c r="A36" s="41" t="s">
        <v>9</v>
      </c>
      <c r="B36" s="42"/>
      <c r="C36" s="43"/>
      <c r="D36" s="43"/>
      <c r="E36" s="43"/>
      <c r="F36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Dupont</vt:lpstr>
      <vt:lpstr>Struktura sredstev, virov</vt:lpstr>
      <vt:lpstr>Likvidnost, solventnost</vt:lpstr>
      <vt:lpstr>Tržna uspešnost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jores</cp:lastModifiedBy>
  <dcterms:modified xsi:type="dcterms:W3CDTF">2021-05-07T12:54:39Z</dcterms:modified>
</cp:coreProperties>
</file>