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159692\Documents\these_Axelle\"/>
    </mc:Choice>
  </mc:AlternateContent>
  <xr:revisionPtr revIDLastSave="0" documentId="13_ncr:20001_{61D431F6-0966-4640-9C58-2B57B2DA5944}" xr6:coauthVersionLast="47" xr6:coauthVersionMax="47" xr10:uidLastSave="{00000000-0000-0000-0000-000000000000}"/>
  <bookViews>
    <workbookView xWindow="28680" yWindow="270" windowWidth="25440" windowHeight="15390" tabRatio="500" xr2:uid="{00000000-000D-0000-FFFF-FFFF00000000}"/>
  </bookViews>
  <sheets>
    <sheet name="Sheet1" sheetId="1" r:id="rId1"/>
    <sheet name="Feuil1" sheetId="2" r:id="rId2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1" i="1" l="1"/>
  <c r="D122" i="1"/>
  <c r="D123" i="1"/>
  <c r="D124" i="1"/>
  <c r="D125" i="1"/>
  <c r="D126" i="1"/>
  <c r="E99" i="1" l="1"/>
  <c r="E100" i="1"/>
  <c r="E98" i="1"/>
  <c r="E95" i="1"/>
  <c r="E96" i="1"/>
  <c r="E94" i="1"/>
  <c r="E88" i="1"/>
  <c r="E89" i="1"/>
  <c r="E90" i="1"/>
  <c r="E87" i="1"/>
  <c r="E81" i="1"/>
  <c r="E79" i="1"/>
  <c r="E80" i="1"/>
  <c r="E78" i="1"/>
  <c r="E73" i="1"/>
  <c r="E74" i="1"/>
  <c r="E75" i="1"/>
  <c r="E76" i="1"/>
  <c r="E72" i="1"/>
  <c r="E65" i="1"/>
  <c r="E66" i="1"/>
  <c r="E67" i="1"/>
  <c r="E68" i="1"/>
  <c r="E64" i="1"/>
  <c r="D78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70" i="1"/>
  <c r="D72" i="1"/>
  <c r="D73" i="1"/>
  <c r="D74" i="1"/>
  <c r="D75" i="1"/>
  <c r="D76" i="1"/>
  <c r="D79" i="1"/>
  <c r="D80" i="1"/>
  <c r="D81" i="1"/>
  <c r="D83" i="1"/>
  <c r="D85" i="1"/>
  <c r="D87" i="1"/>
  <c r="D88" i="1"/>
  <c r="D89" i="1"/>
  <c r="D90" i="1"/>
  <c r="D92" i="1"/>
  <c r="D94" i="1"/>
  <c r="D95" i="1"/>
  <c r="D96" i="1"/>
  <c r="D98" i="1"/>
  <c r="D99" i="1"/>
  <c r="D100" i="1"/>
  <c r="D103" i="1"/>
  <c r="D105" i="1"/>
  <c r="D106" i="1"/>
  <c r="D107" i="1"/>
  <c r="D108" i="1"/>
  <c r="D110" i="1"/>
  <c r="D111" i="1"/>
  <c r="D113" i="1"/>
  <c r="D114" i="1"/>
  <c r="D115" i="1"/>
  <c r="D117" i="1"/>
  <c r="D119" i="1"/>
  <c r="D128" i="1"/>
  <c r="D129" i="1"/>
  <c r="D130" i="1"/>
  <c r="D131" i="1"/>
  <c r="D133" i="1"/>
  <c r="D134" i="1"/>
  <c r="D135" i="1"/>
  <c r="D136" i="1"/>
  <c r="D137" i="1"/>
  <c r="D139" i="1"/>
  <c r="D140" i="1"/>
  <c r="D141" i="1"/>
  <c r="D142" i="1"/>
  <c r="D143" i="1"/>
  <c r="D144" i="1"/>
  <c r="D146" i="1"/>
  <c r="D152" i="1"/>
  <c r="D153" i="1"/>
  <c r="D154" i="1"/>
  <c r="D156" i="1"/>
  <c r="D157" i="1"/>
  <c r="D158" i="1"/>
  <c r="D159" i="1"/>
  <c r="D161" i="1"/>
  <c r="D163" i="1"/>
  <c r="D164" i="1"/>
  <c r="D166" i="1"/>
  <c r="D167" i="1"/>
  <c r="D169" i="1"/>
  <c r="D170" i="1"/>
  <c r="D171" i="1"/>
  <c r="D172" i="1"/>
  <c r="D10" i="1"/>
  <c r="D11" i="1"/>
  <c r="D12" i="1"/>
  <c r="D13" i="1"/>
  <c r="D14" i="1"/>
  <c r="D15" i="1"/>
  <c r="D16" i="1"/>
  <c r="D17" i="1"/>
  <c r="D4" i="1"/>
  <c r="D5" i="1"/>
  <c r="D6" i="1"/>
  <c r="D7" i="1"/>
  <c r="D8" i="1"/>
  <c r="D9" i="1"/>
  <c r="D3" i="1"/>
  <c r="E17" i="1"/>
  <c r="E16" i="1"/>
  <c r="E15" i="1"/>
</calcChain>
</file>

<file path=xl/sharedStrings.xml><?xml version="1.0" encoding="utf-8"?>
<sst xmlns="http://schemas.openxmlformats.org/spreadsheetml/2006/main" count="159" uniqueCount="153">
  <si>
    <t xml:space="preserve">Variables etudiées </t>
  </si>
  <si>
    <t>Enfants (337)</t>
  </si>
  <si>
    <t xml:space="preserve">Pourcentage total (N/337) </t>
  </si>
  <si>
    <r>
      <rPr>
        <sz val="12"/>
        <color theme="1"/>
        <rFont val="Calibri"/>
        <family val="2"/>
        <charset val="1"/>
      </rPr>
      <t xml:space="preserve">Age (en années) </t>
    </r>
    <r>
      <rPr>
        <b/>
        <i/>
        <sz val="12"/>
        <color theme="1"/>
        <rFont val="Calibri"/>
        <family val="2"/>
        <charset val="1"/>
      </rPr>
      <t>age_enf</t>
    </r>
  </si>
  <si>
    <t>N</t>
  </si>
  <si>
    <r>
      <rPr>
        <sz val="12"/>
        <color theme="1"/>
        <rFont val="Calibri"/>
        <family val="2"/>
        <charset val="1"/>
      </rPr>
      <t xml:space="preserve">Sexe </t>
    </r>
    <r>
      <rPr>
        <b/>
        <i/>
        <sz val="12"/>
        <color theme="1"/>
        <rFont val="Calibri"/>
        <family val="2"/>
        <charset val="1"/>
      </rPr>
      <t>sexe_enf</t>
    </r>
  </si>
  <si>
    <t xml:space="preserve">Fille </t>
  </si>
  <si>
    <r>
      <rPr>
        <sz val="12"/>
        <color theme="1"/>
        <rFont val="Calibri"/>
        <family val="2"/>
        <charset val="1"/>
      </rPr>
      <t xml:space="preserve">Scolarité </t>
    </r>
    <r>
      <rPr>
        <b/>
        <i/>
        <sz val="12"/>
        <color theme="1"/>
        <rFont val="Calibri"/>
        <family val="2"/>
        <charset val="1"/>
      </rPr>
      <t>scolarise</t>
    </r>
  </si>
  <si>
    <t xml:space="preserve">Oui </t>
  </si>
  <si>
    <t xml:space="preserve">Comment </t>
  </si>
  <si>
    <t>Pourcentage (N/327)</t>
  </si>
  <si>
    <t xml:space="preserve">Ecole </t>
  </si>
  <si>
    <t xml:space="preserve">Ecole mobile </t>
  </si>
  <si>
    <t>CNED</t>
  </si>
  <si>
    <r>
      <rPr>
        <sz val="12"/>
        <color theme="1"/>
        <rFont val="Calibri"/>
        <family val="2"/>
        <charset val="1"/>
      </rPr>
      <t xml:space="preserve">Heure du coucher </t>
    </r>
    <r>
      <rPr>
        <b/>
        <i/>
        <sz val="12"/>
        <color theme="1"/>
        <rFont val="Calibri"/>
        <family val="2"/>
        <charset val="1"/>
      </rPr>
      <t>H_coucher_sem</t>
    </r>
  </si>
  <si>
    <t xml:space="preserve">Moyenne </t>
  </si>
  <si>
    <t xml:space="preserve">Médiane </t>
  </si>
  <si>
    <t xml:space="preserve">Troubles comportementaux </t>
  </si>
  <si>
    <t>oui</t>
  </si>
  <si>
    <t>(que les réponses "très vrai" ont été pec )</t>
  </si>
  <si>
    <r>
      <rPr>
        <sz val="12"/>
        <color theme="1"/>
        <rFont val="Calibri"/>
        <family val="2"/>
        <charset val="1"/>
      </rPr>
      <t xml:space="preserve">Fait souvent des crises de colères </t>
    </r>
    <r>
      <rPr>
        <b/>
        <i/>
        <sz val="12"/>
        <color theme="1"/>
        <rFont val="Calibri"/>
        <family val="2"/>
        <charset val="1"/>
      </rPr>
      <t>sdq_comport1</t>
    </r>
  </si>
  <si>
    <r>
      <rPr>
        <sz val="12"/>
        <color theme="1"/>
        <rFont val="Calibri"/>
        <family val="2"/>
        <charset val="1"/>
      </rPr>
      <t xml:space="preserve">En général obéissant(e) </t>
    </r>
    <r>
      <rPr>
        <b/>
        <i/>
        <sz val="12"/>
        <color theme="1"/>
        <rFont val="Calibri"/>
        <family val="2"/>
        <charset val="1"/>
      </rPr>
      <t>sdq_comport2</t>
    </r>
  </si>
  <si>
    <r>
      <rPr>
        <sz val="12"/>
        <color theme="1"/>
        <rFont val="Calibri"/>
        <family val="2"/>
        <charset val="1"/>
      </rPr>
      <t>Se bagarre souvent avec les autres</t>
    </r>
    <r>
      <rPr>
        <b/>
        <i/>
        <sz val="12"/>
        <color theme="1"/>
        <rFont val="Calibri"/>
        <family val="2"/>
        <charset val="1"/>
      </rPr>
      <t xml:space="preserve"> sdq_comport3</t>
    </r>
  </si>
  <si>
    <r>
      <rPr>
        <sz val="12"/>
        <color theme="1"/>
        <rFont val="Calibri"/>
        <family val="2"/>
        <charset val="1"/>
      </rPr>
      <t xml:space="preserve">Ment ou triche souvent </t>
    </r>
    <r>
      <rPr>
        <b/>
        <i/>
        <sz val="12"/>
        <color theme="1"/>
        <rFont val="Calibri"/>
        <family val="2"/>
        <charset val="1"/>
      </rPr>
      <t>sdq_comport4</t>
    </r>
  </si>
  <si>
    <t xml:space="preserve">Troubles emotionnels  </t>
  </si>
  <si>
    <r>
      <rPr>
        <sz val="12"/>
        <color theme="1"/>
        <rFont val="Calibri"/>
        <family val="2"/>
        <charset val="1"/>
      </rPr>
      <t xml:space="preserve">Se plaint sv de maux tete/ ventre </t>
    </r>
    <r>
      <rPr>
        <b/>
        <i/>
        <sz val="12"/>
        <color theme="1"/>
        <rFont val="Calibri"/>
        <family val="2"/>
        <charset val="1"/>
      </rPr>
      <t>sdq_emot1</t>
    </r>
  </si>
  <si>
    <r>
      <rPr>
        <sz val="12"/>
        <color theme="1"/>
        <rFont val="Calibri"/>
        <family val="2"/>
        <charset val="1"/>
      </rPr>
      <t xml:space="preserve">Souvent inquiet </t>
    </r>
    <r>
      <rPr>
        <b/>
        <i/>
        <sz val="12"/>
        <color theme="1"/>
        <rFont val="Calibri"/>
        <family val="2"/>
        <charset val="1"/>
      </rPr>
      <t>sdq_emot2</t>
    </r>
  </si>
  <si>
    <r>
      <rPr>
        <sz val="12"/>
        <color theme="1"/>
        <rFont val="Calibri"/>
        <family val="2"/>
        <charset val="1"/>
      </rPr>
      <t xml:space="preserve">Souvent malheureux, pleure souvent </t>
    </r>
    <r>
      <rPr>
        <b/>
        <i/>
        <sz val="12"/>
        <color theme="1"/>
        <rFont val="Calibri"/>
        <family val="2"/>
        <charset val="1"/>
      </rPr>
      <t>sdq_emot3</t>
    </r>
  </si>
  <si>
    <r>
      <rPr>
        <sz val="12"/>
        <color theme="1"/>
        <rFont val="Calibri"/>
        <family val="2"/>
        <charset val="1"/>
      </rPr>
      <t xml:space="preserve">Anxieux </t>
    </r>
    <r>
      <rPr>
        <b/>
        <i/>
        <sz val="12"/>
        <color theme="1"/>
        <rFont val="Calibri"/>
        <family val="2"/>
        <charset val="1"/>
      </rPr>
      <t>sdq_emot4</t>
    </r>
  </si>
  <si>
    <t xml:space="preserve">Troubles inattention/hyperactivité </t>
  </si>
  <si>
    <r>
      <rPr>
        <sz val="12"/>
        <color theme="1"/>
        <rFont val="Calibri"/>
        <family val="2"/>
        <charset val="1"/>
      </rPr>
      <t xml:space="preserve">Hyperactif </t>
    </r>
    <r>
      <rPr>
        <b/>
        <i/>
        <sz val="12"/>
        <color theme="1"/>
        <rFont val="Calibri"/>
        <family val="2"/>
        <charset val="1"/>
      </rPr>
      <t>sdq_hyper1</t>
    </r>
  </si>
  <si>
    <r>
      <rPr>
        <sz val="12"/>
        <color theme="1"/>
        <rFont val="Calibri"/>
        <family val="2"/>
        <charset val="1"/>
      </rPr>
      <t xml:space="preserve">Ne tient pas en place </t>
    </r>
    <r>
      <rPr>
        <b/>
        <i/>
        <sz val="12"/>
        <color theme="1"/>
        <rFont val="Calibri"/>
        <family val="2"/>
        <charset val="1"/>
      </rPr>
      <t>sdq_hyper2</t>
    </r>
  </si>
  <si>
    <r>
      <rPr>
        <sz val="12"/>
        <color theme="1"/>
        <rFont val="Calibri"/>
        <family val="2"/>
        <charset val="1"/>
      </rPr>
      <t xml:space="preserve">Difficultés de concentration </t>
    </r>
    <r>
      <rPr>
        <b/>
        <i/>
        <sz val="12"/>
        <color theme="1"/>
        <rFont val="Calibri"/>
        <family val="2"/>
        <charset val="1"/>
      </rPr>
      <t>sdq_hyper3</t>
    </r>
  </si>
  <si>
    <r>
      <rPr>
        <sz val="12"/>
        <color theme="1"/>
        <rFont val="Calibri"/>
        <family val="2"/>
        <charset val="1"/>
      </rPr>
      <t xml:space="preserve">Reflechit avant d'agir </t>
    </r>
    <r>
      <rPr>
        <b/>
        <i/>
        <sz val="12"/>
        <color theme="1"/>
        <rFont val="Calibri"/>
        <family val="2"/>
        <charset val="1"/>
      </rPr>
      <t>sdq_hyper4</t>
    </r>
  </si>
  <si>
    <r>
      <rPr>
        <sz val="12"/>
        <color theme="1"/>
        <rFont val="Calibri"/>
        <family val="2"/>
        <charset val="1"/>
      </rPr>
      <t xml:space="preserve">Attention maintenue </t>
    </r>
    <r>
      <rPr>
        <b/>
        <i/>
        <sz val="12"/>
        <color theme="1"/>
        <rFont val="Calibri"/>
        <family val="2"/>
        <charset val="1"/>
      </rPr>
      <t>sdq_hyper5</t>
    </r>
  </si>
  <si>
    <t xml:space="preserve">Troubles relationnels </t>
  </si>
  <si>
    <r>
      <rPr>
        <sz val="12"/>
        <color theme="1"/>
        <rFont val="Calibri"/>
        <family val="2"/>
        <charset val="1"/>
      </rPr>
      <t xml:space="preserve">Plutot solitaire, joue seul </t>
    </r>
    <r>
      <rPr>
        <b/>
        <i/>
        <sz val="12"/>
        <color theme="1"/>
        <rFont val="Calibri"/>
        <family val="2"/>
        <charset val="1"/>
      </rPr>
      <t>sdq_relat3_p2</t>
    </r>
  </si>
  <si>
    <r>
      <rPr>
        <sz val="12"/>
        <color theme="1"/>
        <rFont val="Calibri"/>
        <family val="2"/>
        <charset val="1"/>
      </rPr>
      <t xml:space="preserve">A tendance à avoir 1 ami(e) </t>
    </r>
    <r>
      <rPr>
        <b/>
        <i/>
        <sz val="12"/>
        <color theme="1"/>
        <rFont val="Calibri"/>
        <family val="2"/>
        <charset val="1"/>
      </rPr>
      <t>sdq_relat4_p2</t>
    </r>
  </si>
  <si>
    <r>
      <rPr>
        <sz val="12"/>
        <color theme="1"/>
        <rFont val="Calibri"/>
        <family val="2"/>
        <charset val="1"/>
      </rPr>
      <t>Plutot aimé des autres enfants</t>
    </r>
    <r>
      <rPr>
        <b/>
        <i/>
        <sz val="12"/>
        <color theme="1"/>
        <rFont val="Calibri"/>
        <family val="2"/>
        <charset val="1"/>
      </rPr>
      <t xml:space="preserve"> sdq_relat5_p2</t>
    </r>
  </si>
  <si>
    <r>
      <rPr>
        <sz val="12"/>
        <color theme="1"/>
        <rFont val="Calibri"/>
        <family val="2"/>
        <charset val="1"/>
      </rPr>
      <t xml:space="preserve">Tyranisé/Harcelé </t>
    </r>
    <r>
      <rPr>
        <b/>
        <i/>
        <sz val="12"/>
        <color theme="1"/>
        <rFont val="Calibri"/>
        <family val="2"/>
        <charset val="1"/>
      </rPr>
      <t>sdq_relat1_p2</t>
    </r>
  </si>
  <si>
    <r>
      <rPr>
        <sz val="12"/>
        <color theme="1"/>
        <rFont val="Calibri"/>
        <family val="2"/>
        <charset val="1"/>
      </rPr>
      <t xml:space="preserve">S'entend mieux avec les adultes </t>
    </r>
    <r>
      <rPr>
        <b/>
        <i/>
        <sz val="12"/>
        <color theme="1"/>
        <rFont val="Calibri"/>
        <family val="2"/>
        <charset val="1"/>
      </rPr>
      <t>sdq_relat2_p2</t>
    </r>
  </si>
  <si>
    <t xml:space="preserve">Etat de santé des enfants percu par leur parents </t>
  </si>
  <si>
    <t xml:space="preserve">Bonne santé / plutôt en bonne santé </t>
  </si>
  <si>
    <t>les conditions dans lesquelles vous vivez ont un impact sur sa santé ?</t>
  </si>
  <si>
    <t xml:space="preserve">oui </t>
  </si>
  <si>
    <t>Cet impact a des conséquences</t>
  </si>
  <si>
    <t xml:space="preserve">mauvaises </t>
  </si>
  <si>
    <t>préciser ce qui est mauvais pour sa santé dans vos conditions de vie ?</t>
  </si>
  <si>
    <t xml:space="preserve">Activités de brulages/ de feraillage </t>
  </si>
  <si>
    <t xml:space="preserve">Pollution du lieux de vie </t>
  </si>
  <si>
    <t>Manque de place/étroitesse</t>
  </si>
  <si>
    <t>Inconfort du logement</t>
  </si>
  <si>
    <t xml:space="preserve">Isolement du lieu de vie </t>
  </si>
  <si>
    <t xml:space="preserve">Le bruit </t>
  </si>
  <si>
    <t>Proximité animaux (rats)</t>
  </si>
  <si>
    <t xml:space="preserve">Conflit voisins </t>
  </si>
  <si>
    <t>Allergies (pollen, insectes)</t>
  </si>
  <si>
    <r>
      <rPr>
        <sz val="12"/>
        <color theme="1"/>
        <rFont val="Calibri"/>
        <family val="2"/>
        <charset val="1"/>
      </rPr>
      <t xml:space="preserve">Hospitalisation au cours de la dernière année </t>
    </r>
    <r>
      <rPr>
        <b/>
        <i/>
        <sz val="12"/>
        <color theme="1"/>
        <rFont val="Calibri"/>
        <family val="2"/>
        <charset val="1"/>
      </rPr>
      <t>sejour_hospit_yn</t>
    </r>
  </si>
  <si>
    <r>
      <rPr>
        <sz val="12"/>
        <color theme="1"/>
        <rFont val="Calibri"/>
        <family val="2"/>
        <charset val="1"/>
      </rPr>
      <t xml:space="preserve">Combien de fois ? </t>
    </r>
    <r>
      <rPr>
        <b/>
        <i/>
        <sz val="12"/>
        <color theme="1"/>
        <rFont val="Calibri"/>
        <family val="2"/>
        <charset val="1"/>
      </rPr>
      <t>nb_sejour_hospit</t>
    </r>
  </si>
  <si>
    <t>Pourcentage (N/31)</t>
  </si>
  <si>
    <r>
      <rPr>
        <sz val="12"/>
        <color theme="1"/>
        <rFont val="Calibri"/>
        <family val="2"/>
        <charset val="1"/>
      </rPr>
      <t xml:space="preserve">A consulté aux urgences au cours de la dernière année </t>
    </r>
    <r>
      <rPr>
        <b/>
        <i/>
        <sz val="12"/>
        <color theme="1"/>
        <rFont val="Calibri"/>
        <family val="2"/>
        <charset val="1"/>
      </rPr>
      <t>consult_med_urg_yn</t>
    </r>
  </si>
  <si>
    <r>
      <rPr>
        <sz val="12"/>
        <color theme="1"/>
        <rFont val="Calibri"/>
        <family val="2"/>
        <charset val="1"/>
      </rPr>
      <t xml:space="preserve">nombre de fois </t>
    </r>
    <r>
      <rPr>
        <b/>
        <i/>
        <sz val="12"/>
        <color theme="1"/>
        <rFont val="Calibri"/>
        <family val="2"/>
        <charset val="1"/>
      </rPr>
      <t>nb_consult_med_urg</t>
    </r>
  </si>
  <si>
    <t>Pourcentage (N/72)</t>
  </si>
  <si>
    <r>
      <rPr>
        <sz val="12"/>
        <color theme="1"/>
        <rFont val="Calibri"/>
        <family val="2"/>
        <charset val="1"/>
      </rPr>
      <t xml:space="preserve">Motifs </t>
    </r>
    <r>
      <rPr>
        <b/>
        <i/>
        <sz val="12"/>
        <color theme="1"/>
        <rFont val="Calibri"/>
        <family val="2"/>
        <charset val="1"/>
      </rPr>
      <t>motif_consult_med_urg</t>
    </r>
  </si>
  <si>
    <t xml:space="preserve">Traumato </t>
  </si>
  <si>
    <t>Pathologies aigues : type angine, gastro</t>
  </si>
  <si>
    <t xml:space="preserve">Pathologies chroniques décompensées (epilepsie, crohn) </t>
  </si>
  <si>
    <t>sans motif</t>
  </si>
  <si>
    <t xml:space="preserve">Abstenu à emmener enfant à l'hôpital pour des graves pb de santé </t>
  </si>
  <si>
    <r>
      <rPr>
        <sz val="12"/>
        <color theme="1"/>
        <rFont val="Calibri"/>
        <family val="2"/>
        <charset val="1"/>
      </rPr>
      <t xml:space="preserve">Accidents de la vie courante (AcVC ayant entraîné le recours à un professionnel de santé ?) </t>
    </r>
    <r>
      <rPr>
        <b/>
        <i/>
        <sz val="12"/>
        <color theme="1"/>
        <rFont val="Calibri"/>
        <family val="2"/>
        <charset val="1"/>
      </rPr>
      <t>AcVC_yn</t>
    </r>
  </si>
  <si>
    <t xml:space="preserve"> </t>
  </si>
  <si>
    <t>Pourcentage (N/59)</t>
  </si>
  <si>
    <r>
      <rPr>
        <sz val="12"/>
        <color theme="1"/>
        <rFont val="Calibri"/>
        <family val="2"/>
        <charset val="1"/>
      </rPr>
      <t xml:space="preserve">Combien au cours des 3 derniers mois </t>
    </r>
    <r>
      <rPr>
        <b/>
        <i/>
        <sz val="12"/>
        <color theme="1"/>
        <rFont val="Calibri"/>
        <family val="2"/>
        <charset val="1"/>
      </rPr>
      <t>nb_AcVC_3mois</t>
    </r>
  </si>
  <si>
    <r>
      <rPr>
        <sz val="12"/>
        <color theme="1"/>
        <rFont val="Calibri"/>
        <family val="2"/>
        <charset val="1"/>
      </rPr>
      <t xml:space="preserve">Lieux des AcVd </t>
    </r>
    <r>
      <rPr>
        <b/>
        <i/>
        <sz val="12"/>
        <color theme="1"/>
        <rFont val="Calibri"/>
        <family val="2"/>
        <charset val="1"/>
      </rPr>
      <t>lieu_last_AcVC</t>
    </r>
  </si>
  <si>
    <t xml:space="preserve">Domicile </t>
  </si>
  <si>
    <t>Autre</t>
  </si>
  <si>
    <t>Ecole</t>
  </si>
  <si>
    <r>
      <rPr>
        <sz val="12"/>
        <color theme="1"/>
        <rFont val="Calibri"/>
        <family val="2"/>
        <charset val="1"/>
      </rPr>
      <t xml:space="preserve">Blessure due au dernier accident </t>
    </r>
    <r>
      <rPr>
        <b/>
        <i/>
        <sz val="12"/>
        <color theme="1"/>
        <rFont val="Calibri"/>
        <family val="2"/>
        <charset val="1"/>
      </rPr>
      <t>type_last_AcVC</t>
    </r>
  </si>
  <si>
    <t xml:space="preserve">Entorse, luxations, fracture </t>
  </si>
  <si>
    <t xml:space="preserve">Plaie coupure </t>
  </si>
  <si>
    <t>Hematome et TC</t>
  </si>
  <si>
    <t>Soins recus lors du dernier accident</t>
  </si>
  <si>
    <t xml:space="preserve">soins hospitaliers </t>
  </si>
  <si>
    <r>
      <rPr>
        <b/>
        <sz val="12"/>
        <color theme="1"/>
        <rFont val="Calibri (Body)"/>
        <charset val="1"/>
      </rPr>
      <t>Lieux de vie</t>
    </r>
    <r>
      <rPr>
        <b/>
        <sz val="12"/>
        <color theme="1"/>
        <rFont val="Calibri"/>
        <family val="2"/>
        <charset val="1"/>
      </rPr>
      <t xml:space="preserve"> </t>
    </r>
  </si>
  <si>
    <t xml:space="preserve">Pollution aérienne et sonore par : </t>
  </si>
  <si>
    <r>
      <rPr>
        <sz val="12"/>
        <color theme="1"/>
        <rFont val="Calibri"/>
        <family val="2"/>
        <charset val="1"/>
      </rPr>
      <t xml:space="preserve">proximité route </t>
    </r>
    <r>
      <rPr>
        <b/>
        <i/>
        <sz val="12"/>
        <color theme="1"/>
        <rFont val="Calibri"/>
        <family val="2"/>
        <charset val="1"/>
      </rPr>
      <t>proxi_routes</t>
    </r>
  </si>
  <si>
    <r>
      <rPr>
        <sz val="12"/>
        <color theme="1"/>
        <rFont val="Calibri"/>
        <family val="2"/>
        <charset val="1"/>
      </rPr>
      <t xml:space="preserve">proximité route proxi_routes </t>
    </r>
    <r>
      <rPr>
        <b/>
        <i/>
        <sz val="12"/>
        <color theme="1"/>
        <rFont val="Calibri"/>
        <family val="2"/>
        <charset val="1"/>
      </rPr>
      <t>proxi_dechett</t>
    </r>
  </si>
  <si>
    <t xml:space="preserve">Risque d'accident par contiguëté avec:  </t>
  </si>
  <si>
    <r>
      <rPr>
        <sz val="10"/>
        <color theme="1"/>
        <rFont val="Calibri"/>
        <family val="3"/>
        <scheme val="minor"/>
      </rPr>
      <t xml:space="preserve">Voie ferrée </t>
    </r>
    <r>
      <rPr>
        <b/>
        <i/>
        <sz val="12"/>
        <color theme="1"/>
        <rFont val="Calibri"/>
        <family val="2"/>
        <charset val="1"/>
      </rPr>
      <t>contig_voie_fer_yn</t>
    </r>
    <r>
      <rPr>
        <b/>
        <i/>
        <sz val="10"/>
        <color theme="1"/>
        <rFont val="Calibri"/>
        <family val="3"/>
        <scheme val="minor"/>
      </rPr>
      <t xml:space="preserve"> </t>
    </r>
  </si>
  <si>
    <r>
      <rPr>
        <sz val="12"/>
        <color theme="1"/>
        <rFont val="Calibri"/>
        <family val="2"/>
        <charset val="1"/>
      </rPr>
      <t xml:space="preserve">Route </t>
    </r>
    <r>
      <rPr>
        <b/>
        <i/>
        <sz val="12"/>
        <color theme="1"/>
        <rFont val="Calibri"/>
        <family val="2"/>
        <charset val="1"/>
      </rPr>
      <t xml:space="preserve">contig_route_yn </t>
    </r>
  </si>
  <si>
    <r>
      <rPr>
        <sz val="12"/>
        <color theme="1"/>
        <rFont val="Calibri"/>
        <family val="2"/>
        <charset val="1"/>
      </rPr>
      <t xml:space="preserve">etendue d'eau (rivière, etang...) </t>
    </r>
    <r>
      <rPr>
        <b/>
        <i/>
        <sz val="12"/>
        <color theme="1"/>
        <rFont val="Calibri"/>
        <family val="2"/>
        <charset val="1"/>
      </rPr>
      <t>contig_eau_yn</t>
    </r>
  </si>
  <si>
    <t xml:space="preserve">Terrain </t>
  </si>
  <si>
    <r>
      <rPr>
        <sz val="12"/>
        <color theme="1"/>
        <rFont val="Calibri"/>
        <family val="2"/>
        <charset val="1"/>
      </rPr>
      <t xml:space="preserve">Type de terrain occupé </t>
    </r>
    <r>
      <rPr>
        <b/>
        <i/>
        <sz val="12"/>
        <color theme="1"/>
        <rFont val="Calibri"/>
        <family val="2"/>
        <charset val="1"/>
      </rPr>
      <t>type_ldv</t>
    </r>
  </si>
  <si>
    <t xml:space="preserve">Terrain public : aires de stationnement </t>
  </si>
  <si>
    <t xml:space="preserve">Terrain privé : louer ou familial </t>
  </si>
  <si>
    <t xml:space="preserve">Logements sociaux/ privés </t>
  </si>
  <si>
    <t xml:space="preserve">Terrain illicite ou précaire </t>
  </si>
  <si>
    <r>
      <rPr>
        <sz val="12"/>
        <color theme="1"/>
        <rFont val="Calibri"/>
        <family val="2"/>
        <charset val="1"/>
      </rPr>
      <t xml:space="preserve">Statut des occupants </t>
    </r>
    <r>
      <rPr>
        <b/>
        <i/>
        <sz val="12"/>
        <color theme="1"/>
        <rFont val="Calibri"/>
        <family val="2"/>
        <charset val="1"/>
      </rPr>
      <t>statu_occup</t>
    </r>
  </si>
  <si>
    <t xml:space="preserve">Propriétaire </t>
  </si>
  <si>
    <t xml:space="preserve">Locataire </t>
  </si>
  <si>
    <t>Hebergés</t>
  </si>
  <si>
    <t xml:space="preserve">Occupation illégale </t>
  </si>
  <si>
    <t xml:space="preserve">Resident d'aire acceuil </t>
  </si>
  <si>
    <r>
      <rPr>
        <sz val="12"/>
        <color theme="1"/>
        <rFont val="Calibri"/>
        <family val="2"/>
        <charset val="1"/>
      </rPr>
      <t>Densité de logements sur un meme terrain</t>
    </r>
    <r>
      <rPr>
        <b/>
        <i/>
        <sz val="12"/>
        <color theme="1"/>
        <rFont val="Calibri"/>
        <family val="2"/>
        <charset val="1"/>
      </rPr>
      <t xml:space="preserve"> nb_habitats_empl</t>
    </r>
    <r>
      <rPr>
        <b/>
        <i/>
        <sz val="10"/>
        <color theme="1"/>
        <rFont val="Calibri"/>
        <family val="3"/>
        <scheme val="minor"/>
      </rPr>
      <t xml:space="preserve"> </t>
    </r>
  </si>
  <si>
    <t>2 à 5</t>
  </si>
  <si>
    <t>6 à 10</t>
  </si>
  <si>
    <t>11 à 20</t>
  </si>
  <si>
    <t>20 à 30</t>
  </si>
  <si>
    <t>&gt; 30</t>
  </si>
  <si>
    <r>
      <rPr>
        <sz val="12"/>
        <color theme="1"/>
        <rFont val="Calibri"/>
        <family val="2"/>
        <charset val="1"/>
      </rPr>
      <t>Taille terrain individuel (caravane + véhicule)</t>
    </r>
    <r>
      <rPr>
        <b/>
        <i/>
        <sz val="12"/>
        <color theme="1"/>
        <rFont val="Calibri"/>
        <family val="2"/>
        <charset val="1"/>
      </rPr>
      <t> ?</t>
    </r>
  </si>
  <si>
    <t xml:space="preserve">Habitation </t>
  </si>
  <si>
    <r>
      <rPr>
        <sz val="12"/>
        <color theme="1"/>
        <rFont val="Calibri"/>
        <family val="2"/>
        <charset val="1"/>
      </rPr>
      <t>Type</t>
    </r>
    <r>
      <rPr>
        <b/>
        <i/>
        <sz val="12"/>
        <color theme="1"/>
        <rFont val="Calibri"/>
        <family val="2"/>
        <charset val="1"/>
      </rPr>
      <t xml:space="preserve"> type_hab2</t>
    </r>
  </si>
  <si>
    <t>Construits</t>
  </si>
  <si>
    <t xml:space="preserve">Mobiles </t>
  </si>
  <si>
    <t>Mixtes</t>
  </si>
  <si>
    <r>
      <rPr>
        <sz val="12"/>
        <color theme="1"/>
        <rFont val="Calibri"/>
        <family val="2"/>
        <charset val="1"/>
      </rPr>
      <t xml:space="preserve">Type logement  </t>
    </r>
    <r>
      <rPr>
        <b/>
        <i/>
        <sz val="12"/>
        <color theme="1"/>
        <rFont val="Calibri"/>
        <family val="2"/>
        <charset val="1"/>
      </rPr>
      <t>type_hab</t>
    </r>
  </si>
  <si>
    <t>Adéquat</t>
  </si>
  <si>
    <t>Inadéquat</t>
  </si>
  <si>
    <t>Précaire</t>
  </si>
  <si>
    <t xml:space="preserve">Précaire et illégal </t>
  </si>
  <si>
    <r>
      <rPr>
        <sz val="10"/>
        <color theme="1"/>
        <rFont val="Calibri"/>
        <family val="3"/>
        <scheme val="minor"/>
      </rPr>
      <t xml:space="preserve">Accès eau potable </t>
    </r>
    <r>
      <rPr>
        <b/>
        <i/>
        <sz val="12"/>
        <color theme="1"/>
        <rFont val="Calibri"/>
        <family val="2"/>
        <charset val="1"/>
      </rPr>
      <t xml:space="preserve">acces_eau_yn </t>
    </r>
  </si>
  <si>
    <t xml:space="preserve">Compteur électrique </t>
  </si>
  <si>
    <r>
      <rPr>
        <b/>
        <i/>
        <sz val="12"/>
        <color theme="1"/>
        <rFont val="Calibri"/>
        <family val="2"/>
      </rPr>
      <t>comp_elec_yn</t>
    </r>
    <r>
      <rPr>
        <sz val="10"/>
        <color theme="1"/>
        <rFont val="Calibri"/>
        <family val="3"/>
        <scheme val="minor"/>
      </rPr>
      <t xml:space="preserve"> </t>
    </r>
  </si>
  <si>
    <t xml:space="preserve">accès </t>
  </si>
  <si>
    <t>elec_conform_yn</t>
  </si>
  <si>
    <t>conformité</t>
  </si>
  <si>
    <r>
      <rPr>
        <sz val="10"/>
        <color theme="1"/>
        <rFont val="Calibri"/>
        <family val="3"/>
        <scheme val="minor"/>
      </rPr>
      <t xml:space="preserve">Cuisine </t>
    </r>
    <r>
      <rPr>
        <b/>
        <i/>
        <sz val="12"/>
        <color theme="1"/>
        <rFont val="Calibri"/>
        <family val="2"/>
        <charset val="1"/>
      </rPr>
      <t xml:space="preserve">cuisin </t>
    </r>
  </si>
  <si>
    <t xml:space="preserve">cuisine en dur </t>
  </si>
  <si>
    <t xml:space="preserve">cuisine en caravane et/ou extérieur </t>
  </si>
  <si>
    <r>
      <rPr>
        <sz val="12"/>
        <color theme="1"/>
        <rFont val="Calibri"/>
        <family val="2"/>
        <charset val="1"/>
      </rPr>
      <t xml:space="preserve">Chauffage </t>
    </r>
    <r>
      <rPr>
        <b/>
        <i/>
        <sz val="12"/>
        <color theme="1"/>
        <rFont val="Calibri"/>
        <family val="2"/>
        <charset val="1"/>
      </rPr>
      <t>mode_chauf</t>
    </r>
  </si>
  <si>
    <t>Bois</t>
  </si>
  <si>
    <t xml:space="preserve">Electrique </t>
  </si>
  <si>
    <t>Gaz</t>
  </si>
  <si>
    <t>Mazout</t>
  </si>
  <si>
    <t xml:space="preserve">Modèle de poisson </t>
  </si>
  <si>
    <t>21.50</t>
  </si>
  <si>
    <t>20.76</t>
  </si>
  <si>
    <t>4.109388</t>
  </si>
  <si>
    <t>Absence de cloture</t>
  </si>
  <si>
    <r>
      <t xml:space="preserve">Présence d'un service de ramassage des ordures </t>
    </r>
    <r>
      <rPr>
        <b/>
        <i/>
        <sz val="11"/>
        <color theme="1"/>
        <rFont val="Calibri"/>
        <family val="2"/>
        <scheme val="minor"/>
      </rPr>
      <t>?</t>
    </r>
  </si>
  <si>
    <r>
      <t xml:space="preserve">Type d'activités pratiquées </t>
    </r>
    <r>
      <rPr>
        <b/>
        <i/>
        <sz val="12"/>
        <color theme="1"/>
        <rFont val="Calibri"/>
        <family val="2"/>
        <charset val="1"/>
      </rPr>
      <t xml:space="preserve">act_ferraillage </t>
    </r>
  </si>
  <si>
    <t xml:space="preserve">Décapage               </t>
  </si>
  <si>
    <t xml:space="preserve">Démontage véhicules     </t>
  </si>
  <si>
    <t xml:space="preserve">Ferraille / Métaux     </t>
  </si>
  <si>
    <t xml:space="preserve">Ravalement              </t>
  </si>
  <si>
    <t xml:space="preserve">Récupération            </t>
  </si>
  <si>
    <t xml:space="preserve">Stockage                </t>
  </si>
  <si>
    <r>
      <t xml:space="preserve">Desservi par un réseaux de transport </t>
    </r>
    <r>
      <rPr>
        <b/>
        <i/>
        <sz val="11"/>
        <color theme="1"/>
        <rFont val="Calibri"/>
        <family val="2"/>
        <scheme val="minor"/>
      </rPr>
      <t>?</t>
    </r>
  </si>
  <si>
    <r>
      <t xml:space="preserve">Accessible par la route </t>
    </r>
    <r>
      <rPr>
        <b/>
        <i/>
        <sz val="11"/>
        <color theme="1"/>
        <rFont val="Calibri"/>
        <family val="2"/>
        <scheme val="minor"/>
      </rPr>
      <t>?</t>
    </r>
  </si>
  <si>
    <r>
      <t>Autres activités de ferraillage</t>
    </r>
    <r>
      <rPr>
        <sz val="12"/>
        <color theme="1"/>
        <rFont val="Calibri"/>
        <family val="2"/>
        <scheme val="minor"/>
      </rPr>
      <t xml:space="preserve"> </t>
    </r>
    <r>
      <rPr>
        <b/>
        <i/>
        <sz val="12"/>
        <color theme="1"/>
        <rFont val="Calibri"/>
        <family val="2"/>
        <scheme val="minor"/>
      </rPr>
      <t>act_fer</t>
    </r>
  </si>
  <si>
    <t>En contact</t>
  </si>
  <si>
    <r>
      <t xml:space="preserve">Facilement effrayé, bcp de peurs </t>
    </r>
    <r>
      <rPr>
        <b/>
        <i/>
        <sz val="12"/>
        <color theme="1"/>
        <rFont val="Calibri"/>
        <family val="2"/>
        <charset val="1"/>
      </rPr>
      <t>sdq_emot5</t>
    </r>
  </si>
  <si>
    <t>Déviation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</si>
</sst>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b/>
      <i/>
      <sz val="12"/>
      <color theme="1"/>
      <name val="Calibri"/>
      <family val="2"/>
      <charset val="1"/>
    </font>
    <font>
      <b/>
      <sz val="12"/>
      <color theme="1"/>
      <name val="Calibri (Body)"/>
      <charset val="1"/>
    </font>
    <font>
      <b/>
      <sz val="12"/>
      <color theme="1"/>
      <name val="Calibri"/>
      <family val="2"/>
      <charset val="1"/>
    </font>
    <font>
      <sz val="10"/>
      <color theme="1"/>
      <name val="Calibri"/>
      <family val="3"/>
      <scheme val="minor"/>
    </font>
    <font>
      <b/>
      <i/>
      <sz val="10"/>
      <color theme="1"/>
      <name val="Calibri"/>
      <family val="3"/>
      <scheme val="minor"/>
    </font>
    <font>
      <b/>
      <i/>
      <sz val="12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10" xfId="0" applyBorder="1"/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2"/>
  <sheetViews>
    <sheetView tabSelected="1" topLeftCell="A5" zoomScaleNormal="100" workbookViewId="0">
      <selection activeCell="H27" sqref="H27"/>
    </sheetView>
  </sheetViews>
  <sheetFormatPr baseColWidth="10" defaultColWidth="10.42578125" defaultRowHeight="15.75" customHeight="1"/>
  <cols>
    <col min="1" max="1" width="60.5703125" customWidth="1"/>
    <col min="2" max="2" width="53.28515625" bestFit="1" customWidth="1"/>
    <col min="3" max="3" width="17.5703125" customWidth="1"/>
    <col min="4" max="4" width="23.28515625" customWidth="1"/>
    <col min="5" max="5" width="17.28515625" customWidth="1"/>
  </cols>
  <sheetData>
    <row r="1" spans="1:5" ht="15">
      <c r="A1" s="1" t="s">
        <v>0</v>
      </c>
      <c r="B1" s="1"/>
      <c r="C1" s="1" t="s">
        <v>1</v>
      </c>
      <c r="D1" s="1" t="s">
        <v>2</v>
      </c>
    </row>
    <row r="2" spans="1:5">
      <c r="A2" s="1" t="s">
        <v>3</v>
      </c>
      <c r="B2" s="1"/>
      <c r="C2" s="1" t="s">
        <v>4</v>
      </c>
      <c r="D2" s="1"/>
    </row>
    <row r="3" spans="1:5" ht="15">
      <c r="A3">
        <v>7</v>
      </c>
      <c r="C3">
        <v>34</v>
      </c>
      <c r="D3">
        <f>C3/337*100</f>
        <v>10.089020771513352</v>
      </c>
    </row>
    <row r="4" spans="1:5" ht="15">
      <c r="A4">
        <v>8</v>
      </c>
      <c r="C4">
        <v>40</v>
      </c>
      <c r="D4">
        <f t="shared" ref="D4:D67" si="0">C4/337*100</f>
        <v>11.869436201780417</v>
      </c>
    </row>
    <row r="5" spans="1:5" ht="15">
      <c r="A5">
        <v>9</v>
      </c>
      <c r="C5">
        <v>50</v>
      </c>
      <c r="D5">
        <f t="shared" si="0"/>
        <v>14.836795252225517</v>
      </c>
    </row>
    <row r="6" spans="1:5" ht="15">
      <c r="A6">
        <v>10</v>
      </c>
      <c r="C6">
        <v>47</v>
      </c>
      <c r="D6">
        <f t="shared" si="0"/>
        <v>13.94658753709199</v>
      </c>
    </row>
    <row r="7" spans="1:5" ht="15">
      <c r="A7">
        <v>11</v>
      </c>
      <c r="C7">
        <v>52</v>
      </c>
      <c r="D7">
        <f t="shared" si="0"/>
        <v>15.43026706231454</v>
      </c>
    </row>
    <row r="8" spans="1:5" ht="15">
      <c r="A8">
        <v>12</v>
      </c>
      <c r="C8">
        <v>71</v>
      </c>
      <c r="D8">
        <f t="shared" si="0"/>
        <v>21.068249258160236</v>
      </c>
    </row>
    <row r="9" spans="1:5" ht="15">
      <c r="A9">
        <v>13</v>
      </c>
      <c r="C9">
        <v>43</v>
      </c>
      <c r="D9">
        <f t="shared" si="0"/>
        <v>12.759643916913946</v>
      </c>
    </row>
    <row r="10" spans="1:5">
      <c r="A10" s="1" t="s">
        <v>5</v>
      </c>
      <c r="B10" s="1"/>
      <c r="C10" s="1"/>
      <c r="D10">
        <f t="shared" si="0"/>
        <v>0</v>
      </c>
    </row>
    <row r="11" spans="1:5" ht="15">
      <c r="A11" t="s">
        <v>6</v>
      </c>
      <c r="C11">
        <v>148</v>
      </c>
      <c r="D11">
        <f t="shared" si="0"/>
        <v>43.916913946587535</v>
      </c>
    </row>
    <row r="12" spans="1:5">
      <c r="A12" s="1" t="s">
        <v>7</v>
      </c>
      <c r="B12" s="1"/>
      <c r="C12" s="1"/>
      <c r="D12">
        <f t="shared" si="0"/>
        <v>0</v>
      </c>
    </row>
    <row r="13" spans="1:5" ht="15">
      <c r="A13" t="s">
        <v>8</v>
      </c>
      <c r="C13">
        <v>327</v>
      </c>
      <c r="D13">
        <f t="shared" si="0"/>
        <v>97.032640949554889</v>
      </c>
    </row>
    <row r="14" spans="1:5" ht="15">
      <c r="A14" s="1" t="s">
        <v>9</v>
      </c>
      <c r="B14" s="1"/>
      <c r="C14" s="1"/>
      <c r="D14">
        <f t="shared" si="0"/>
        <v>0</v>
      </c>
      <c r="E14" s="1" t="s">
        <v>10</v>
      </c>
    </row>
    <row r="15" spans="1:5" ht="15">
      <c r="B15" t="s">
        <v>11</v>
      </c>
      <c r="C15">
        <v>278</v>
      </c>
      <c r="D15">
        <f t="shared" si="0"/>
        <v>82.492581602373889</v>
      </c>
      <c r="E15">
        <f>C15/327</f>
        <v>0.85015290519877673</v>
      </c>
    </row>
    <row r="16" spans="1:5" ht="15">
      <c r="B16" t="s">
        <v>12</v>
      </c>
      <c r="C16">
        <v>18</v>
      </c>
      <c r="D16">
        <f t="shared" si="0"/>
        <v>5.3412462908011866</v>
      </c>
      <c r="E16">
        <f>C16/327</f>
        <v>5.5045871559633031E-2</v>
      </c>
    </row>
    <row r="17" spans="1:5" ht="15">
      <c r="B17" t="s">
        <v>13</v>
      </c>
      <c r="C17">
        <v>31</v>
      </c>
      <c r="D17">
        <f t="shared" si="0"/>
        <v>9.1988130563798212</v>
      </c>
      <c r="E17">
        <f>C17/327</f>
        <v>9.480122324159021E-2</v>
      </c>
    </row>
    <row r="18" spans="1:5">
      <c r="A18" s="1" t="s">
        <v>14</v>
      </c>
      <c r="B18" s="1"/>
      <c r="C18" s="1"/>
    </row>
    <row r="19" spans="1:5" ht="15">
      <c r="B19" s="2" t="s">
        <v>15</v>
      </c>
      <c r="C19" s="2" t="s">
        <v>16</v>
      </c>
      <c r="D19" s="2" t="s">
        <v>152</v>
      </c>
    </row>
    <row r="20" spans="1:5" ht="15">
      <c r="B20" s="2" t="s">
        <v>136</v>
      </c>
      <c r="C20" s="2" t="s">
        <v>135</v>
      </c>
      <c r="D20" s="2" t="s">
        <v>137</v>
      </c>
    </row>
    <row r="22" spans="1:5" ht="15">
      <c r="A22" s="1" t="s">
        <v>17</v>
      </c>
      <c r="C22" t="s">
        <v>18</v>
      </c>
    </row>
    <row r="23" spans="1:5">
      <c r="A23" t="s">
        <v>19</v>
      </c>
      <c r="B23" t="s">
        <v>20</v>
      </c>
      <c r="C23">
        <v>49</v>
      </c>
      <c r="D23">
        <f t="shared" si="0"/>
        <v>14.540059347181009</v>
      </c>
    </row>
    <row r="24" spans="1:5">
      <c r="B24" t="s">
        <v>21</v>
      </c>
      <c r="C24">
        <v>27</v>
      </c>
      <c r="D24">
        <f t="shared" si="0"/>
        <v>8.0118694362017813</v>
      </c>
    </row>
    <row r="25" spans="1:5">
      <c r="B25" t="s">
        <v>22</v>
      </c>
      <c r="C25">
        <v>15</v>
      </c>
      <c r="D25">
        <f t="shared" si="0"/>
        <v>4.4510385756676563</v>
      </c>
    </row>
    <row r="26" spans="1:5">
      <c r="B26" t="s">
        <v>23</v>
      </c>
      <c r="C26">
        <v>15</v>
      </c>
      <c r="D26">
        <f t="shared" si="0"/>
        <v>4.4510385756676563</v>
      </c>
    </row>
    <row r="27" spans="1:5" ht="15">
      <c r="A27" s="1" t="s">
        <v>24</v>
      </c>
      <c r="D27">
        <f t="shared" si="0"/>
        <v>0</v>
      </c>
    </row>
    <row r="28" spans="1:5">
      <c r="B28" t="s">
        <v>25</v>
      </c>
      <c r="C28">
        <v>38</v>
      </c>
      <c r="D28">
        <f t="shared" si="0"/>
        <v>11.275964391691394</v>
      </c>
    </row>
    <row r="29" spans="1:5">
      <c r="B29" t="s">
        <v>26</v>
      </c>
      <c r="C29">
        <v>39</v>
      </c>
      <c r="D29">
        <f t="shared" si="0"/>
        <v>11.572700296735905</v>
      </c>
    </row>
    <row r="30" spans="1:5">
      <c r="B30" t="s">
        <v>27</v>
      </c>
      <c r="C30">
        <v>8</v>
      </c>
      <c r="D30">
        <f t="shared" si="0"/>
        <v>2.3738872403560833</v>
      </c>
    </row>
    <row r="31" spans="1:5">
      <c r="B31" t="s">
        <v>28</v>
      </c>
      <c r="C31">
        <v>19</v>
      </c>
      <c r="D31">
        <f t="shared" si="0"/>
        <v>5.637982195845697</v>
      </c>
    </row>
    <row r="32" spans="1:5">
      <c r="B32" s="3" t="s">
        <v>151</v>
      </c>
      <c r="C32">
        <v>26</v>
      </c>
      <c r="D32">
        <f t="shared" si="0"/>
        <v>7.71513353115727</v>
      </c>
    </row>
    <row r="33" spans="1:4" ht="15">
      <c r="A33" s="1" t="s">
        <v>29</v>
      </c>
      <c r="D33">
        <f t="shared" si="0"/>
        <v>0</v>
      </c>
    </row>
    <row r="34" spans="1:4">
      <c r="B34" t="s">
        <v>30</v>
      </c>
      <c r="C34">
        <v>71</v>
      </c>
      <c r="D34">
        <f t="shared" si="0"/>
        <v>21.068249258160236</v>
      </c>
    </row>
    <row r="35" spans="1:4">
      <c r="B35" t="s">
        <v>31</v>
      </c>
      <c r="C35">
        <v>57</v>
      </c>
      <c r="D35">
        <f t="shared" si="0"/>
        <v>16.913946587537094</v>
      </c>
    </row>
    <row r="36" spans="1:4">
      <c r="B36" t="s">
        <v>32</v>
      </c>
      <c r="C36">
        <v>57</v>
      </c>
      <c r="D36">
        <f t="shared" si="0"/>
        <v>16.913946587537094</v>
      </c>
    </row>
    <row r="37" spans="1:4">
      <c r="B37" t="s">
        <v>33</v>
      </c>
      <c r="C37">
        <v>66</v>
      </c>
      <c r="D37">
        <f t="shared" si="0"/>
        <v>19.584569732937684</v>
      </c>
    </row>
    <row r="38" spans="1:4">
      <c r="B38" t="s">
        <v>34</v>
      </c>
      <c r="C38">
        <v>75</v>
      </c>
      <c r="D38">
        <f t="shared" si="0"/>
        <v>22.255192878338278</v>
      </c>
    </row>
    <row r="39" spans="1:4" ht="15">
      <c r="A39" s="1" t="s">
        <v>35</v>
      </c>
      <c r="D39">
        <f t="shared" si="0"/>
        <v>0</v>
      </c>
    </row>
    <row r="40" spans="1:4">
      <c r="B40" t="s">
        <v>36</v>
      </c>
      <c r="C40">
        <v>13</v>
      </c>
      <c r="D40">
        <f t="shared" si="0"/>
        <v>3.857566765578635</v>
      </c>
    </row>
    <row r="41" spans="1:4">
      <c r="B41" t="s">
        <v>37</v>
      </c>
      <c r="C41">
        <v>24</v>
      </c>
      <c r="D41">
        <f t="shared" si="0"/>
        <v>7.1216617210682491</v>
      </c>
    </row>
    <row r="42" spans="1:4">
      <c r="B42" t="s">
        <v>38</v>
      </c>
      <c r="C42">
        <v>24</v>
      </c>
      <c r="D42">
        <f t="shared" si="0"/>
        <v>7.1216617210682491</v>
      </c>
    </row>
    <row r="43" spans="1:4">
      <c r="B43" t="s">
        <v>39</v>
      </c>
      <c r="C43">
        <v>8</v>
      </c>
      <c r="D43">
        <f t="shared" si="0"/>
        <v>2.3738872403560833</v>
      </c>
    </row>
    <row r="44" spans="1:4">
      <c r="B44" t="s">
        <v>40</v>
      </c>
      <c r="C44">
        <v>9</v>
      </c>
      <c r="D44">
        <f t="shared" si="0"/>
        <v>2.6706231454005933</v>
      </c>
    </row>
    <row r="45" spans="1:4" ht="15">
      <c r="A45" s="1" t="s">
        <v>41</v>
      </c>
      <c r="B45" s="1"/>
      <c r="C45" s="1"/>
      <c r="D45">
        <f t="shared" si="0"/>
        <v>0</v>
      </c>
    </row>
    <row r="46" spans="1:4" ht="15">
      <c r="B46" t="s">
        <v>42</v>
      </c>
      <c r="C46">
        <v>322</v>
      </c>
      <c r="D46">
        <f t="shared" si="0"/>
        <v>95.548961424332347</v>
      </c>
    </row>
    <row r="47" spans="1:4" ht="15">
      <c r="A47" s="1" t="s">
        <v>43</v>
      </c>
      <c r="B47" s="1"/>
      <c r="C47" s="1"/>
      <c r="D47">
        <f t="shared" si="0"/>
        <v>0</v>
      </c>
    </row>
    <row r="48" spans="1:4" ht="15">
      <c r="B48" t="s">
        <v>44</v>
      </c>
      <c r="C48">
        <v>64</v>
      </c>
      <c r="D48">
        <f t="shared" si="0"/>
        <v>18.991097922848667</v>
      </c>
    </row>
    <row r="49" spans="1:5" ht="15">
      <c r="A49" s="1" t="s">
        <v>45</v>
      </c>
      <c r="B49" s="1"/>
      <c r="C49" s="1"/>
      <c r="D49">
        <f t="shared" si="0"/>
        <v>0</v>
      </c>
    </row>
    <row r="50" spans="1:5" ht="15">
      <c r="B50" t="s">
        <v>46</v>
      </c>
      <c r="C50">
        <v>60</v>
      </c>
      <c r="D50">
        <f t="shared" si="0"/>
        <v>17.804154302670625</v>
      </c>
    </row>
    <row r="51" spans="1:5" ht="15">
      <c r="A51" s="1" t="s">
        <v>47</v>
      </c>
      <c r="B51" s="1"/>
      <c r="C51" s="1"/>
      <c r="D51">
        <f t="shared" si="0"/>
        <v>0</v>
      </c>
    </row>
    <row r="52" spans="1:5" ht="15">
      <c r="B52" t="s">
        <v>48</v>
      </c>
      <c r="C52">
        <v>16</v>
      </c>
      <c r="D52">
        <f t="shared" si="0"/>
        <v>4.7477744807121667</v>
      </c>
    </row>
    <row r="53" spans="1:5" ht="15">
      <c r="B53" t="s">
        <v>49</v>
      </c>
      <c r="C53">
        <v>34</v>
      </c>
      <c r="D53">
        <f t="shared" si="0"/>
        <v>10.089020771513352</v>
      </c>
    </row>
    <row r="54" spans="1:5" ht="15">
      <c r="B54" t="s">
        <v>50</v>
      </c>
      <c r="C54">
        <v>27</v>
      </c>
      <c r="D54">
        <f t="shared" si="0"/>
        <v>8.0118694362017813</v>
      </c>
    </row>
    <row r="55" spans="1:5" ht="15">
      <c r="B55" t="s">
        <v>51</v>
      </c>
      <c r="C55">
        <v>33</v>
      </c>
      <c r="D55">
        <f t="shared" si="0"/>
        <v>9.792284866468842</v>
      </c>
    </row>
    <row r="56" spans="1:5" ht="15">
      <c r="B56" t="s">
        <v>52</v>
      </c>
      <c r="C56">
        <v>15</v>
      </c>
      <c r="D56">
        <f t="shared" si="0"/>
        <v>4.4510385756676563</v>
      </c>
    </row>
    <row r="57" spans="1:5" ht="15">
      <c r="B57" t="s">
        <v>53</v>
      </c>
      <c r="C57">
        <v>28</v>
      </c>
      <c r="D57">
        <f t="shared" si="0"/>
        <v>8.3086053412462899</v>
      </c>
    </row>
    <row r="58" spans="1:5" ht="15">
      <c r="B58" t="s">
        <v>54</v>
      </c>
      <c r="C58">
        <v>13</v>
      </c>
      <c r="D58">
        <f t="shared" si="0"/>
        <v>3.857566765578635</v>
      </c>
    </row>
    <row r="59" spans="1:5" ht="15">
      <c r="B59" t="s">
        <v>55</v>
      </c>
      <c r="C59">
        <v>8</v>
      </c>
      <c r="D59">
        <f t="shared" si="0"/>
        <v>2.3738872403560833</v>
      </c>
    </row>
    <row r="60" spans="1:5" ht="15">
      <c r="B60" t="s">
        <v>56</v>
      </c>
      <c r="C60">
        <v>14</v>
      </c>
      <c r="D60">
        <f t="shared" si="0"/>
        <v>4.154302670623145</v>
      </c>
    </row>
    <row r="61" spans="1:5">
      <c r="A61" s="1" t="s">
        <v>57</v>
      </c>
      <c r="B61" s="1"/>
      <c r="C61" s="1"/>
      <c r="D61">
        <f t="shared" si="0"/>
        <v>0</v>
      </c>
    </row>
    <row r="62" spans="1:5" ht="15">
      <c r="B62" t="s">
        <v>44</v>
      </c>
      <c r="C62">
        <v>31</v>
      </c>
      <c r="D62">
        <f t="shared" si="0"/>
        <v>9.1988130563798212</v>
      </c>
    </row>
    <row r="63" spans="1:5">
      <c r="A63" s="1" t="s">
        <v>58</v>
      </c>
      <c r="B63" s="1"/>
      <c r="C63" s="1"/>
      <c r="D63">
        <f t="shared" si="0"/>
        <v>0</v>
      </c>
      <c r="E63" s="1" t="s">
        <v>59</v>
      </c>
    </row>
    <row r="64" spans="1:5" ht="15">
      <c r="B64">
        <v>1</v>
      </c>
      <c r="C64">
        <v>23</v>
      </c>
      <c r="D64">
        <f t="shared" si="0"/>
        <v>6.8249258160237387</v>
      </c>
      <c r="E64">
        <f>C64/31*100</f>
        <v>74.193548387096769</v>
      </c>
    </row>
    <row r="65" spans="1:5" ht="15">
      <c r="B65">
        <v>2</v>
      </c>
      <c r="C65">
        <v>4</v>
      </c>
      <c r="D65">
        <f t="shared" si="0"/>
        <v>1.1869436201780417</v>
      </c>
      <c r="E65">
        <f t="shared" ref="E65:E68" si="1">C65/31*100</f>
        <v>12.903225806451612</v>
      </c>
    </row>
    <row r="66" spans="1:5" ht="15">
      <c r="B66">
        <v>3</v>
      </c>
      <c r="C66">
        <v>2</v>
      </c>
      <c r="D66">
        <f t="shared" si="0"/>
        <v>0.59347181008902083</v>
      </c>
      <c r="E66">
        <f t="shared" si="1"/>
        <v>6.4516129032258061</v>
      </c>
    </row>
    <row r="67" spans="1:5" ht="15">
      <c r="B67">
        <v>4</v>
      </c>
      <c r="C67">
        <v>1</v>
      </c>
      <c r="D67">
        <f t="shared" si="0"/>
        <v>0.29673590504451042</v>
      </c>
      <c r="E67">
        <f t="shared" si="1"/>
        <v>3.225806451612903</v>
      </c>
    </row>
    <row r="68" spans="1:5" ht="15">
      <c r="B68">
        <v>16</v>
      </c>
      <c r="C68">
        <v>1</v>
      </c>
      <c r="D68">
        <f t="shared" ref="D68:D131" si="2">C68/337*100</f>
        <v>0.29673590504451042</v>
      </c>
      <c r="E68">
        <f t="shared" si="1"/>
        <v>3.225806451612903</v>
      </c>
    </row>
    <row r="69" spans="1:5">
      <c r="A69" s="1" t="s">
        <v>60</v>
      </c>
      <c r="B69" s="1"/>
      <c r="C69" s="1"/>
    </row>
    <row r="70" spans="1:5" ht="15">
      <c r="C70">
        <v>72</v>
      </c>
      <c r="D70">
        <f t="shared" si="2"/>
        <v>21.364985163204746</v>
      </c>
    </row>
    <row r="71" spans="1:5">
      <c r="A71" s="1" t="s">
        <v>61</v>
      </c>
      <c r="B71" s="1"/>
      <c r="C71" s="1"/>
      <c r="D71" s="1"/>
      <c r="E71" s="1" t="s">
        <v>62</v>
      </c>
    </row>
    <row r="72" spans="1:5" ht="15">
      <c r="B72">
        <v>1</v>
      </c>
      <c r="C72">
        <v>53</v>
      </c>
      <c r="D72">
        <f t="shared" si="2"/>
        <v>15.727002967359049</v>
      </c>
      <c r="E72">
        <f>C72/72*100</f>
        <v>73.611111111111114</v>
      </c>
    </row>
    <row r="73" spans="1:5" ht="15">
      <c r="B73">
        <v>2</v>
      </c>
      <c r="C73">
        <v>12</v>
      </c>
      <c r="D73">
        <f t="shared" si="2"/>
        <v>3.5608308605341246</v>
      </c>
      <c r="E73">
        <f t="shared" ref="E73:E76" si="3">C73/72*100</f>
        <v>16.666666666666664</v>
      </c>
    </row>
    <row r="74" spans="1:5" ht="15">
      <c r="B74">
        <v>3</v>
      </c>
      <c r="C74">
        <v>4</v>
      </c>
      <c r="D74">
        <f t="shared" si="2"/>
        <v>1.1869436201780417</v>
      </c>
      <c r="E74">
        <f t="shared" si="3"/>
        <v>5.5555555555555554</v>
      </c>
    </row>
    <row r="75" spans="1:5" ht="15">
      <c r="B75">
        <v>5</v>
      </c>
      <c r="C75">
        <v>2</v>
      </c>
      <c r="D75">
        <f t="shared" si="2"/>
        <v>0.59347181008902083</v>
      </c>
      <c r="E75">
        <f t="shared" si="3"/>
        <v>2.7777777777777777</v>
      </c>
    </row>
    <row r="76" spans="1:5" ht="15">
      <c r="B76">
        <v>10</v>
      </c>
      <c r="C76">
        <v>1</v>
      </c>
      <c r="D76">
        <f t="shared" si="2"/>
        <v>0.29673590504451042</v>
      </c>
      <c r="E76">
        <f t="shared" si="3"/>
        <v>1.3888888888888888</v>
      </c>
    </row>
    <row r="77" spans="1:5">
      <c r="A77" s="1" t="s">
        <v>63</v>
      </c>
      <c r="B77" s="1"/>
      <c r="C77" s="1"/>
      <c r="D77" s="1"/>
      <c r="E77" s="1" t="s">
        <v>62</v>
      </c>
    </row>
    <row r="78" spans="1:5" ht="15">
      <c r="B78" t="s">
        <v>64</v>
      </c>
      <c r="C78">
        <v>23</v>
      </c>
      <c r="D78">
        <f t="shared" si="2"/>
        <v>6.8249258160237387</v>
      </c>
      <c r="E78">
        <f>C78/72*100</f>
        <v>31.944444444444443</v>
      </c>
    </row>
    <row r="79" spans="1:5" ht="15">
      <c r="B79" t="s">
        <v>65</v>
      </c>
      <c r="C79">
        <v>24</v>
      </c>
      <c r="D79">
        <f t="shared" si="2"/>
        <v>7.1216617210682491</v>
      </c>
      <c r="E79">
        <f t="shared" ref="E79:E80" si="4">C79/72*100</f>
        <v>33.333333333333329</v>
      </c>
    </row>
    <row r="80" spans="1:5" ht="15">
      <c r="B80" t="s">
        <v>66</v>
      </c>
      <c r="C80">
        <v>3</v>
      </c>
      <c r="D80">
        <f t="shared" si="2"/>
        <v>0.89020771513353114</v>
      </c>
      <c r="E80">
        <f t="shared" si="4"/>
        <v>4.1666666666666661</v>
      </c>
    </row>
    <row r="81" spans="1:5" ht="15">
      <c r="B81" t="s">
        <v>67</v>
      </c>
      <c r="C81">
        <v>22</v>
      </c>
      <c r="D81">
        <f t="shared" si="2"/>
        <v>6.5281899109792292</v>
      </c>
      <c r="E81">
        <f>C81/72*100</f>
        <v>30.555555555555557</v>
      </c>
    </row>
    <row r="82" spans="1:5" ht="15">
      <c r="A82" s="1" t="s">
        <v>68</v>
      </c>
      <c r="B82" s="1"/>
      <c r="C82" s="1"/>
      <c r="D82" s="1"/>
      <c r="E82" s="1"/>
    </row>
    <row r="83" spans="1:5" ht="15">
      <c r="B83" t="s">
        <v>44</v>
      </c>
      <c r="C83">
        <v>6</v>
      </c>
      <c r="D83">
        <f t="shared" si="2"/>
        <v>1.7804154302670623</v>
      </c>
    </row>
    <row r="84" spans="1:5">
      <c r="A84" s="1" t="s">
        <v>69</v>
      </c>
      <c r="B84" s="1"/>
      <c r="C84" s="1"/>
      <c r="D84" s="1"/>
      <c r="E84" s="1"/>
    </row>
    <row r="85" spans="1:5" ht="15">
      <c r="C85">
        <v>59</v>
      </c>
      <c r="D85">
        <f t="shared" si="2"/>
        <v>17.507418397626111</v>
      </c>
    </row>
    <row r="86" spans="1:5" ht="15">
      <c r="A86" t="s">
        <v>70</v>
      </c>
      <c r="E86" s="1" t="s">
        <v>71</v>
      </c>
    </row>
    <row r="87" spans="1:5" ht="15">
      <c r="B87">
        <v>1</v>
      </c>
      <c r="C87">
        <v>43</v>
      </c>
      <c r="D87">
        <f t="shared" si="2"/>
        <v>12.759643916913946</v>
      </c>
      <c r="E87">
        <f>C87/59*100</f>
        <v>72.881355932203391</v>
      </c>
    </row>
    <row r="88" spans="1:5" ht="15">
      <c r="B88">
        <v>2</v>
      </c>
      <c r="C88">
        <v>8</v>
      </c>
      <c r="D88">
        <f t="shared" si="2"/>
        <v>2.3738872403560833</v>
      </c>
      <c r="E88">
        <f t="shared" ref="E88:E90" si="5">C88/59*100</f>
        <v>13.559322033898304</v>
      </c>
    </row>
    <row r="89" spans="1:5" ht="15">
      <c r="B89">
        <v>3</v>
      </c>
      <c r="C89">
        <v>6</v>
      </c>
      <c r="D89">
        <f t="shared" si="2"/>
        <v>1.7804154302670623</v>
      </c>
      <c r="E89">
        <f t="shared" si="5"/>
        <v>10.16949152542373</v>
      </c>
    </row>
    <row r="90" spans="1:5" ht="15">
      <c r="B90">
        <v>5</v>
      </c>
      <c r="C90">
        <v>2</v>
      </c>
      <c r="D90">
        <f t="shared" si="2"/>
        <v>0.59347181008902083</v>
      </c>
      <c r="E90">
        <f t="shared" si="5"/>
        <v>3.3898305084745761</v>
      </c>
    </row>
    <row r="91" spans="1:5">
      <c r="A91" s="1" t="s">
        <v>72</v>
      </c>
      <c r="B91" s="1"/>
      <c r="C91" s="1"/>
      <c r="D91" s="1"/>
      <c r="E91" s="1"/>
    </row>
    <row r="92" spans="1:5" ht="15">
      <c r="C92">
        <v>10</v>
      </c>
      <c r="D92">
        <f t="shared" si="2"/>
        <v>2.9673590504451042</v>
      </c>
    </row>
    <row r="93" spans="1:5">
      <c r="A93" s="1" t="s">
        <v>73</v>
      </c>
      <c r="B93" s="1"/>
      <c r="C93" s="1"/>
      <c r="D93" s="1"/>
      <c r="E93" s="1" t="s">
        <v>71</v>
      </c>
    </row>
    <row r="94" spans="1:5" ht="15">
      <c r="B94" t="s">
        <v>74</v>
      </c>
      <c r="C94">
        <v>40</v>
      </c>
      <c r="D94">
        <f t="shared" si="2"/>
        <v>11.869436201780417</v>
      </c>
      <c r="E94">
        <f>C94/59*100</f>
        <v>67.796610169491515</v>
      </c>
    </row>
    <row r="95" spans="1:5" ht="15">
      <c r="B95" t="s">
        <v>75</v>
      </c>
      <c r="C95">
        <v>12</v>
      </c>
      <c r="D95">
        <f t="shared" si="2"/>
        <v>3.5608308605341246</v>
      </c>
      <c r="E95">
        <f t="shared" ref="E95:E96" si="6">C95/59*100</f>
        <v>20.33898305084746</v>
      </c>
    </row>
    <row r="96" spans="1:5" ht="15">
      <c r="B96" t="s">
        <v>76</v>
      </c>
      <c r="C96">
        <v>7</v>
      </c>
      <c r="D96">
        <f t="shared" si="2"/>
        <v>2.0771513353115725</v>
      </c>
      <c r="E96">
        <f t="shared" si="6"/>
        <v>11.864406779661017</v>
      </c>
    </row>
    <row r="97" spans="1:5">
      <c r="A97" s="1" t="s">
        <v>77</v>
      </c>
      <c r="B97" s="1"/>
      <c r="C97" s="1"/>
      <c r="D97" s="1"/>
      <c r="E97" s="1" t="s">
        <v>71</v>
      </c>
    </row>
    <row r="98" spans="1:5" ht="15">
      <c r="B98" t="s">
        <v>78</v>
      </c>
      <c r="C98">
        <v>28</v>
      </c>
      <c r="D98">
        <f t="shared" si="2"/>
        <v>8.3086053412462899</v>
      </c>
      <c r="E98">
        <f>C98/59*100</f>
        <v>47.457627118644069</v>
      </c>
    </row>
    <row r="99" spans="1:5" ht="15">
      <c r="B99" t="s">
        <v>79</v>
      </c>
      <c r="C99">
        <v>23</v>
      </c>
      <c r="D99">
        <f t="shared" si="2"/>
        <v>6.8249258160237387</v>
      </c>
      <c r="E99">
        <f t="shared" ref="E99:E100" si="7">C99/59*100</f>
        <v>38.983050847457626</v>
      </c>
    </row>
    <row r="100" spans="1:5" ht="15">
      <c r="B100" t="s">
        <v>80</v>
      </c>
      <c r="C100">
        <v>3</v>
      </c>
      <c r="D100">
        <f t="shared" si="2"/>
        <v>0.89020771513353114</v>
      </c>
      <c r="E100">
        <f t="shared" si="7"/>
        <v>5.0847457627118651</v>
      </c>
    </row>
    <row r="102" spans="1:5" ht="15">
      <c r="A102" s="1" t="s">
        <v>81</v>
      </c>
      <c r="B102" s="1"/>
      <c r="C102" s="1"/>
      <c r="D102" s="1"/>
    </row>
    <row r="103" spans="1:5" ht="15">
      <c r="B103" t="s">
        <v>82</v>
      </c>
      <c r="C103">
        <v>46</v>
      </c>
      <c r="D103">
        <f t="shared" si="2"/>
        <v>13.649851632047477</v>
      </c>
    </row>
    <row r="104" spans="1:5">
      <c r="A104" s="1" t="s">
        <v>83</v>
      </c>
      <c r="B104" s="1"/>
      <c r="C104" s="1"/>
      <c r="D104" s="1"/>
    </row>
    <row r="105" spans="1:5" ht="15">
      <c r="A105" t="s">
        <v>148</v>
      </c>
      <c r="C105">
        <v>285</v>
      </c>
      <c r="D105">
        <f t="shared" si="2"/>
        <v>84.569732937685458</v>
      </c>
    </row>
    <row r="106" spans="1:5" ht="15">
      <c r="A106" t="s">
        <v>147</v>
      </c>
      <c r="C106">
        <v>192</v>
      </c>
      <c r="D106">
        <f t="shared" si="2"/>
        <v>56.973293768545993</v>
      </c>
    </row>
    <row r="107" spans="1:5" ht="15">
      <c r="A107" t="s">
        <v>139</v>
      </c>
      <c r="C107">
        <v>300</v>
      </c>
      <c r="D107">
        <f t="shared" si="2"/>
        <v>89.020771513353111</v>
      </c>
    </row>
    <row r="108" spans="1:5" ht="15">
      <c r="C108">
        <v>66</v>
      </c>
      <c r="D108">
        <f t="shared" si="2"/>
        <v>19.584569732937684</v>
      </c>
    </row>
    <row r="109" spans="1:5" ht="15">
      <c r="A109" s="1" t="s">
        <v>84</v>
      </c>
      <c r="B109" s="1"/>
      <c r="C109" s="1"/>
      <c r="D109" s="1"/>
    </row>
    <row r="110" spans="1:5">
      <c r="B110" t="s">
        <v>85</v>
      </c>
      <c r="C110">
        <v>99</v>
      </c>
      <c r="D110">
        <f t="shared" si="2"/>
        <v>29.376854599406528</v>
      </c>
    </row>
    <row r="111" spans="1:5">
      <c r="B111" t="s">
        <v>86</v>
      </c>
      <c r="C111">
        <v>27</v>
      </c>
      <c r="D111">
        <f t="shared" si="2"/>
        <v>8.0118694362017813</v>
      </c>
    </row>
    <row r="112" spans="1:5" ht="15">
      <c r="A112" s="1" t="s">
        <v>87</v>
      </c>
      <c r="B112" s="1"/>
      <c r="C112" s="1"/>
      <c r="D112" s="1"/>
    </row>
    <row r="113" spans="1:4">
      <c r="B113" t="s">
        <v>88</v>
      </c>
      <c r="C113">
        <v>39</v>
      </c>
      <c r="D113">
        <f t="shared" si="2"/>
        <v>11.572700296735905</v>
      </c>
    </row>
    <row r="114" spans="1:4">
      <c r="B114" t="s">
        <v>89</v>
      </c>
      <c r="C114">
        <v>218</v>
      </c>
      <c r="D114">
        <f t="shared" si="2"/>
        <v>64.688427299703264</v>
      </c>
    </row>
    <row r="115" spans="1:4">
      <c r="B115" t="s">
        <v>90</v>
      </c>
      <c r="C115">
        <v>39</v>
      </c>
      <c r="D115">
        <f t="shared" si="2"/>
        <v>11.572700296735905</v>
      </c>
    </row>
    <row r="116" spans="1:4" ht="15">
      <c r="A116" s="1" t="s">
        <v>138</v>
      </c>
      <c r="B116" s="1"/>
      <c r="C116" s="1"/>
      <c r="D116" s="1"/>
    </row>
    <row r="117" spans="1:4" ht="15">
      <c r="C117">
        <v>128</v>
      </c>
      <c r="D117">
        <f t="shared" si="2"/>
        <v>37.982195845697333</v>
      </c>
    </row>
    <row r="118" spans="1:4">
      <c r="A118" s="3" t="s">
        <v>140</v>
      </c>
    </row>
    <row r="119" spans="1:4" ht="15">
      <c r="B119" t="s">
        <v>150</v>
      </c>
      <c r="C119">
        <v>82</v>
      </c>
      <c r="D119">
        <f t="shared" si="2"/>
        <v>24.332344213649851</v>
      </c>
    </row>
    <row r="120" spans="1:4">
      <c r="A120" s="1" t="s">
        <v>149</v>
      </c>
      <c r="B120" s="1"/>
      <c r="C120" s="1"/>
      <c r="D120" s="1"/>
    </row>
    <row r="121" spans="1:4" ht="15.75" customHeight="1">
      <c r="B121" t="s">
        <v>141</v>
      </c>
      <c r="C121">
        <v>12</v>
      </c>
      <c r="D121">
        <f t="shared" si="2"/>
        <v>3.5608308605341246</v>
      </c>
    </row>
    <row r="122" spans="1:4" ht="15.75" customHeight="1">
      <c r="B122" t="s">
        <v>142</v>
      </c>
      <c r="C122">
        <v>1</v>
      </c>
      <c r="D122">
        <f t="shared" si="2"/>
        <v>0.29673590504451042</v>
      </c>
    </row>
    <row r="123" spans="1:4" ht="15.75" customHeight="1">
      <c r="B123" t="s">
        <v>143</v>
      </c>
      <c r="C123">
        <v>19</v>
      </c>
      <c r="D123">
        <f t="shared" si="2"/>
        <v>5.637982195845697</v>
      </c>
    </row>
    <row r="124" spans="1:4" ht="15.75" customHeight="1">
      <c r="B124" t="s">
        <v>144</v>
      </c>
      <c r="C124">
        <v>1</v>
      </c>
      <c r="D124">
        <f t="shared" si="2"/>
        <v>0.29673590504451042</v>
      </c>
    </row>
    <row r="125" spans="1:4" ht="15.75" customHeight="1">
      <c r="B125" t="s">
        <v>145</v>
      </c>
      <c r="C125">
        <v>4</v>
      </c>
      <c r="D125">
        <f t="shared" si="2"/>
        <v>1.1869436201780417</v>
      </c>
    </row>
    <row r="126" spans="1:4" ht="15">
      <c r="A126" t="s">
        <v>91</v>
      </c>
      <c r="B126" t="s">
        <v>146</v>
      </c>
      <c r="C126">
        <v>2</v>
      </c>
      <c r="D126">
        <f t="shared" si="2"/>
        <v>0.59347181008902083</v>
      </c>
    </row>
    <row r="127" spans="1:4">
      <c r="A127" t="s">
        <v>92</v>
      </c>
    </row>
    <row r="128" spans="1:4" ht="15">
      <c r="B128" t="s">
        <v>93</v>
      </c>
      <c r="C128">
        <v>65</v>
      </c>
      <c r="D128">
        <f t="shared" si="2"/>
        <v>19.287833827893174</v>
      </c>
    </row>
    <row r="129" spans="1:4" ht="15">
      <c r="B129" t="s">
        <v>94</v>
      </c>
      <c r="C129">
        <v>78</v>
      </c>
      <c r="D129">
        <f t="shared" si="2"/>
        <v>23.145400593471809</v>
      </c>
    </row>
    <row r="130" spans="1:4" ht="15">
      <c r="B130" t="s">
        <v>95</v>
      </c>
      <c r="C130">
        <v>139</v>
      </c>
      <c r="D130">
        <f t="shared" si="2"/>
        <v>41.246290801186944</v>
      </c>
    </row>
    <row r="131" spans="1:4" ht="15">
      <c r="B131" t="s">
        <v>96</v>
      </c>
      <c r="C131">
        <v>52</v>
      </c>
      <c r="D131">
        <f t="shared" si="2"/>
        <v>15.43026706231454</v>
      </c>
    </row>
    <row r="132" spans="1:4">
      <c r="A132" t="s">
        <v>97</v>
      </c>
    </row>
    <row r="133" spans="1:4" ht="15">
      <c r="B133" t="s">
        <v>98</v>
      </c>
      <c r="C133">
        <v>69</v>
      </c>
      <c r="D133">
        <f t="shared" ref="D133:D172" si="8">C133/337*100</f>
        <v>20.474777448071215</v>
      </c>
    </row>
    <row r="134" spans="1:4" ht="15">
      <c r="B134" t="s">
        <v>99</v>
      </c>
      <c r="C134">
        <v>139</v>
      </c>
      <c r="D134">
        <f t="shared" si="8"/>
        <v>41.246290801186944</v>
      </c>
    </row>
    <row r="135" spans="1:4" ht="15">
      <c r="B135" t="s">
        <v>100</v>
      </c>
      <c r="C135">
        <v>11</v>
      </c>
      <c r="D135">
        <f t="shared" si="8"/>
        <v>3.2640949554896146</v>
      </c>
    </row>
    <row r="136" spans="1:4" ht="15">
      <c r="B136" t="s">
        <v>101</v>
      </c>
      <c r="C136">
        <v>47</v>
      </c>
      <c r="D136">
        <f t="shared" si="8"/>
        <v>13.94658753709199</v>
      </c>
    </row>
    <row r="137" spans="1:4" ht="15">
      <c r="B137" t="s">
        <v>102</v>
      </c>
      <c r="C137">
        <v>24</v>
      </c>
      <c r="D137">
        <f t="shared" si="8"/>
        <v>7.1216617210682491</v>
      </c>
    </row>
    <row r="138" spans="1:4">
      <c r="A138" t="s">
        <v>103</v>
      </c>
    </row>
    <row r="139" spans="1:4" ht="15">
      <c r="B139">
        <v>1</v>
      </c>
      <c r="C139">
        <v>109</v>
      </c>
      <c r="D139">
        <f t="shared" si="8"/>
        <v>32.344213649851632</v>
      </c>
    </row>
    <row r="140" spans="1:4" ht="15">
      <c r="B140" t="s">
        <v>104</v>
      </c>
      <c r="C140">
        <v>52</v>
      </c>
      <c r="D140">
        <f t="shared" si="8"/>
        <v>15.43026706231454</v>
      </c>
    </row>
    <row r="141" spans="1:4" ht="15">
      <c r="B141" t="s">
        <v>105</v>
      </c>
      <c r="C141">
        <v>47</v>
      </c>
      <c r="D141">
        <f t="shared" si="8"/>
        <v>13.94658753709199</v>
      </c>
    </row>
    <row r="142" spans="1:4" ht="15">
      <c r="B142" t="s">
        <v>106</v>
      </c>
      <c r="C142">
        <v>53</v>
      </c>
      <c r="D142">
        <f t="shared" si="8"/>
        <v>15.727002967359049</v>
      </c>
    </row>
    <row r="143" spans="1:4" ht="15">
      <c r="B143" t="s">
        <v>107</v>
      </c>
      <c r="C143">
        <v>20</v>
      </c>
      <c r="D143">
        <f t="shared" si="8"/>
        <v>5.9347181008902083</v>
      </c>
    </row>
    <row r="144" spans="1:4" ht="15">
      <c r="B144" t="s">
        <v>108</v>
      </c>
      <c r="C144">
        <v>41</v>
      </c>
      <c r="D144">
        <f t="shared" si="8"/>
        <v>12.166172106824925</v>
      </c>
    </row>
    <row r="145" spans="1:4">
      <c r="A145" t="s">
        <v>109</v>
      </c>
    </row>
    <row r="146" spans="1:4" ht="15">
      <c r="B146" t="s">
        <v>18</v>
      </c>
      <c r="C146">
        <v>204</v>
      </c>
      <c r="D146">
        <f t="shared" si="8"/>
        <v>60.534124629080125</v>
      </c>
    </row>
    <row r="150" spans="1:4" ht="15">
      <c r="A150" t="s">
        <v>110</v>
      </c>
    </row>
    <row r="151" spans="1:4">
      <c r="A151" t="s">
        <v>111</v>
      </c>
    </row>
    <row r="152" spans="1:4" ht="15">
      <c r="B152" t="s">
        <v>112</v>
      </c>
      <c r="C152">
        <v>142</v>
      </c>
      <c r="D152">
        <f t="shared" si="8"/>
        <v>42.136498516320472</v>
      </c>
    </row>
    <row r="153" spans="1:4" ht="15">
      <c r="B153" t="s">
        <v>113</v>
      </c>
      <c r="C153">
        <v>99</v>
      </c>
      <c r="D153">
        <f t="shared" si="8"/>
        <v>29.376854599406528</v>
      </c>
    </row>
    <row r="154" spans="1:4" ht="15">
      <c r="B154" t="s">
        <v>114</v>
      </c>
      <c r="C154">
        <v>90</v>
      </c>
      <c r="D154">
        <f t="shared" si="8"/>
        <v>26.706231454005934</v>
      </c>
    </row>
    <row r="155" spans="1:4">
      <c r="A155" t="s">
        <v>115</v>
      </c>
    </row>
    <row r="156" spans="1:4" ht="15">
      <c r="B156" t="s">
        <v>116</v>
      </c>
      <c r="C156">
        <v>140</v>
      </c>
      <c r="D156">
        <f t="shared" si="8"/>
        <v>41.543026706231458</v>
      </c>
    </row>
    <row r="157" spans="1:4" ht="15">
      <c r="B157" t="s">
        <v>117</v>
      </c>
      <c r="C157">
        <v>22</v>
      </c>
      <c r="D157">
        <f t="shared" si="8"/>
        <v>6.5281899109792292</v>
      </c>
    </row>
    <row r="158" spans="1:4" ht="15">
      <c r="B158" t="s">
        <v>118</v>
      </c>
      <c r="C158">
        <v>129</v>
      </c>
      <c r="D158">
        <f t="shared" si="8"/>
        <v>38.27893175074184</v>
      </c>
    </row>
    <row r="159" spans="1:4" ht="15">
      <c r="B159" t="s">
        <v>119</v>
      </c>
      <c r="C159">
        <v>46</v>
      </c>
      <c r="D159">
        <f t="shared" si="8"/>
        <v>13.649851632047477</v>
      </c>
    </row>
    <row r="161" spans="1:4">
      <c r="A161" t="s">
        <v>120</v>
      </c>
      <c r="C161">
        <v>284</v>
      </c>
      <c r="D161">
        <f t="shared" si="8"/>
        <v>84.272997032640944</v>
      </c>
    </row>
    <row r="162" spans="1:4" ht="15">
      <c r="A162" t="s">
        <v>121</v>
      </c>
    </row>
    <row r="163" spans="1:4">
      <c r="A163" t="s">
        <v>122</v>
      </c>
      <c r="B163" t="s">
        <v>123</v>
      </c>
      <c r="C163">
        <v>280</v>
      </c>
      <c r="D163">
        <f t="shared" si="8"/>
        <v>83.086053412462917</v>
      </c>
    </row>
    <row r="164" spans="1:4" ht="15">
      <c r="A164" t="s">
        <v>124</v>
      </c>
      <c r="B164" t="s">
        <v>125</v>
      </c>
      <c r="C164">
        <v>252</v>
      </c>
      <c r="D164">
        <f t="shared" si="8"/>
        <v>74.777448071216611</v>
      </c>
    </row>
    <row r="165" spans="1:4">
      <c r="A165" t="s">
        <v>126</v>
      </c>
    </row>
    <row r="166" spans="1:4" ht="15">
      <c r="B166" t="s">
        <v>127</v>
      </c>
      <c r="C166">
        <v>180</v>
      </c>
      <c r="D166">
        <f t="shared" si="8"/>
        <v>53.412462908011868</v>
      </c>
    </row>
    <row r="167" spans="1:4" ht="15">
      <c r="B167" t="s">
        <v>128</v>
      </c>
      <c r="C167">
        <v>146</v>
      </c>
      <c r="D167">
        <f t="shared" si="8"/>
        <v>43.323442136498521</v>
      </c>
    </row>
    <row r="168" spans="1:4">
      <c r="A168" t="s">
        <v>129</v>
      </c>
    </row>
    <row r="169" spans="1:4" ht="15">
      <c r="B169" t="s">
        <v>130</v>
      </c>
      <c r="C169">
        <v>86</v>
      </c>
      <c r="D169">
        <f t="shared" si="8"/>
        <v>25.519287833827892</v>
      </c>
    </row>
    <row r="170" spans="1:4" ht="15">
      <c r="B170" t="s">
        <v>131</v>
      </c>
      <c r="C170">
        <v>173</v>
      </c>
      <c r="D170">
        <f t="shared" si="8"/>
        <v>51.335311572700292</v>
      </c>
    </row>
    <row r="171" spans="1:4" ht="15">
      <c r="B171" t="s">
        <v>132</v>
      </c>
      <c r="C171">
        <v>65</v>
      </c>
      <c r="D171">
        <f t="shared" si="8"/>
        <v>19.287833827893174</v>
      </c>
    </row>
    <row r="172" spans="1:4" ht="15">
      <c r="B172" t="s">
        <v>133</v>
      </c>
      <c r="C172">
        <v>6</v>
      </c>
      <c r="D172">
        <f t="shared" si="8"/>
        <v>1.7804154302670623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"/>
  <sheetViews>
    <sheetView zoomScaleNormal="100" workbookViewId="0">
      <selection activeCell="B4" sqref="B4"/>
    </sheetView>
  </sheetViews>
  <sheetFormatPr baseColWidth="10" defaultColWidth="10.42578125" defaultRowHeight="15.75" customHeight="1"/>
  <sheetData>
    <row r="4" spans="2:2">
      <c r="B4" t="s">
        <v>134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Axelle Martin</dc:creator>
  <dc:description/>
  <cp:lastModifiedBy>ZWILLING Léo</cp:lastModifiedBy>
  <cp:revision>4</cp:revision>
  <dcterms:created xsi:type="dcterms:W3CDTF">2025-08-29T19:34:22Z</dcterms:created>
  <dcterms:modified xsi:type="dcterms:W3CDTF">2025-10-02T14:15:21Z</dcterms:modified>
  <dc:language>fr-FR</dc:language>
</cp:coreProperties>
</file>