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donewithit\assets\latest data\"/>
    </mc:Choice>
  </mc:AlternateContent>
  <bookViews>
    <workbookView xWindow="-120" yWindow="-120" windowWidth="20730" windowHeight="11160" activeTab="2"/>
  </bookViews>
  <sheets>
    <sheet name="Sheet1" sheetId="1" r:id="rId1"/>
    <sheet name="Sheet2" sheetId="2" r:id="rId2"/>
    <sheet name="Test On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12" i="1"/>
  <c r="O12" i="1"/>
  <c r="P12" i="1"/>
  <c r="Q12" i="1"/>
  <c r="R12" i="1"/>
  <c r="N6" i="1"/>
  <c r="O6" i="1"/>
  <c r="P6" i="1"/>
  <c r="Q6" i="1"/>
  <c r="R6" i="1"/>
  <c r="N8" i="1"/>
  <c r="O8" i="1"/>
  <c r="P8" i="1"/>
  <c r="Q8" i="1"/>
  <c r="R8" i="1"/>
  <c r="N15" i="1"/>
  <c r="O15" i="1"/>
  <c r="P15" i="1"/>
  <c r="Q15" i="1"/>
  <c r="R15" i="1"/>
  <c r="S28" i="1"/>
  <c r="M28" i="1"/>
  <c r="T27" i="1"/>
  <c r="N27" i="1"/>
  <c r="T26" i="1"/>
  <c r="N26" i="1"/>
  <c r="T25" i="1"/>
  <c r="N25" i="1"/>
  <c r="T24" i="1"/>
  <c r="N24" i="1"/>
  <c r="T23" i="1"/>
  <c r="N23" i="1"/>
  <c r="T22" i="1"/>
  <c r="T21" i="1"/>
  <c r="N21" i="1"/>
  <c r="T20" i="1"/>
  <c r="N20" i="1"/>
  <c r="N19" i="1"/>
  <c r="T18" i="1"/>
  <c r="N18" i="1"/>
  <c r="T17" i="1"/>
  <c r="N17" i="1"/>
  <c r="T16" i="1"/>
  <c r="N16" i="1"/>
  <c r="T14" i="1"/>
  <c r="N14" i="1"/>
  <c r="T13" i="1"/>
  <c r="N13" i="1"/>
  <c r="T11" i="1"/>
  <c r="N11" i="1"/>
  <c r="T10" i="1"/>
  <c r="N10" i="1"/>
  <c r="N9" i="1"/>
  <c r="T7" i="1"/>
  <c r="N7" i="1"/>
  <c r="T5" i="1"/>
  <c r="T28" i="1"/>
  <c r="N5" i="1"/>
  <c r="P2" i="1"/>
  <c r="O2" i="1"/>
  <c r="S2" i="1"/>
  <c r="T2" i="1"/>
  <c r="J2" i="1"/>
  <c r="H2" i="1"/>
  <c r="K2" i="1"/>
  <c r="N28" i="1"/>
  <c r="R5" i="1"/>
  <c r="Q5" i="1"/>
  <c r="P5" i="1"/>
  <c r="O5" i="1"/>
  <c r="R7" i="1"/>
  <c r="Q7" i="1"/>
  <c r="P7" i="1"/>
  <c r="O7" i="1"/>
  <c r="R9" i="1"/>
  <c r="Q9" i="1"/>
  <c r="P9" i="1"/>
  <c r="O9" i="1"/>
  <c r="R10" i="1"/>
  <c r="Q10" i="1"/>
  <c r="P10" i="1"/>
  <c r="O10" i="1"/>
  <c r="R11" i="1"/>
  <c r="Q11" i="1"/>
  <c r="P11" i="1"/>
  <c r="O11" i="1"/>
  <c r="R13" i="1"/>
  <c r="Q13" i="1"/>
  <c r="P13" i="1"/>
  <c r="O13" i="1"/>
  <c r="R14" i="1"/>
  <c r="Q14" i="1"/>
  <c r="P14" i="1"/>
  <c r="O14" i="1"/>
  <c r="R16" i="1"/>
  <c r="Q16" i="1"/>
  <c r="P16" i="1"/>
  <c r="O16" i="1"/>
  <c r="R17" i="1"/>
  <c r="Q17" i="1"/>
  <c r="P17" i="1"/>
  <c r="O17" i="1"/>
  <c r="R18" i="1"/>
  <c r="Q18" i="1"/>
  <c r="P18" i="1"/>
  <c r="O18" i="1"/>
  <c r="R19" i="1"/>
  <c r="Q19" i="1"/>
  <c r="P19" i="1"/>
  <c r="O19" i="1"/>
  <c r="R20" i="1"/>
  <c r="Q20" i="1"/>
  <c r="P20" i="1"/>
  <c r="O20" i="1"/>
  <c r="R21" i="1"/>
  <c r="Q21" i="1"/>
  <c r="P21" i="1"/>
  <c r="O21" i="1"/>
  <c r="R22" i="1"/>
  <c r="Q22" i="1"/>
  <c r="P22" i="1"/>
  <c r="O22" i="1"/>
  <c r="R23" i="1"/>
  <c r="Q23" i="1"/>
  <c r="P23" i="1"/>
  <c r="O23" i="1"/>
  <c r="R24" i="1"/>
  <c r="Q24" i="1"/>
  <c r="P24" i="1"/>
  <c r="O24" i="1"/>
  <c r="R25" i="1"/>
  <c r="Q25" i="1"/>
  <c r="P25" i="1"/>
  <c r="O25" i="1"/>
  <c r="R26" i="1"/>
  <c r="Q26" i="1"/>
  <c r="P26" i="1"/>
  <c r="O26" i="1"/>
  <c r="R27" i="1"/>
  <c r="Q27" i="1"/>
  <c r="P27" i="1"/>
  <c r="O27" i="1"/>
  <c r="P28" i="1"/>
  <c r="O28" i="1"/>
  <c r="Q28" i="1"/>
  <c r="R28" i="1"/>
  <c r="R2" i="1"/>
  <c r="Q2" i="1"/>
  <c r="L2" i="1"/>
  <c r="M2" i="1"/>
  <c r="N2" i="1"/>
</calcChain>
</file>

<file path=xl/sharedStrings.xml><?xml version="1.0" encoding="utf-8"?>
<sst xmlns="http://schemas.openxmlformats.org/spreadsheetml/2006/main" count="229" uniqueCount="73">
  <si>
    <t>Barseem and wheat straw based</t>
  </si>
  <si>
    <t>5 kg milk</t>
  </si>
  <si>
    <t>350 BW</t>
  </si>
  <si>
    <t>Cow weight (kg)</t>
  </si>
  <si>
    <t>DMI (kg) Maintenance</t>
  </si>
  <si>
    <t>Milk 3.7%fat (lit)</t>
  </si>
  <si>
    <t>DMI (kg) Lactation</t>
  </si>
  <si>
    <t>Total DMI Req (kg)</t>
  </si>
  <si>
    <t>Total CP required (kg)</t>
  </si>
  <si>
    <t>RDP Req (kg)</t>
  </si>
  <si>
    <t>RUP Req (kg)</t>
  </si>
  <si>
    <t>ME (MJ/d) Milking</t>
  </si>
  <si>
    <t>TDN kg</t>
  </si>
  <si>
    <t>ADF REQ Min (kg/d)</t>
  </si>
  <si>
    <t>NDF REQ Min (kg/d)</t>
  </si>
  <si>
    <t>ME (MCal/d) Milking</t>
  </si>
  <si>
    <t>DM</t>
  </si>
  <si>
    <t>ME</t>
  </si>
  <si>
    <t>CP</t>
  </si>
  <si>
    <t>NDF</t>
  </si>
  <si>
    <t>ADF</t>
  </si>
  <si>
    <t>KILO</t>
  </si>
  <si>
    <t>Per kg cost</t>
  </si>
  <si>
    <t>Total cost</t>
  </si>
  <si>
    <t>Corn Silage</t>
  </si>
  <si>
    <t>Barseem</t>
  </si>
  <si>
    <t>WS</t>
  </si>
  <si>
    <t>Corn</t>
  </si>
  <si>
    <t>SBM</t>
  </si>
  <si>
    <t>CM</t>
  </si>
  <si>
    <t>RSM</t>
  </si>
  <si>
    <t>WB</t>
  </si>
  <si>
    <t>Mol</t>
  </si>
  <si>
    <t>Urea</t>
  </si>
  <si>
    <t>Toxin binder</t>
  </si>
  <si>
    <t>minerals</t>
  </si>
  <si>
    <t>Fat 99</t>
  </si>
  <si>
    <t>DCP</t>
  </si>
  <si>
    <t>salt</t>
  </si>
  <si>
    <t>caco3</t>
  </si>
  <si>
    <t>soda</t>
  </si>
  <si>
    <t>palm cake</t>
  </si>
  <si>
    <t>Canola Oil</t>
  </si>
  <si>
    <t>Cotton seed cake</t>
  </si>
  <si>
    <t>Barseem (kg)</t>
  </si>
  <si>
    <t>Wheat Straw (kg)</t>
  </si>
  <si>
    <t>Corn grain (kg)</t>
  </si>
  <si>
    <t>Canola meal (kg)</t>
  </si>
  <si>
    <t>Cotton seed cake (kg)</t>
  </si>
  <si>
    <t>Wheat bran (kg)</t>
  </si>
  <si>
    <t>Molasses (gram)</t>
  </si>
  <si>
    <t>Mineral Mixture (grams)</t>
  </si>
  <si>
    <t>Common Salt (grams)</t>
  </si>
  <si>
    <t>Milk (lit)</t>
  </si>
  <si>
    <t>Body weight</t>
  </si>
  <si>
    <t>Soybean meal</t>
  </si>
  <si>
    <t>Urea (g)</t>
  </si>
  <si>
    <t>lucerne</t>
  </si>
  <si>
    <t>Alfalfa and wheat straw based</t>
  </si>
  <si>
    <t>Alfalfa (kg)</t>
  </si>
  <si>
    <t>For cattle</t>
  </si>
  <si>
    <t>For buffalo</t>
  </si>
  <si>
    <t>Maize based</t>
  </si>
  <si>
    <t>Maize</t>
  </si>
  <si>
    <t>CG30</t>
  </si>
  <si>
    <t>Maize (kg)</t>
  </si>
  <si>
    <t>Corn gluten 30</t>
  </si>
  <si>
    <t>Rapeseed meal</t>
  </si>
  <si>
    <t>Sorghum based</t>
  </si>
  <si>
    <t>Sorghum (kg)</t>
  </si>
  <si>
    <t>Maize Silage based</t>
  </si>
  <si>
    <t>Maize silage based</t>
  </si>
  <si>
    <t>Maize silage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</si>
</sst>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4" fillId="0" borderId="0" xfId="0" applyFont="1"/>
    <xf numFmtId="0" fontId="4" fillId="7" borderId="1" xfId="0" applyFont="1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4" borderId="0" xfId="0" applyFill="1"/>
    <xf numFmtId="0" fontId="0" fillId="11" borderId="0" xfId="0" applyFill="1"/>
    <xf numFmtId="0" fontId="0" fillId="12" borderId="0" xfId="0" applyFill="1"/>
    <xf numFmtId="0" fontId="0" fillId="0" borderId="1" xfId="0" applyBorder="1"/>
    <xf numFmtId="0" fontId="0" fillId="12" borderId="1" xfId="0" applyFill="1" applyBorder="1"/>
    <xf numFmtId="0" fontId="0" fillId="8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 applyAlignment="1">
      <alignment horizontal="right"/>
    </xf>
    <xf numFmtId="0" fontId="0" fillId="14" borderId="1" xfId="0" applyFill="1" applyBorder="1"/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"/>
  <sheetViews>
    <sheetView zoomScale="66" zoomScaleNormal="66" workbookViewId="0">
      <selection activeCell="M13" sqref="M13"/>
    </sheetView>
  </sheetViews>
  <sheetFormatPr defaultRowHeight="15" x14ac:dyDescent="0.25"/>
  <cols>
    <col min="7" max="7" width="19.7109375" customWidth="1"/>
  </cols>
  <sheetData>
    <row r="1" spans="1:24" x14ac:dyDescent="0.25">
      <c r="A1" t="s">
        <v>0</v>
      </c>
      <c r="G1" s="1" t="s">
        <v>3</v>
      </c>
      <c r="H1" s="1" t="s">
        <v>4</v>
      </c>
      <c r="I1" s="2" t="s">
        <v>5</v>
      </c>
      <c r="J1" s="2" t="s">
        <v>6</v>
      </c>
      <c r="K1" s="3" t="s">
        <v>7</v>
      </c>
      <c r="L1" s="4" t="s">
        <v>8</v>
      </c>
      <c r="M1" s="4" t="s">
        <v>9</v>
      </c>
      <c r="N1" s="4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6"/>
      <c r="W1" t="s">
        <v>25</v>
      </c>
      <c r="X1" s="18">
        <v>30</v>
      </c>
    </row>
    <row r="2" spans="1:24" x14ac:dyDescent="0.25">
      <c r="A2" t="s">
        <v>2</v>
      </c>
      <c r="B2" t="s">
        <v>1</v>
      </c>
      <c r="G2" s="7">
        <v>350</v>
      </c>
      <c r="H2" s="8">
        <f>2.25/100*G2</f>
        <v>7.875</v>
      </c>
      <c r="I2" s="7">
        <v>5</v>
      </c>
      <c r="J2" s="9">
        <f>0.3*I2</f>
        <v>1.5</v>
      </c>
      <c r="K2" s="10">
        <f>J2+H2</f>
        <v>9.375</v>
      </c>
      <c r="L2" s="11">
        <f>17/100*K2</f>
        <v>1.5937500000000002</v>
      </c>
      <c r="M2" s="11">
        <f>62.5/100*L2</f>
        <v>0.99609375000000011</v>
      </c>
      <c r="N2" s="11">
        <f>L2-M2</f>
        <v>0.59765625000000011</v>
      </c>
      <c r="O2" s="12">
        <f>10.8/100*G2+5.4*I2</f>
        <v>64.800000000000011</v>
      </c>
      <c r="P2" s="12">
        <f>0.008*G2+0.4*I2</f>
        <v>4.8000000000000007</v>
      </c>
      <c r="Q2" s="12">
        <f>0.2*K2</f>
        <v>1.875</v>
      </c>
      <c r="R2" s="12">
        <f>0.28*K2</f>
        <v>2.6250000000000004</v>
      </c>
      <c r="S2" s="6">
        <f>O2*0.239</f>
        <v>15.487200000000001</v>
      </c>
      <c r="T2" s="6">
        <f>S2*1000</f>
        <v>15487.2</v>
      </c>
      <c r="W2" t="s">
        <v>26</v>
      </c>
      <c r="X2" s="18">
        <v>1.5</v>
      </c>
    </row>
    <row r="3" spans="1:24" x14ac:dyDescent="0.25">
      <c r="W3" t="s">
        <v>27</v>
      </c>
      <c r="X3" s="18">
        <v>1</v>
      </c>
    </row>
    <row r="4" spans="1:24" x14ac:dyDescent="0.25">
      <c r="G4" s="17"/>
      <c r="H4" s="17" t="s">
        <v>16</v>
      </c>
      <c r="I4" s="17" t="s">
        <v>17</v>
      </c>
      <c r="J4" s="17" t="s">
        <v>18</v>
      </c>
      <c r="K4" s="17" t="s">
        <v>19</v>
      </c>
      <c r="L4" s="17" t="s">
        <v>20</v>
      </c>
      <c r="M4" s="17" t="s">
        <v>21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22</v>
      </c>
      <c r="T4" s="17" t="s">
        <v>23</v>
      </c>
      <c r="W4" t="s">
        <v>29</v>
      </c>
      <c r="X4" s="18">
        <v>0.5</v>
      </c>
    </row>
    <row r="5" spans="1:24" x14ac:dyDescent="0.25">
      <c r="G5" t="s">
        <v>24</v>
      </c>
      <c r="H5" s="13">
        <v>29.7</v>
      </c>
      <c r="I5" s="13">
        <v>2.2999999999999998</v>
      </c>
      <c r="J5" s="13">
        <v>9.6999999999999993</v>
      </c>
      <c r="K5" s="13">
        <v>58.5</v>
      </c>
      <c r="L5" s="13">
        <v>34.1</v>
      </c>
      <c r="M5" s="18">
        <v>21</v>
      </c>
      <c r="N5">
        <f>H5/100*M5</f>
        <v>6.2370000000000001</v>
      </c>
      <c r="O5">
        <f>N5*I5</f>
        <v>14.345099999999999</v>
      </c>
      <c r="P5">
        <f>J5/100*N5</f>
        <v>0.60498899999999989</v>
      </c>
      <c r="Q5">
        <f>K5/100*N5</f>
        <v>3.6486449999999997</v>
      </c>
      <c r="R5">
        <f>L5/100*N5</f>
        <v>2.1268170000000004</v>
      </c>
      <c r="S5">
        <v>9</v>
      </c>
      <c r="T5">
        <f>S5*M5</f>
        <v>189</v>
      </c>
      <c r="W5" t="s">
        <v>43</v>
      </c>
      <c r="X5" s="18">
        <v>1</v>
      </c>
    </row>
    <row r="6" spans="1:24" x14ac:dyDescent="0.25">
      <c r="G6" t="s">
        <v>63</v>
      </c>
      <c r="H6" s="14">
        <v>23.3</v>
      </c>
      <c r="I6" s="14">
        <v>2.2000000000000002</v>
      </c>
      <c r="J6" s="14">
        <v>8.9</v>
      </c>
      <c r="K6" s="14">
        <v>59.5</v>
      </c>
      <c r="L6" s="14">
        <v>35</v>
      </c>
      <c r="M6" s="18">
        <v>0</v>
      </c>
      <c r="N6">
        <f>H6/100*M6</f>
        <v>0</v>
      </c>
      <c r="O6">
        <f>N6*I6</f>
        <v>0</v>
      </c>
      <c r="P6">
        <f>J6/100*N6</f>
        <v>0</v>
      </c>
      <c r="Q6">
        <f>K6/100*N6</f>
        <v>0</v>
      </c>
      <c r="R6">
        <f>L6/100*N6</f>
        <v>0</v>
      </c>
      <c r="X6" s="18"/>
    </row>
    <row r="7" spans="1:24" x14ac:dyDescent="0.25">
      <c r="G7" t="s">
        <v>25</v>
      </c>
      <c r="H7" s="13">
        <v>12.5</v>
      </c>
      <c r="I7" s="13">
        <v>2.2999999999999998</v>
      </c>
      <c r="J7" s="13">
        <v>23.5</v>
      </c>
      <c r="K7" s="13">
        <v>44.1</v>
      </c>
      <c r="L7" s="13">
        <v>31.4</v>
      </c>
      <c r="M7" s="18">
        <v>0</v>
      </c>
      <c r="N7">
        <f>H7/100*M7</f>
        <v>0</v>
      </c>
      <c r="O7">
        <f t="shared" ref="O7:O27" si="0">N7*I7</f>
        <v>0</v>
      </c>
      <c r="P7">
        <f t="shared" ref="P7:P27" si="1">J7/100*N7</f>
        <v>0</v>
      </c>
      <c r="Q7">
        <f t="shared" ref="Q7:Q27" si="2">K7/100*N7</f>
        <v>0</v>
      </c>
      <c r="R7">
        <f t="shared" ref="R7:R27" si="3">L7/100*N7</f>
        <v>0</v>
      </c>
      <c r="S7">
        <v>7</v>
      </c>
      <c r="T7">
        <f t="shared" ref="T7" si="4">S7*M7</f>
        <v>0</v>
      </c>
      <c r="W7" t="s">
        <v>31</v>
      </c>
      <c r="X7" s="18">
        <v>0.5</v>
      </c>
    </row>
    <row r="8" spans="1:24" x14ac:dyDescent="0.25">
      <c r="G8" t="s">
        <v>57</v>
      </c>
      <c r="H8" s="13">
        <v>20</v>
      </c>
      <c r="I8" s="13">
        <v>2.2999999999999998</v>
      </c>
      <c r="J8" s="13">
        <v>20.6</v>
      </c>
      <c r="K8" s="13">
        <v>39.299999999999997</v>
      </c>
      <c r="L8" s="13">
        <v>30.9</v>
      </c>
      <c r="M8" s="18">
        <v>0</v>
      </c>
      <c r="N8">
        <f>H8/100*M8</f>
        <v>0</v>
      </c>
      <c r="O8">
        <f t="shared" ref="O8" si="5">N8*I8</f>
        <v>0</v>
      </c>
      <c r="P8">
        <f t="shared" ref="P8" si="6">J8/100*N8</f>
        <v>0</v>
      </c>
      <c r="Q8">
        <f t="shared" ref="Q8" si="7">K8/100*N8</f>
        <v>0</v>
      </c>
      <c r="R8">
        <f t="shared" ref="R8" si="8">L8/100*N8</f>
        <v>0</v>
      </c>
      <c r="X8" s="18"/>
    </row>
    <row r="9" spans="1:24" x14ac:dyDescent="0.25">
      <c r="G9" t="s">
        <v>26</v>
      </c>
      <c r="H9" s="14">
        <v>91</v>
      </c>
      <c r="I9" s="14">
        <v>1.5</v>
      </c>
      <c r="J9" s="14">
        <v>4</v>
      </c>
      <c r="K9" s="14">
        <v>71.8</v>
      </c>
      <c r="L9" s="14">
        <v>43.8</v>
      </c>
      <c r="M9" s="18">
        <v>1</v>
      </c>
      <c r="N9">
        <f>H9/100*M9</f>
        <v>0.91</v>
      </c>
      <c r="O9">
        <f t="shared" si="0"/>
        <v>1.365</v>
      </c>
      <c r="P9">
        <f t="shared" si="1"/>
        <v>3.6400000000000002E-2</v>
      </c>
      <c r="Q9">
        <f t="shared" si="2"/>
        <v>0.65337999999999996</v>
      </c>
      <c r="R9">
        <f t="shared" si="3"/>
        <v>0.39857999999999999</v>
      </c>
      <c r="W9" t="s">
        <v>32</v>
      </c>
      <c r="X9" s="18">
        <v>0.25</v>
      </c>
    </row>
    <row r="10" spans="1:24" x14ac:dyDescent="0.25">
      <c r="G10" t="s">
        <v>27</v>
      </c>
      <c r="H10" s="13">
        <v>87.3</v>
      </c>
      <c r="I10" s="13">
        <v>3.2</v>
      </c>
      <c r="J10" s="13">
        <v>9.1</v>
      </c>
      <c r="K10" s="13">
        <v>10.6</v>
      </c>
      <c r="L10" s="13">
        <v>2.7</v>
      </c>
      <c r="M10" s="18">
        <v>0</v>
      </c>
      <c r="N10">
        <f t="shared" ref="N10:N27" si="9">H10/100*M10</f>
        <v>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v>72</v>
      </c>
      <c r="T10">
        <f t="shared" ref="T10:T27" si="10">S10*M10</f>
        <v>0</v>
      </c>
      <c r="W10" s="15" t="s">
        <v>35</v>
      </c>
      <c r="X10" s="18">
        <v>0.1</v>
      </c>
    </row>
    <row r="11" spans="1:24" x14ac:dyDescent="0.25">
      <c r="G11" t="s">
        <v>28</v>
      </c>
      <c r="H11" s="13">
        <v>89.1</v>
      </c>
      <c r="I11" s="13">
        <v>3.1</v>
      </c>
      <c r="J11" s="13">
        <v>48</v>
      </c>
      <c r="K11" s="13">
        <v>16.600000000000001</v>
      </c>
      <c r="L11" s="13">
        <v>7</v>
      </c>
      <c r="M11" s="18">
        <v>0</v>
      </c>
      <c r="N11">
        <f t="shared" si="9"/>
        <v>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v>208</v>
      </c>
      <c r="T11">
        <f t="shared" si="10"/>
        <v>0</v>
      </c>
      <c r="W11" s="15" t="s">
        <v>38</v>
      </c>
      <c r="X11">
        <v>0.05</v>
      </c>
    </row>
    <row r="12" spans="1:24" x14ac:dyDescent="0.25">
      <c r="G12" t="s">
        <v>64</v>
      </c>
      <c r="H12" s="14">
        <v>88.3</v>
      </c>
      <c r="I12" s="14">
        <v>2.8</v>
      </c>
      <c r="J12" s="14">
        <v>29</v>
      </c>
      <c r="K12" s="14">
        <v>30.6</v>
      </c>
      <c r="L12" s="14">
        <v>9.4</v>
      </c>
      <c r="M12" s="18">
        <v>0</v>
      </c>
      <c r="N12">
        <f t="shared" si="9"/>
        <v>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W12" s="15"/>
    </row>
    <row r="13" spans="1:24" x14ac:dyDescent="0.25">
      <c r="G13" t="s">
        <v>29</v>
      </c>
      <c r="H13" s="13">
        <v>88.8</v>
      </c>
      <c r="I13" s="13">
        <v>2.5</v>
      </c>
      <c r="J13" s="13">
        <v>39.6</v>
      </c>
      <c r="K13" s="13">
        <v>31.2</v>
      </c>
      <c r="L13" s="13">
        <v>19.7</v>
      </c>
      <c r="M13" s="18">
        <v>0.5</v>
      </c>
      <c r="N13">
        <f t="shared" si="9"/>
        <v>0.44400000000000001</v>
      </c>
      <c r="O13">
        <f t="shared" si="0"/>
        <v>1.1100000000000001</v>
      </c>
      <c r="P13">
        <f t="shared" si="1"/>
        <v>0.17582400000000001</v>
      </c>
      <c r="Q13">
        <f t="shared" si="2"/>
        <v>0.13852800000000001</v>
      </c>
      <c r="R13">
        <f t="shared" si="3"/>
        <v>8.746799999999999E-2</v>
      </c>
      <c r="S13">
        <v>124</v>
      </c>
      <c r="T13">
        <f t="shared" si="10"/>
        <v>62</v>
      </c>
    </row>
    <row r="14" spans="1:24" x14ac:dyDescent="0.25">
      <c r="G14" t="s">
        <v>30</v>
      </c>
      <c r="H14" s="13">
        <v>89.9</v>
      </c>
      <c r="I14" s="13">
        <v>2.7</v>
      </c>
      <c r="J14" s="13">
        <v>39</v>
      </c>
      <c r="K14" s="13">
        <v>25.5</v>
      </c>
      <c r="L14" s="13">
        <v>16.7</v>
      </c>
      <c r="M14" s="18">
        <v>0.5</v>
      </c>
      <c r="N14">
        <f t="shared" si="9"/>
        <v>0.44950000000000001</v>
      </c>
      <c r="O14">
        <f t="shared" si="0"/>
        <v>1.2136500000000001</v>
      </c>
      <c r="P14">
        <f t="shared" si="1"/>
        <v>0.17530500000000002</v>
      </c>
      <c r="Q14">
        <f t="shared" si="2"/>
        <v>0.1146225</v>
      </c>
      <c r="R14">
        <f t="shared" si="3"/>
        <v>7.5066499999999994E-2</v>
      </c>
      <c r="S14">
        <v>85</v>
      </c>
      <c r="T14">
        <f t="shared" si="10"/>
        <v>42.5</v>
      </c>
    </row>
    <row r="15" spans="1:24" x14ac:dyDescent="0.25">
      <c r="G15" t="s">
        <v>43</v>
      </c>
      <c r="H15" s="13">
        <v>92.2</v>
      </c>
      <c r="I15" s="13">
        <v>2</v>
      </c>
      <c r="J15" s="13">
        <v>23.8</v>
      </c>
      <c r="K15" s="13">
        <v>43.2</v>
      </c>
      <c r="L15" s="13">
        <v>32.799999999999997</v>
      </c>
      <c r="M15" s="18">
        <v>1</v>
      </c>
      <c r="N15">
        <f t="shared" ref="N15" si="11">H15/100*M15</f>
        <v>0.92200000000000004</v>
      </c>
      <c r="O15">
        <f t="shared" ref="O15" si="12">N15*I15</f>
        <v>1.8440000000000001</v>
      </c>
      <c r="P15">
        <f t="shared" ref="P15" si="13">J15/100*N15</f>
        <v>0.21943600000000002</v>
      </c>
      <c r="Q15">
        <f t="shared" ref="Q15" si="14">K15/100*N15</f>
        <v>0.39830400000000005</v>
      </c>
      <c r="R15">
        <f t="shared" ref="R15" si="15">L15/100*N15</f>
        <v>0.30241599999999996</v>
      </c>
    </row>
    <row r="16" spans="1:24" x14ac:dyDescent="0.25">
      <c r="G16" t="s">
        <v>31</v>
      </c>
      <c r="H16" s="13">
        <v>87</v>
      </c>
      <c r="I16" s="13">
        <v>2.8</v>
      </c>
      <c r="J16" s="13">
        <v>15.9</v>
      </c>
      <c r="K16" s="13">
        <v>39.799999999999997</v>
      </c>
      <c r="L16" s="13">
        <v>12.6</v>
      </c>
      <c r="M16" s="18">
        <v>0.5</v>
      </c>
      <c r="N16">
        <f t="shared" si="9"/>
        <v>0.435</v>
      </c>
      <c r="O16">
        <f t="shared" si="0"/>
        <v>1.218</v>
      </c>
      <c r="P16">
        <f t="shared" si="1"/>
        <v>6.9165000000000004E-2</v>
      </c>
      <c r="Q16">
        <f t="shared" si="2"/>
        <v>0.17312999999999998</v>
      </c>
      <c r="R16">
        <f t="shared" si="3"/>
        <v>5.4809999999999998E-2</v>
      </c>
      <c r="S16">
        <v>48</v>
      </c>
      <c r="T16">
        <f t="shared" si="10"/>
        <v>24</v>
      </c>
    </row>
    <row r="17" spans="7:28" x14ac:dyDescent="0.25">
      <c r="G17" t="s">
        <v>41</v>
      </c>
      <c r="H17" s="13">
        <v>91.2</v>
      </c>
      <c r="I17" s="13">
        <v>2.2000000000000002</v>
      </c>
      <c r="J17" s="13">
        <v>17.8</v>
      </c>
      <c r="K17" s="13">
        <v>57</v>
      </c>
      <c r="L17" s="13">
        <v>37.6</v>
      </c>
      <c r="M17" s="18">
        <v>0</v>
      </c>
      <c r="N17">
        <f t="shared" si="9"/>
        <v>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>
        <v>48</v>
      </c>
      <c r="T17">
        <f t="shared" si="10"/>
        <v>0</v>
      </c>
    </row>
    <row r="18" spans="7:28" x14ac:dyDescent="0.25">
      <c r="G18" t="s">
        <v>32</v>
      </c>
      <c r="H18" s="13">
        <v>74</v>
      </c>
      <c r="I18" s="13">
        <v>2.85</v>
      </c>
      <c r="J18" s="13">
        <v>3</v>
      </c>
      <c r="K18" s="13">
        <v>0</v>
      </c>
      <c r="L18" s="13">
        <v>0</v>
      </c>
      <c r="M18" s="18">
        <v>0</v>
      </c>
      <c r="N18">
        <f t="shared" si="9"/>
        <v>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>
        <v>37</v>
      </c>
      <c r="T18">
        <f t="shared" si="10"/>
        <v>0</v>
      </c>
      <c r="X18" s="14">
        <v>88.3</v>
      </c>
      <c r="Y18" s="14">
        <v>2.8</v>
      </c>
      <c r="Z18" s="14">
        <v>29</v>
      </c>
      <c r="AA18" s="14">
        <v>30.6</v>
      </c>
      <c r="AB18" s="14">
        <v>9.4</v>
      </c>
    </row>
    <row r="19" spans="7:28" x14ac:dyDescent="0.25">
      <c r="G19" t="s">
        <v>42</v>
      </c>
      <c r="H19" s="13">
        <v>100</v>
      </c>
      <c r="I19" s="13">
        <v>8.36</v>
      </c>
      <c r="J19" s="13"/>
      <c r="K19" s="13"/>
      <c r="L19" s="13"/>
      <c r="M19" s="18">
        <v>0</v>
      </c>
      <c r="N19">
        <f t="shared" si="9"/>
        <v>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</row>
    <row r="20" spans="7:28" x14ac:dyDescent="0.25">
      <c r="G20" s="15" t="s">
        <v>33</v>
      </c>
      <c r="H20" s="13">
        <v>98</v>
      </c>
      <c r="I20" s="13">
        <v>0</v>
      </c>
      <c r="J20" s="13">
        <v>280</v>
      </c>
      <c r="K20" s="13">
        <v>0</v>
      </c>
      <c r="L20" s="13">
        <v>0</v>
      </c>
      <c r="M20" s="18">
        <v>0</v>
      </c>
      <c r="N20">
        <f t="shared" si="9"/>
        <v>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>
        <v>48</v>
      </c>
      <c r="T20">
        <f t="shared" si="10"/>
        <v>0</v>
      </c>
    </row>
    <row r="21" spans="7:28" x14ac:dyDescent="0.25">
      <c r="G21" s="15" t="s">
        <v>34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8">
        <v>0</v>
      </c>
      <c r="N21">
        <f t="shared" si="9"/>
        <v>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>
        <v>640</v>
      </c>
      <c r="T21">
        <f t="shared" si="10"/>
        <v>0</v>
      </c>
    </row>
    <row r="22" spans="7:28" x14ac:dyDescent="0.25">
      <c r="G22" s="15" t="s">
        <v>35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8">
        <v>0.1</v>
      </c>
      <c r="N22">
        <f>H22/100*M22</f>
        <v>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>
        <v>390</v>
      </c>
      <c r="T22">
        <f t="shared" si="10"/>
        <v>39</v>
      </c>
    </row>
    <row r="23" spans="7:28" x14ac:dyDescent="0.25">
      <c r="G23" s="15" t="s">
        <v>36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8">
        <v>0</v>
      </c>
      <c r="N23">
        <f t="shared" si="9"/>
        <v>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>
        <v>500</v>
      </c>
      <c r="T23">
        <f t="shared" si="10"/>
        <v>0</v>
      </c>
    </row>
    <row r="24" spans="7:28" x14ac:dyDescent="0.25">
      <c r="G24" s="15" t="s">
        <v>37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8">
        <v>0</v>
      </c>
      <c r="N24">
        <f t="shared" si="9"/>
        <v>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>
        <v>97</v>
      </c>
      <c r="T24">
        <f t="shared" si="10"/>
        <v>0</v>
      </c>
    </row>
    <row r="25" spans="7:28" x14ac:dyDescent="0.25">
      <c r="G25" s="15" t="s">
        <v>38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>
        <v>0.05</v>
      </c>
      <c r="N25">
        <f t="shared" si="9"/>
        <v>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>
        <v>16</v>
      </c>
      <c r="T25">
        <f t="shared" si="10"/>
        <v>0.8</v>
      </c>
    </row>
    <row r="26" spans="7:28" x14ac:dyDescent="0.25">
      <c r="G26" s="15" t="s">
        <v>39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>
        <v>0</v>
      </c>
      <c r="N26">
        <f t="shared" si="9"/>
        <v>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>
        <v>12</v>
      </c>
      <c r="T26">
        <f t="shared" si="10"/>
        <v>0</v>
      </c>
    </row>
    <row r="27" spans="7:28" x14ac:dyDescent="0.25">
      <c r="G27" s="15" t="s">
        <v>40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>
        <v>0</v>
      </c>
      <c r="N27">
        <f t="shared" si="9"/>
        <v>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>
        <v>110</v>
      </c>
      <c r="T27">
        <f t="shared" si="10"/>
        <v>0</v>
      </c>
    </row>
    <row r="28" spans="7:28" x14ac:dyDescent="0.25">
      <c r="G28" s="16"/>
      <c r="M28" s="15">
        <f t="shared" ref="M28:R28" si="16">SUM(M5:M27)</f>
        <v>24.650000000000002</v>
      </c>
      <c r="N28" s="15">
        <f t="shared" si="16"/>
        <v>9.3975000000000009</v>
      </c>
      <c r="O28" s="15">
        <f t="shared" si="16"/>
        <v>21.095750000000002</v>
      </c>
      <c r="P28" s="15">
        <f>SUM(P5:P26)</f>
        <v>1.2811189999999999</v>
      </c>
      <c r="Q28" s="15">
        <f t="shared" si="16"/>
        <v>5.1266094999999998</v>
      </c>
      <c r="R28" s="15">
        <f t="shared" si="16"/>
        <v>3.0451575000000002</v>
      </c>
      <c r="S28" s="15">
        <f>SUM(S5:S27)</f>
        <v>2451</v>
      </c>
      <c r="T28" s="15">
        <f>SUM(T5:T27)</f>
        <v>357.3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5"/>
  <sheetViews>
    <sheetView zoomScale="78" zoomScaleNormal="78" workbookViewId="0">
      <selection activeCell="M15" sqref="A2:M15"/>
    </sheetView>
  </sheetViews>
  <sheetFormatPr defaultRowHeight="15" x14ac:dyDescent="0.25"/>
  <cols>
    <col min="1" max="1" width="24.28515625" customWidth="1"/>
    <col min="15" max="15" width="22.7109375" customWidth="1"/>
  </cols>
  <sheetData>
    <row r="1" spans="1:23" x14ac:dyDescent="0.25">
      <c r="A1" s="15" t="s">
        <v>60</v>
      </c>
      <c r="O1" s="15" t="s">
        <v>61</v>
      </c>
    </row>
    <row r="2" spans="1:23" x14ac:dyDescent="0.25">
      <c r="A2" s="25" t="s">
        <v>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O2" s="25" t="s">
        <v>0</v>
      </c>
      <c r="P2" s="26"/>
      <c r="Q2" s="26"/>
      <c r="R2" s="26"/>
      <c r="S2" s="26"/>
      <c r="T2" s="26"/>
      <c r="U2" s="26"/>
      <c r="V2" s="26"/>
      <c r="W2" s="27"/>
    </row>
    <row r="3" spans="1:23" x14ac:dyDescent="0.25">
      <c r="A3" s="21" t="s">
        <v>54</v>
      </c>
      <c r="B3" s="21">
        <v>350</v>
      </c>
      <c r="C3" s="21">
        <v>350</v>
      </c>
      <c r="D3" s="21">
        <v>350</v>
      </c>
      <c r="E3" s="21">
        <v>350</v>
      </c>
      <c r="F3" s="21">
        <v>400</v>
      </c>
      <c r="G3" s="21">
        <v>400</v>
      </c>
      <c r="H3" s="21">
        <v>400</v>
      </c>
      <c r="I3" s="21">
        <v>400</v>
      </c>
      <c r="J3" s="21">
        <v>450</v>
      </c>
      <c r="K3" s="21">
        <v>450</v>
      </c>
      <c r="L3" s="21">
        <v>450</v>
      </c>
      <c r="M3" s="21">
        <v>450</v>
      </c>
      <c r="O3" s="21" t="s">
        <v>54</v>
      </c>
      <c r="P3" s="21">
        <v>500</v>
      </c>
      <c r="Q3" s="21">
        <v>500</v>
      </c>
      <c r="R3" s="21">
        <v>500</v>
      </c>
      <c r="S3" s="21">
        <v>500</v>
      </c>
      <c r="T3" s="21">
        <v>600</v>
      </c>
      <c r="U3" s="21">
        <v>600</v>
      </c>
      <c r="V3" s="21">
        <v>600</v>
      </c>
      <c r="W3" s="21">
        <v>600</v>
      </c>
    </row>
    <row r="4" spans="1:23" x14ac:dyDescent="0.25">
      <c r="A4" s="22" t="s">
        <v>53</v>
      </c>
      <c r="B4" s="23">
        <v>5</v>
      </c>
      <c r="C4" s="24">
        <v>10</v>
      </c>
      <c r="D4" s="24">
        <v>15</v>
      </c>
      <c r="E4" s="24">
        <v>20</v>
      </c>
      <c r="F4" s="24">
        <v>5</v>
      </c>
      <c r="G4" s="24">
        <v>10</v>
      </c>
      <c r="H4" s="24">
        <v>15</v>
      </c>
      <c r="I4" s="24">
        <v>20</v>
      </c>
      <c r="J4" s="24">
        <v>5</v>
      </c>
      <c r="K4" s="24">
        <v>10</v>
      </c>
      <c r="L4" s="24">
        <v>15</v>
      </c>
      <c r="M4" s="24">
        <v>20</v>
      </c>
      <c r="O4" s="22" t="s">
        <v>53</v>
      </c>
      <c r="P4" s="23">
        <v>5</v>
      </c>
      <c r="Q4" s="24">
        <v>10</v>
      </c>
      <c r="R4" s="24">
        <v>15</v>
      </c>
      <c r="S4" s="24">
        <v>20</v>
      </c>
      <c r="T4" s="24">
        <v>5</v>
      </c>
      <c r="U4" s="24">
        <v>10</v>
      </c>
      <c r="V4" s="24">
        <v>15</v>
      </c>
      <c r="W4" s="24">
        <v>20</v>
      </c>
    </row>
    <row r="5" spans="1:23" x14ac:dyDescent="0.25">
      <c r="A5" s="19" t="s">
        <v>44</v>
      </c>
      <c r="B5" s="20">
        <v>30</v>
      </c>
      <c r="C5" s="19">
        <v>30</v>
      </c>
      <c r="D5" s="19">
        <v>35</v>
      </c>
      <c r="E5" s="19">
        <v>35</v>
      </c>
      <c r="F5" s="19">
        <v>30</v>
      </c>
      <c r="G5" s="19">
        <v>35</v>
      </c>
      <c r="H5" s="19">
        <v>35</v>
      </c>
      <c r="I5" s="19">
        <v>35</v>
      </c>
      <c r="J5" s="20">
        <v>30</v>
      </c>
      <c r="K5" s="19">
        <v>35</v>
      </c>
      <c r="L5" s="19">
        <v>35</v>
      </c>
      <c r="M5" s="19">
        <v>35</v>
      </c>
      <c r="O5" s="19" t="s">
        <v>44</v>
      </c>
      <c r="P5" s="20">
        <v>35</v>
      </c>
      <c r="Q5" s="19">
        <v>35</v>
      </c>
      <c r="R5" s="19">
        <v>40</v>
      </c>
      <c r="S5" s="19">
        <v>40</v>
      </c>
      <c r="T5" s="19">
        <v>35</v>
      </c>
      <c r="U5" s="19">
        <v>40</v>
      </c>
      <c r="V5" s="19">
        <v>40</v>
      </c>
      <c r="W5" s="19">
        <v>40</v>
      </c>
    </row>
    <row r="6" spans="1:23" x14ac:dyDescent="0.25">
      <c r="A6" s="19" t="s">
        <v>45</v>
      </c>
      <c r="B6" s="20">
        <v>1.5</v>
      </c>
      <c r="C6" s="19">
        <v>2</v>
      </c>
      <c r="D6" s="19">
        <v>2</v>
      </c>
      <c r="E6" s="19">
        <v>2</v>
      </c>
      <c r="F6" s="20">
        <v>1.5</v>
      </c>
      <c r="G6" s="19">
        <v>2</v>
      </c>
      <c r="H6" s="19">
        <v>2</v>
      </c>
      <c r="I6" s="19">
        <v>2</v>
      </c>
      <c r="J6" s="20">
        <v>1.5</v>
      </c>
      <c r="K6" s="19">
        <v>2</v>
      </c>
      <c r="L6" s="19">
        <v>2</v>
      </c>
      <c r="M6" s="19">
        <v>2</v>
      </c>
      <c r="O6" s="19" t="s">
        <v>45</v>
      </c>
      <c r="P6" s="20">
        <v>1.5</v>
      </c>
      <c r="Q6" s="19">
        <v>2</v>
      </c>
      <c r="R6" s="19">
        <v>2</v>
      </c>
      <c r="S6" s="19">
        <v>2</v>
      </c>
      <c r="T6" s="19">
        <v>2</v>
      </c>
      <c r="U6" s="19">
        <v>2</v>
      </c>
      <c r="V6" s="19">
        <v>2</v>
      </c>
      <c r="W6" s="19">
        <v>2</v>
      </c>
    </row>
    <row r="7" spans="1:23" x14ac:dyDescent="0.25">
      <c r="A7" s="19" t="s">
        <v>46</v>
      </c>
      <c r="B7" s="20">
        <v>1</v>
      </c>
      <c r="C7" s="19">
        <v>1.25</v>
      </c>
      <c r="D7" s="19">
        <v>2</v>
      </c>
      <c r="E7" s="19">
        <v>2</v>
      </c>
      <c r="F7" s="20">
        <v>1.25</v>
      </c>
      <c r="G7" s="19">
        <v>1.5</v>
      </c>
      <c r="H7" s="19">
        <v>1.75</v>
      </c>
      <c r="I7" s="19">
        <v>2</v>
      </c>
      <c r="J7" s="20">
        <v>1</v>
      </c>
      <c r="K7" s="19">
        <v>1</v>
      </c>
      <c r="L7" s="19">
        <v>1.75</v>
      </c>
      <c r="M7" s="19">
        <v>2</v>
      </c>
      <c r="O7" s="19" t="s">
        <v>46</v>
      </c>
      <c r="P7" s="20">
        <v>1</v>
      </c>
      <c r="Q7" s="19">
        <v>1.25</v>
      </c>
      <c r="R7" s="19">
        <v>1.5</v>
      </c>
      <c r="S7" s="19">
        <v>2</v>
      </c>
      <c r="T7" s="19">
        <v>1</v>
      </c>
      <c r="U7" s="19">
        <v>1</v>
      </c>
      <c r="V7" s="19">
        <v>1.75</v>
      </c>
      <c r="W7" s="19">
        <v>2</v>
      </c>
    </row>
    <row r="8" spans="1:23" x14ac:dyDescent="0.25">
      <c r="A8" s="19" t="s">
        <v>55</v>
      </c>
      <c r="B8" s="20">
        <v>0</v>
      </c>
      <c r="C8" s="19">
        <v>0</v>
      </c>
      <c r="D8" s="19">
        <v>0.5</v>
      </c>
      <c r="E8" s="19">
        <v>0</v>
      </c>
      <c r="F8" s="20">
        <v>0</v>
      </c>
      <c r="G8" s="19">
        <v>0</v>
      </c>
      <c r="H8" s="19">
        <v>0.5</v>
      </c>
      <c r="I8" s="19">
        <v>0.5</v>
      </c>
      <c r="J8" s="20">
        <v>0</v>
      </c>
      <c r="K8" s="19">
        <v>0</v>
      </c>
      <c r="L8" s="19">
        <v>0.5</v>
      </c>
      <c r="M8" s="19">
        <v>0.75</v>
      </c>
      <c r="O8" s="19" t="s">
        <v>55</v>
      </c>
      <c r="P8" s="20">
        <v>0</v>
      </c>
      <c r="Q8" s="19">
        <v>0</v>
      </c>
      <c r="R8" s="19">
        <v>0</v>
      </c>
      <c r="S8" s="19">
        <v>0.5</v>
      </c>
      <c r="T8" s="19">
        <v>0</v>
      </c>
      <c r="U8" s="19">
        <v>0</v>
      </c>
      <c r="V8" s="19">
        <v>0.5</v>
      </c>
      <c r="W8" s="19">
        <v>0.75</v>
      </c>
    </row>
    <row r="9" spans="1:23" x14ac:dyDescent="0.25">
      <c r="A9" s="19" t="s">
        <v>47</v>
      </c>
      <c r="B9" s="20">
        <v>0.5</v>
      </c>
      <c r="C9" s="19">
        <v>0.75</v>
      </c>
      <c r="D9" s="19">
        <v>0.5</v>
      </c>
      <c r="E9" s="19">
        <v>1</v>
      </c>
      <c r="F9" s="20">
        <v>0.5</v>
      </c>
      <c r="G9" s="19">
        <v>0.5</v>
      </c>
      <c r="H9" s="19">
        <v>0.5</v>
      </c>
      <c r="I9" s="19">
        <v>0.75</v>
      </c>
      <c r="J9" s="20">
        <v>0.5</v>
      </c>
      <c r="K9" s="19">
        <v>1</v>
      </c>
      <c r="L9" s="19">
        <v>0.5</v>
      </c>
      <c r="M9" s="19">
        <v>0.5</v>
      </c>
      <c r="O9" s="19" t="s">
        <v>47</v>
      </c>
      <c r="P9" s="20">
        <v>0.5</v>
      </c>
      <c r="Q9" s="19">
        <v>0.75</v>
      </c>
      <c r="R9" s="19">
        <v>0.5</v>
      </c>
      <c r="S9" s="19">
        <v>0.5</v>
      </c>
      <c r="T9" s="19">
        <v>0.5</v>
      </c>
      <c r="U9" s="19">
        <v>1</v>
      </c>
      <c r="V9" s="19">
        <v>0.5</v>
      </c>
      <c r="W9" s="19">
        <v>0.5</v>
      </c>
    </row>
    <row r="10" spans="1:23" x14ac:dyDescent="0.25">
      <c r="A10" s="19" t="s">
        <v>48</v>
      </c>
      <c r="B10" s="20">
        <v>1</v>
      </c>
      <c r="C10" s="19">
        <v>1.25</v>
      </c>
      <c r="D10" s="19">
        <v>1.25</v>
      </c>
      <c r="E10" s="19">
        <v>1.5</v>
      </c>
      <c r="F10" s="20">
        <v>1</v>
      </c>
      <c r="G10" s="19">
        <v>1.25</v>
      </c>
      <c r="H10" s="19">
        <v>1.25</v>
      </c>
      <c r="I10" s="19">
        <v>1.25</v>
      </c>
      <c r="J10" s="20">
        <v>1</v>
      </c>
      <c r="K10" s="19">
        <v>1.25</v>
      </c>
      <c r="L10" s="19">
        <v>1.5</v>
      </c>
      <c r="M10" s="19">
        <v>1.5</v>
      </c>
      <c r="O10" s="19" t="s">
        <v>48</v>
      </c>
      <c r="P10" s="20">
        <v>1</v>
      </c>
      <c r="Q10" s="19">
        <v>1.25</v>
      </c>
      <c r="R10" s="19">
        <v>1.25</v>
      </c>
      <c r="S10" s="19">
        <v>1.5</v>
      </c>
      <c r="T10" s="19">
        <v>1.25</v>
      </c>
      <c r="U10" s="19">
        <v>1.25</v>
      </c>
      <c r="V10" s="19">
        <v>1.5</v>
      </c>
      <c r="W10" s="19">
        <v>1.5</v>
      </c>
    </row>
    <row r="11" spans="1:23" x14ac:dyDescent="0.25">
      <c r="A11" s="19" t="s">
        <v>49</v>
      </c>
      <c r="B11" s="20">
        <v>0.5</v>
      </c>
      <c r="C11" s="19">
        <v>0.5</v>
      </c>
      <c r="D11" s="19">
        <v>0.5</v>
      </c>
      <c r="E11" s="19">
        <v>1</v>
      </c>
      <c r="F11" s="20">
        <v>0.5</v>
      </c>
      <c r="G11" s="19">
        <v>0.75</v>
      </c>
      <c r="H11" s="19">
        <v>0.75</v>
      </c>
      <c r="I11" s="19">
        <v>1</v>
      </c>
      <c r="J11" s="20">
        <v>0.75</v>
      </c>
      <c r="K11" s="19">
        <v>1</v>
      </c>
      <c r="L11" s="19">
        <v>1</v>
      </c>
      <c r="M11" s="19">
        <v>1</v>
      </c>
      <c r="O11" s="19" t="s">
        <v>49</v>
      </c>
      <c r="P11" s="20">
        <v>0.5</v>
      </c>
      <c r="Q11" s="19">
        <v>0.5</v>
      </c>
      <c r="R11" s="19">
        <v>0.75</v>
      </c>
      <c r="S11" s="19">
        <v>1</v>
      </c>
      <c r="T11" s="19">
        <v>0.5</v>
      </c>
      <c r="U11" s="19">
        <v>1</v>
      </c>
      <c r="V11" s="19">
        <v>1</v>
      </c>
      <c r="W11" s="19">
        <v>1</v>
      </c>
    </row>
    <row r="12" spans="1:23" x14ac:dyDescent="0.25">
      <c r="A12" s="19" t="s">
        <v>50</v>
      </c>
      <c r="B12" s="20">
        <v>250</v>
      </c>
      <c r="C12" s="20">
        <v>250</v>
      </c>
      <c r="D12" s="19">
        <v>275</v>
      </c>
      <c r="E12" s="19">
        <v>300</v>
      </c>
      <c r="F12" s="20">
        <v>250</v>
      </c>
      <c r="G12" s="19">
        <v>275</v>
      </c>
      <c r="H12" s="19">
        <v>275</v>
      </c>
      <c r="I12" s="19">
        <v>275</v>
      </c>
      <c r="J12" s="20">
        <v>250</v>
      </c>
      <c r="K12" s="19">
        <v>275</v>
      </c>
      <c r="L12" s="19">
        <v>275</v>
      </c>
      <c r="M12" s="19">
        <v>300</v>
      </c>
      <c r="O12" s="19" t="s">
        <v>50</v>
      </c>
      <c r="P12" s="20">
        <v>250</v>
      </c>
      <c r="Q12" s="20">
        <v>250</v>
      </c>
      <c r="R12" s="19">
        <v>275</v>
      </c>
      <c r="S12" s="19">
        <v>275</v>
      </c>
      <c r="T12" s="19">
        <v>275</v>
      </c>
      <c r="U12" s="19">
        <v>275</v>
      </c>
      <c r="V12" s="19">
        <v>275</v>
      </c>
      <c r="W12" s="19">
        <v>300</v>
      </c>
    </row>
    <row r="13" spans="1:23" x14ac:dyDescent="0.25">
      <c r="A13" s="20" t="s">
        <v>51</v>
      </c>
      <c r="B13" s="20">
        <v>100</v>
      </c>
      <c r="C13" s="20">
        <v>100</v>
      </c>
      <c r="D13" s="20">
        <v>100</v>
      </c>
      <c r="E13" s="20">
        <v>150</v>
      </c>
      <c r="F13" s="20">
        <v>100</v>
      </c>
      <c r="G13" s="20">
        <v>100</v>
      </c>
      <c r="H13" s="20">
        <v>100</v>
      </c>
      <c r="I13" s="20">
        <v>100</v>
      </c>
      <c r="J13" s="20">
        <v>100</v>
      </c>
      <c r="K13" s="20">
        <v>100</v>
      </c>
      <c r="L13" s="20">
        <v>100</v>
      </c>
      <c r="M13" s="20">
        <v>150</v>
      </c>
      <c r="O13" s="20" t="s">
        <v>51</v>
      </c>
      <c r="P13" s="20">
        <v>100</v>
      </c>
      <c r="Q13" s="20">
        <v>100</v>
      </c>
      <c r="R13" s="20">
        <v>100</v>
      </c>
      <c r="S13" s="20">
        <v>100</v>
      </c>
      <c r="T13" s="20">
        <v>100</v>
      </c>
      <c r="U13" s="20">
        <v>100</v>
      </c>
      <c r="V13" s="20">
        <v>100</v>
      </c>
      <c r="W13" s="20">
        <v>150</v>
      </c>
    </row>
    <row r="14" spans="1:23" x14ac:dyDescent="0.25">
      <c r="A14" s="20" t="s">
        <v>52</v>
      </c>
      <c r="B14" s="19">
        <v>50</v>
      </c>
      <c r="C14" s="19">
        <v>50</v>
      </c>
      <c r="D14" s="19">
        <v>50</v>
      </c>
      <c r="E14" s="19">
        <v>50</v>
      </c>
      <c r="F14" s="19">
        <v>50</v>
      </c>
      <c r="G14" s="19">
        <v>50</v>
      </c>
      <c r="H14" s="19">
        <v>50</v>
      </c>
      <c r="I14" s="19">
        <v>50</v>
      </c>
      <c r="J14" s="19">
        <v>50</v>
      </c>
      <c r="K14" s="19">
        <v>50</v>
      </c>
      <c r="L14" s="19">
        <v>50</v>
      </c>
      <c r="M14" s="19">
        <v>50</v>
      </c>
      <c r="O14" s="20" t="s">
        <v>52</v>
      </c>
      <c r="P14" s="19">
        <v>50</v>
      </c>
      <c r="Q14" s="19">
        <v>50</v>
      </c>
      <c r="R14" s="19">
        <v>50</v>
      </c>
      <c r="S14" s="19">
        <v>50</v>
      </c>
      <c r="T14" s="19">
        <v>50</v>
      </c>
      <c r="U14" s="19">
        <v>50</v>
      </c>
      <c r="V14" s="19">
        <v>50</v>
      </c>
      <c r="W14" s="19">
        <v>50</v>
      </c>
    </row>
    <row r="15" spans="1:23" x14ac:dyDescent="0.25">
      <c r="A15" s="19" t="s">
        <v>56</v>
      </c>
      <c r="B15" s="20">
        <v>0</v>
      </c>
      <c r="C15" s="19">
        <v>0</v>
      </c>
      <c r="D15" s="19">
        <v>50</v>
      </c>
      <c r="E15" s="19">
        <v>50</v>
      </c>
      <c r="F15" s="20">
        <v>0</v>
      </c>
      <c r="G15" s="19">
        <v>50</v>
      </c>
      <c r="H15" s="19">
        <v>50</v>
      </c>
      <c r="I15" s="19">
        <v>50</v>
      </c>
      <c r="J15" s="20">
        <v>0</v>
      </c>
      <c r="K15" s="19">
        <v>0</v>
      </c>
      <c r="L15" s="19">
        <v>50</v>
      </c>
      <c r="M15" s="19">
        <v>75</v>
      </c>
      <c r="O15" s="19" t="s">
        <v>56</v>
      </c>
      <c r="P15" s="20">
        <v>0</v>
      </c>
      <c r="Q15" s="19">
        <v>0</v>
      </c>
      <c r="R15" s="19">
        <v>50</v>
      </c>
      <c r="S15" s="19">
        <v>50</v>
      </c>
      <c r="T15" s="19">
        <v>50</v>
      </c>
      <c r="U15" s="19">
        <v>0</v>
      </c>
      <c r="V15" s="19">
        <v>50</v>
      </c>
      <c r="W15" s="19">
        <v>75</v>
      </c>
    </row>
    <row r="17" spans="1:23" x14ac:dyDescent="0.25">
      <c r="A17" s="25" t="s">
        <v>58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7"/>
      <c r="O17" s="25" t="s">
        <v>58</v>
      </c>
      <c r="P17" s="26"/>
      <c r="Q17" s="26"/>
      <c r="R17" s="26"/>
      <c r="S17" s="26"/>
      <c r="T17" s="26"/>
      <c r="U17" s="26"/>
      <c r="V17" s="26"/>
      <c r="W17" s="27"/>
    </row>
    <row r="18" spans="1:23" x14ac:dyDescent="0.25">
      <c r="A18" s="21" t="s">
        <v>54</v>
      </c>
      <c r="B18" s="21">
        <v>350</v>
      </c>
      <c r="C18" s="21">
        <v>350</v>
      </c>
      <c r="D18" s="21">
        <v>350</v>
      </c>
      <c r="E18" s="21">
        <v>350</v>
      </c>
      <c r="F18" s="21">
        <v>400</v>
      </c>
      <c r="G18" s="21">
        <v>400</v>
      </c>
      <c r="H18" s="21">
        <v>400</v>
      </c>
      <c r="I18" s="21">
        <v>400</v>
      </c>
      <c r="J18" s="21">
        <v>450</v>
      </c>
      <c r="K18" s="21">
        <v>450</v>
      </c>
      <c r="L18" s="21">
        <v>450</v>
      </c>
      <c r="M18" s="21">
        <v>450</v>
      </c>
      <c r="O18" s="21" t="s">
        <v>54</v>
      </c>
      <c r="P18" s="21">
        <v>500</v>
      </c>
      <c r="Q18" s="21">
        <v>500</v>
      </c>
      <c r="R18" s="21">
        <v>500</v>
      </c>
      <c r="S18" s="21">
        <v>500</v>
      </c>
      <c r="T18" s="21">
        <v>600</v>
      </c>
      <c r="U18" s="21">
        <v>600</v>
      </c>
      <c r="V18" s="21">
        <v>600</v>
      </c>
      <c r="W18" s="21">
        <v>600</v>
      </c>
    </row>
    <row r="19" spans="1:23" x14ac:dyDescent="0.25">
      <c r="A19" s="22" t="s">
        <v>53</v>
      </c>
      <c r="B19" s="23">
        <v>5</v>
      </c>
      <c r="C19" s="24">
        <v>10</v>
      </c>
      <c r="D19" s="24">
        <v>15</v>
      </c>
      <c r="E19" s="24">
        <v>20</v>
      </c>
      <c r="F19" s="24">
        <v>5</v>
      </c>
      <c r="G19" s="24">
        <v>10</v>
      </c>
      <c r="H19" s="24">
        <v>15</v>
      </c>
      <c r="I19" s="24">
        <v>20</v>
      </c>
      <c r="J19" s="24">
        <v>5</v>
      </c>
      <c r="K19" s="24">
        <v>10</v>
      </c>
      <c r="L19" s="24">
        <v>15</v>
      </c>
      <c r="M19" s="24">
        <v>20</v>
      </c>
      <c r="O19" s="22" t="s">
        <v>53</v>
      </c>
      <c r="P19" s="23">
        <v>5</v>
      </c>
      <c r="Q19" s="24">
        <v>10</v>
      </c>
      <c r="R19" s="24">
        <v>15</v>
      </c>
      <c r="S19" s="24">
        <v>20</v>
      </c>
      <c r="T19" s="24">
        <v>5</v>
      </c>
      <c r="U19" s="24">
        <v>10</v>
      </c>
      <c r="V19" s="24">
        <v>15</v>
      </c>
      <c r="W19" s="24">
        <v>20</v>
      </c>
    </row>
    <row r="20" spans="1:23" x14ac:dyDescent="0.25">
      <c r="A20" s="19" t="s">
        <v>59</v>
      </c>
      <c r="B20" s="20">
        <v>30</v>
      </c>
      <c r="C20" s="19">
        <v>30</v>
      </c>
      <c r="D20" s="19">
        <v>35</v>
      </c>
      <c r="E20" s="19">
        <v>35</v>
      </c>
      <c r="F20" s="20">
        <v>30</v>
      </c>
      <c r="G20" s="19">
        <v>35</v>
      </c>
      <c r="H20" s="19">
        <v>35</v>
      </c>
      <c r="I20" s="19">
        <v>35</v>
      </c>
      <c r="J20" s="20">
        <v>33</v>
      </c>
      <c r="K20" s="19">
        <v>35</v>
      </c>
      <c r="L20" s="19">
        <v>35</v>
      </c>
      <c r="M20" s="19">
        <v>35</v>
      </c>
      <c r="O20" s="19" t="s">
        <v>59</v>
      </c>
      <c r="P20" s="20">
        <v>35</v>
      </c>
      <c r="Q20" s="19">
        <v>35</v>
      </c>
      <c r="R20" s="19">
        <v>40</v>
      </c>
      <c r="S20" s="19">
        <v>40</v>
      </c>
      <c r="T20" s="19">
        <v>35</v>
      </c>
      <c r="U20" s="19">
        <v>40</v>
      </c>
      <c r="V20" s="19">
        <v>40</v>
      </c>
      <c r="W20" s="19">
        <v>40</v>
      </c>
    </row>
    <row r="21" spans="1:23" x14ac:dyDescent="0.25">
      <c r="A21" s="19" t="s">
        <v>45</v>
      </c>
      <c r="B21" s="20">
        <v>1.5</v>
      </c>
      <c r="C21" s="19">
        <v>2</v>
      </c>
      <c r="D21" s="19">
        <v>2</v>
      </c>
      <c r="E21" s="19">
        <v>2</v>
      </c>
      <c r="F21" s="20">
        <v>1.5</v>
      </c>
      <c r="G21" s="19">
        <v>2</v>
      </c>
      <c r="H21" s="19">
        <v>2</v>
      </c>
      <c r="I21" s="19">
        <v>2</v>
      </c>
      <c r="J21" s="20">
        <v>1.5</v>
      </c>
      <c r="K21" s="19">
        <v>2</v>
      </c>
      <c r="L21" s="19">
        <v>2</v>
      </c>
      <c r="M21" s="19">
        <v>2</v>
      </c>
      <c r="O21" s="19" t="s">
        <v>45</v>
      </c>
      <c r="P21" s="20">
        <v>1.5</v>
      </c>
      <c r="Q21" s="19">
        <v>2</v>
      </c>
      <c r="R21" s="19">
        <v>2</v>
      </c>
      <c r="S21" s="19">
        <v>2</v>
      </c>
      <c r="T21" s="19">
        <v>2</v>
      </c>
      <c r="U21" s="19">
        <v>2</v>
      </c>
      <c r="V21" s="19">
        <v>2</v>
      </c>
      <c r="W21" s="19">
        <v>2</v>
      </c>
    </row>
    <row r="22" spans="1:23" x14ac:dyDescent="0.25">
      <c r="A22" s="19" t="s">
        <v>46</v>
      </c>
      <c r="B22" s="20">
        <v>1</v>
      </c>
      <c r="C22" s="19">
        <v>1.25</v>
      </c>
      <c r="D22" s="19">
        <v>2</v>
      </c>
      <c r="E22" s="19">
        <v>2</v>
      </c>
      <c r="F22" s="20">
        <v>1</v>
      </c>
      <c r="G22" s="19">
        <v>1.5</v>
      </c>
      <c r="H22" s="19">
        <v>1.75</v>
      </c>
      <c r="I22" s="19">
        <v>2</v>
      </c>
      <c r="J22" s="20">
        <v>1</v>
      </c>
      <c r="K22" s="19">
        <v>1</v>
      </c>
      <c r="L22" s="19">
        <v>1.75</v>
      </c>
      <c r="M22" s="19">
        <v>2</v>
      </c>
      <c r="O22" s="19" t="s">
        <v>46</v>
      </c>
      <c r="P22" s="20">
        <v>1</v>
      </c>
      <c r="Q22" s="19">
        <v>1.25</v>
      </c>
      <c r="R22" s="19">
        <v>1.5</v>
      </c>
      <c r="S22" s="19">
        <v>1.5</v>
      </c>
      <c r="T22" s="19">
        <v>1.75</v>
      </c>
      <c r="U22" s="19">
        <v>1</v>
      </c>
      <c r="V22" s="19">
        <v>1.75</v>
      </c>
      <c r="W22" s="19">
        <v>2</v>
      </c>
    </row>
    <row r="23" spans="1:23" x14ac:dyDescent="0.25">
      <c r="A23" s="19" t="s">
        <v>55</v>
      </c>
      <c r="B23" s="20">
        <v>0</v>
      </c>
      <c r="C23" s="19">
        <v>0</v>
      </c>
      <c r="D23" s="19">
        <v>0.5</v>
      </c>
      <c r="E23" s="19">
        <v>0.5</v>
      </c>
      <c r="F23" s="20">
        <v>0</v>
      </c>
      <c r="G23" s="19">
        <v>0</v>
      </c>
      <c r="H23" s="19">
        <v>0.5</v>
      </c>
      <c r="I23" s="19">
        <v>0.5</v>
      </c>
      <c r="J23" s="20">
        <v>0</v>
      </c>
      <c r="K23" s="19">
        <v>0</v>
      </c>
      <c r="L23" s="19">
        <v>0.5</v>
      </c>
      <c r="M23" s="19">
        <v>0.75</v>
      </c>
      <c r="O23" s="19" t="s">
        <v>55</v>
      </c>
      <c r="P23" s="20">
        <v>0</v>
      </c>
      <c r="Q23" s="19">
        <v>0</v>
      </c>
      <c r="R23" s="19">
        <v>0</v>
      </c>
      <c r="S23" s="19">
        <v>0</v>
      </c>
      <c r="T23" s="19">
        <v>0.5</v>
      </c>
      <c r="U23" s="19">
        <v>0</v>
      </c>
      <c r="V23" s="19">
        <v>0.5</v>
      </c>
      <c r="W23" s="19">
        <v>0.75</v>
      </c>
    </row>
    <row r="24" spans="1:23" x14ac:dyDescent="0.25">
      <c r="A24" s="19" t="s">
        <v>47</v>
      </c>
      <c r="B24" s="20">
        <v>0.5</v>
      </c>
      <c r="C24" s="19">
        <v>0.75</v>
      </c>
      <c r="D24" s="19">
        <v>0.5</v>
      </c>
      <c r="E24" s="19">
        <v>1</v>
      </c>
      <c r="F24" s="20">
        <v>0.75</v>
      </c>
      <c r="G24" s="19">
        <v>0.5</v>
      </c>
      <c r="H24" s="19">
        <v>0.5</v>
      </c>
      <c r="I24" s="19">
        <v>1</v>
      </c>
      <c r="J24" s="20">
        <v>0.75</v>
      </c>
      <c r="K24" s="19">
        <v>1</v>
      </c>
      <c r="L24" s="19">
        <v>0.5</v>
      </c>
      <c r="M24" s="19">
        <v>0.5</v>
      </c>
      <c r="O24" s="19" t="s">
        <v>47</v>
      </c>
      <c r="P24" s="20">
        <v>0.5</v>
      </c>
      <c r="Q24" s="19">
        <v>0.75</v>
      </c>
      <c r="R24" s="19">
        <v>0.5</v>
      </c>
      <c r="S24" s="19">
        <v>1</v>
      </c>
      <c r="T24" s="19">
        <v>0.5</v>
      </c>
      <c r="U24" s="19">
        <v>1</v>
      </c>
      <c r="V24" s="19">
        <v>0.5</v>
      </c>
      <c r="W24" s="19">
        <v>0.5</v>
      </c>
    </row>
    <row r="25" spans="1:23" x14ac:dyDescent="0.25">
      <c r="A25" s="19" t="s">
        <v>48</v>
      </c>
      <c r="B25" s="20">
        <v>1</v>
      </c>
      <c r="C25" s="19">
        <v>1.25</v>
      </c>
      <c r="D25" s="19">
        <v>1.25</v>
      </c>
      <c r="E25" s="19">
        <v>1.25</v>
      </c>
      <c r="F25" s="20">
        <v>1</v>
      </c>
      <c r="G25" s="19">
        <v>1.25</v>
      </c>
      <c r="H25" s="19">
        <v>1.25</v>
      </c>
      <c r="I25" s="19">
        <v>1.25</v>
      </c>
      <c r="J25" s="20">
        <v>1</v>
      </c>
      <c r="K25" s="19">
        <v>1.25</v>
      </c>
      <c r="L25" s="19">
        <v>1.5</v>
      </c>
      <c r="M25" s="19">
        <v>1.5</v>
      </c>
      <c r="O25" s="19" t="s">
        <v>48</v>
      </c>
      <c r="P25" s="20">
        <v>1</v>
      </c>
      <c r="Q25" s="19">
        <v>1.25</v>
      </c>
      <c r="R25" s="19">
        <v>1.25</v>
      </c>
      <c r="S25" s="19">
        <v>1.25</v>
      </c>
      <c r="T25" s="19">
        <v>1.25</v>
      </c>
      <c r="U25" s="19">
        <v>1.25</v>
      </c>
      <c r="V25" s="19">
        <v>1.5</v>
      </c>
      <c r="W25" s="19">
        <v>1.5</v>
      </c>
    </row>
    <row r="26" spans="1:23" x14ac:dyDescent="0.25">
      <c r="A26" s="19" t="s">
        <v>49</v>
      </c>
      <c r="B26" s="20">
        <v>0.5</v>
      </c>
      <c r="C26" s="19">
        <v>0.5</v>
      </c>
      <c r="D26" s="19">
        <v>0.5</v>
      </c>
      <c r="E26" s="19">
        <v>1</v>
      </c>
      <c r="F26" s="20">
        <v>0.5</v>
      </c>
      <c r="G26" s="19">
        <v>0.75</v>
      </c>
      <c r="H26" s="19">
        <v>0.75</v>
      </c>
      <c r="I26" s="19">
        <v>1</v>
      </c>
      <c r="J26" s="20">
        <v>0.5</v>
      </c>
      <c r="K26" s="19">
        <v>1</v>
      </c>
      <c r="L26" s="19">
        <v>1</v>
      </c>
      <c r="M26" s="19">
        <v>1</v>
      </c>
      <c r="O26" s="19" t="s">
        <v>49</v>
      </c>
      <c r="P26" s="20">
        <v>0.5</v>
      </c>
      <c r="Q26" s="19">
        <v>0.5</v>
      </c>
      <c r="R26" s="19">
        <v>0.75</v>
      </c>
      <c r="S26" s="19">
        <v>1</v>
      </c>
      <c r="T26" s="19">
        <v>0.75</v>
      </c>
      <c r="U26" s="19">
        <v>1</v>
      </c>
      <c r="V26" s="19">
        <v>1</v>
      </c>
      <c r="W26" s="19">
        <v>1</v>
      </c>
    </row>
    <row r="27" spans="1:23" x14ac:dyDescent="0.25">
      <c r="A27" s="19" t="s">
        <v>50</v>
      </c>
      <c r="B27" s="20">
        <v>250</v>
      </c>
      <c r="C27" s="20">
        <v>250</v>
      </c>
      <c r="D27" s="19">
        <v>275</v>
      </c>
      <c r="E27" s="19">
        <v>300</v>
      </c>
      <c r="F27" s="20">
        <v>250</v>
      </c>
      <c r="G27" s="19">
        <v>275</v>
      </c>
      <c r="H27" s="19">
        <v>275</v>
      </c>
      <c r="I27" s="19">
        <v>300</v>
      </c>
      <c r="J27" s="20">
        <v>250</v>
      </c>
      <c r="K27" s="19">
        <v>275</v>
      </c>
      <c r="L27" s="19">
        <v>275</v>
      </c>
      <c r="M27" s="19">
        <v>300</v>
      </c>
      <c r="O27" s="19" t="s">
        <v>50</v>
      </c>
      <c r="P27" s="20">
        <v>250</v>
      </c>
      <c r="Q27" s="20">
        <v>250</v>
      </c>
      <c r="R27" s="19">
        <v>275</v>
      </c>
      <c r="S27" s="19">
        <v>275</v>
      </c>
      <c r="T27" s="19">
        <v>275</v>
      </c>
      <c r="U27" s="19">
        <v>275</v>
      </c>
      <c r="V27" s="19">
        <v>275</v>
      </c>
      <c r="W27" s="19">
        <v>300</v>
      </c>
    </row>
    <row r="28" spans="1:23" x14ac:dyDescent="0.25">
      <c r="A28" s="20" t="s">
        <v>51</v>
      </c>
      <c r="B28" s="20">
        <v>100</v>
      </c>
      <c r="C28" s="20">
        <v>100</v>
      </c>
      <c r="D28" s="20">
        <v>100</v>
      </c>
      <c r="E28" s="20">
        <v>150</v>
      </c>
      <c r="F28" s="20">
        <v>100</v>
      </c>
      <c r="G28" s="20">
        <v>100</v>
      </c>
      <c r="H28" s="20">
        <v>100</v>
      </c>
      <c r="I28" s="20">
        <v>150</v>
      </c>
      <c r="J28" s="20">
        <v>100</v>
      </c>
      <c r="K28" s="20">
        <v>100</v>
      </c>
      <c r="L28" s="20">
        <v>100</v>
      </c>
      <c r="M28" s="20">
        <v>150</v>
      </c>
      <c r="O28" s="20" t="s">
        <v>51</v>
      </c>
      <c r="P28" s="20">
        <v>100</v>
      </c>
      <c r="Q28" s="20">
        <v>100</v>
      </c>
      <c r="R28" s="20">
        <v>100</v>
      </c>
      <c r="S28" s="20">
        <v>100</v>
      </c>
      <c r="T28" s="20">
        <v>100</v>
      </c>
      <c r="U28" s="20">
        <v>100</v>
      </c>
      <c r="V28" s="20">
        <v>100</v>
      </c>
      <c r="W28" s="20">
        <v>150</v>
      </c>
    </row>
    <row r="29" spans="1:23" x14ac:dyDescent="0.25">
      <c r="A29" s="20" t="s">
        <v>52</v>
      </c>
      <c r="B29" s="19">
        <v>50</v>
      </c>
      <c r="C29" s="19">
        <v>50</v>
      </c>
      <c r="D29" s="19">
        <v>50</v>
      </c>
      <c r="E29" s="19">
        <v>50</v>
      </c>
      <c r="F29" s="19">
        <v>50</v>
      </c>
      <c r="G29" s="19">
        <v>50</v>
      </c>
      <c r="H29" s="19">
        <v>50</v>
      </c>
      <c r="I29" s="19">
        <v>50</v>
      </c>
      <c r="J29" s="19">
        <v>50</v>
      </c>
      <c r="K29" s="19">
        <v>50</v>
      </c>
      <c r="L29" s="19">
        <v>50</v>
      </c>
      <c r="M29" s="19">
        <v>50</v>
      </c>
      <c r="O29" s="20" t="s">
        <v>52</v>
      </c>
      <c r="P29" s="19">
        <v>50</v>
      </c>
      <c r="Q29" s="19">
        <v>50</v>
      </c>
      <c r="R29" s="19">
        <v>50</v>
      </c>
      <c r="S29" s="19">
        <v>50</v>
      </c>
      <c r="T29" s="19">
        <v>50</v>
      </c>
      <c r="U29" s="19">
        <v>50</v>
      </c>
      <c r="V29" s="19">
        <v>50</v>
      </c>
      <c r="W29" s="19">
        <v>50</v>
      </c>
    </row>
    <row r="30" spans="1:23" x14ac:dyDescent="0.25">
      <c r="A30" s="19" t="s">
        <v>56</v>
      </c>
      <c r="B30" s="20">
        <v>0</v>
      </c>
      <c r="C30" s="19">
        <v>0</v>
      </c>
      <c r="D30" s="19">
        <v>50</v>
      </c>
      <c r="E30" s="19">
        <v>75</v>
      </c>
      <c r="F30" s="20">
        <v>0</v>
      </c>
      <c r="G30" s="19">
        <v>50</v>
      </c>
      <c r="H30" s="19">
        <v>50</v>
      </c>
      <c r="I30" s="19">
        <v>75</v>
      </c>
      <c r="J30" s="20">
        <v>0</v>
      </c>
      <c r="K30" s="19">
        <v>0</v>
      </c>
      <c r="L30" s="19">
        <v>50</v>
      </c>
      <c r="M30" s="19">
        <v>75</v>
      </c>
      <c r="O30" s="19" t="s">
        <v>56</v>
      </c>
      <c r="P30" s="20">
        <v>0</v>
      </c>
      <c r="Q30" s="19">
        <v>0</v>
      </c>
      <c r="R30" s="19">
        <v>50</v>
      </c>
      <c r="S30" s="19">
        <v>50</v>
      </c>
      <c r="T30" s="19">
        <v>50</v>
      </c>
      <c r="U30" s="19">
        <v>0</v>
      </c>
      <c r="V30" s="19">
        <v>50</v>
      </c>
      <c r="W30" s="19">
        <v>75</v>
      </c>
    </row>
    <row r="33" spans="1:23" x14ac:dyDescent="0.25">
      <c r="A33" s="25" t="s">
        <v>62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O33" s="25" t="s">
        <v>62</v>
      </c>
      <c r="P33" s="26"/>
      <c r="Q33" s="26"/>
      <c r="R33" s="26"/>
      <c r="S33" s="26"/>
      <c r="T33" s="26"/>
      <c r="U33" s="26"/>
      <c r="V33" s="26"/>
      <c r="W33" s="27"/>
    </row>
    <row r="34" spans="1:23" x14ac:dyDescent="0.25">
      <c r="A34" s="21" t="s">
        <v>54</v>
      </c>
      <c r="B34" s="21">
        <v>350</v>
      </c>
      <c r="C34" s="21">
        <v>350</v>
      </c>
      <c r="D34" s="21">
        <v>350</v>
      </c>
      <c r="E34" s="21">
        <v>350</v>
      </c>
      <c r="F34" s="21">
        <v>400</v>
      </c>
      <c r="G34" s="21">
        <v>400</v>
      </c>
      <c r="H34" s="21">
        <v>400</v>
      </c>
      <c r="I34" s="21">
        <v>400</v>
      </c>
      <c r="J34" s="21">
        <v>450</v>
      </c>
      <c r="K34" s="21">
        <v>450</v>
      </c>
      <c r="L34" s="21">
        <v>450</v>
      </c>
      <c r="M34" s="21">
        <v>450</v>
      </c>
      <c r="O34" s="21" t="s">
        <v>54</v>
      </c>
      <c r="P34" s="21">
        <v>500</v>
      </c>
      <c r="Q34" s="21">
        <v>500</v>
      </c>
      <c r="R34" s="21">
        <v>500</v>
      </c>
      <c r="S34" s="21">
        <v>500</v>
      </c>
      <c r="T34" s="21">
        <v>600</v>
      </c>
      <c r="U34" s="21">
        <v>600</v>
      </c>
      <c r="V34" s="21">
        <v>600</v>
      </c>
      <c r="W34" s="21">
        <v>600</v>
      </c>
    </row>
    <row r="35" spans="1:23" x14ac:dyDescent="0.25">
      <c r="A35" s="22" t="s">
        <v>53</v>
      </c>
      <c r="B35" s="23">
        <v>5</v>
      </c>
      <c r="C35" s="24">
        <v>10</v>
      </c>
      <c r="D35" s="24">
        <v>15</v>
      </c>
      <c r="E35" s="24">
        <v>20</v>
      </c>
      <c r="F35" s="24">
        <v>5</v>
      </c>
      <c r="G35" s="24">
        <v>10</v>
      </c>
      <c r="H35" s="24">
        <v>15</v>
      </c>
      <c r="I35" s="24">
        <v>20</v>
      </c>
      <c r="J35" s="24">
        <v>5</v>
      </c>
      <c r="K35" s="24">
        <v>10</v>
      </c>
      <c r="L35" s="24">
        <v>15</v>
      </c>
      <c r="M35" s="24">
        <v>20</v>
      </c>
      <c r="O35" s="22" t="s">
        <v>53</v>
      </c>
      <c r="P35" s="23">
        <v>5</v>
      </c>
      <c r="Q35" s="24">
        <v>10</v>
      </c>
      <c r="R35" s="24">
        <v>15</v>
      </c>
      <c r="S35" s="24">
        <v>20</v>
      </c>
      <c r="T35" s="24">
        <v>5</v>
      </c>
      <c r="U35" s="24">
        <v>10</v>
      </c>
      <c r="V35" s="24">
        <v>15</v>
      </c>
      <c r="W35" s="24">
        <v>20</v>
      </c>
    </row>
    <row r="36" spans="1:23" x14ac:dyDescent="0.25">
      <c r="A36" s="19" t="s">
        <v>65</v>
      </c>
      <c r="B36" s="20">
        <v>32</v>
      </c>
      <c r="C36" s="20">
        <v>32</v>
      </c>
      <c r="D36" s="19">
        <v>32</v>
      </c>
      <c r="E36" s="19">
        <v>32</v>
      </c>
      <c r="F36" s="20">
        <v>33</v>
      </c>
      <c r="G36" s="20">
        <v>34</v>
      </c>
      <c r="H36" s="19">
        <v>34</v>
      </c>
      <c r="I36" s="19">
        <v>34</v>
      </c>
      <c r="J36" s="20">
        <v>33</v>
      </c>
      <c r="K36" s="19">
        <v>35</v>
      </c>
      <c r="L36" s="19">
        <v>35</v>
      </c>
      <c r="M36" s="19">
        <v>35</v>
      </c>
      <c r="O36" s="19" t="s">
        <v>65</v>
      </c>
      <c r="P36" s="20">
        <v>35</v>
      </c>
      <c r="Q36" s="19">
        <v>35</v>
      </c>
      <c r="R36" s="19">
        <v>37</v>
      </c>
      <c r="S36" s="19">
        <v>40</v>
      </c>
      <c r="T36" s="20">
        <v>37</v>
      </c>
      <c r="U36" s="20">
        <v>37</v>
      </c>
      <c r="V36" s="19">
        <v>40</v>
      </c>
      <c r="W36" s="19">
        <v>40</v>
      </c>
    </row>
    <row r="37" spans="1:23" x14ac:dyDescent="0.25">
      <c r="A37" s="19" t="s">
        <v>45</v>
      </c>
      <c r="B37" s="20">
        <v>0.5</v>
      </c>
      <c r="C37" s="20">
        <v>0.75</v>
      </c>
      <c r="D37" s="19">
        <v>1</v>
      </c>
      <c r="E37" s="19">
        <v>1</v>
      </c>
      <c r="F37" s="20">
        <v>0.75</v>
      </c>
      <c r="G37" s="20">
        <v>0.75</v>
      </c>
      <c r="H37" s="19">
        <v>1</v>
      </c>
      <c r="I37" s="19">
        <v>1</v>
      </c>
      <c r="J37" s="20">
        <v>0.75</v>
      </c>
      <c r="K37" s="20">
        <v>0.75</v>
      </c>
      <c r="L37" s="19">
        <v>1</v>
      </c>
      <c r="M37" s="19">
        <v>1</v>
      </c>
      <c r="O37" s="19" t="s">
        <v>45</v>
      </c>
      <c r="P37" s="20">
        <v>0.5</v>
      </c>
      <c r="Q37" s="20">
        <v>1</v>
      </c>
      <c r="R37" s="19">
        <v>1</v>
      </c>
      <c r="S37" s="19">
        <v>1</v>
      </c>
      <c r="T37" s="20">
        <v>0.5</v>
      </c>
      <c r="U37" s="20">
        <v>1</v>
      </c>
      <c r="V37" s="19">
        <v>1</v>
      </c>
      <c r="W37" s="19">
        <v>1</v>
      </c>
    </row>
    <row r="38" spans="1:23" x14ac:dyDescent="0.25">
      <c r="A38" s="19" t="s">
        <v>46</v>
      </c>
      <c r="B38" s="20">
        <v>0</v>
      </c>
      <c r="C38" s="20">
        <v>0.25</v>
      </c>
      <c r="D38" s="19">
        <v>1</v>
      </c>
      <c r="E38" s="19">
        <v>1.5</v>
      </c>
      <c r="F38" s="20">
        <v>0</v>
      </c>
      <c r="G38" s="20">
        <v>0.25</v>
      </c>
      <c r="H38" s="19">
        <v>1</v>
      </c>
      <c r="I38" s="19">
        <v>2</v>
      </c>
      <c r="J38" s="20">
        <v>0.25</v>
      </c>
      <c r="K38" s="20">
        <v>0.5</v>
      </c>
      <c r="L38" s="19">
        <v>1</v>
      </c>
      <c r="M38" s="19">
        <v>2</v>
      </c>
      <c r="O38" s="19" t="s">
        <v>46</v>
      </c>
      <c r="P38" s="20">
        <v>0</v>
      </c>
      <c r="Q38" s="20">
        <v>0.75</v>
      </c>
      <c r="R38" s="19">
        <v>1</v>
      </c>
      <c r="S38" s="19">
        <v>1.75</v>
      </c>
      <c r="T38" s="20">
        <v>0</v>
      </c>
      <c r="U38" s="20">
        <v>0.5</v>
      </c>
      <c r="V38" s="19">
        <v>1</v>
      </c>
      <c r="W38" s="19">
        <v>2</v>
      </c>
    </row>
    <row r="39" spans="1:23" x14ac:dyDescent="0.25">
      <c r="A39" s="19" t="s">
        <v>66</v>
      </c>
      <c r="B39" s="20">
        <v>0.5</v>
      </c>
      <c r="C39" s="20">
        <v>0.5</v>
      </c>
      <c r="D39" s="19">
        <v>0.5</v>
      </c>
      <c r="E39" s="19">
        <v>0.5</v>
      </c>
      <c r="F39" s="20">
        <v>0.5</v>
      </c>
      <c r="G39" s="20">
        <v>0.5</v>
      </c>
      <c r="H39" s="19">
        <v>0.5</v>
      </c>
      <c r="I39" s="19">
        <v>0.5</v>
      </c>
      <c r="J39" s="20">
        <v>0.5</v>
      </c>
      <c r="K39" s="20">
        <v>0.5</v>
      </c>
      <c r="L39" s="19">
        <v>0.5</v>
      </c>
      <c r="M39" s="19">
        <v>0.5</v>
      </c>
      <c r="O39" s="19" t="s">
        <v>66</v>
      </c>
      <c r="P39" s="20">
        <v>0.5</v>
      </c>
      <c r="Q39" s="20">
        <v>0.5</v>
      </c>
      <c r="R39" s="19">
        <v>0.5</v>
      </c>
      <c r="S39" s="19">
        <v>0.5</v>
      </c>
      <c r="T39" s="20">
        <v>0.5</v>
      </c>
      <c r="U39" s="20">
        <v>0.5</v>
      </c>
      <c r="V39" s="19">
        <v>0.5</v>
      </c>
      <c r="W39" s="19">
        <v>0.5</v>
      </c>
    </row>
    <row r="40" spans="1:23" x14ac:dyDescent="0.25">
      <c r="A40" s="19" t="s">
        <v>55</v>
      </c>
      <c r="B40" s="20">
        <v>0</v>
      </c>
      <c r="C40" s="20">
        <v>0</v>
      </c>
      <c r="D40" s="19">
        <v>0.25</v>
      </c>
      <c r="E40" s="19">
        <v>0.5</v>
      </c>
      <c r="F40" s="20">
        <v>0</v>
      </c>
      <c r="G40" s="20">
        <v>0</v>
      </c>
      <c r="H40" s="19">
        <v>0.25</v>
      </c>
      <c r="I40" s="19">
        <v>0.25</v>
      </c>
      <c r="J40" s="20">
        <v>0</v>
      </c>
      <c r="K40" s="20">
        <v>0</v>
      </c>
      <c r="L40" s="19">
        <v>0.25</v>
      </c>
      <c r="M40" s="19">
        <v>0.25</v>
      </c>
      <c r="O40" s="19" t="s">
        <v>55</v>
      </c>
      <c r="P40" s="20">
        <v>0</v>
      </c>
      <c r="Q40" s="20">
        <v>0</v>
      </c>
      <c r="R40" s="19">
        <v>0.25</v>
      </c>
      <c r="S40" s="19">
        <v>0.25</v>
      </c>
      <c r="T40" s="20">
        <v>0</v>
      </c>
      <c r="U40" s="20">
        <v>0</v>
      </c>
      <c r="V40" s="19">
        <v>0.25</v>
      </c>
      <c r="W40" s="19">
        <v>0.25</v>
      </c>
    </row>
    <row r="41" spans="1:23" x14ac:dyDescent="0.25">
      <c r="A41" s="19" t="s">
        <v>47</v>
      </c>
      <c r="B41" s="20">
        <v>0.5</v>
      </c>
      <c r="C41" s="20">
        <v>0.5</v>
      </c>
      <c r="D41" s="19">
        <v>0.5</v>
      </c>
      <c r="E41" s="19">
        <v>0.5</v>
      </c>
      <c r="F41" s="20">
        <v>0.5</v>
      </c>
      <c r="G41" s="20">
        <v>0.5</v>
      </c>
      <c r="H41" s="19">
        <v>0.5</v>
      </c>
      <c r="I41" s="19">
        <v>1</v>
      </c>
      <c r="J41" s="20">
        <v>0.5</v>
      </c>
      <c r="K41" s="20">
        <v>0.5</v>
      </c>
      <c r="L41" s="19">
        <v>0.5</v>
      </c>
      <c r="M41" s="19">
        <v>1</v>
      </c>
      <c r="O41" s="19" t="s">
        <v>47</v>
      </c>
      <c r="P41" s="20">
        <v>0.5</v>
      </c>
      <c r="Q41" s="20">
        <v>0.5</v>
      </c>
      <c r="R41" s="19">
        <v>0.5</v>
      </c>
      <c r="S41" s="19">
        <v>1</v>
      </c>
      <c r="T41" s="20">
        <v>0.5</v>
      </c>
      <c r="U41" s="20">
        <v>0.5</v>
      </c>
      <c r="V41" s="19">
        <v>0.5</v>
      </c>
      <c r="W41" s="19">
        <v>1</v>
      </c>
    </row>
    <row r="42" spans="1:23" x14ac:dyDescent="0.25">
      <c r="A42" s="19" t="s">
        <v>67</v>
      </c>
      <c r="B42" s="20">
        <v>0.5</v>
      </c>
      <c r="C42" s="20">
        <v>0.5</v>
      </c>
      <c r="D42" s="19">
        <v>0.5</v>
      </c>
      <c r="E42" s="19">
        <v>0.5</v>
      </c>
      <c r="F42" s="20">
        <v>0.5</v>
      </c>
      <c r="G42" s="20">
        <v>0.5</v>
      </c>
      <c r="H42" s="19">
        <v>0.5</v>
      </c>
      <c r="I42" s="19">
        <v>0.5</v>
      </c>
      <c r="J42" s="20">
        <v>0.5</v>
      </c>
      <c r="K42" s="20">
        <v>0.5</v>
      </c>
      <c r="L42" s="19">
        <v>0.5</v>
      </c>
      <c r="M42" s="19">
        <v>0.5</v>
      </c>
      <c r="O42" s="19" t="s">
        <v>67</v>
      </c>
      <c r="P42" s="20">
        <v>0.5</v>
      </c>
      <c r="Q42" s="20">
        <v>0.5</v>
      </c>
      <c r="R42" s="19">
        <v>0.5</v>
      </c>
      <c r="S42" s="19">
        <v>0.5</v>
      </c>
      <c r="T42" s="20">
        <v>0.5</v>
      </c>
      <c r="U42" s="20">
        <v>0.5</v>
      </c>
      <c r="V42" s="19">
        <v>0.5</v>
      </c>
      <c r="W42" s="19">
        <v>0.5</v>
      </c>
    </row>
    <row r="43" spans="1:23" x14ac:dyDescent="0.25">
      <c r="A43" s="19" t="s">
        <v>48</v>
      </c>
      <c r="B43" s="20">
        <v>1</v>
      </c>
      <c r="C43" s="20">
        <v>1</v>
      </c>
      <c r="D43" s="19">
        <v>1</v>
      </c>
      <c r="E43" s="19">
        <v>1.25</v>
      </c>
      <c r="F43" s="20">
        <v>1</v>
      </c>
      <c r="G43" s="20">
        <v>1</v>
      </c>
      <c r="H43" s="19">
        <v>1</v>
      </c>
      <c r="I43" s="19">
        <v>1.25</v>
      </c>
      <c r="J43" s="20">
        <v>1</v>
      </c>
      <c r="K43" s="20">
        <v>1</v>
      </c>
      <c r="L43" s="19">
        <v>1</v>
      </c>
      <c r="M43" s="19">
        <v>1.25</v>
      </c>
      <c r="O43" s="19" t="s">
        <v>48</v>
      </c>
      <c r="P43" s="20">
        <v>1</v>
      </c>
      <c r="Q43" s="20">
        <v>1</v>
      </c>
      <c r="R43" s="19">
        <v>1</v>
      </c>
      <c r="S43" s="19">
        <v>1.25</v>
      </c>
      <c r="T43" s="20">
        <v>1</v>
      </c>
      <c r="U43" s="20">
        <v>1</v>
      </c>
      <c r="V43" s="19">
        <v>1</v>
      </c>
      <c r="W43" s="19">
        <v>1.25</v>
      </c>
    </row>
    <row r="44" spans="1:23" x14ac:dyDescent="0.25">
      <c r="A44" s="19" t="s">
        <v>49</v>
      </c>
      <c r="B44" s="20">
        <v>0</v>
      </c>
      <c r="C44" s="20">
        <v>0</v>
      </c>
      <c r="D44" s="19">
        <v>0.25</v>
      </c>
      <c r="E44" s="19">
        <v>0.5</v>
      </c>
      <c r="F44" s="20">
        <v>0</v>
      </c>
      <c r="G44" s="20">
        <v>0</v>
      </c>
      <c r="H44" s="19">
        <v>0.25</v>
      </c>
      <c r="I44" s="19">
        <v>0.5</v>
      </c>
      <c r="J44" s="20">
        <v>0</v>
      </c>
      <c r="K44" s="20">
        <v>0</v>
      </c>
      <c r="L44" s="19">
        <v>0.25</v>
      </c>
      <c r="M44" s="19">
        <v>0.5</v>
      </c>
      <c r="O44" s="19" t="s">
        <v>49</v>
      </c>
      <c r="P44" s="20">
        <v>0</v>
      </c>
      <c r="Q44" s="20">
        <v>0</v>
      </c>
      <c r="R44" s="19">
        <v>0.25</v>
      </c>
      <c r="S44" s="19">
        <v>0.25</v>
      </c>
      <c r="T44" s="20">
        <v>0</v>
      </c>
      <c r="U44" s="20">
        <v>0</v>
      </c>
      <c r="V44" s="19">
        <v>0.25</v>
      </c>
      <c r="W44" s="19">
        <v>0.5</v>
      </c>
    </row>
    <row r="45" spans="1:23" x14ac:dyDescent="0.25">
      <c r="A45" s="19" t="s">
        <v>50</v>
      </c>
      <c r="B45" s="20">
        <v>0</v>
      </c>
      <c r="C45" s="20">
        <v>0</v>
      </c>
      <c r="D45" s="19">
        <v>200</v>
      </c>
      <c r="E45" s="19">
        <v>200</v>
      </c>
      <c r="F45" s="20">
        <v>0</v>
      </c>
      <c r="G45" s="20">
        <v>0</v>
      </c>
      <c r="H45" s="19">
        <v>200</v>
      </c>
      <c r="I45" s="19">
        <v>300</v>
      </c>
      <c r="J45" s="20">
        <v>0</v>
      </c>
      <c r="K45" s="20">
        <v>0</v>
      </c>
      <c r="L45" s="19">
        <v>200</v>
      </c>
      <c r="M45" s="19">
        <v>300</v>
      </c>
      <c r="O45" s="19" t="s">
        <v>50</v>
      </c>
      <c r="P45" s="20">
        <v>0</v>
      </c>
      <c r="Q45" s="20">
        <v>0</v>
      </c>
      <c r="R45" s="19">
        <v>200</v>
      </c>
      <c r="S45" s="19">
        <v>300</v>
      </c>
      <c r="T45" s="20">
        <v>0</v>
      </c>
      <c r="U45" s="20">
        <v>0</v>
      </c>
      <c r="V45" s="19">
        <v>200</v>
      </c>
      <c r="W45" s="19">
        <v>300</v>
      </c>
    </row>
    <row r="46" spans="1:23" x14ac:dyDescent="0.25">
      <c r="A46" s="20" t="s">
        <v>51</v>
      </c>
      <c r="B46" s="20">
        <v>100</v>
      </c>
      <c r="C46" s="20">
        <v>100</v>
      </c>
      <c r="D46" s="20">
        <v>100</v>
      </c>
      <c r="E46" s="20">
        <v>100</v>
      </c>
      <c r="F46" s="20">
        <v>100</v>
      </c>
      <c r="G46" s="20">
        <v>100</v>
      </c>
      <c r="H46" s="20">
        <v>100</v>
      </c>
      <c r="I46" s="20">
        <v>100</v>
      </c>
      <c r="J46" s="20">
        <v>100</v>
      </c>
      <c r="K46" s="20">
        <v>100</v>
      </c>
      <c r="L46" s="20">
        <v>100</v>
      </c>
      <c r="M46" s="20">
        <v>150</v>
      </c>
      <c r="O46" s="20" t="s">
        <v>51</v>
      </c>
      <c r="P46" s="20">
        <v>100</v>
      </c>
      <c r="Q46" s="20">
        <v>100</v>
      </c>
      <c r="R46" s="20">
        <v>100</v>
      </c>
      <c r="S46" s="20">
        <v>100</v>
      </c>
      <c r="T46" s="20">
        <v>100</v>
      </c>
      <c r="U46" s="20">
        <v>100</v>
      </c>
      <c r="V46" s="20">
        <v>100</v>
      </c>
      <c r="W46" s="20">
        <v>100</v>
      </c>
    </row>
    <row r="47" spans="1:23" x14ac:dyDescent="0.25">
      <c r="A47" s="20" t="s">
        <v>52</v>
      </c>
      <c r="B47" s="19">
        <v>50</v>
      </c>
      <c r="C47" s="19">
        <v>50</v>
      </c>
      <c r="D47" s="19">
        <v>50</v>
      </c>
      <c r="E47" s="19">
        <v>50</v>
      </c>
      <c r="F47" s="19">
        <v>50</v>
      </c>
      <c r="G47" s="19">
        <v>50</v>
      </c>
      <c r="H47" s="19">
        <v>50</v>
      </c>
      <c r="I47" s="19">
        <v>50</v>
      </c>
      <c r="J47" s="19">
        <v>50</v>
      </c>
      <c r="K47" s="19">
        <v>50</v>
      </c>
      <c r="L47" s="19">
        <v>50</v>
      </c>
      <c r="M47" s="19">
        <v>50</v>
      </c>
      <c r="O47" s="20" t="s">
        <v>52</v>
      </c>
      <c r="P47" s="19">
        <v>50</v>
      </c>
      <c r="Q47" s="19">
        <v>50</v>
      </c>
      <c r="R47" s="19">
        <v>50</v>
      </c>
      <c r="S47" s="19">
        <v>50</v>
      </c>
      <c r="T47" s="19">
        <v>50</v>
      </c>
      <c r="U47" s="19">
        <v>50</v>
      </c>
      <c r="V47" s="19">
        <v>50</v>
      </c>
      <c r="W47" s="19">
        <v>50</v>
      </c>
    </row>
    <row r="48" spans="1:23" x14ac:dyDescent="0.25">
      <c r="A48" s="19" t="s">
        <v>56</v>
      </c>
      <c r="B48" s="20">
        <v>0</v>
      </c>
      <c r="C48" s="20">
        <v>0</v>
      </c>
      <c r="D48" s="19">
        <v>50</v>
      </c>
      <c r="E48" s="19">
        <v>50</v>
      </c>
      <c r="F48" s="20">
        <v>0</v>
      </c>
      <c r="G48" s="20">
        <v>0</v>
      </c>
      <c r="H48" s="19">
        <v>50</v>
      </c>
      <c r="I48" s="19">
        <v>50</v>
      </c>
      <c r="J48" s="20">
        <v>0</v>
      </c>
      <c r="K48" s="20">
        <v>0</v>
      </c>
      <c r="L48" s="19">
        <v>50</v>
      </c>
      <c r="M48" s="19">
        <v>75</v>
      </c>
      <c r="O48" s="19" t="s">
        <v>56</v>
      </c>
      <c r="P48" s="20">
        <v>0</v>
      </c>
      <c r="Q48" s="20">
        <v>0</v>
      </c>
      <c r="R48" s="19">
        <v>50</v>
      </c>
      <c r="S48" s="19">
        <v>75</v>
      </c>
      <c r="T48" s="20">
        <v>0</v>
      </c>
      <c r="U48" s="20">
        <v>0</v>
      </c>
      <c r="V48" s="19">
        <v>50</v>
      </c>
      <c r="W48" s="19">
        <v>75</v>
      </c>
    </row>
    <row r="51" spans="1:23" x14ac:dyDescent="0.25">
      <c r="A51" s="25" t="s">
        <v>68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7"/>
      <c r="O51" s="25" t="s">
        <v>68</v>
      </c>
      <c r="P51" s="26"/>
      <c r="Q51" s="26"/>
      <c r="R51" s="26"/>
      <c r="S51" s="26"/>
      <c r="T51" s="26"/>
      <c r="U51" s="26"/>
      <c r="V51" s="26"/>
      <c r="W51" s="27"/>
    </row>
    <row r="52" spans="1:23" x14ac:dyDescent="0.25">
      <c r="A52" s="21" t="s">
        <v>54</v>
      </c>
      <c r="B52" s="21">
        <v>350</v>
      </c>
      <c r="C52" s="21">
        <v>350</v>
      </c>
      <c r="D52" s="21">
        <v>350</v>
      </c>
      <c r="E52" s="21">
        <v>350</v>
      </c>
      <c r="F52" s="21">
        <v>400</v>
      </c>
      <c r="G52" s="21">
        <v>400</v>
      </c>
      <c r="H52" s="21">
        <v>400</v>
      </c>
      <c r="I52" s="21">
        <v>400</v>
      </c>
      <c r="J52" s="21">
        <v>450</v>
      </c>
      <c r="K52" s="21">
        <v>450</v>
      </c>
      <c r="L52" s="21">
        <v>450</v>
      </c>
      <c r="M52" s="21">
        <v>450</v>
      </c>
      <c r="O52" s="21" t="s">
        <v>54</v>
      </c>
      <c r="P52" s="21">
        <v>500</v>
      </c>
      <c r="Q52" s="21">
        <v>500</v>
      </c>
      <c r="R52" s="21">
        <v>500</v>
      </c>
      <c r="S52" s="21">
        <v>500</v>
      </c>
      <c r="T52" s="21">
        <v>600</v>
      </c>
      <c r="U52" s="21">
        <v>600</v>
      </c>
      <c r="V52" s="21">
        <v>600</v>
      </c>
      <c r="W52" s="21">
        <v>600</v>
      </c>
    </row>
    <row r="53" spans="1:23" x14ac:dyDescent="0.25">
      <c r="A53" s="22" t="s">
        <v>53</v>
      </c>
      <c r="B53" s="23">
        <v>5</v>
      </c>
      <c r="C53" s="24">
        <v>10</v>
      </c>
      <c r="D53" s="24">
        <v>15</v>
      </c>
      <c r="E53" s="24">
        <v>20</v>
      </c>
      <c r="F53" s="24">
        <v>5</v>
      </c>
      <c r="G53" s="24">
        <v>10</v>
      </c>
      <c r="H53" s="24">
        <v>15</v>
      </c>
      <c r="I53" s="24">
        <v>20</v>
      </c>
      <c r="J53" s="24">
        <v>5</v>
      </c>
      <c r="K53" s="24">
        <v>10</v>
      </c>
      <c r="L53" s="24">
        <v>15</v>
      </c>
      <c r="M53" s="24">
        <v>20</v>
      </c>
      <c r="O53" s="22" t="s">
        <v>53</v>
      </c>
      <c r="P53" s="23">
        <v>5</v>
      </c>
      <c r="Q53" s="24">
        <v>10</v>
      </c>
      <c r="R53" s="24">
        <v>15</v>
      </c>
      <c r="S53" s="24">
        <v>20</v>
      </c>
      <c r="T53" s="24">
        <v>5</v>
      </c>
      <c r="U53" s="24">
        <v>10</v>
      </c>
      <c r="V53" s="24">
        <v>15</v>
      </c>
      <c r="W53" s="24">
        <v>20</v>
      </c>
    </row>
    <row r="54" spans="1:23" x14ac:dyDescent="0.25">
      <c r="A54" s="19" t="s">
        <v>69</v>
      </c>
      <c r="B54" s="20">
        <v>32</v>
      </c>
      <c r="C54" s="20">
        <v>32</v>
      </c>
      <c r="D54" s="19">
        <v>32</v>
      </c>
      <c r="E54" s="19">
        <v>34</v>
      </c>
      <c r="F54" s="20">
        <v>33</v>
      </c>
      <c r="G54" s="20">
        <v>34</v>
      </c>
      <c r="H54" s="19">
        <v>34</v>
      </c>
      <c r="I54" s="19">
        <v>35</v>
      </c>
      <c r="J54" s="20">
        <v>33</v>
      </c>
      <c r="K54" s="19">
        <v>35</v>
      </c>
      <c r="L54" s="19">
        <v>35</v>
      </c>
      <c r="M54" s="19">
        <v>35</v>
      </c>
      <c r="O54" s="19" t="s">
        <v>69</v>
      </c>
      <c r="P54" s="20">
        <v>35</v>
      </c>
      <c r="Q54" s="19">
        <v>35</v>
      </c>
      <c r="R54" s="19">
        <v>37</v>
      </c>
      <c r="S54" s="19">
        <v>40</v>
      </c>
      <c r="T54" s="20">
        <v>37</v>
      </c>
      <c r="U54" s="20">
        <v>37</v>
      </c>
      <c r="V54" s="19">
        <v>40</v>
      </c>
      <c r="W54" s="19">
        <v>40</v>
      </c>
    </row>
    <row r="55" spans="1:23" x14ac:dyDescent="0.25">
      <c r="A55" s="19" t="s">
        <v>45</v>
      </c>
      <c r="B55" s="20">
        <v>0.5</v>
      </c>
      <c r="C55" s="20">
        <v>0.75</v>
      </c>
      <c r="D55" s="19">
        <v>1</v>
      </c>
      <c r="E55" s="19">
        <v>1</v>
      </c>
      <c r="F55" s="20">
        <v>0.5</v>
      </c>
      <c r="G55" s="20">
        <v>0.75</v>
      </c>
      <c r="H55" s="19">
        <v>1</v>
      </c>
      <c r="I55" s="19">
        <v>1</v>
      </c>
      <c r="J55" s="20">
        <v>0.5</v>
      </c>
      <c r="K55" s="20">
        <v>0.75</v>
      </c>
      <c r="L55" s="19">
        <v>1</v>
      </c>
      <c r="M55" s="19">
        <v>1</v>
      </c>
      <c r="O55" s="19" t="s">
        <v>45</v>
      </c>
      <c r="P55" s="20">
        <v>0.5</v>
      </c>
      <c r="Q55" s="20">
        <v>1</v>
      </c>
      <c r="R55" s="19">
        <v>1</v>
      </c>
      <c r="S55" s="19">
        <v>1</v>
      </c>
      <c r="T55" s="20">
        <v>0.5</v>
      </c>
      <c r="U55" s="20">
        <v>1</v>
      </c>
      <c r="V55" s="19">
        <v>1</v>
      </c>
      <c r="W55" s="19">
        <v>1</v>
      </c>
    </row>
    <row r="56" spans="1:23" x14ac:dyDescent="0.25">
      <c r="A56" s="19" t="s">
        <v>46</v>
      </c>
      <c r="B56" s="20">
        <v>0</v>
      </c>
      <c r="C56" s="20">
        <v>0.25</v>
      </c>
      <c r="D56" s="19">
        <v>1</v>
      </c>
      <c r="E56" s="19">
        <v>1.5</v>
      </c>
      <c r="F56" s="20">
        <v>0</v>
      </c>
      <c r="G56" s="20">
        <v>0.25</v>
      </c>
      <c r="H56" s="19">
        <v>1</v>
      </c>
      <c r="I56" s="19">
        <v>1.5</v>
      </c>
      <c r="J56" s="20">
        <v>0</v>
      </c>
      <c r="K56" s="20">
        <v>0.5</v>
      </c>
      <c r="L56" s="19">
        <v>1</v>
      </c>
      <c r="M56" s="19">
        <v>2</v>
      </c>
      <c r="O56" s="19" t="s">
        <v>46</v>
      </c>
      <c r="P56" s="20">
        <v>0</v>
      </c>
      <c r="Q56" s="20">
        <v>0.75</v>
      </c>
      <c r="R56" s="19">
        <v>1</v>
      </c>
      <c r="S56" s="19">
        <v>2</v>
      </c>
      <c r="T56" s="20">
        <v>0</v>
      </c>
      <c r="U56" s="20">
        <v>0.5</v>
      </c>
      <c r="V56" s="19">
        <v>1</v>
      </c>
      <c r="W56" s="19">
        <v>2</v>
      </c>
    </row>
    <row r="57" spans="1:23" x14ac:dyDescent="0.25">
      <c r="A57" s="19" t="s">
        <v>66</v>
      </c>
      <c r="B57" s="20">
        <v>0.5</v>
      </c>
      <c r="C57" s="20">
        <v>0.5</v>
      </c>
      <c r="D57" s="19">
        <v>0.5</v>
      </c>
      <c r="E57" s="19">
        <v>0.5</v>
      </c>
      <c r="F57" s="20">
        <v>0.5</v>
      </c>
      <c r="G57" s="20">
        <v>0.5</v>
      </c>
      <c r="H57" s="19">
        <v>0.5</v>
      </c>
      <c r="I57" s="19">
        <v>0.5</v>
      </c>
      <c r="J57" s="20">
        <v>0.5</v>
      </c>
      <c r="K57" s="20">
        <v>0.5</v>
      </c>
      <c r="L57" s="19">
        <v>0.5</v>
      </c>
      <c r="M57" s="19">
        <v>0.5</v>
      </c>
      <c r="O57" s="19" t="s">
        <v>66</v>
      </c>
      <c r="P57" s="20">
        <v>0.5</v>
      </c>
      <c r="Q57" s="20">
        <v>0.5</v>
      </c>
      <c r="R57" s="19">
        <v>0.5</v>
      </c>
      <c r="S57" s="19">
        <v>0.5</v>
      </c>
      <c r="T57" s="20">
        <v>0.5</v>
      </c>
      <c r="U57" s="20">
        <v>0.5</v>
      </c>
      <c r="V57" s="19">
        <v>0.5</v>
      </c>
      <c r="W57" s="19">
        <v>0.5</v>
      </c>
    </row>
    <row r="58" spans="1:23" x14ac:dyDescent="0.25">
      <c r="A58" s="19" t="s">
        <v>55</v>
      </c>
      <c r="B58" s="20">
        <v>0</v>
      </c>
      <c r="C58" s="20">
        <v>0</v>
      </c>
      <c r="D58" s="19">
        <v>0.25</v>
      </c>
      <c r="E58" s="19">
        <v>0.25</v>
      </c>
      <c r="F58" s="20">
        <v>0</v>
      </c>
      <c r="G58" s="20">
        <v>0</v>
      </c>
      <c r="H58" s="19">
        <v>0.25</v>
      </c>
      <c r="I58" s="19">
        <v>0.25</v>
      </c>
      <c r="J58" s="20">
        <v>0</v>
      </c>
      <c r="K58" s="20">
        <v>0</v>
      </c>
      <c r="L58" s="19">
        <v>0.25</v>
      </c>
      <c r="M58" s="19">
        <v>0.25</v>
      </c>
      <c r="O58" s="19" t="s">
        <v>55</v>
      </c>
      <c r="P58" s="20">
        <v>0</v>
      </c>
      <c r="Q58" s="20">
        <v>0</v>
      </c>
      <c r="R58" s="19">
        <v>0.25</v>
      </c>
      <c r="S58" s="19">
        <v>0</v>
      </c>
      <c r="T58" s="20">
        <v>0</v>
      </c>
      <c r="U58" s="20">
        <v>0</v>
      </c>
      <c r="V58" s="19">
        <v>0.25</v>
      </c>
      <c r="W58" s="19">
        <v>0.25</v>
      </c>
    </row>
    <row r="59" spans="1:23" x14ac:dyDescent="0.25">
      <c r="A59" s="19" t="s">
        <v>47</v>
      </c>
      <c r="B59" s="20">
        <v>0</v>
      </c>
      <c r="C59" s="20">
        <v>0.5</v>
      </c>
      <c r="D59" s="19">
        <v>0.5</v>
      </c>
      <c r="E59" s="19">
        <v>1</v>
      </c>
      <c r="F59" s="20">
        <v>0</v>
      </c>
      <c r="G59" s="20">
        <v>0.5</v>
      </c>
      <c r="H59" s="19">
        <v>0.5</v>
      </c>
      <c r="I59" s="19">
        <v>1</v>
      </c>
      <c r="J59" s="20">
        <v>0.25</v>
      </c>
      <c r="K59" s="20">
        <v>0.5</v>
      </c>
      <c r="L59" s="19">
        <v>0.5</v>
      </c>
      <c r="M59" s="19">
        <v>1</v>
      </c>
      <c r="O59" s="19" t="s">
        <v>47</v>
      </c>
      <c r="P59" s="20">
        <v>0.5</v>
      </c>
      <c r="Q59" s="20">
        <v>0.5</v>
      </c>
      <c r="R59" s="19">
        <v>0.5</v>
      </c>
      <c r="S59" s="19">
        <v>1</v>
      </c>
      <c r="T59" s="20">
        <v>0.5</v>
      </c>
      <c r="U59" s="20">
        <v>0.5</v>
      </c>
      <c r="V59" s="19">
        <v>0.5</v>
      </c>
      <c r="W59" s="19">
        <v>1</v>
      </c>
    </row>
    <row r="60" spans="1:23" x14ac:dyDescent="0.25">
      <c r="A60" s="19" t="s">
        <v>67</v>
      </c>
      <c r="B60" s="20">
        <v>0.5</v>
      </c>
      <c r="C60" s="20">
        <v>0.5</v>
      </c>
      <c r="D60" s="19">
        <v>0.5</v>
      </c>
      <c r="E60" s="19">
        <v>0.5</v>
      </c>
      <c r="F60" s="20">
        <v>0.5</v>
      </c>
      <c r="G60" s="20">
        <v>0.5</v>
      </c>
      <c r="H60" s="19">
        <v>0.5</v>
      </c>
      <c r="I60" s="19">
        <v>0.5</v>
      </c>
      <c r="J60" s="20">
        <v>0.5</v>
      </c>
      <c r="K60" s="20">
        <v>0.5</v>
      </c>
      <c r="L60" s="19">
        <v>0.5</v>
      </c>
      <c r="M60" s="19">
        <v>0.5</v>
      </c>
      <c r="O60" s="19" t="s">
        <v>67</v>
      </c>
      <c r="P60" s="20">
        <v>0.5</v>
      </c>
      <c r="Q60" s="20">
        <v>0.5</v>
      </c>
      <c r="R60" s="19">
        <v>0.5</v>
      </c>
      <c r="S60" s="19">
        <v>0.5</v>
      </c>
      <c r="T60" s="20">
        <v>0.5</v>
      </c>
      <c r="U60" s="20">
        <v>0.5</v>
      </c>
      <c r="V60" s="19">
        <v>0.5</v>
      </c>
      <c r="W60" s="19">
        <v>0.5</v>
      </c>
    </row>
    <row r="61" spans="1:23" x14ac:dyDescent="0.25">
      <c r="A61" s="19" t="s">
        <v>48</v>
      </c>
      <c r="B61" s="20">
        <v>1</v>
      </c>
      <c r="C61" s="20">
        <v>1</v>
      </c>
      <c r="D61" s="19">
        <v>1</v>
      </c>
      <c r="E61" s="19">
        <v>1.25</v>
      </c>
      <c r="F61" s="20">
        <v>1</v>
      </c>
      <c r="G61" s="20">
        <v>1</v>
      </c>
      <c r="H61" s="19">
        <v>1</v>
      </c>
      <c r="I61" s="19">
        <v>1.25</v>
      </c>
      <c r="J61" s="20">
        <v>1</v>
      </c>
      <c r="K61" s="20">
        <v>1</v>
      </c>
      <c r="L61" s="19">
        <v>1</v>
      </c>
      <c r="M61" s="19">
        <v>1.25</v>
      </c>
      <c r="O61" s="19" t="s">
        <v>48</v>
      </c>
      <c r="P61" s="20">
        <v>1</v>
      </c>
      <c r="Q61" s="20">
        <v>1</v>
      </c>
      <c r="R61" s="19">
        <v>1</v>
      </c>
      <c r="S61" s="19">
        <v>1.25</v>
      </c>
      <c r="T61" s="20">
        <v>1</v>
      </c>
      <c r="U61" s="20">
        <v>1</v>
      </c>
      <c r="V61" s="19">
        <v>1</v>
      </c>
      <c r="W61" s="19">
        <v>1.25</v>
      </c>
    </row>
    <row r="62" spans="1:23" x14ac:dyDescent="0.25">
      <c r="A62" s="19" t="s">
        <v>49</v>
      </c>
      <c r="B62" s="20">
        <v>0</v>
      </c>
      <c r="C62" s="20">
        <v>0</v>
      </c>
      <c r="D62" s="19">
        <v>0.25</v>
      </c>
      <c r="E62" s="19">
        <v>0.5</v>
      </c>
      <c r="F62" s="20">
        <v>0.5</v>
      </c>
      <c r="G62" s="20">
        <v>0</v>
      </c>
      <c r="H62" s="19">
        <v>0.25</v>
      </c>
      <c r="I62" s="19">
        <v>0.5</v>
      </c>
      <c r="J62" s="20">
        <v>0.5</v>
      </c>
      <c r="K62" s="20">
        <v>0</v>
      </c>
      <c r="L62" s="19">
        <v>0.25</v>
      </c>
      <c r="M62" s="19">
        <v>0.5</v>
      </c>
      <c r="O62" s="19" t="s">
        <v>49</v>
      </c>
      <c r="P62" s="20">
        <v>0</v>
      </c>
      <c r="Q62" s="20">
        <v>0</v>
      </c>
      <c r="R62" s="19">
        <v>0.25</v>
      </c>
      <c r="S62" s="19">
        <v>0.5</v>
      </c>
      <c r="T62" s="20">
        <v>0</v>
      </c>
      <c r="U62" s="20">
        <v>0</v>
      </c>
      <c r="V62" s="19">
        <v>0.25</v>
      </c>
      <c r="W62" s="19">
        <v>0.5</v>
      </c>
    </row>
    <row r="63" spans="1:23" x14ac:dyDescent="0.25">
      <c r="A63" s="19" t="s">
        <v>50</v>
      </c>
      <c r="B63" s="20">
        <v>0</v>
      </c>
      <c r="C63" s="20">
        <v>0</v>
      </c>
      <c r="D63" s="19">
        <v>200</v>
      </c>
      <c r="E63" s="19">
        <v>300</v>
      </c>
      <c r="F63" s="20">
        <v>0</v>
      </c>
      <c r="G63" s="20">
        <v>0</v>
      </c>
      <c r="H63" s="19">
        <v>200</v>
      </c>
      <c r="I63" s="19">
        <v>300</v>
      </c>
      <c r="J63" s="20">
        <v>0</v>
      </c>
      <c r="K63" s="20">
        <v>0</v>
      </c>
      <c r="L63" s="19">
        <v>200</v>
      </c>
      <c r="M63" s="19">
        <v>300</v>
      </c>
      <c r="O63" s="19" t="s">
        <v>50</v>
      </c>
      <c r="P63" s="20">
        <v>0</v>
      </c>
      <c r="Q63" s="20">
        <v>0</v>
      </c>
      <c r="R63" s="19">
        <v>200</v>
      </c>
      <c r="S63" s="19">
        <v>300</v>
      </c>
      <c r="T63" s="20">
        <v>0</v>
      </c>
      <c r="U63" s="20">
        <v>0</v>
      </c>
      <c r="V63" s="19">
        <v>200</v>
      </c>
      <c r="W63" s="19">
        <v>300</v>
      </c>
    </row>
    <row r="64" spans="1:23" x14ac:dyDescent="0.25">
      <c r="A64" s="20" t="s">
        <v>51</v>
      </c>
      <c r="B64" s="20">
        <v>100</v>
      </c>
      <c r="C64" s="20">
        <v>100</v>
      </c>
      <c r="D64" s="20">
        <v>100</v>
      </c>
      <c r="E64" s="20">
        <v>100</v>
      </c>
      <c r="F64" s="20">
        <v>100</v>
      </c>
      <c r="G64" s="20">
        <v>100</v>
      </c>
      <c r="H64" s="20">
        <v>100</v>
      </c>
      <c r="I64" s="20">
        <v>100</v>
      </c>
      <c r="J64" s="20">
        <v>100</v>
      </c>
      <c r="K64" s="20">
        <v>100</v>
      </c>
      <c r="L64" s="20">
        <v>100</v>
      </c>
      <c r="M64" s="20">
        <v>150</v>
      </c>
      <c r="O64" s="20" t="s">
        <v>51</v>
      </c>
      <c r="P64" s="20">
        <v>100</v>
      </c>
      <c r="Q64" s="20">
        <v>100</v>
      </c>
      <c r="R64" s="20">
        <v>100</v>
      </c>
      <c r="S64" s="20">
        <v>100</v>
      </c>
      <c r="T64" s="20">
        <v>100</v>
      </c>
      <c r="U64" s="20">
        <v>100</v>
      </c>
      <c r="V64" s="20">
        <v>100</v>
      </c>
      <c r="W64" s="20">
        <v>100</v>
      </c>
    </row>
    <row r="65" spans="1:23" x14ac:dyDescent="0.25">
      <c r="A65" s="20" t="s">
        <v>52</v>
      </c>
      <c r="B65" s="19">
        <v>50</v>
      </c>
      <c r="C65" s="19">
        <v>50</v>
      </c>
      <c r="D65" s="19">
        <v>50</v>
      </c>
      <c r="E65" s="19">
        <v>50</v>
      </c>
      <c r="F65" s="19">
        <v>50</v>
      </c>
      <c r="G65" s="19">
        <v>50</v>
      </c>
      <c r="H65" s="19">
        <v>50</v>
      </c>
      <c r="I65" s="19">
        <v>50</v>
      </c>
      <c r="J65" s="19">
        <v>50</v>
      </c>
      <c r="K65" s="19">
        <v>50</v>
      </c>
      <c r="L65" s="19">
        <v>50</v>
      </c>
      <c r="M65" s="19">
        <v>50</v>
      </c>
      <c r="O65" s="20" t="s">
        <v>52</v>
      </c>
      <c r="P65" s="19">
        <v>50</v>
      </c>
      <c r="Q65" s="19">
        <v>50</v>
      </c>
      <c r="R65" s="19">
        <v>50</v>
      </c>
      <c r="S65" s="19">
        <v>50</v>
      </c>
      <c r="T65" s="19">
        <v>50</v>
      </c>
      <c r="U65" s="19">
        <v>50</v>
      </c>
      <c r="V65" s="19">
        <v>50</v>
      </c>
      <c r="W65" s="19">
        <v>50</v>
      </c>
    </row>
    <row r="66" spans="1:23" x14ac:dyDescent="0.25">
      <c r="A66" s="19" t="s">
        <v>56</v>
      </c>
      <c r="B66" s="20">
        <v>0</v>
      </c>
      <c r="C66" s="20">
        <v>0</v>
      </c>
      <c r="D66" s="19">
        <v>50</v>
      </c>
      <c r="E66" s="19">
        <v>50</v>
      </c>
      <c r="F66" s="20">
        <v>0</v>
      </c>
      <c r="G66" s="20">
        <v>0</v>
      </c>
      <c r="H66" s="19">
        <v>50</v>
      </c>
      <c r="I66" s="19">
        <v>50</v>
      </c>
      <c r="J66" s="20">
        <v>0</v>
      </c>
      <c r="K66" s="20">
        <v>0</v>
      </c>
      <c r="L66" s="19">
        <v>50</v>
      </c>
      <c r="M66" s="19">
        <v>75</v>
      </c>
      <c r="O66" s="19" t="s">
        <v>56</v>
      </c>
      <c r="P66" s="20">
        <v>0</v>
      </c>
      <c r="Q66" s="20">
        <v>0</v>
      </c>
      <c r="R66" s="19">
        <v>50</v>
      </c>
      <c r="S66" s="19">
        <v>75</v>
      </c>
      <c r="T66" s="20">
        <v>0</v>
      </c>
      <c r="U66" s="20">
        <v>0</v>
      </c>
      <c r="V66" s="19">
        <v>50</v>
      </c>
      <c r="W66" s="19">
        <v>75</v>
      </c>
    </row>
    <row r="70" spans="1:23" x14ac:dyDescent="0.25">
      <c r="A70" s="25" t="s">
        <v>70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7"/>
      <c r="O70" s="25" t="s">
        <v>71</v>
      </c>
      <c r="P70" s="26"/>
      <c r="Q70" s="26"/>
      <c r="R70" s="26"/>
      <c r="S70" s="26"/>
      <c r="T70" s="26"/>
      <c r="U70" s="26"/>
      <c r="V70" s="26"/>
      <c r="W70" s="27"/>
    </row>
    <row r="71" spans="1:23" x14ac:dyDescent="0.25">
      <c r="A71" s="21" t="s">
        <v>54</v>
      </c>
      <c r="B71" s="21">
        <v>350</v>
      </c>
      <c r="C71" s="21">
        <v>350</v>
      </c>
      <c r="D71" s="21">
        <v>350</v>
      </c>
      <c r="E71" s="21">
        <v>350</v>
      </c>
      <c r="F71" s="21">
        <v>400</v>
      </c>
      <c r="G71" s="21">
        <v>400</v>
      </c>
      <c r="H71" s="21">
        <v>400</v>
      </c>
      <c r="I71" s="21">
        <v>400</v>
      </c>
      <c r="J71" s="21">
        <v>450</v>
      </c>
      <c r="K71" s="21">
        <v>450</v>
      </c>
      <c r="L71" s="21">
        <v>450</v>
      </c>
      <c r="M71" s="21">
        <v>450</v>
      </c>
      <c r="O71" s="21" t="s">
        <v>54</v>
      </c>
      <c r="P71" s="21">
        <v>500</v>
      </c>
      <c r="Q71" s="21">
        <v>500</v>
      </c>
      <c r="R71" s="21">
        <v>500</v>
      </c>
      <c r="S71" s="21">
        <v>500</v>
      </c>
      <c r="T71" s="21">
        <v>600</v>
      </c>
      <c r="U71" s="21">
        <v>600</v>
      </c>
      <c r="V71" s="21">
        <v>600</v>
      </c>
      <c r="W71" s="21">
        <v>600</v>
      </c>
    </row>
    <row r="72" spans="1:23" x14ac:dyDescent="0.25">
      <c r="A72" s="22" t="s">
        <v>53</v>
      </c>
      <c r="B72" s="23">
        <v>5</v>
      </c>
      <c r="C72" s="24">
        <v>10</v>
      </c>
      <c r="D72" s="24">
        <v>15</v>
      </c>
      <c r="E72" s="24">
        <v>20</v>
      </c>
      <c r="F72" s="24">
        <v>5</v>
      </c>
      <c r="G72" s="24">
        <v>10</v>
      </c>
      <c r="H72" s="24">
        <v>15</v>
      </c>
      <c r="I72" s="24">
        <v>20</v>
      </c>
      <c r="J72" s="24">
        <v>5</v>
      </c>
      <c r="K72" s="24">
        <v>10</v>
      </c>
      <c r="L72" s="24">
        <v>15</v>
      </c>
      <c r="M72" s="24">
        <v>20</v>
      </c>
      <c r="O72" s="22" t="s">
        <v>53</v>
      </c>
      <c r="P72" s="23">
        <v>5</v>
      </c>
      <c r="Q72" s="24">
        <v>10</v>
      </c>
      <c r="R72" s="24">
        <v>15</v>
      </c>
      <c r="S72" s="24">
        <v>20</v>
      </c>
      <c r="T72" s="24">
        <v>5</v>
      </c>
      <c r="U72" s="24">
        <v>10</v>
      </c>
      <c r="V72" s="24">
        <v>15</v>
      </c>
      <c r="W72" s="24">
        <v>20</v>
      </c>
    </row>
    <row r="73" spans="1:23" x14ac:dyDescent="0.25">
      <c r="A73" s="19" t="s">
        <v>72</v>
      </c>
      <c r="B73" s="20">
        <v>18</v>
      </c>
      <c r="C73" s="20">
        <v>20</v>
      </c>
      <c r="D73" s="20">
        <v>22</v>
      </c>
      <c r="E73" s="19">
        <v>25</v>
      </c>
      <c r="F73" s="20">
        <v>20</v>
      </c>
      <c r="G73" s="20">
        <v>22</v>
      </c>
      <c r="H73" s="19">
        <v>23</v>
      </c>
      <c r="I73" s="19">
        <v>24</v>
      </c>
      <c r="J73" s="20">
        <v>22</v>
      </c>
      <c r="K73" s="20">
        <v>22</v>
      </c>
      <c r="L73" s="19">
        <v>23</v>
      </c>
      <c r="M73" s="19">
        <v>25</v>
      </c>
      <c r="O73" s="19" t="s">
        <v>72</v>
      </c>
      <c r="P73" s="20">
        <v>20</v>
      </c>
      <c r="Q73" s="20">
        <v>22</v>
      </c>
      <c r="R73" s="19">
        <v>23</v>
      </c>
      <c r="S73" s="19">
        <v>25</v>
      </c>
      <c r="T73" s="20">
        <v>20</v>
      </c>
      <c r="U73" s="20">
        <v>23</v>
      </c>
      <c r="V73" s="19">
        <v>23</v>
      </c>
      <c r="W73" s="19">
        <v>25</v>
      </c>
    </row>
    <row r="74" spans="1:23" x14ac:dyDescent="0.25">
      <c r="A74" s="19" t="s">
        <v>45</v>
      </c>
      <c r="B74" s="20">
        <v>1</v>
      </c>
      <c r="C74" s="20">
        <v>1</v>
      </c>
      <c r="D74" s="20">
        <v>1</v>
      </c>
      <c r="E74" s="19">
        <v>1</v>
      </c>
      <c r="F74" s="20">
        <v>1</v>
      </c>
      <c r="G74" s="20">
        <v>1</v>
      </c>
      <c r="H74" s="19">
        <v>1</v>
      </c>
      <c r="I74" s="19">
        <v>1</v>
      </c>
      <c r="J74" s="20">
        <v>1</v>
      </c>
      <c r="K74" s="20">
        <v>1</v>
      </c>
      <c r="L74" s="19">
        <v>1</v>
      </c>
      <c r="M74" s="19">
        <v>1</v>
      </c>
      <c r="O74" s="19" t="s">
        <v>45</v>
      </c>
      <c r="P74" s="20">
        <v>1</v>
      </c>
      <c r="Q74" s="20">
        <v>1</v>
      </c>
      <c r="R74" s="19">
        <v>1</v>
      </c>
      <c r="S74" s="19">
        <v>1.5</v>
      </c>
      <c r="T74" s="20">
        <v>1</v>
      </c>
      <c r="U74" s="20">
        <v>1</v>
      </c>
      <c r="V74" s="19">
        <v>1</v>
      </c>
      <c r="W74" s="19">
        <v>1.5</v>
      </c>
    </row>
    <row r="75" spans="1:23" x14ac:dyDescent="0.25">
      <c r="A75" s="19" t="s">
        <v>46</v>
      </c>
      <c r="B75" s="20">
        <v>0</v>
      </c>
      <c r="C75" s="20">
        <v>0.25</v>
      </c>
      <c r="D75" s="20">
        <v>0.5</v>
      </c>
      <c r="E75" s="19">
        <v>2</v>
      </c>
      <c r="F75" s="20">
        <v>0</v>
      </c>
      <c r="G75" s="20">
        <v>0.25</v>
      </c>
      <c r="H75" s="19">
        <v>0.75</v>
      </c>
      <c r="I75" s="19">
        <v>2</v>
      </c>
      <c r="J75" s="20">
        <v>0</v>
      </c>
      <c r="K75" s="20">
        <v>0.25</v>
      </c>
      <c r="L75" s="19">
        <v>1</v>
      </c>
      <c r="M75" s="19">
        <v>2</v>
      </c>
      <c r="O75" s="19" t="s">
        <v>46</v>
      </c>
      <c r="P75" s="20">
        <v>0</v>
      </c>
      <c r="Q75" s="20">
        <v>0.25</v>
      </c>
      <c r="R75" s="19">
        <v>1</v>
      </c>
      <c r="S75" s="19">
        <v>2</v>
      </c>
      <c r="T75" s="20">
        <v>0</v>
      </c>
      <c r="U75" s="20">
        <v>0.25</v>
      </c>
      <c r="V75" s="19">
        <v>1.25</v>
      </c>
      <c r="W75" s="19">
        <v>2.25</v>
      </c>
    </row>
    <row r="76" spans="1:23" x14ac:dyDescent="0.25">
      <c r="A76" s="19" t="s">
        <v>66</v>
      </c>
      <c r="B76" s="20">
        <v>0</v>
      </c>
      <c r="C76" s="20">
        <v>0</v>
      </c>
      <c r="D76" s="20">
        <v>0</v>
      </c>
      <c r="E76" s="19">
        <v>0.25</v>
      </c>
      <c r="F76" s="20">
        <v>0</v>
      </c>
      <c r="G76" s="20">
        <v>0</v>
      </c>
      <c r="H76" s="19">
        <v>0.5</v>
      </c>
      <c r="I76" s="19">
        <v>0.5</v>
      </c>
      <c r="J76" s="20">
        <v>0</v>
      </c>
      <c r="K76" s="20">
        <v>0</v>
      </c>
      <c r="L76" s="19">
        <v>0.5</v>
      </c>
      <c r="M76" s="19">
        <v>0.5</v>
      </c>
      <c r="O76" s="19" t="s">
        <v>66</v>
      </c>
      <c r="P76" s="20">
        <v>0</v>
      </c>
      <c r="Q76" s="20">
        <v>0</v>
      </c>
      <c r="R76" s="19">
        <v>0.5</v>
      </c>
      <c r="S76" s="19">
        <v>0.5</v>
      </c>
      <c r="T76" s="20">
        <v>0</v>
      </c>
      <c r="U76" s="20">
        <v>0</v>
      </c>
      <c r="V76" s="19">
        <v>0.5</v>
      </c>
      <c r="W76" s="19">
        <v>0.5</v>
      </c>
    </row>
    <row r="77" spans="1:23" x14ac:dyDescent="0.25">
      <c r="A77" s="19" t="s">
        <v>55</v>
      </c>
      <c r="B77" s="20">
        <v>0</v>
      </c>
      <c r="C77" s="20">
        <v>0</v>
      </c>
      <c r="D77" s="20">
        <v>0</v>
      </c>
      <c r="E77" s="19">
        <v>0</v>
      </c>
      <c r="F77" s="20">
        <v>0</v>
      </c>
      <c r="G77" s="20">
        <v>0</v>
      </c>
      <c r="H77" s="19">
        <v>0</v>
      </c>
      <c r="I77" s="19">
        <v>0</v>
      </c>
      <c r="J77" s="20">
        <v>0</v>
      </c>
      <c r="K77" s="20">
        <v>0</v>
      </c>
      <c r="L77" s="19">
        <v>0</v>
      </c>
      <c r="M77" s="19">
        <v>0</v>
      </c>
      <c r="O77" s="19" t="s">
        <v>55</v>
      </c>
      <c r="P77" s="20">
        <v>0</v>
      </c>
      <c r="Q77" s="20">
        <v>0</v>
      </c>
      <c r="R77" s="19">
        <v>0</v>
      </c>
      <c r="S77" s="19">
        <v>0</v>
      </c>
      <c r="T77" s="20">
        <v>0</v>
      </c>
      <c r="U77" s="20">
        <v>0</v>
      </c>
      <c r="V77" s="19">
        <v>0</v>
      </c>
      <c r="W77" s="19">
        <v>0</v>
      </c>
    </row>
    <row r="78" spans="1:23" x14ac:dyDescent="0.25">
      <c r="A78" s="19" t="s">
        <v>47</v>
      </c>
      <c r="B78" s="20">
        <v>0.5</v>
      </c>
      <c r="C78" s="20">
        <v>0.25</v>
      </c>
      <c r="D78" s="20">
        <v>0.25</v>
      </c>
      <c r="E78" s="19">
        <v>0.5</v>
      </c>
      <c r="F78" s="20">
        <v>0.5</v>
      </c>
      <c r="G78" s="20">
        <v>0.25</v>
      </c>
      <c r="H78" s="19">
        <v>0.5</v>
      </c>
      <c r="I78" s="19">
        <v>0.5</v>
      </c>
      <c r="J78" s="20">
        <v>0.5</v>
      </c>
      <c r="K78" s="20">
        <v>0.25</v>
      </c>
      <c r="L78" s="19">
        <v>0.5</v>
      </c>
      <c r="M78" s="19">
        <v>0.5</v>
      </c>
      <c r="O78" s="19" t="s">
        <v>47</v>
      </c>
      <c r="P78" s="20">
        <v>0.5</v>
      </c>
      <c r="Q78" s="20">
        <v>0.25</v>
      </c>
      <c r="R78" s="19">
        <v>0.5</v>
      </c>
      <c r="S78" s="19">
        <v>0.5</v>
      </c>
      <c r="T78" s="20">
        <v>0.5</v>
      </c>
      <c r="U78" s="20">
        <v>0.25</v>
      </c>
      <c r="V78" s="19">
        <v>0.5</v>
      </c>
      <c r="W78" s="19">
        <v>0.5</v>
      </c>
    </row>
    <row r="79" spans="1:23" x14ac:dyDescent="0.25">
      <c r="A79" s="19" t="s">
        <v>67</v>
      </c>
      <c r="B79" s="20">
        <v>0.5</v>
      </c>
      <c r="C79" s="20">
        <v>0.75</v>
      </c>
      <c r="D79" s="20">
        <v>0.75</v>
      </c>
      <c r="E79" s="19">
        <v>0.5</v>
      </c>
      <c r="F79" s="20">
        <v>0.5</v>
      </c>
      <c r="G79" s="20">
        <v>0.75</v>
      </c>
      <c r="H79" s="19">
        <v>0.5</v>
      </c>
      <c r="I79" s="19">
        <v>0.5</v>
      </c>
      <c r="J79" s="20">
        <v>0.5</v>
      </c>
      <c r="K79" s="20">
        <v>0.75</v>
      </c>
      <c r="L79" s="19">
        <v>0.5</v>
      </c>
      <c r="M79" s="19">
        <v>0.5</v>
      </c>
      <c r="O79" s="19" t="s">
        <v>67</v>
      </c>
      <c r="P79" s="20">
        <v>0.5</v>
      </c>
      <c r="Q79" s="20">
        <v>0.75</v>
      </c>
      <c r="R79" s="19">
        <v>0.5</v>
      </c>
      <c r="S79" s="19">
        <v>0.5</v>
      </c>
      <c r="T79" s="20">
        <v>0.5</v>
      </c>
      <c r="U79" s="20">
        <v>0.75</v>
      </c>
      <c r="V79" s="19">
        <v>0.5</v>
      </c>
      <c r="W79" s="19">
        <v>0.5</v>
      </c>
    </row>
    <row r="80" spans="1:23" x14ac:dyDescent="0.25">
      <c r="A80" s="19" t="s">
        <v>48</v>
      </c>
      <c r="B80" s="20">
        <v>1</v>
      </c>
      <c r="C80" s="20">
        <v>1</v>
      </c>
      <c r="D80" s="20">
        <v>1</v>
      </c>
      <c r="E80" s="19">
        <v>1.5</v>
      </c>
      <c r="F80" s="20">
        <v>1</v>
      </c>
      <c r="G80" s="20">
        <v>1</v>
      </c>
      <c r="H80" s="19">
        <v>1</v>
      </c>
      <c r="I80" s="19">
        <v>1.5</v>
      </c>
      <c r="J80" s="20">
        <v>1</v>
      </c>
      <c r="K80" s="20">
        <v>1</v>
      </c>
      <c r="L80" s="19">
        <v>1</v>
      </c>
      <c r="M80" s="19">
        <v>1.5</v>
      </c>
      <c r="O80" s="19" t="s">
        <v>48</v>
      </c>
      <c r="P80" s="20">
        <v>1</v>
      </c>
      <c r="Q80" s="20">
        <v>1</v>
      </c>
      <c r="R80" s="19">
        <v>1</v>
      </c>
      <c r="S80" s="19">
        <v>1.25</v>
      </c>
      <c r="T80" s="20">
        <v>1</v>
      </c>
      <c r="U80" s="20">
        <v>1</v>
      </c>
      <c r="V80" s="19">
        <v>1</v>
      </c>
      <c r="W80" s="19">
        <v>1.5</v>
      </c>
    </row>
    <row r="81" spans="1:23" x14ac:dyDescent="0.25">
      <c r="A81" s="19" t="s">
        <v>49</v>
      </c>
      <c r="B81" s="20">
        <v>0</v>
      </c>
      <c r="C81" s="20">
        <v>0</v>
      </c>
      <c r="D81" s="20">
        <v>0</v>
      </c>
      <c r="E81" s="19">
        <v>0.5</v>
      </c>
      <c r="F81" s="20">
        <v>0</v>
      </c>
      <c r="G81" s="20">
        <v>0</v>
      </c>
      <c r="H81" s="19">
        <v>0.25</v>
      </c>
      <c r="I81" s="19">
        <v>0.5</v>
      </c>
      <c r="J81" s="20">
        <v>0</v>
      </c>
      <c r="K81" s="20">
        <v>0</v>
      </c>
      <c r="L81" s="19">
        <v>0.5</v>
      </c>
      <c r="M81" s="19">
        <v>0.5</v>
      </c>
      <c r="O81" s="19" t="s">
        <v>49</v>
      </c>
      <c r="P81" s="20">
        <v>0</v>
      </c>
      <c r="Q81" s="20">
        <v>0</v>
      </c>
      <c r="R81" s="19">
        <v>0.5</v>
      </c>
      <c r="S81" s="19">
        <v>0.5</v>
      </c>
      <c r="T81" s="20">
        <v>0</v>
      </c>
      <c r="U81" s="20">
        <v>0</v>
      </c>
      <c r="V81" s="19">
        <v>0.5</v>
      </c>
      <c r="W81" s="19">
        <v>0.5</v>
      </c>
    </row>
    <row r="82" spans="1:23" x14ac:dyDescent="0.25">
      <c r="A82" s="19" t="s">
        <v>50</v>
      </c>
      <c r="B82" s="20">
        <v>0</v>
      </c>
      <c r="C82" s="20">
        <v>0</v>
      </c>
      <c r="D82" s="20">
        <v>0</v>
      </c>
      <c r="E82" s="19">
        <v>200</v>
      </c>
      <c r="F82" s="20">
        <v>0</v>
      </c>
      <c r="G82" s="20">
        <v>0</v>
      </c>
      <c r="H82" s="19">
        <v>200</v>
      </c>
      <c r="I82" s="19">
        <v>200</v>
      </c>
      <c r="J82" s="20">
        <v>0</v>
      </c>
      <c r="K82" s="20">
        <v>0</v>
      </c>
      <c r="L82" s="19">
        <v>200</v>
      </c>
      <c r="M82" s="19">
        <v>200</v>
      </c>
      <c r="O82" s="19" t="s">
        <v>50</v>
      </c>
      <c r="P82" s="20">
        <v>0</v>
      </c>
      <c r="Q82" s="20">
        <v>0</v>
      </c>
      <c r="R82" s="19">
        <v>200</v>
      </c>
      <c r="S82" s="19">
        <v>300</v>
      </c>
      <c r="T82" s="20">
        <v>0</v>
      </c>
      <c r="U82" s="20">
        <v>0</v>
      </c>
      <c r="V82" s="19">
        <v>200</v>
      </c>
      <c r="W82" s="19">
        <v>300</v>
      </c>
    </row>
    <row r="83" spans="1:23" x14ac:dyDescent="0.25">
      <c r="A83" s="20" t="s">
        <v>51</v>
      </c>
      <c r="B83" s="20">
        <v>100</v>
      </c>
      <c r="C83" s="20">
        <v>100</v>
      </c>
      <c r="D83" s="20">
        <v>100</v>
      </c>
      <c r="E83" s="20">
        <v>100</v>
      </c>
      <c r="F83" s="20">
        <v>100</v>
      </c>
      <c r="G83" s="20">
        <v>100</v>
      </c>
      <c r="H83" s="20">
        <v>100</v>
      </c>
      <c r="I83" s="20">
        <v>100</v>
      </c>
      <c r="J83" s="20">
        <v>100</v>
      </c>
      <c r="K83" s="20">
        <v>100</v>
      </c>
      <c r="L83" s="20">
        <v>100</v>
      </c>
      <c r="M83" s="20">
        <v>100</v>
      </c>
      <c r="O83" s="20" t="s">
        <v>51</v>
      </c>
      <c r="P83" s="20">
        <v>100</v>
      </c>
      <c r="Q83" s="20">
        <v>100</v>
      </c>
      <c r="R83" s="20">
        <v>100</v>
      </c>
      <c r="S83" s="20">
        <v>100</v>
      </c>
      <c r="T83" s="20">
        <v>100</v>
      </c>
      <c r="U83" s="20">
        <v>100</v>
      </c>
      <c r="V83" s="20">
        <v>100</v>
      </c>
      <c r="W83" s="20">
        <v>100</v>
      </c>
    </row>
    <row r="84" spans="1:23" x14ac:dyDescent="0.25">
      <c r="A84" s="20" t="s">
        <v>52</v>
      </c>
      <c r="B84" s="19">
        <v>50</v>
      </c>
      <c r="C84" s="19">
        <v>50</v>
      </c>
      <c r="D84" s="19">
        <v>50</v>
      </c>
      <c r="E84" s="19">
        <v>50</v>
      </c>
      <c r="F84" s="19">
        <v>50</v>
      </c>
      <c r="G84" s="19">
        <v>50</v>
      </c>
      <c r="H84" s="19">
        <v>50</v>
      </c>
      <c r="I84" s="19">
        <v>50</v>
      </c>
      <c r="J84" s="19">
        <v>50</v>
      </c>
      <c r="K84" s="19">
        <v>50</v>
      </c>
      <c r="L84" s="19">
        <v>50</v>
      </c>
      <c r="M84" s="19">
        <v>50</v>
      </c>
      <c r="O84" s="20" t="s">
        <v>52</v>
      </c>
      <c r="P84" s="19">
        <v>50</v>
      </c>
      <c r="Q84" s="19">
        <v>50</v>
      </c>
      <c r="R84" s="19">
        <v>50</v>
      </c>
      <c r="S84" s="19">
        <v>50</v>
      </c>
      <c r="T84" s="19">
        <v>50</v>
      </c>
      <c r="U84" s="19">
        <v>50</v>
      </c>
      <c r="V84" s="19">
        <v>50</v>
      </c>
      <c r="W84" s="19">
        <v>50</v>
      </c>
    </row>
    <row r="85" spans="1:23" x14ac:dyDescent="0.25">
      <c r="A85" s="19" t="s">
        <v>56</v>
      </c>
      <c r="B85" s="20">
        <v>0</v>
      </c>
      <c r="C85" s="20">
        <v>0</v>
      </c>
      <c r="D85" s="20">
        <v>0</v>
      </c>
      <c r="E85" s="19">
        <v>50</v>
      </c>
      <c r="F85" s="20">
        <v>0</v>
      </c>
      <c r="G85" s="20">
        <v>0</v>
      </c>
      <c r="H85" s="19">
        <v>50</v>
      </c>
      <c r="I85" s="19">
        <v>50</v>
      </c>
      <c r="J85" s="20">
        <v>0</v>
      </c>
      <c r="K85" s="20">
        <v>0</v>
      </c>
      <c r="L85" s="19">
        <v>50</v>
      </c>
      <c r="M85" s="19">
        <v>50</v>
      </c>
      <c r="O85" s="19" t="s">
        <v>56</v>
      </c>
      <c r="P85" s="20">
        <v>0</v>
      </c>
      <c r="Q85" s="20">
        <v>0</v>
      </c>
      <c r="R85" s="19">
        <v>50</v>
      </c>
      <c r="S85" s="19">
        <v>75</v>
      </c>
      <c r="T85" s="20">
        <v>0</v>
      </c>
      <c r="U85" s="20">
        <v>0</v>
      </c>
      <c r="V85" s="19">
        <v>50</v>
      </c>
      <c r="W85" s="19">
        <v>75</v>
      </c>
    </row>
  </sheetData>
  <mergeCells count="10">
    <mergeCell ref="O2:W2"/>
    <mergeCell ref="O17:W17"/>
    <mergeCell ref="A2:M2"/>
    <mergeCell ref="A33:M33"/>
    <mergeCell ref="O33:W33"/>
    <mergeCell ref="A51:M51"/>
    <mergeCell ref="O51:W51"/>
    <mergeCell ref="A70:M70"/>
    <mergeCell ref="O70:W70"/>
    <mergeCell ref="A17:M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sqref="A1:M1"/>
    </sheetView>
  </sheetViews>
  <sheetFormatPr defaultRowHeight="15" x14ac:dyDescent="0.25"/>
  <sheetData>
    <row r="1" spans="1:13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7"/>
    </row>
    <row r="2" spans="1:13" x14ac:dyDescent="0.25">
      <c r="A2" s="21" t="s">
        <v>54</v>
      </c>
      <c r="B2" s="21">
        <v>350</v>
      </c>
      <c r="C2" s="21">
        <v>350</v>
      </c>
      <c r="D2" s="21">
        <v>350</v>
      </c>
      <c r="E2" s="21">
        <v>350</v>
      </c>
      <c r="F2" s="21">
        <v>400</v>
      </c>
      <c r="G2" s="21">
        <v>400</v>
      </c>
      <c r="H2" s="21">
        <v>400</v>
      </c>
      <c r="I2" s="21">
        <v>400</v>
      </c>
      <c r="J2" s="21">
        <v>450</v>
      </c>
      <c r="K2" s="21">
        <v>450</v>
      </c>
      <c r="L2" s="21">
        <v>450</v>
      </c>
      <c r="M2" s="21">
        <v>450</v>
      </c>
    </row>
    <row r="3" spans="1:13" x14ac:dyDescent="0.25">
      <c r="A3" s="22" t="s">
        <v>53</v>
      </c>
      <c r="B3" s="23">
        <v>5</v>
      </c>
      <c r="C3" s="24">
        <v>10</v>
      </c>
      <c r="D3" s="24">
        <v>15</v>
      </c>
      <c r="E3" s="24">
        <v>20</v>
      </c>
      <c r="F3" s="24">
        <v>5</v>
      </c>
      <c r="G3" s="24">
        <v>10</v>
      </c>
      <c r="H3" s="24">
        <v>15</v>
      </c>
      <c r="I3" s="24">
        <v>20</v>
      </c>
      <c r="J3" s="24">
        <v>5</v>
      </c>
      <c r="K3" s="24">
        <v>10</v>
      </c>
      <c r="L3" s="24">
        <v>15</v>
      </c>
      <c r="M3" s="24">
        <v>20</v>
      </c>
    </row>
    <row r="4" spans="1:13" x14ac:dyDescent="0.25">
      <c r="A4" s="19" t="s">
        <v>44</v>
      </c>
      <c r="B4" s="20">
        <v>30</v>
      </c>
      <c r="C4" s="19">
        <v>30</v>
      </c>
      <c r="D4" s="19">
        <v>35</v>
      </c>
      <c r="E4" s="19">
        <v>35</v>
      </c>
      <c r="F4" s="19">
        <v>30</v>
      </c>
      <c r="G4" s="19">
        <v>35</v>
      </c>
      <c r="H4" s="19">
        <v>35</v>
      </c>
      <c r="I4" s="19">
        <v>35</v>
      </c>
      <c r="J4" s="20">
        <v>30</v>
      </c>
      <c r="K4" s="19">
        <v>35</v>
      </c>
      <c r="L4" s="19">
        <v>35</v>
      </c>
      <c r="M4" s="19">
        <v>35</v>
      </c>
    </row>
    <row r="5" spans="1:13" x14ac:dyDescent="0.25">
      <c r="A5" s="19" t="s">
        <v>45</v>
      </c>
      <c r="B5" s="20">
        <v>1.5</v>
      </c>
      <c r="C5" s="19">
        <v>2</v>
      </c>
      <c r="D5" s="19">
        <v>2</v>
      </c>
      <c r="E5" s="19">
        <v>2</v>
      </c>
      <c r="F5" s="20">
        <v>1.5</v>
      </c>
      <c r="G5" s="19">
        <v>2</v>
      </c>
      <c r="H5" s="19">
        <v>2</v>
      </c>
      <c r="I5" s="19">
        <v>2</v>
      </c>
      <c r="J5" s="20">
        <v>1.5</v>
      </c>
      <c r="K5" s="19">
        <v>2</v>
      </c>
      <c r="L5" s="19">
        <v>2</v>
      </c>
      <c r="M5" s="19">
        <v>2</v>
      </c>
    </row>
    <row r="6" spans="1:13" x14ac:dyDescent="0.25">
      <c r="A6" s="19" t="s">
        <v>46</v>
      </c>
      <c r="B6" s="20">
        <v>1</v>
      </c>
      <c r="C6" s="19">
        <v>1.25</v>
      </c>
      <c r="D6" s="19">
        <v>2</v>
      </c>
      <c r="E6" s="19">
        <v>2</v>
      </c>
      <c r="F6" s="20">
        <v>1.25</v>
      </c>
      <c r="G6" s="19">
        <v>1.5</v>
      </c>
      <c r="H6" s="19">
        <v>1.75</v>
      </c>
      <c r="I6" s="19">
        <v>2</v>
      </c>
      <c r="J6" s="20">
        <v>1</v>
      </c>
      <c r="K6" s="19">
        <v>1</v>
      </c>
      <c r="L6" s="19">
        <v>1.75</v>
      </c>
      <c r="M6" s="19">
        <v>2</v>
      </c>
    </row>
    <row r="7" spans="1:13" x14ac:dyDescent="0.25">
      <c r="A7" s="19" t="s">
        <v>55</v>
      </c>
      <c r="B7" s="20">
        <v>0</v>
      </c>
      <c r="C7" s="19">
        <v>0</v>
      </c>
      <c r="D7" s="19">
        <v>0.5</v>
      </c>
      <c r="E7" s="19">
        <v>0</v>
      </c>
      <c r="F7" s="20">
        <v>0</v>
      </c>
      <c r="G7" s="19">
        <v>0</v>
      </c>
      <c r="H7" s="19">
        <v>0.5</v>
      </c>
      <c r="I7" s="19">
        <v>0.5</v>
      </c>
      <c r="J7" s="20">
        <v>0</v>
      </c>
      <c r="K7" s="19">
        <v>0</v>
      </c>
      <c r="L7" s="19">
        <v>0.5</v>
      </c>
      <c r="M7" s="19">
        <v>0.75</v>
      </c>
    </row>
    <row r="8" spans="1:13" x14ac:dyDescent="0.25">
      <c r="A8" s="19" t="s">
        <v>47</v>
      </c>
      <c r="B8" s="20">
        <v>0.5</v>
      </c>
      <c r="C8" s="19">
        <v>0.75</v>
      </c>
      <c r="D8" s="19">
        <v>0.5</v>
      </c>
      <c r="E8" s="19">
        <v>1</v>
      </c>
      <c r="F8" s="20">
        <v>0.5</v>
      </c>
      <c r="G8" s="19">
        <v>0.5</v>
      </c>
      <c r="H8" s="19">
        <v>0.5</v>
      </c>
      <c r="I8" s="19">
        <v>0.75</v>
      </c>
      <c r="J8" s="20">
        <v>0.5</v>
      </c>
      <c r="K8" s="19">
        <v>1</v>
      </c>
      <c r="L8" s="19">
        <v>0.5</v>
      </c>
      <c r="M8" s="19">
        <v>0.5</v>
      </c>
    </row>
    <row r="9" spans="1:13" x14ac:dyDescent="0.25">
      <c r="A9" s="19" t="s">
        <v>48</v>
      </c>
      <c r="B9" s="20">
        <v>1</v>
      </c>
      <c r="C9" s="19">
        <v>1.25</v>
      </c>
      <c r="D9" s="19">
        <v>1.25</v>
      </c>
      <c r="E9" s="19">
        <v>1.5</v>
      </c>
      <c r="F9" s="20">
        <v>1</v>
      </c>
      <c r="G9" s="19">
        <v>1.25</v>
      </c>
      <c r="H9" s="19">
        <v>1.25</v>
      </c>
      <c r="I9" s="19">
        <v>1.25</v>
      </c>
      <c r="J9" s="20">
        <v>1</v>
      </c>
      <c r="K9" s="19">
        <v>1.25</v>
      </c>
      <c r="L9" s="19">
        <v>1.5</v>
      </c>
      <c r="M9" s="19">
        <v>1.5</v>
      </c>
    </row>
    <row r="10" spans="1:13" x14ac:dyDescent="0.25">
      <c r="A10" s="19" t="s">
        <v>49</v>
      </c>
      <c r="B10" s="20">
        <v>0.5</v>
      </c>
      <c r="C10" s="19">
        <v>0.5</v>
      </c>
      <c r="D10" s="19">
        <v>0.5</v>
      </c>
      <c r="E10" s="19">
        <v>1</v>
      </c>
      <c r="F10" s="20">
        <v>0.5</v>
      </c>
      <c r="G10" s="19">
        <v>0.75</v>
      </c>
      <c r="H10" s="19">
        <v>0.75</v>
      </c>
      <c r="I10" s="19">
        <v>1</v>
      </c>
      <c r="J10" s="20">
        <v>0.75</v>
      </c>
      <c r="K10" s="19">
        <v>1</v>
      </c>
      <c r="L10" s="19">
        <v>1</v>
      </c>
      <c r="M10" s="19">
        <v>1</v>
      </c>
    </row>
    <row r="11" spans="1:13" x14ac:dyDescent="0.25">
      <c r="A11" s="19" t="s">
        <v>50</v>
      </c>
      <c r="B11" s="20">
        <v>250</v>
      </c>
      <c r="C11" s="20">
        <v>250</v>
      </c>
      <c r="D11" s="19">
        <v>275</v>
      </c>
      <c r="E11" s="19">
        <v>300</v>
      </c>
      <c r="F11" s="20">
        <v>250</v>
      </c>
      <c r="G11" s="19">
        <v>275</v>
      </c>
      <c r="H11" s="19">
        <v>275</v>
      </c>
      <c r="I11" s="19">
        <v>275</v>
      </c>
      <c r="J11" s="20">
        <v>250</v>
      </c>
      <c r="K11" s="19">
        <v>275</v>
      </c>
      <c r="L11" s="19">
        <v>275</v>
      </c>
      <c r="M11" s="19">
        <v>300</v>
      </c>
    </row>
    <row r="12" spans="1:13" x14ac:dyDescent="0.25">
      <c r="A12" s="20" t="s">
        <v>51</v>
      </c>
      <c r="B12" s="20">
        <v>100</v>
      </c>
      <c r="C12" s="20">
        <v>100</v>
      </c>
      <c r="D12" s="20">
        <v>100</v>
      </c>
      <c r="E12" s="20">
        <v>150</v>
      </c>
      <c r="F12" s="20">
        <v>100</v>
      </c>
      <c r="G12" s="20">
        <v>100</v>
      </c>
      <c r="H12" s="20">
        <v>100</v>
      </c>
      <c r="I12" s="20">
        <v>100</v>
      </c>
      <c r="J12" s="20">
        <v>100</v>
      </c>
      <c r="K12" s="20">
        <v>100</v>
      </c>
      <c r="L12" s="20">
        <v>100</v>
      </c>
      <c r="M12" s="20">
        <v>150</v>
      </c>
    </row>
    <row r="13" spans="1:13" x14ac:dyDescent="0.25">
      <c r="A13" s="20" t="s">
        <v>52</v>
      </c>
      <c r="B13" s="19">
        <v>50</v>
      </c>
      <c r="C13" s="19">
        <v>50</v>
      </c>
      <c r="D13" s="19">
        <v>50</v>
      </c>
      <c r="E13" s="19">
        <v>50</v>
      </c>
      <c r="F13" s="19">
        <v>50</v>
      </c>
      <c r="G13" s="19">
        <v>50</v>
      </c>
      <c r="H13" s="19">
        <v>50</v>
      </c>
      <c r="I13" s="19">
        <v>50</v>
      </c>
      <c r="J13" s="19">
        <v>50</v>
      </c>
      <c r="K13" s="19">
        <v>50</v>
      </c>
      <c r="L13" s="19">
        <v>50</v>
      </c>
      <c r="M13" s="19">
        <v>50</v>
      </c>
    </row>
    <row r="14" spans="1:13" x14ac:dyDescent="0.25">
      <c r="A14" s="19" t="s">
        <v>56</v>
      </c>
      <c r="B14" s="20">
        <v>0</v>
      </c>
      <c r="C14" s="19">
        <v>0</v>
      </c>
      <c r="D14" s="19">
        <v>50</v>
      </c>
      <c r="E14" s="19">
        <v>50</v>
      </c>
      <c r="F14" s="20">
        <v>0</v>
      </c>
      <c r="G14" s="19">
        <v>50</v>
      </c>
      <c r="H14" s="19">
        <v>50</v>
      </c>
      <c r="I14" s="19">
        <v>50</v>
      </c>
      <c r="J14" s="20">
        <v>0</v>
      </c>
      <c r="K14" s="19">
        <v>0</v>
      </c>
      <c r="L14" s="19">
        <v>50</v>
      </c>
      <c r="M14" s="19">
        <v>75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Test 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Abdullah Nabeel</cp:lastModifiedBy>
  <dcterms:created xsi:type="dcterms:W3CDTF">2015-06-05T18:17:20Z</dcterms:created>
  <dcterms:modified xsi:type="dcterms:W3CDTF">2023-04-27T16:27:03Z</dcterms:modified>
</cp:coreProperties>
</file>