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E:\PHD\97_98_2\Signals&amp;Systems\"/>
    </mc:Choice>
  </mc:AlternateContent>
  <xr:revisionPtr revIDLastSave="0" documentId="13_ncr:1_{8EFA0135-8F7E-448E-B965-EDC80B1CC71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3" i="1"/>
  <c r="AA8" i="1"/>
  <c r="AA4" i="1"/>
  <c r="AA5" i="1"/>
  <c r="AA6" i="1"/>
  <c r="AA7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3" i="1"/>
  <c r="AA53" i="1" l="1"/>
  <c r="AA51" i="1"/>
  <c r="AA49" i="1"/>
  <c r="AH51" i="1"/>
  <c r="AH49" i="1"/>
  <c r="AH53" i="1"/>
  <c r="AJ49" i="1"/>
  <c r="AK49" i="1"/>
  <c r="AL49" i="1"/>
  <c r="AM49" i="1"/>
  <c r="AN49" i="1"/>
  <c r="AI49" i="1"/>
  <c r="AO53" i="1"/>
  <c r="AO51" i="1"/>
  <c r="AO49" i="1"/>
  <c r="AU39" i="1" l="1"/>
  <c r="AU17" i="1"/>
  <c r="AU46" i="1"/>
  <c r="AU45" i="1"/>
  <c r="AU43" i="1"/>
  <c r="AU42" i="1"/>
  <c r="AU41" i="1"/>
  <c r="AU40" i="1"/>
  <c r="AU38" i="1"/>
  <c r="AU37" i="1"/>
  <c r="AU36" i="1"/>
  <c r="AU35" i="1"/>
  <c r="AU34" i="1"/>
  <c r="AU33" i="1"/>
  <c r="AU32" i="1"/>
  <c r="AU31" i="1"/>
  <c r="AU30" i="1"/>
  <c r="AU28" i="1"/>
  <c r="AU27" i="1"/>
  <c r="AU26" i="1"/>
  <c r="AU25" i="1"/>
  <c r="AU24" i="1"/>
  <c r="AU23" i="1"/>
  <c r="AU22" i="1"/>
  <c r="AU21" i="1"/>
  <c r="AU20" i="1"/>
  <c r="AU19" i="1"/>
  <c r="AU18" i="1"/>
  <c r="AU16" i="1"/>
  <c r="AU15" i="1"/>
  <c r="AU14" i="1"/>
  <c r="AU13" i="1"/>
  <c r="AU12" i="1"/>
  <c r="AU10" i="1"/>
  <c r="AU9" i="1"/>
  <c r="AU8" i="1"/>
  <c r="AU7" i="1"/>
  <c r="AU6" i="1"/>
  <c r="AU5" i="1"/>
  <c r="AU4" i="1"/>
  <c r="AU3" i="1"/>
  <c r="AU47" i="1"/>
  <c r="AU44" i="1"/>
  <c r="AU11" i="1"/>
  <c r="AU29" i="1"/>
  <c r="AP49" i="1"/>
  <c r="AQ49" i="1"/>
  <c r="AR49" i="1"/>
  <c r="AS49" i="1"/>
  <c r="AT49" i="1"/>
  <c r="AU53" i="1" l="1"/>
  <c r="AU51" i="1"/>
  <c r="AU49" i="1"/>
</calcChain>
</file>

<file path=xl/sharedStrings.xml><?xml version="1.0" encoding="utf-8"?>
<sst xmlns="http://schemas.openxmlformats.org/spreadsheetml/2006/main" count="333" uniqueCount="172">
  <si>
    <t>رديف</t>
  </si>
  <si>
    <t>شماره دانشجو</t>
  </si>
  <si>
    <t>نام خانوادگي</t>
  </si>
  <si>
    <t>نام</t>
  </si>
  <si>
    <t>رشته تحصيلي</t>
  </si>
  <si>
    <t>مقطع</t>
  </si>
  <si>
    <t>دوره</t>
  </si>
  <si>
    <t>شماره ملي</t>
  </si>
  <si>
    <t>تلفن همراه</t>
  </si>
  <si>
    <t>آدرس پست الكترونيك</t>
  </si>
  <si>
    <t>روزانه</t>
  </si>
  <si>
    <t>اميرحسين</t>
  </si>
  <si>
    <t>كارشناسي</t>
  </si>
  <si>
    <t>سارا</t>
  </si>
  <si>
    <t>Final</t>
  </si>
  <si>
    <t>Homeworks</t>
  </si>
  <si>
    <t>Quizz</t>
  </si>
  <si>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</si>
  <si>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</si>
  <si>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</si>
  <si>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</si>
  <si>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</si>
  <si>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</si>
  <si>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</si>
  <si>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</si>
  <si>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</si>
  <si>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</si>
  <si>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Q1</t>
  </si>
  <si>
    <t>Q2</t>
  </si>
  <si>
    <t>Q3</t>
  </si>
  <si>
    <t>Q4</t>
  </si>
  <si>
    <t>Q5</t>
  </si>
  <si>
    <t>Q6</t>
  </si>
  <si>
    <t>Quiz1</t>
  </si>
  <si>
    <t>Quiz2</t>
  </si>
  <si>
    <t>Quiz3</t>
  </si>
  <si>
    <t>Quiz4</t>
  </si>
  <si>
    <t xml:space="preserve">میان ترم </t>
  </si>
  <si>
    <t>پایان ترم</t>
  </si>
  <si>
    <t>ابوالقاسم پورديوكلايي</t>
  </si>
  <si>
    <t>حنانه</t>
  </si>
  <si>
    <t>مهندسي برق</t>
  </si>
  <si>
    <t>night_light_ahmad@yahoo.com</t>
  </si>
  <si>
    <t>احمدزاده</t>
  </si>
  <si>
    <t>محيا</t>
  </si>
  <si>
    <t>mahya.ahmadzadeh@gmail.com</t>
  </si>
  <si>
    <t>احمديان</t>
  </si>
  <si>
    <t>بهراد</t>
  </si>
  <si>
    <t>behradpp@yahoo.com</t>
  </si>
  <si>
    <t>ازاد</t>
  </si>
  <si>
    <t>محمدحسن</t>
  </si>
  <si>
    <t>mhazad۱۹۹۹@gmail.com</t>
  </si>
  <si>
    <t>ايازبخش ضيابري</t>
  </si>
  <si>
    <t>اتوسا</t>
  </si>
  <si>
    <t>atoosaayaz@yahoo.com</t>
  </si>
  <si>
    <t>پيري وان عليا</t>
  </si>
  <si>
    <t>حسين</t>
  </si>
  <si>
    <t>تباركي</t>
  </si>
  <si>
    <t>نگين</t>
  </si>
  <si>
    <t>negin.tabaraki@gmail.com</t>
  </si>
  <si>
    <t>تيغ خورشيد</t>
  </si>
  <si>
    <t>amirhossein.tighkhorshid@yahoo.com</t>
  </si>
  <si>
    <t>جباري</t>
  </si>
  <si>
    <t>cmm@tuta.io</t>
  </si>
  <si>
    <t>ديندارلو</t>
  </si>
  <si>
    <t>محمدرضا</t>
  </si>
  <si>
    <t>رجعتي</t>
  </si>
  <si>
    <t>مهشيد</t>
  </si>
  <si>
    <t>mahshidrjt@gmail.com</t>
  </si>
  <si>
    <t>رضائي</t>
  </si>
  <si>
    <t>غزال</t>
  </si>
  <si>
    <t>rezaee_ghhazaal@yahoo.com</t>
  </si>
  <si>
    <t>رضائي گشنياني</t>
  </si>
  <si>
    <t>كوثر</t>
  </si>
  <si>
    <t>q@yahoo.com</t>
  </si>
  <si>
    <t>رنجبر</t>
  </si>
  <si>
    <t>علي</t>
  </si>
  <si>
    <t>aliiiirb@gmail.com</t>
  </si>
  <si>
    <t>زردشتي</t>
  </si>
  <si>
    <t>پرهام</t>
  </si>
  <si>
    <t>ساري</t>
  </si>
  <si>
    <t>محمد</t>
  </si>
  <si>
    <t>سليماني</t>
  </si>
  <si>
    <t>مهدي</t>
  </si>
  <si>
    <t>mahdiw.si۱۳۹۹@gmail.com</t>
  </si>
  <si>
    <t>سليماني نسب</t>
  </si>
  <si>
    <t>زهرا</t>
  </si>
  <si>
    <t>sahel.elahi@gmail.com</t>
  </si>
  <si>
    <t>شمس</t>
  </si>
  <si>
    <t>شميراني</t>
  </si>
  <si>
    <t>shemiranisara۷۸@gmail.com</t>
  </si>
  <si>
    <t>صلاحي</t>
  </si>
  <si>
    <t>رژين</t>
  </si>
  <si>
    <t>rojinsalahi@gmail.com</t>
  </si>
  <si>
    <t>عباسي</t>
  </si>
  <si>
    <t>عبدي زاده</t>
  </si>
  <si>
    <t>مبينا</t>
  </si>
  <si>
    <t>dibababaie@yahoo.com</t>
  </si>
  <si>
    <t>عمارلو</t>
  </si>
  <si>
    <t>mr.amarloo۷۸@gmail.com</t>
  </si>
  <si>
    <t>غندالي</t>
  </si>
  <si>
    <t>شقايق</t>
  </si>
  <si>
    <t>فرزام</t>
  </si>
  <si>
    <t>رامين</t>
  </si>
  <si>
    <t>قاسم نژاد</t>
  </si>
  <si>
    <t>قدرت</t>
  </si>
  <si>
    <t>قاسمي</t>
  </si>
  <si>
    <t>علي محمد</t>
  </si>
  <si>
    <t>alimghassemi@gmail.com</t>
  </si>
  <si>
    <t>P1</t>
  </si>
  <si>
    <t>P2</t>
  </si>
  <si>
    <t>P3</t>
  </si>
  <si>
    <t>P4</t>
  </si>
  <si>
    <t>قلي پور</t>
  </si>
  <si>
    <t>عليرضا</t>
  </si>
  <si>
    <t>gholipour.aliakbar@yahoo.com</t>
  </si>
  <si>
    <t>قلي زاده انزابي</t>
  </si>
  <si>
    <t>پدرام</t>
  </si>
  <si>
    <t>d_gholizadeh@yahoo.com</t>
  </si>
  <si>
    <t>كاشي يارندي</t>
  </si>
  <si>
    <t>حمزه</t>
  </si>
  <si>
    <t>كاملي</t>
  </si>
  <si>
    <t>مريم</t>
  </si>
  <si>
    <t>maryam۷kameli@gmqail.com</t>
  </si>
  <si>
    <t>گل صفتان</t>
  </si>
  <si>
    <t>mozhdehamirianzadeh@yahoo.com</t>
  </si>
  <si>
    <t>محمدي</t>
  </si>
  <si>
    <t>فرزاد</t>
  </si>
  <si>
    <t>farzad.mohammadi۸۷@gmail.com</t>
  </si>
  <si>
    <t>محمدحسين</t>
  </si>
  <si>
    <t>mohammadhossein.mohammadi۳۷۸@gmail.com</t>
  </si>
  <si>
    <t>مدبر</t>
  </si>
  <si>
    <t>اريا</t>
  </si>
  <si>
    <t>aria.modaber@gmail.com</t>
  </si>
  <si>
    <t>مددي زاده</t>
  </si>
  <si>
    <t>پوريا</t>
  </si>
  <si>
    <t>مرادي</t>
  </si>
  <si>
    <t>نرگس</t>
  </si>
  <si>
    <t>minooca۹۸.m@gmail.com</t>
  </si>
  <si>
    <t>مرادي اسكندري</t>
  </si>
  <si>
    <t>اميررضا</t>
  </si>
  <si>
    <t>منادي</t>
  </si>
  <si>
    <t>amirmn۸@gmail.com</t>
  </si>
  <si>
    <t>مهدوي</t>
  </si>
  <si>
    <t>alimahdavi۳۷۷@gmail.com</t>
  </si>
  <si>
    <t>ميركريمي</t>
  </si>
  <si>
    <t>سيدبرديا</t>
  </si>
  <si>
    <t>bmirkarimi@yahoo.com</t>
  </si>
  <si>
    <t>نونهال</t>
  </si>
  <si>
    <t>اميركسري</t>
  </si>
  <si>
    <t>post۱۶۰۷@yahoo.com</t>
  </si>
  <si>
    <t>هدايت نيا</t>
  </si>
  <si>
    <t>پيام</t>
  </si>
  <si>
    <t>phedayatnia۹۹@gmail.com</t>
  </si>
  <si>
    <t>يعقوبي</t>
  </si>
  <si>
    <t>دانيال</t>
  </si>
  <si>
    <t>d.yaghobi۴@gmail.com</t>
  </si>
  <si>
    <t>Projects</t>
  </si>
  <si>
    <t>Total</t>
  </si>
  <si>
    <t>Q1 Average</t>
  </si>
  <si>
    <t>Q2 Average</t>
  </si>
  <si>
    <t>Q3 Average</t>
  </si>
  <si>
    <t>Q4 Average</t>
  </si>
  <si>
    <t>Q5 Average</t>
  </si>
  <si>
    <t>Total Average</t>
  </si>
  <si>
    <t>Max.</t>
  </si>
  <si>
    <t>Mean deviation</t>
  </si>
  <si>
    <t>Quiz5</t>
  </si>
  <si>
    <t>Quiz6</t>
  </si>
  <si>
    <t>Q6 Average</t>
  </si>
  <si>
    <t>HW11</t>
  </si>
  <si>
    <t>Overall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</si>
</sst>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3000401]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1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4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83"/>
  <sheetViews>
    <sheetView tabSelected="1" topLeftCell="A4" workbookViewId="0">
      <selection activeCell="K14" sqref="K14"/>
    </sheetView>
  </sheetViews>
  <sheetFormatPr defaultColWidth="9" defaultRowHeight="15" x14ac:dyDescent="0.25"/>
  <cols>
    <col min="1" max="1" width="9" style="2"/>
    <col min="2" max="2" width="13.140625" style="2" customWidth="1"/>
    <col min="3" max="4" width="13.28515625" style="2" customWidth="1"/>
    <col min="5" max="5" width="14" style="2" hidden="1" customWidth="1"/>
    <col min="6" max="7" width="0" style="2" hidden="1" customWidth="1"/>
    <col min="8" max="8" width="15.140625" style="2" hidden="1" customWidth="1"/>
    <col min="9" max="9" width="15.28515625" style="2" hidden="1" customWidth="1"/>
    <col min="10" max="10" width="38.42578125" style="2" hidden="1" customWidth="1"/>
    <col min="11" max="11" width="9" style="2"/>
    <col min="12" max="12" width="11" style="2" customWidth="1"/>
    <col min="13" max="13" width="10.42578125" style="2" customWidth="1"/>
    <col min="14" max="24" width="9" style="2"/>
    <col min="25" max="26" width="9" style="15"/>
    <col min="27" max="27" width="14.7109375" style="2" customWidth="1"/>
    <col min="28" max="30" width="9" style="2"/>
    <col min="31" max="33" width="9" style="15"/>
    <col min="34" max="34" width="14.7109375" style="2" customWidth="1"/>
    <col min="35" max="39" width="15.28515625" style="2" customWidth="1"/>
    <col min="40" max="40" width="15.28515625" style="15" customWidth="1"/>
    <col min="41" max="47" width="15.28515625" style="2" customWidth="1"/>
    <col min="48" max="16384" width="9" style="2"/>
  </cols>
  <sheetData>
    <row r="1" spans="1:49" ht="18.75" x14ac:dyDescent="0.25">
      <c r="L1" s="20" t="s">
        <v>157</v>
      </c>
      <c r="M1" s="20"/>
      <c r="N1" s="20"/>
      <c r="O1" s="20"/>
      <c r="P1" s="22" t="s">
        <v>15</v>
      </c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3" t="s">
        <v>16</v>
      </c>
      <c r="AC1" s="23"/>
      <c r="AD1" s="23"/>
      <c r="AE1" s="23"/>
      <c r="AF1" s="23"/>
      <c r="AG1" s="23"/>
      <c r="AH1" s="23"/>
      <c r="AI1" s="21" t="s">
        <v>38</v>
      </c>
      <c r="AJ1" s="21"/>
      <c r="AK1" s="21"/>
      <c r="AL1" s="21"/>
      <c r="AM1" s="21"/>
      <c r="AN1" s="21"/>
      <c r="AO1" s="21"/>
      <c r="AP1" s="19" t="s">
        <v>37</v>
      </c>
      <c r="AQ1" s="19"/>
      <c r="AR1" s="19"/>
      <c r="AS1" s="19"/>
      <c r="AT1" s="19"/>
      <c r="AU1" s="19"/>
      <c r="AV1" s="15"/>
      <c r="AW1" s="15"/>
    </row>
    <row r="2" spans="1:49" ht="18.75" x14ac:dyDescent="0.25">
      <c r="A2" s="3" t="s">
        <v>0</v>
      </c>
      <c r="B2" s="3" t="s">
        <v>1</v>
      </c>
      <c r="C2" s="3" t="s">
        <v>2</v>
      </c>
      <c r="D2" s="3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1" t="s">
        <v>14</v>
      </c>
      <c r="L2" s="4" t="s">
        <v>109</v>
      </c>
      <c r="M2" s="4" t="s">
        <v>110</v>
      </c>
      <c r="N2" s="4" t="s">
        <v>111</v>
      </c>
      <c r="O2" s="4" t="s">
        <v>112</v>
      </c>
      <c r="P2" s="5" t="s">
        <v>17</v>
      </c>
      <c r="Q2" s="5" t="s">
        <v>18</v>
      </c>
      <c r="R2" s="5" t="s">
        <v>19</v>
      </c>
      <c r="S2" s="5" t="s">
        <v>20</v>
      </c>
      <c r="T2" s="5" t="s">
        <v>21</v>
      </c>
      <c r="U2" s="5" t="s">
        <v>22</v>
      </c>
      <c r="V2" s="5" t="s">
        <v>23</v>
      </c>
      <c r="W2" s="5" t="s">
        <v>24</v>
      </c>
      <c r="X2" s="5" t="s">
        <v>25</v>
      </c>
      <c r="Y2" s="5" t="s">
        <v>26</v>
      </c>
      <c r="Z2" s="5" t="s">
        <v>170</v>
      </c>
      <c r="AA2" s="5" t="s">
        <v>171</v>
      </c>
      <c r="AB2" s="6" t="s">
        <v>33</v>
      </c>
      <c r="AC2" s="6" t="s">
        <v>34</v>
      </c>
      <c r="AD2" s="6" t="s">
        <v>35</v>
      </c>
      <c r="AE2" s="6" t="s">
        <v>36</v>
      </c>
      <c r="AF2" s="6" t="s">
        <v>167</v>
      </c>
      <c r="AG2" s="6" t="s">
        <v>168</v>
      </c>
      <c r="AH2" s="6" t="s">
        <v>171</v>
      </c>
      <c r="AI2" s="7" t="s">
        <v>27</v>
      </c>
      <c r="AJ2" s="7" t="s">
        <v>28</v>
      </c>
      <c r="AK2" s="7" t="s">
        <v>29</v>
      </c>
      <c r="AL2" s="7" t="s">
        <v>30</v>
      </c>
      <c r="AM2" s="7" t="s">
        <v>31</v>
      </c>
      <c r="AN2" s="7" t="s">
        <v>32</v>
      </c>
      <c r="AO2" s="7" t="s">
        <v>158</v>
      </c>
      <c r="AP2" s="8" t="s">
        <v>27</v>
      </c>
      <c r="AQ2" s="8" t="s">
        <v>28</v>
      </c>
      <c r="AR2" s="8" t="s">
        <v>29</v>
      </c>
      <c r="AS2" s="8" t="s">
        <v>30</v>
      </c>
      <c r="AT2" s="8" t="s">
        <v>31</v>
      </c>
      <c r="AU2" s="8" t="s">
        <v>158</v>
      </c>
      <c r="AV2" s="15"/>
      <c r="AW2" s="15"/>
    </row>
    <row r="3" spans="1:49" x14ac:dyDescent="0.25">
      <c r="A3" s="9">
        <v>1</v>
      </c>
      <c r="B3" s="9">
        <v>9624453</v>
      </c>
      <c r="C3" s="2" t="s">
        <v>39</v>
      </c>
      <c r="D3" s="2" t="s">
        <v>40</v>
      </c>
      <c r="E3" s="2" t="s">
        <v>41</v>
      </c>
      <c r="F3" s="2" t="s">
        <v>12</v>
      </c>
      <c r="G3" s="2" t="s">
        <v>10</v>
      </c>
      <c r="H3" s="9">
        <v>2050871791</v>
      </c>
      <c r="I3" s="9">
        <v>9395022044</v>
      </c>
      <c r="J3" s="2" t="s">
        <v>42</v>
      </c>
      <c r="P3" s="15">
        <v>100</v>
      </c>
      <c r="Q3" s="15">
        <v>50</v>
      </c>
      <c r="R3" s="15">
        <v>85</v>
      </c>
      <c r="S3" s="15">
        <v>85</v>
      </c>
      <c r="T3" s="15">
        <v>70</v>
      </c>
      <c r="U3" s="15">
        <v>120</v>
      </c>
      <c r="V3" s="15">
        <v>105</v>
      </c>
      <c r="W3" s="15">
        <v>120</v>
      </c>
      <c r="X3" s="15">
        <v>120</v>
      </c>
      <c r="Y3" s="15">
        <v>80</v>
      </c>
      <c r="Z3" s="15">
        <v>100</v>
      </c>
      <c r="AA3" s="17">
        <f>5*_xlfn.FLOOR.MATH((SUM(P3:Y3)+2*Z3)/60)+5</f>
        <v>95</v>
      </c>
      <c r="AB3" s="15">
        <v>50</v>
      </c>
      <c r="AC3" s="15">
        <v>75</v>
      </c>
      <c r="AD3" s="15">
        <v>50</v>
      </c>
      <c r="AE3" s="15">
        <v>100</v>
      </c>
      <c r="AF3" s="15">
        <v>100</v>
      </c>
      <c r="AG3" s="15">
        <v>75</v>
      </c>
      <c r="AH3" s="18">
        <f t="shared" ref="AH3:AH47" si="0">5*_xlfn.FLOOR.MATH(SUM(AB3:AG3)/30)+5</f>
        <v>80</v>
      </c>
      <c r="AI3" s="15"/>
      <c r="AJ3" s="15"/>
      <c r="AK3" s="15"/>
      <c r="AL3" s="15"/>
      <c r="AM3" s="15"/>
      <c r="AO3" s="2">
        <v>33.5</v>
      </c>
      <c r="AP3" s="15">
        <v>6</v>
      </c>
      <c r="AQ3" s="15">
        <v>1.5</v>
      </c>
      <c r="AR3" s="15">
        <v>4</v>
      </c>
      <c r="AS3" s="15">
        <v>5</v>
      </c>
      <c r="AT3" s="15">
        <v>4</v>
      </c>
      <c r="AU3" s="15">
        <f t="shared" ref="AU3:AU47" si="1">SUM(AP3:AT3)</f>
        <v>20.5</v>
      </c>
      <c r="AV3" s="15"/>
      <c r="AW3" s="15"/>
    </row>
    <row r="4" spans="1:49" x14ac:dyDescent="0.25">
      <c r="A4" s="9">
        <v>2</v>
      </c>
      <c r="B4" s="9">
        <v>9624523</v>
      </c>
      <c r="C4" s="2" t="s">
        <v>43</v>
      </c>
      <c r="D4" s="2" t="s">
        <v>44</v>
      </c>
      <c r="E4" s="2" t="s">
        <v>41</v>
      </c>
      <c r="F4" s="2" t="s">
        <v>12</v>
      </c>
      <c r="G4" s="2" t="s">
        <v>10</v>
      </c>
      <c r="H4" s="9">
        <v>22765611</v>
      </c>
      <c r="I4" s="9">
        <v>9394993795</v>
      </c>
      <c r="J4" s="2" t="s">
        <v>45</v>
      </c>
      <c r="P4" s="15">
        <v>100</v>
      </c>
      <c r="Q4" s="15">
        <v>75</v>
      </c>
      <c r="R4" s="15">
        <v>70</v>
      </c>
      <c r="S4" s="15">
        <v>95</v>
      </c>
      <c r="T4" s="15">
        <v>55</v>
      </c>
      <c r="U4" s="15">
        <v>100</v>
      </c>
      <c r="V4" s="15">
        <v>75</v>
      </c>
      <c r="W4" s="15">
        <v>80</v>
      </c>
      <c r="X4" s="15">
        <v>120</v>
      </c>
      <c r="Y4" s="15">
        <v>90</v>
      </c>
      <c r="Z4" s="15">
        <v>95</v>
      </c>
      <c r="AA4" s="17">
        <f>5*_xlfn.FLOOR.MATH((SUM(P4:Y4)+2*Z4)/60)+5</f>
        <v>90</v>
      </c>
      <c r="AB4" s="15">
        <v>75</v>
      </c>
      <c r="AC4" s="15">
        <v>100</v>
      </c>
      <c r="AD4" s="15">
        <v>100</v>
      </c>
      <c r="AE4" s="15">
        <v>100</v>
      </c>
      <c r="AF4" s="15">
        <v>100</v>
      </c>
      <c r="AG4" s="15">
        <v>100</v>
      </c>
      <c r="AH4" s="18">
        <f t="shared" si="0"/>
        <v>100</v>
      </c>
      <c r="AI4" s="15"/>
      <c r="AJ4" s="15"/>
      <c r="AK4" s="15"/>
      <c r="AL4" s="15"/>
      <c r="AM4" s="15"/>
      <c r="AO4" s="2">
        <v>33</v>
      </c>
      <c r="AP4" s="15">
        <v>6</v>
      </c>
      <c r="AQ4" s="15">
        <v>2.5</v>
      </c>
      <c r="AR4" s="15">
        <v>3</v>
      </c>
      <c r="AS4" s="15">
        <v>3</v>
      </c>
      <c r="AT4" s="15">
        <v>3</v>
      </c>
      <c r="AU4" s="15">
        <f t="shared" si="1"/>
        <v>17.5</v>
      </c>
      <c r="AV4" s="15"/>
      <c r="AW4" s="15"/>
    </row>
    <row r="5" spans="1:49" x14ac:dyDescent="0.25">
      <c r="A5" s="9">
        <v>3</v>
      </c>
      <c r="B5" s="9">
        <v>9624573</v>
      </c>
      <c r="C5" s="2" t="s">
        <v>46</v>
      </c>
      <c r="D5" s="2" t="s">
        <v>47</v>
      </c>
      <c r="E5" s="2" t="s">
        <v>41</v>
      </c>
      <c r="F5" s="2" t="s">
        <v>12</v>
      </c>
      <c r="G5" s="2" t="s">
        <v>10</v>
      </c>
      <c r="H5" s="9">
        <v>20935188</v>
      </c>
      <c r="I5" s="9">
        <v>9126271949</v>
      </c>
      <c r="J5" s="2" t="s">
        <v>48</v>
      </c>
      <c r="P5" s="15">
        <v>50</v>
      </c>
      <c r="Q5" s="15">
        <v>90</v>
      </c>
      <c r="R5" s="15">
        <v>90</v>
      </c>
      <c r="S5" s="15">
        <v>70</v>
      </c>
      <c r="T5" s="15">
        <v>0</v>
      </c>
      <c r="U5" s="15">
        <v>100</v>
      </c>
      <c r="V5" s="15">
        <v>65</v>
      </c>
      <c r="W5" s="15">
        <v>60</v>
      </c>
      <c r="X5" s="15">
        <v>90</v>
      </c>
      <c r="Y5" s="15">
        <v>0</v>
      </c>
      <c r="Z5" s="15">
        <v>50</v>
      </c>
      <c r="AA5" s="17">
        <f>5*_xlfn.FLOOR.MATH((SUM(P5:Y5)+2*Z5)/60)+5</f>
        <v>60</v>
      </c>
      <c r="AB5" s="15">
        <v>100</v>
      </c>
      <c r="AC5" s="15">
        <v>100</v>
      </c>
      <c r="AD5" s="15">
        <v>75</v>
      </c>
      <c r="AE5" s="15">
        <v>100</v>
      </c>
      <c r="AF5" s="15">
        <v>100</v>
      </c>
      <c r="AG5" s="15">
        <v>100</v>
      </c>
      <c r="AH5" s="18">
        <f t="shared" si="0"/>
        <v>100</v>
      </c>
      <c r="AI5" s="15"/>
      <c r="AJ5" s="15"/>
      <c r="AK5" s="15"/>
      <c r="AL5" s="15"/>
      <c r="AM5" s="15"/>
      <c r="AO5" s="2">
        <v>8</v>
      </c>
      <c r="AP5" s="15">
        <v>4.5</v>
      </c>
      <c r="AQ5" s="15">
        <v>3.5</v>
      </c>
      <c r="AR5" s="15">
        <v>7</v>
      </c>
      <c r="AS5" s="15">
        <v>6</v>
      </c>
      <c r="AT5" s="15">
        <v>4</v>
      </c>
      <c r="AU5" s="15">
        <f t="shared" si="1"/>
        <v>25</v>
      </c>
      <c r="AV5" s="15"/>
      <c r="AW5" s="15"/>
    </row>
    <row r="6" spans="1:49" x14ac:dyDescent="0.25">
      <c r="A6" s="9">
        <v>4</v>
      </c>
      <c r="B6" s="9">
        <v>9624683</v>
      </c>
      <c r="C6" s="2" t="s">
        <v>49</v>
      </c>
      <c r="D6" s="2" t="s">
        <v>50</v>
      </c>
      <c r="E6" s="2" t="s">
        <v>41</v>
      </c>
      <c r="F6" s="2" t="s">
        <v>12</v>
      </c>
      <c r="G6" s="2" t="s">
        <v>10</v>
      </c>
      <c r="H6" s="9">
        <v>311901719</v>
      </c>
      <c r="I6" s="9">
        <v>9199292076</v>
      </c>
      <c r="J6" s="2" t="s">
        <v>51</v>
      </c>
      <c r="P6" s="15">
        <v>95</v>
      </c>
      <c r="Q6" s="15">
        <v>80</v>
      </c>
      <c r="R6" s="15">
        <v>75</v>
      </c>
      <c r="S6" s="15">
        <v>100</v>
      </c>
      <c r="T6" s="15">
        <v>90</v>
      </c>
      <c r="U6" s="15">
        <v>100</v>
      </c>
      <c r="V6" s="15">
        <v>70</v>
      </c>
      <c r="W6" s="15">
        <v>110</v>
      </c>
      <c r="X6" s="15">
        <v>100</v>
      </c>
      <c r="Y6" s="15">
        <v>80</v>
      </c>
      <c r="Z6" s="15">
        <v>90</v>
      </c>
      <c r="AA6" s="17">
        <f>5*_xlfn.FLOOR.MATH((SUM(P6:Y6)+2*Z6)/60)+5</f>
        <v>95</v>
      </c>
      <c r="AB6" s="15">
        <v>100</v>
      </c>
      <c r="AC6" s="15">
        <v>75</v>
      </c>
      <c r="AD6" s="15">
        <v>75</v>
      </c>
      <c r="AE6" s="15">
        <v>100</v>
      </c>
      <c r="AF6" s="15">
        <v>100</v>
      </c>
      <c r="AG6" s="15">
        <v>75</v>
      </c>
      <c r="AH6" s="18">
        <f t="shared" si="0"/>
        <v>90</v>
      </c>
      <c r="AI6" s="15"/>
      <c r="AJ6" s="15"/>
      <c r="AK6" s="15"/>
      <c r="AL6" s="15"/>
      <c r="AM6" s="15"/>
      <c r="AO6" s="2">
        <v>20.5</v>
      </c>
      <c r="AP6" s="15">
        <v>3</v>
      </c>
      <c r="AQ6" s="15">
        <v>5</v>
      </c>
      <c r="AR6" s="15">
        <v>4.5</v>
      </c>
      <c r="AS6" s="15">
        <v>6</v>
      </c>
      <c r="AT6" s="15">
        <v>4</v>
      </c>
      <c r="AU6" s="15">
        <f t="shared" si="1"/>
        <v>22.5</v>
      </c>
      <c r="AV6" s="15"/>
      <c r="AW6" s="15"/>
    </row>
    <row r="7" spans="1:49" x14ac:dyDescent="0.25">
      <c r="A7" s="9">
        <v>5</v>
      </c>
      <c r="B7" s="9">
        <v>9625183</v>
      </c>
      <c r="C7" s="2" t="s">
        <v>52</v>
      </c>
      <c r="D7" s="2" t="s">
        <v>53</v>
      </c>
      <c r="E7" s="2" t="s">
        <v>41</v>
      </c>
      <c r="F7" s="2" t="s">
        <v>12</v>
      </c>
      <c r="G7" s="2" t="s">
        <v>10</v>
      </c>
      <c r="H7" s="9">
        <v>21872600</v>
      </c>
      <c r="I7" s="9">
        <v>9197558691</v>
      </c>
      <c r="J7" s="2" t="s">
        <v>54</v>
      </c>
      <c r="P7" s="15">
        <v>35</v>
      </c>
      <c r="Q7" s="15">
        <v>0</v>
      </c>
      <c r="R7" s="15">
        <v>100</v>
      </c>
      <c r="S7" s="15">
        <v>70</v>
      </c>
      <c r="T7" s="15">
        <v>75</v>
      </c>
      <c r="U7" s="15">
        <v>100</v>
      </c>
      <c r="V7" s="15">
        <v>70</v>
      </c>
      <c r="W7" s="15">
        <v>100</v>
      </c>
      <c r="X7" s="15">
        <v>100</v>
      </c>
      <c r="Y7" s="15">
        <v>40</v>
      </c>
      <c r="Z7" s="15">
        <v>80</v>
      </c>
      <c r="AA7" s="17">
        <f>5*_xlfn.FLOOR.MATH((SUM(P7:Y7)+2*Z7)/60)+5</f>
        <v>75</v>
      </c>
      <c r="AB7" s="15">
        <v>100</v>
      </c>
      <c r="AC7" s="15">
        <v>100</v>
      </c>
      <c r="AD7" s="15">
        <v>100</v>
      </c>
      <c r="AE7" s="15">
        <v>100</v>
      </c>
      <c r="AF7" s="15">
        <v>75</v>
      </c>
      <c r="AG7" s="15">
        <v>0</v>
      </c>
      <c r="AH7" s="18">
        <f t="shared" si="0"/>
        <v>80</v>
      </c>
      <c r="AI7" s="15"/>
      <c r="AJ7" s="15"/>
      <c r="AK7" s="15"/>
      <c r="AL7" s="15"/>
      <c r="AM7" s="15"/>
      <c r="AO7" s="2">
        <v>10.5</v>
      </c>
      <c r="AP7" s="15">
        <v>4.5</v>
      </c>
      <c r="AQ7" s="15">
        <v>1.5</v>
      </c>
      <c r="AR7" s="15">
        <v>3.5</v>
      </c>
      <c r="AS7" s="15">
        <v>4</v>
      </c>
      <c r="AT7" s="15">
        <v>3</v>
      </c>
      <c r="AU7" s="15">
        <f t="shared" si="1"/>
        <v>16.5</v>
      </c>
      <c r="AV7" s="15"/>
      <c r="AW7" s="15"/>
    </row>
    <row r="8" spans="1:49" x14ac:dyDescent="0.25">
      <c r="A8" s="9">
        <v>6</v>
      </c>
      <c r="B8" s="9">
        <v>9625723</v>
      </c>
      <c r="C8" s="2" t="s">
        <v>55</v>
      </c>
      <c r="D8" s="2" t="s">
        <v>56</v>
      </c>
      <c r="E8" s="2" t="s">
        <v>41</v>
      </c>
      <c r="F8" s="2" t="s">
        <v>12</v>
      </c>
      <c r="G8" s="2" t="s">
        <v>10</v>
      </c>
      <c r="H8" s="9">
        <v>4980284000</v>
      </c>
      <c r="I8" s="9">
        <v>9116823718</v>
      </c>
      <c r="P8" s="15">
        <v>0</v>
      </c>
      <c r="Q8" s="15">
        <v>95</v>
      </c>
      <c r="R8" s="15">
        <v>100</v>
      </c>
      <c r="S8" s="15">
        <v>100</v>
      </c>
      <c r="T8" s="15">
        <v>100</v>
      </c>
      <c r="U8" s="15">
        <v>110</v>
      </c>
      <c r="V8" s="15">
        <v>105</v>
      </c>
      <c r="W8" s="15">
        <v>120</v>
      </c>
      <c r="X8" s="15">
        <v>120</v>
      </c>
      <c r="Y8" s="15">
        <v>90</v>
      </c>
      <c r="Z8" s="15">
        <v>65</v>
      </c>
      <c r="AA8" s="17">
        <f>5*_xlfn.FLOOR.MATH((SUM(Q8:Y8)+2*Z8)/55)+5</f>
        <v>100</v>
      </c>
      <c r="AB8" s="15">
        <v>75</v>
      </c>
      <c r="AC8" s="15">
        <v>25</v>
      </c>
      <c r="AD8" s="15">
        <v>50</v>
      </c>
      <c r="AE8" s="15">
        <v>100</v>
      </c>
      <c r="AF8" s="15">
        <v>100</v>
      </c>
      <c r="AG8" s="15">
        <v>100</v>
      </c>
      <c r="AH8" s="18">
        <f t="shared" si="0"/>
        <v>80</v>
      </c>
      <c r="AI8" s="15"/>
      <c r="AJ8" s="15"/>
      <c r="AK8" s="15"/>
      <c r="AL8" s="15"/>
      <c r="AM8" s="15"/>
      <c r="AO8" s="2">
        <v>35.5</v>
      </c>
      <c r="AP8" s="15">
        <v>6</v>
      </c>
      <c r="AQ8" s="15">
        <v>4</v>
      </c>
      <c r="AR8" s="15">
        <v>4</v>
      </c>
      <c r="AS8" s="15">
        <v>3</v>
      </c>
      <c r="AT8" s="15">
        <v>3</v>
      </c>
      <c r="AU8" s="15">
        <f t="shared" si="1"/>
        <v>20</v>
      </c>
      <c r="AV8" s="15"/>
      <c r="AW8" s="15"/>
    </row>
    <row r="9" spans="1:49" x14ac:dyDescent="0.25">
      <c r="A9" s="9">
        <v>7</v>
      </c>
      <c r="B9" s="9">
        <v>9625743</v>
      </c>
      <c r="C9" s="2" t="s">
        <v>57</v>
      </c>
      <c r="D9" s="2" t="s">
        <v>58</v>
      </c>
      <c r="E9" s="2" t="s">
        <v>41</v>
      </c>
      <c r="F9" s="2" t="s">
        <v>12</v>
      </c>
      <c r="G9" s="2" t="s">
        <v>10</v>
      </c>
      <c r="H9" s="9">
        <v>1990935151</v>
      </c>
      <c r="I9" s="9">
        <v>9309901104</v>
      </c>
      <c r="J9" s="2" t="s">
        <v>59</v>
      </c>
      <c r="P9" s="15">
        <v>50</v>
      </c>
      <c r="Q9" s="15">
        <v>50</v>
      </c>
      <c r="R9" s="15">
        <v>45</v>
      </c>
      <c r="S9" s="15">
        <v>55</v>
      </c>
      <c r="T9" s="15">
        <v>40</v>
      </c>
      <c r="U9" s="15">
        <v>75</v>
      </c>
      <c r="V9" s="15">
        <v>65</v>
      </c>
      <c r="W9" s="15">
        <v>120</v>
      </c>
      <c r="X9" s="15">
        <v>100</v>
      </c>
      <c r="Y9" s="15">
        <v>60</v>
      </c>
      <c r="Z9" s="15">
        <v>50</v>
      </c>
      <c r="AA9" s="17">
        <f t="shared" ref="AA9:AA47" si="2">5*_xlfn.FLOOR.MATH((SUM(P9:Y9)+2*Z9)/60)+5</f>
        <v>65</v>
      </c>
      <c r="AB9" s="15">
        <v>100</v>
      </c>
      <c r="AC9" s="15">
        <v>100</v>
      </c>
      <c r="AD9" s="15">
        <v>50</v>
      </c>
      <c r="AE9" s="15">
        <v>0</v>
      </c>
      <c r="AF9" s="15">
        <v>75</v>
      </c>
      <c r="AG9" s="15">
        <v>0</v>
      </c>
      <c r="AH9" s="18">
        <f t="shared" si="0"/>
        <v>55</v>
      </c>
      <c r="AI9" s="15"/>
      <c r="AJ9" s="15"/>
      <c r="AK9" s="15"/>
      <c r="AL9" s="15"/>
      <c r="AM9" s="15"/>
      <c r="AO9" s="2">
        <v>16.5</v>
      </c>
      <c r="AP9" s="15">
        <v>4.5</v>
      </c>
      <c r="AQ9" s="15">
        <v>2</v>
      </c>
      <c r="AR9" s="15">
        <v>5</v>
      </c>
      <c r="AS9" s="15">
        <v>3</v>
      </c>
      <c r="AT9" s="15">
        <v>4</v>
      </c>
      <c r="AU9" s="15">
        <f t="shared" si="1"/>
        <v>18.5</v>
      </c>
      <c r="AV9" s="15"/>
      <c r="AW9" s="15"/>
    </row>
    <row r="10" spans="1:49" x14ac:dyDescent="0.25">
      <c r="A10" s="9">
        <v>8</v>
      </c>
      <c r="B10" s="9">
        <v>9625863</v>
      </c>
      <c r="C10" s="2" t="s">
        <v>60</v>
      </c>
      <c r="D10" s="2" t="s">
        <v>11</v>
      </c>
      <c r="E10" s="2" t="s">
        <v>41</v>
      </c>
      <c r="F10" s="2" t="s">
        <v>12</v>
      </c>
      <c r="G10" s="2" t="s">
        <v>10</v>
      </c>
      <c r="H10" s="9">
        <v>3040496468</v>
      </c>
      <c r="I10" s="9">
        <v>9136511051</v>
      </c>
      <c r="J10" s="2" t="s">
        <v>61</v>
      </c>
      <c r="P10" s="15">
        <v>95</v>
      </c>
      <c r="Q10" s="15">
        <v>80</v>
      </c>
      <c r="R10" s="15">
        <v>90</v>
      </c>
      <c r="S10" s="15">
        <v>100</v>
      </c>
      <c r="T10" s="15">
        <v>100</v>
      </c>
      <c r="U10" s="15">
        <v>120</v>
      </c>
      <c r="V10" s="15">
        <v>110</v>
      </c>
      <c r="W10" s="15">
        <v>120</v>
      </c>
      <c r="X10" s="15">
        <v>120</v>
      </c>
      <c r="Y10" s="15">
        <v>90</v>
      </c>
      <c r="Z10" s="15">
        <v>80</v>
      </c>
      <c r="AA10" s="17">
        <f t="shared" si="2"/>
        <v>100</v>
      </c>
      <c r="AB10" s="15">
        <v>75</v>
      </c>
      <c r="AC10" s="15">
        <v>75</v>
      </c>
      <c r="AD10" s="15">
        <v>50</v>
      </c>
      <c r="AE10" s="15">
        <v>100</v>
      </c>
      <c r="AF10" s="15">
        <v>100</v>
      </c>
      <c r="AG10" s="15">
        <v>100</v>
      </c>
      <c r="AH10" s="18">
        <f t="shared" si="0"/>
        <v>85</v>
      </c>
      <c r="AI10" s="15"/>
      <c r="AJ10" s="15"/>
      <c r="AK10" s="15"/>
      <c r="AL10" s="15"/>
      <c r="AM10" s="15"/>
      <c r="AO10" s="2">
        <v>22</v>
      </c>
      <c r="AP10" s="15">
        <v>5.5</v>
      </c>
      <c r="AQ10" s="15">
        <v>3</v>
      </c>
      <c r="AR10" s="15">
        <v>4.5</v>
      </c>
      <c r="AS10" s="15">
        <v>5</v>
      </c>
      <c r="AT10" s="15">
        <v>5</v>
      </c>
      <c r="AU10" s="15">
        <f t="shared" si="1"/>
        <v>23</v>
      </c>
      <c r="AV10" s="15"/>
      <c r="AW10" s="15"/>
    </row>
    <row r="11" spans="1:49" x14ac:dyDescent="0.25">
      <c r="A11" s="9">
        <v>9</v>
      </c>
      <c r="B11" s="9">
        <v>9523623</v>
      </c>
      <c r="C11" s="2" t="s">
        <v>62</v>
      </c>
      <c r="D11" s="2" t="s">
        <v>11</v>
      </c>
      <c r="E11" s="2" t="s">
        <v>41</v>
      </c>
      <c r="F11" s="2" t="s">
        <v>12</v>
      </c>
      <c r="G11" s="2" t="s">
        <v>10</v>
      </c>
      <c r="H11" s="9">
        <v>1451291167</v>
      </c>
      <c r="I11" s="9">
        <v>9108857937</v>
      </c>
      <c r="J11" s="2" t="s">
        <v>63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85</v>
      </c>
      <c r="V11" s="15">
        <v>0</v>
      </c>
      <c r="W11" s="15">
        <v>0</v>
      </c>
      <c r="X11" s="15">
        <v>0</v>
      </c>
      <c r="Y11" s="15">
        <v>0</v>
      </c>
      <c r="Z11" s="15">
        <v>25</v>
      </c>
      <c r="AA11" s="17">
        <f t="shared" si="2"/>
        <v>15</v>
      </c>
      <c r="AB11" s="15">
        <v>50</v>
      </c>
      <c r="AC11" s="15">
        <v>50</v>
      </c>
      <c r="AD11" s="15">
        <v>0</v>
      </c>
      <c r="AE11" s="15">
        <v>0</v>
      </c>
      <c r="AF11" s="15">
        <v>75</v>
      </c>
      <c r="AG11" s="15">
        <v>0</v>
      </c>
      <c r="AH11" s="18">
        <f t="shared" si="0"/>
        <v>30</v>
      </c>
      <c r="AI11" s="15"/>
      <c r="AJ11" s="15"/>
      <c r="AK11" s="15"/>
      <c r="AL11" s="15"/>
      <c r="AM11" s="15"/>
      <c r="AO11" s="2">
        <v>14</v>
      </c>
      <c r="AP11" s="15">
        <v>4</v>
      </c>
      <c r="AQ11" s="15">
        <v>5</v>
      </c>
      <c r="AR11" s="15">
        <v>2</v>
      </c>
      <c r="AS11" s="15">
        <v>6</v>
      </c>
      <c r="AT11" s="15">
        <v>5</v>
      </c>
      <c r="AU11" s="15">
        <f t="shared" si="1"/>
        <v>22</v>
      </c>
      <c r="AV11" s="15"/>
      <c r="AW11" s="15"/>
    </row>
    <row r="12" spans="1:49" x14ac:dyDescent="0.25">
      <c r="A12" s="9">
        <v>10</v>
      </c>
      <c r="B12" s="9">
        <v>9626903</v>
      </c>
      <c r="C12" s="2" t="s">
        <v>64</v>
      </c>
      <c r="D12" s="2" t="s">
        <v>65</v>
      </c>
      <c r="E12" s="2" t="s">
        <v>41</v>
      </c>
      <c r="F12" s="2" t="s">
        <v>12</v>
      </c>
      <c r="G12" s="2" t="s">
        <v>10</v>
      </c>
      <c r="H12" s="9">
        <v>2420771818</v>
      </c>
      <c r="I12" s="9">
        <v>9388086348</v>
      </c>
      <c r="P12" s="15">
        <v>100</v>
      </c>
      <c r="Q12" s="15">
        <v>82</v>
      </c>
      <c r="R12" s="15">
        <v>0</v>
      </c>
      <c r="S12" s="15">
        <v>100</v>
      </c>
      <c r="T12" s="15">
        <v>90</v>
      </c>
      <c r="U12" s="15">
        <v>75</v>
      </c>
      <c r="V12" s="15">
        <v>60</v>
      </c>
      <c r="W12" s="15">
        <v>120</v>
      </c>
      <c r="X12" s="15">
        <v>105</v>
      </c>
      <c r="Y12" s="15">
        <v>55</v>
      </c>
      <c r="Z12" s="15">
        <v>85</v>
      </c>
      <c r="AA12" s="17">
        <f t="shared" si="2"/>
        <v>80</v>
      </c>
      <c r="AB12" s="15">
        <v>50</v>
      </c>
      <c r="AC12" s="15">
        <v>100</v>
      </c>
      <c r="AD12" s="15">
        <v>75</v>
      </c>
      <c r="AE12" s="15">
        <v>100</v>
      </c>
      <c r="AF12" s="15">
        <v>100</v>
      </c>
      <c r="AG12" s="15">
        <v>100</v>
      </c>
      <c r="AH12" s="18">
        <f t="shared" si="0"/>
        <v>90</v>
      </c>
      <c r="AI12" s="15"/>
      <c r="AJ12" s="15"/>
      <c r="AK12" s="15"/>
      <c r="AL12" s="15"/>
      <c r="AM12" s="15"/>
      <c r="AO12" s="2">
        <v>28.5</v>
      </c>
      <c r="AP12" s="15">
        <v>5.5</v>
      </c>
      <c r="AQ12" s="15">
        <v>2.5</v>
      </c>
      <c r="AR12" s="15">
        <v>7</v>
      </c>
      <c r="AS12" s="15">
        <v>5.5</v>
      </c>
      <c r="AT12" s="15">
        <v>4</v>
      </c>
      <c r="AU12" s="15">
        <f t="shared" si="1"/>
        <v>24.5</v>
      </c>
      <c r="AV12" s="15"/>
      <c r="AW12" s="15"/>
    </row>
    <row r="13" spans="1:49" x14ac:dyDescent="0.25">
      <c r="A13" s="9">
        <v>11</v>
      </c>
      <c r="B13" s="9">
        <v>9627013</v>
      </c>
      <c r="C13" s="2" t="s">
        <v>66</v>
      </c>
      <c r="D13" s="2" t="s">
        <v>67</v>
      </c>
      <c r="E13" s="2" t="s">
        <v>41</v>
      </c>
      <c r="F13" s="2" t="s">
        <v>12</v>
      </c>
      <c r="G13" s="2" t="s">
        <v>10</v>
      </c>
      <c r="H13" s="9">
        <v>3242025385</v>
      </c>
      <c r="I13" s="9">
        <v>9182681798</v>
      </c>
      <c r="J13" s="2" t="s">
        <v>68</v>
      </c>
      <c r="P13" s="15">
        <v>95</v>
      </c>
      <c r="Q13" s="15">
        <v>0</v>
      </c>
      <c r="R13" s="15">
        <v>100</v>
      </c>
      <c r="S13" s="15">
        <v>60</v>
      </c>
      <c r="T13" s="15">
        <v>75</v>
      </c>
      <c r="U13" s="15">
        <v>110</v>
      </c>
      <c r="V13" s="15">
        <v>80</v>
      </c>
      <c r="W13" s="15">
        <v>110</v>
      </c>
      <c r="X13" s="15">
        <v>100</v>
      </c>
      <c r="Y13" s="15">
        <v>35</v>
      </c>
      <c r="Z13" s="15">
        <v>55</v>
      </c>
      <c r="AA13" s="17">
        <f t="shared" si="2"/>
        <v>75</v>
      </c>
      <c r="AB13" s="15">
        <v>100</v>
      </c>
      <c r="AC13" s="15">
        <v>100</v>
      </c>
      <c r="AD13" s="15">
        <v>50</v>
      </c>
      <c r="AE13" s="15">
        <v>100</v>
      </c>
      <c r="AF13" s="15">
        <v>100</v>
      </c>
      <c r="AG13" s="15">
        <v>75</v>
      </c>
      <c r="AH13" s="18">
        <f t="shared" si="0"/>
        <v>90</v>
      </c>
      <c r="AI13" s="15"/>
      <c r="AJ13" s="15"/>
      <c r="AK13" s="15"/>
      <c r="AL13" s="15"/>
      <c r="AM13" s="15"/>
      <c r="AO13" s="2">
        <v>20</v>
      </c>
      <c r="AP13" s="15">
        <v>3.5</v>
      </c>
      <c r="AQ13" s="15">
        <v>3.5</v>
      </c>
      <c r="AR13" s="15">
        <v>1.5</v>
      </c>
      <c r="AS13" s="15">
        <v>2</v>
      </c>
      <c r="AT13" s="15">
        <v>1</v>
      </c>
      <c r="AU13" s="15">
        <f t="shared" si="1"/>
        <v>11.5</v>
      </c>
      <c r="AV13" s="15"/>
      <c r="AW13" s="15"/>
    </row>
    <row r="14" spans="1:49" x14ac:dyDescent="0.25">
      <c r="A14" s="9">
        <v>12</v>
      </c>
      <c r="B14" s="9">
        <v>9627153</v>
      </c>
      <c r="C14" s="2" t="s">
        <v>69</v>
      </c>
      <c r="D14" s="2" t="s">
        <v>70</v>
      </c>
      <c r="E14" s="2" t="s">
        <v>41</v>
      </c>
      <c r="F14" s="2" t="s">
        <v>12</v>
      </c>
      <c r="G14" s="2" t="s">
        <v>10</v>
      </c>
      <c r="H14" s="9">
        <v>21638500</v>
      </c>
      <c r="I14" s="9">
        <v>9306907720</v>
      </c>
      <c r="J14" s="2" t="s">
        <v>71</v>
      </c>
      <c r="P14" s="15">
        <v>95</v>
      </c>
      <c r="Q14" s="15">
        <v>86</v>
      </c>
      <c r="R14" s="15">
        <v>85</v>
      </c>
      <c r="S14" s="15">
        <v>60</v>
      </c>
      <c r="T14" s="15">
        <v>90</v>
      </c>
      <c r="U14" s="15">
        <v>90</v>
      </c>
      <c r="V14" s="15">
        <v>85</v>
      </c>
      <c r="W14" s="15">
        <v>120</v>
      </c>
      <c r="X14" s="15">
        <v>120</v>
      </c>
      <c r="Y14" s="15">
        <v>85</v>
      </c>
      <c r="Z14" s="15">
        <v>85</v>
      </c>
      <c r="AA14" s="17">
        <f t="shared" si="2"/>
        <v>95</v>
      </c>
      <c r="AB14" s="15">
        <v>100</v>
      </c>
      <c r="AC14" s="15">
        <v>100</v>
      </c>
      <c r="AD14" s="15">
        <v>75</v>
      </c>
      <c r="AE14" s="15">
        <v>100</v>
      </c>
      <c r="AF14" s="15">
        <v>100</v>
      </c>
      <c r="AG14" s="15">
        <v>75</v>
      </c>
      <c r="AH14" s="18">
        <f t="shared" si="0"/>
        <v>95</v>
      </c>
      <c r="AI14" s="15"/>
      <c r="AJ14" s="15"/>
      <c r="AK14" s="15"/>
      <c r="AL14" s="15"/>
      <c r="AM14" s="15"/>
      <c r="AO14" s="2">
        <v>24</v>
      </c>
      <c r="AP14" s="15">
        <v>6</v>
      </c>
      <c r="AQ14" s="15">
        <v>3.5</v>
      </c>
      <c r="AR14" s="15">
        <v>5</v>
      </c>
      <c r="AS14" s="15">
        <v>6</v>
      </c>
      <c r="AT14" s="15">
        <v>2</v>
      </c>
      <c r="AU14" s="15">
        <f t="shared" si="1"/>
        <v>22.5</v>
      </c>
      <c r="AV14" s="15"/>
      <c r="AW14" s="15"/>
    </row>
    <row r="15" spans="1:49" x14ac:dyDescent="0.25">
      <c r="A15" s="9">
        <v>13</v>
      </c>
      <c r="B15" s="9">
        <v>9627223</v>
      </c>
      <c r="C15" s="2" t="s">
        <v>72</v>
      </c>
      <c r="D15" s="2" t="s">
        <v>73</v>
      </c>
      <c r="E15" s="2" t="s">
        <v>41</v>
      </c>
      <c r="F15" s="2" t="s">
        <v>12</v>
      </c>
      <c r="G15" s="2" t="s">
        <v>10</v>
      </c>
      <c r="H15" s="9">
        <v>22402330</v>
      </c>
      <c r="I15" s="9">
        <v>9901820162</v>
      </c>
      <c r="J15" s="2" t="s">
        <v>74</v>
      </c>
      <c r="P15" s="15">
        <v>90</v>
      </c>
      <c r="Q15" s="15">
        <v>0</v>
      </c>
      <c r="R15" s="15">
        <v>0</v>
      </c>
      <c r="S15" s="15">
        <v>70</v>
      </c>
      <c r="T15" s="15">
        <v>60</v>
      </c>
      <c r="U15" s="15">
        <v>0</v>
      </c>
      <c r="V15" s="15">
        <v>80</v>
      </c>
      <c r="W15" s="15">
        <v>100</v>
      </c>
      <c r="X15" s="15">
        <v>105</v>
      </c>
      <c r="Y15" s="15">
        <v>45</v>
      </c>
      <c r="Z15" s="15">
        <v>85</v>
      </c>
      <c r="AA15" s="17">
        <f t="shared" si="2"/>
        <v>65</v>
      </c>
      <c r="AB15" s="15">
        <v>0</v>
      </c>
      <c r="AC15" s="15">
        <v>100</v>
      </c>
      <c r="AD15" s="15">
        <v>100</v>
      </c>
      <c r="AE15" s="15">
        <v>100</v>
      </c>
      <c r="AF15" s="15">
        <v>75</v>
      </c>
      <c r="AG15" s="15">
        <v>0</v>
      </c>
      <c r="AH15" s="18">
        <f t="shared" si="0"/>
        <v>65</v>
      </c>
      <c r="AI15" s="15"/>
      <c r="AJ15" s="15"/>
      <c r="AK15" s="15"/>
      <c r="AL15" s="15"/>
      <c r="AM15" s="15"/>
      <c r="AO15" s="2">
        <v>9.5</v>
      </c>
      <c r="AP15" s="15">
        <v>4.5</v>
      </c>
      <c r="AQ15" s="15">
        <v>2.5</v>
      </c>
      <c r="AR15" s="15">
        <v>4</v>
      </c>
      <c r="AS15" s="15">
        <v>3</v>
      </c>
      <c r="AT15" s="15">
        <v>5</v>
      </c>
      <c r="AU15" s="15">
        <f t="shared" si="1"/>
        <v>19</v>
      </c>
      <c r="AV15" s="15"/>
      <c r="AW15" s="15"/>
    </row>
    <row r="16" spans="1:49" x14ac:dyDescent="0.25">
      <c r="A16" s="9">
        <v>14</v>
      </c>
      <c r="B16" s="9">
        <v>9627273</v>
      </c>
      <c r="C16" s="2" t="s">
        <v>75</v>
      </c>
      <c r="D16" s="2" t="s">
        <v>76</v>
      </c>
      <c r="E16" s="2" t="s">
        <v>41</v>
      </c>
      <c r="F16" s="2" t="s">
        <v>12</v>
      </c>
      <c r="G16" s="2" t="s">
        <v>10</v>
      </c>
      <c r="H16" s="9">
        <v>2282735501</v>
      </c>
      <c r="I16" s="9">
        <v>9381039182</v>
      </c>
      <c r="J16" s="2" t="s">
        <v>77</v>
      </c>
      <c r="P16" s="15">
        <v>0</v>
      </c>
      <c r="Q16" s="15">
        <v>65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60</v>
      </c>
      <c r="X16" s="15">
        <v>0</v>
      </c>
      <c r="Y16" s="15">
        <v>0</v>
      </c>
      <c r="Z16" s="15">
        <v>0</v>
      </c>
      <c r="AA16" s="17">
        <f t="shared" si="2"/>
        <v>15</v>
      </c>
      <c r="AB16" s="15">
        <v>75</v>
      </c>
      <c r="AC16" s="15">
        <v>100</v>
      </c>
      <c r="AD16" s="15">
        <v>75</v>
      </c>
      <c r="AE16" s="15">
        <v>0</v>
      </c>
      <c r="AF16" s="15">
        <v>0</v>
      </c>
      <c r="AG16" s="15">
        <v>100</v>
      </c>
      <c r="AH16" s="18">
        <f t="shared" si="0"/>
        <v>60</v>
      </c>
      <c r="AI16" s="15"/>
      <c r="AJ16" s="15"/>
      <c r="AK16" s="15"/>
      <c r="AL16" s="15"/>
      <c r="AM16" s="15"/>
      <c r="AO16" s="2">
        <v>7.5</v>
      </c>
      <c r="AP16" s="15">
        <v>6</v>
      </c>
      <c r="AQ16" s="15">
        <v>4</v>
      </c>
      <c r="AR16" s="15">
        <v>4.5</v>
      </c>
      <c r="AS16" s="15">
        <v>0</v>
      </c>
      <c r="AT16" s="15">
        <v>1</v>
      </c>
      <c r="AU16" s="15">
        <f t="shared" si="1"/>
        <v>15.5</v>
      </c>
      <c r="AV16" s="15"/>
      <c r="AW16" s="15"/>
    </row>
    <row r="17" spans="1:49" x14ac:dyDescent="0.25">
      <c r="A17" s="9">
        <v>15</v>
      </c>
      <c r="B17" s="9">
        <v>9631543</v>
      </c>
      <c r="C17" s="2" t="s">
        <v>78</v>
      </c>
      <c r="D17" s="2" t="s">
        <v>79</v>
      </c>
      <c r="E17" s="2" t="s">
        <v>41</v>
      </c>
      <c r="F17" s="2" t="s">
        <v>12</v>
      </c>
      <c r="G17" s="2" t="s">
        <v>10</v>
      </c>
      <c r="H17" s="9">
        <v>21767653</v>
      </c>
      <c r="I17" s="9">
        <v>9037361946</v>
      </c>
      <c r="P17" s="15">
        <v>70</v>
      </c>
      <c r="Q17" s="15">
        <v>50</v>
      </c>
      <c r="R17" s="15">
        <v>0</v>
      </c>
      <c r="S17" s="15">
        <v>65</v>
      </c>
      <c r="T17" s="15">
        <v>0</v>
      </c>
      <c r="U17" s="15">
        <v>0</v>
      </c>
      <c r="V17" s="15">
        <v>50</v>
      </c>
      <c r="W17" s="15">
        <v>100</v>
      </c>
      <c r="X17" s="15">
        <v>55</v>
      </c>
      <c r="Y17" s="15">
        <v>0</v>
      </c>
      <c r="Z17" s="15">
        <v>0</v>
      </c>
      <c r="AA17" s="17">
        <f t="shared" si="2"/>
        <v>35</v>
      </c>
      <c r="AB17" s="15">
        <v>25</v>
      </c>
      <c r="AC17" s="15">
        <v>100</v>
      </c>
      <c r="AD17" s="15">
        <v>100</v>
      </c>
      <c r="AE17" s="15">
        <v>0</v>
      </c>
      <c r="AF17" s="15">
        <v>100</v>
      </c>
      <c r="AG17" s="15">
        <v>50</v>
      </c>
      <c r="AH17" s="18">
        <f t="shared" si="0"/>
        <v>65</v>
      </c>
      <c r="AI17" s="15"/>
      <c r="AJ17" s="15"/>
      <c r="AK17" s="15"/>
      <c r="AL17" s="15"/>
      <c r="AM17" s="15"/>
      <c r="AO17" s="2">
        <v>6</v>
      </c>
      <c r="AP17" s="15">
        <v>3.5</v>
      </c>
      <c r="AQ17" s="15">
        <v>2</v>
      </c>
      <c r="AR17" s="15">
        <v>4.5</v>
      </c>
      <c r="AS17" s="15">
        <v>6</v>
      </c>
      <c r="AT17" s="15">
        <v>3</v>
      </c>
      <c r="AU17" s="15">
        <f t="shared" si="1"/>
        <v>19</v>
      </c>
      <c r="AV17" s="15"/>
      <c r="AW17" s="15"/>
    </row>
    <row r="18" spans="1:49" x14ac:dyDescent="0.25">
      <c r="A18" s="9">
        <v>16</v>
      </c>
      <c r="B18" s="9">
        <v>9627483</v>
      </c>
      <c r="C18" s="2" t="s">
        <v>80</v>
      </c>
      <c r="D18" s="2" t="s">
        <v>81</v>
      </c>
      <c r="E18" s="2" t="s">
        <v>41</v>
      </c>
      <c r="F18" s="2" t="s">
        <v>12</v>
      </c>
      <c r="G18" s="2" t="s">
        <v>10</v>
      </c>
      <c r="H18" s="9">
        <v>1742878318</v>
      </c>
      <c r="I18" s="9">
        <v>9168530690</v>
      </c>
      <c r="P18" s="15">
        <v>90</v>
      </c>
      <c r="Q18" s="15">
        <v>50</v>
      </c>
      <c r="R18" s="15">
        <v>100</v>
      </c>
      <c r="S18" s="15">
        <v>85</v>
      </c>
      <c r="T18" s="15">
        <v>70</v>
      </c>
      <c r="U18" s="15">
        <v>0</v>
      </c>
      <c r="V18" s="15">
        <v>0</v>
      </c>
      <c r="W18" s="15">
        <v>70</v>
      </c>
      <c r="X18" s="15">
        <v>120</v>
      </c>
      <c r="Y18" s="15">
        <v>40</v>
      </c>
      <c r="Z18" s="15">
        <v>70</v>
      </c>
      <c r="AA18" s="17">
        <f t="shared" si="2"/>
        <v>65</v>
      </c>
      <c r="AB18" s="15">
        <v>50</v>
      </c>
      <c r="AC18" s="15">
        <v>50</v>
      </c>
      <c r="AD18" s="15">
        <v>100</v>
      </c>
      <c r="AE18" s="15">
        <v>75</v>
      </c>
      <c r="AF18" s="15">
        <v>100</v>
      </c>
      <c r="AG18" s="15">
        <v>75</v>
      </c>
      <c r="AH18" s="18">
        <f t="shared" si="0"/>
        <v>80</v>
      </c>
      <c r="AI18" s="15"/>
      <c r="AJ18" s="15"/>
      <c r="AK18" s="15"/>
      <c r="AL18" s="15"/>
      <c r="AM18" s="15"/>
      <c r="AO18" s="2">
        <v>29</v>
      </c>
      <c r="AP18" s="15">
        <v>6</v>
      </c>
      <c r="AQ18" s="15">
        <v>3.5</v>
      </c>
      <c r="AR18" s="15">
        <v>1.5</v>
      </c>
      <c r="AS18" s="15">
        <v>5</v>
      </c>
      <c r="AT18" s="15">
        <v>3</v>
      </c>
      <c r="AU18" s="15">
        <f t="shared" si="1"/>
        <v>19</v>
      </c>
      <c r="AV18" s="15"/>
      <c r="AW18" s="15"/>
    </row>
    <row r="19" spans="1:49" x14ac:dyDescent="0.25">
      <c r="A19" s="9">
        <v>17</v>
      </c>
      <c r="B19" s="9">
        <v>9627723</v>
      </c>
      <c r="C19" s="2" t="s">
        <v>82</v>
      </c>
      <c r="D19" s="2" t="s">
        <v>83</v>
      </c>
      <c r="E19" s="2" t="s">
        <v>41</v>
      </c>
      <c r="F19" s="2" t="s">
        <v>12</v>
      </c>
      <c r="G19" s="2" t="s">
        <v>10</v>
      </c>
      <c r="H19" s="9">
        <v>21955468</v>
      </c>
      <c r="I19" s="9">
        <v>9390888766</v>
      </c>
      <c r="J19" s="2" t="s">
        <v>84</v>
      </c>
      <c r="P19" s="15">
        <v>95</v>
      </c>
      <c r="Q19" s="15">
        <v>70</v>
      </c>
      <c r="R19" s="15">
        <v>90</v>
      </c>
      <c r="S19" s="15">
        <v>100</v>
      </c>
      <c r="T19" s="15">
        <v>70</v>
      </c>
      <c r="U19" s="15">
        <v>60</v>
      </c>
      <c r="V19" s="15">
        <v>45</v>
      </c>
      <c r="W19" s="15">
        <v>90</v>
      </c>
      <c r="X19" s="15">
        <v>100</v>
      </c>
      <c r="Y19" s="15">
        <v>80</v>
      </c>
      <c r="Z19" s="15">
        <v>0</v>
      </c>
      <c r="AA19" s="17">
        <f t="shared" si="2"/>
        <v>70</v>
      </c>
      <c r="AB19" s="15">
        <v>100</v>
      </c>
      <c r="AC19" s="15">
        <v>50</v>
      </c>
      <c r="AD19" s="15">
        <v>75</v>
      </c>
      <c r="AE19" s="15">
        <v>100</v>
      </c>
      <c r="AF19" s="15">
        <v>100</v>
      </c>
      <c r="AG19" s="15">
        <v>75</v>
      </c>
      <c r="AH19" s="18">
        <f t="shared" si="0"/>
        <v>85</v>
      </c>
      <c r="AI19" s="15"/>
      <c r="AJ19" s="15"/>
      <c r="AK19" s="15"/>
      <c r="AL19" s="15"/>
      <c r="AM19" s="15"/>
      <c r="AO19" s="2">
        <v>14.5</v>
      </c>
      <c r="AP19" s="15">
        <v>4</v>
      </c>
      <c r="AQ19" s="15">
        <v>3</v>
      </c>
      <c r="AR19" s="15">
        <v>4</v>
      </c>
      <c r="AS19" s="15">
        <v>6</v>
      </c>
      <c r="AT19" s="15">
        <v>3</v>
      </c>
      <c r="AU19" s="15">
        <f t="shared" si="1"/>
        <v>20</v>
      </c>
      <c r="AV19" s="15"/>
      <c r="AW19" s="15"/>
    </row>
    <row r="20" spans="1:49" x14ac:dyDescent="0.25">
      <c r="A20" s="9">
        <v>18</v>
      </c>
      <c r="B20" s="9">
        <v>9627763</v>
      </c>
      <c r="C20" s="2" t="s">
        <v>85</v>
      </c>
      <c r="D20" s="2" t="s">
        <v>86</v>
      </c>
      <c r="E20" s="2" t="s">
        <v>41</v>
      </c>
      <c r="F20" s="2" t="s">
        <v>12</v>
      </c>
      <c r="G20" s="2" t="s">
        <v>10</v>
      </c>
      <c r="H20" s="9">
        <v>2981003496</v>
      </c>
      <c r="I20" s="9">
        <v>9362710821</v>
      </c>
      <c r="J20" s="2" t="s">
        <v>87</v>
      </c>
      <c r="P20" s="15">
        <v>100</v>
      </c>
      <c r="Q20" s="15">
        <v>85</v>
      </c>
      <c r="R20" s="15">
        <v>70</v>
      </c>
      <c r="S20" s="15">
        <v>95</v>
      </c>
      <c r="T20" s="15">
        <v>75</v>
      </c>
      <c r="U20" s="15">
        <v>90</v>
      </c>
      <c r="V20" s="15">
        <v>75</v>
      </c>
      <c r="W20" s="15">
        <v>85</v>
      </c>
      <c r="X20" s="15">
        <v>95</v>
      </c>
      <c r="Y20" s="15">
        <v>30</v>
      </c>
      <c r="Z20" s="15">
        <v>90</v>
      </c>
      <c r="AA20" s="17">
        <f t="shared" si="2"/>
        <v>85</v>
      </c>
      <c r="AB20" s="15">
        <v>0</v>
      </c>
      <c r="AC20" s="15">
        <v>100</v>
      </c>
      <c r="AD20" s="15">
        <v>75</v>
      </c>
      <c r="AE20" s="15">
        <v>100</v>
      </c>
      <c r="AF20" s="15">
        <v>100</v>
      </c>
      <c r="AG20" s="15">
        <v>75</v>
      </c>
      <c r="AH20" s="18">
        <f t="shared" si="0"/>
        <v>80</v>
      </c>
      <c r="AI20" s="15"/>
      <c r="AJ20" s="15"/>
      <c r="AK20" s="15"/>
      <c r="AL20" s="15"/>
      <c r="AM20" s="15"/>
      <c r="AO20" s="2">
        <v>26.5</v>
      </c>
      <c r="AP20" s="15">
        <v>5</v>
      </c>
      <c r="AQ20" s="15">
        <v>3</v>
      </c>
      <c r="AR20" s="15">
        <v>2</v>
      </c>
      <c r="AS20" s="15">
        <v>6</v>
      </c>
      <c r="AT20" s="15">
        <v>3</v>
      </c>
      <c r="AU20" s="15">
        <f t="shared" si="1"/>
        <v>19</v>
      </c>
      <c r="AV20" s="15"/>
      <c r="AW20" s="15"/>
    </row>
    <row r="21" spans="1:49" x14ac:dyDescent="0.25">
      <c r="A21" s="9">
        <v>19</v>
      </c>
      <c r="B21" s="9">
        <v>9628003</v>
      </c>
      <c r="C21" s="2" t="s">
        <v>88</v>
      </c>
      <c r="D21" s="2" t="s">
        <v>76</v>
      </c>
      <c r="E21" s="2" t="s">
        <v>41</v>
      </c>
      <c r="F21" s="2" t="s">
        <v>12</v>
      </c>
      <c r="G21" s="2" t="s">
        <v>10</v>
      </c>
      <c r="H21" s="9">
        <v>4311278691</v>
      </c>
      <c r="I21" s="9">
        <v>9221496596</v>
      </c>
      <c r="P21" s="15">
        <v>80</v>
      </c>
      <c r="Q21" s="15">
        <v>70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50</v>
      </c>
      <c r="AA21" s="17">
        <f t="shared" si="2"/>
        <v>25</v>
      </c>
      <c r="AB21" s="15">
        <v>100</v>
      </c>
      <c r="AC21" s="15">
        <v>100</v>
      </c>
      <c r="AD21" s="15">
        <v>75</v>
      </c>
      <c r="AE21" s="15">
        <v>75</v>
      </c>
      <c r="AF21" s="15">
        <v>0</v>
      </c>
      <c r="AG21" s="15">
        <v>100</v>
      </c>
      <c r="AH21" s="18">
        <f t="shared" si="0"/>
        <v>80</v>
      </c>
      <c r="AI21" s="15"/>
      <c r="AJ21" s="15"/>
      <c r="AK21" s="15"/>
      <c r="AL21" s="15"/>
      <c r="AM21" s="15"/>
      <c r="AO21" s="2">
        <v>32.5</v>
      </c>
      <c r="AP21" s="15">
        <v>4</v>
      </c>
      <c r="AQ21" s="15">
        <v>2</v>
      </c>
      <c r="AR21" s="15">
        <v>4.5</v>
      </c>
      <c r="AS21" s="15">
        <v>6</v>
      </c>
      <c r="AT21" s="15">
        <v>4</v>
      </c>
      <c r="AU21" s="15">
        <f t="shared" si="1"/>
        <v>20.5</v>
      </c>
      <c r="AV21" s="15"/>
      <c r="AW21" s="15"/>
    </row>
    <row r="22" spans="1:49" x14ac:dyDescent="0.25">
      <c r="A22" s="9">
        <v>20</v>
      </c>
      <c r="B22" s="9">
        <v>9628013</v>
      </c>
      <c r="C22" s="2" t="s">
        <v>89</v>
      </c>
      <c r="D22" s="2" t="s">
        <v>13</v>
      </c>
      <c r="E22" s="2" t="s">
        <v>41</v>
      </c>
      <c r="F22" s="2" t="s">
        <v>12</v>
      </c>
      <c r="G22" s="2" t="s">
        <v>10</v>
      </c>
      <c r="H22" s="9">
        <v>22149090</v>
      </c>
      <c r="I22" s="9">
        <v>9335388688</v>
      </c>
      <c r="J22" s="2" t="s">
        <v>90</v>
      </c>
      <c r="P22" s="15">
        <v>90</v>
      </c>
      <c r="Q22" s="15">
        <v>75</v>
      </c>
      <c r="R22" s="15">
        <v>80</v>
      </c>
      <c r="S22" s="15">
        <v>95</v>
      </c>
      <c r="T22" s="15">
        <v>85</v>
      </c>
      <c r="U22" s="15">
        <v>105</v>
      </c>
      <c r="V22" s="15">
        <v>80</v>
      </c>
      <c r="W22" s="15">
        <v>85</v>
      </c>
      <c r="X22" s="15">
        <v>100</v>
      </c>
      <c r="Y22" s="15">
        <v>30</v>
      </c>
      <c r="Z22" s="15">
        <v>95</v>
      </c>
      <c r="AA22" s="17">
        <f t="shared" si="2"/>
        <v>85</v>
      </c>
      <c r="AB22" s="15">
        <v>100</v>
      </c>
      <c r="AC22" s="15">
        <v>100</v>
      </c>
      <c r="AD22" s="15">
        <v>50</v>
      </c>
      <c r="AE22" s="15">
        <v>100</v>
      </c>
      <c r="AF22" s="15">
        <v>75</v>
      </c>
      <c r="AG22" s="15">
        <v>75</v>
      </c>
      <c r="AH22" s="18">
        <f t="shared" si="0"/>
        <v>85</v>
      </c>
      <c r="AI22" s="15"/>
      <c r="AJ22" s="15"/>
      <c r="AK22" s="15"/>
      <c r="AL22" s="15"/>
      <c r="AM22" s="15"/>
      <c r="AO22" s="2">
        <v>22.5</v>
      </c>
      <c r="AP22" s="15">
        <v>6</v>
      </c>
      <c r="AQ22" s="15">
        <v>3</v>
      </c>
      <c r="AR22" s="15">
        <v>4.5</v>
      </c>
      <c r="AS22" s="15">
        <v>6</v>
      </c>
      <c r="AT22" s="15">
        <v>3</v>
      </c>
      <c r="AU22" s="15">
        <f t="shared" si="1"/>
        <v>22.5</v>
      </c>
      <c r="AV22" s="15"/>
      <c r="AW22" s="15"/>
    </row>
    <row r="23" spans="1:49" x14ac:dyDescent="0.25">
      <c r="A23" s="9">
        <v>21</v>
      </c>
      <c r="B23" s="9">
        <v>9628313</v>
      </c>
      <c r="C23" s="2" t="s">
        <v>91</v>
      </c>
      <c r="D23" s="2" t="s">
        <v>92</v>
      </c>
      <c r="E23" s="2" t="s">
        <v>41</v>
      </c>
      <c r="F23" s="2" t="s">
        <v>12</v>
      </c>
      <c r="G23" s="2" t="s">
        <v>10</v>
      </c>
      <c r="H23" s="9">
        <v>21674299</v>
      </c>
      <c r="I23" s="9">
        <v>9123930516</v>
      </c>
      <c r="J23" s="2" t="s">
        <v>93</v>
      </c>
      <c r="P23" s="15">
        <v>80</v>
      </c>
      <c r="Q23" s="15">
        <v>35</v>
      </c>
      <c r="R23" s="15">
        <v>40</v>
      </c>
      <c r="S23" s="15">
        <v>70</v>
      </c>
      <c r="T23" s="15">
        <v>75</v>
      </c>
      <c r="U23" s="15">
        <v>50</v>
      </c>
      <c r="V23" s="15">
        <v>90</v>
      </c>
      <c r="W23" s="15">
        <v>110</v>
      </c>
      <c r="X23" s="15">
        <v>115</v>
      </c>
      <c r="Y23" s="15">
        <v>50</v>
      </c>
      <c r="Z23" s="15">
        <v>80</v>
      </c>
      <c r="AA23" s="17">
        <f t="shared" si="2"/>
        <v>75</v>
      </c>
      <c r="AB23" s="15">
        <v>100</v>
      </c>
      <c r="AC23" s="15">
        <v>100</v>
      </c>
      <c r="AD23" s="15">
        <v>75</v>
      </c>
      <c r="AE23" s="15">
        <v>0</v>
      </c>
      <c r="AF23" s="15">
        <v>100</v>
      </c>
      <c r="AG23" s="15">
        <v>100</v>
      </c>
      <c r="AH23" s="18">
        <f t="shared" si="0"/>
        <v>80</v>
      </c>
      <c r="AI23" s="15"/>
      <c r="AJ23" s="15"/>
      <c r="AK23" s="15"/>
      <c r="AL23" s="15"/>
      <c r="AM23" s="15"/>
      <c r="AO23" s="2">
        <v>32</v>
      </c>
      <c r="AP23" s="15">
        <v>5.5</v>
      </c>
      <c r="AQ23" s="15">
        <v>3</v>
      </c>
      <c r="AR23" s="15">
        <v>5.5</v>
      </c>
      <c r="AS23" s="15">
        <v>4</v>
      </c>
      <c r="AT23" s="15">
        <v>6</v>
      </c>
      <c r="AU23" s="15">
        <f t="shared" si="1"/>
        <v>24</v>
      </c>
      <c r="AV23" s="15"/>
      <c r="AW23" s="15"/>
    </row>
    <row r="24" spans="1:49" x14ac:dyDescent="0.25">
      <c r="A24" s="9">
        <v>22</v>
      </c>
      <c r="B24" s="9">
        <v>9628483</v>
      </c>
      <c r="C24" s="2" t="s">
        <v>94</v>
      </c>
      <c r="D24" s="2" t="s">
        <v>76</v>
      </c>
      <c r="E24" s="2" t="s">
        <v>41</v>
      </c>
      <c r="F24" s="2" t="s">
        <v>12</v>
      </c>
      <c r="G24" s="2" t="s">
        <v>10</v>
      </c>
      <c r="H24" s="9">
        <v>2080837184</v>
      </c>
      <c r="I24" s="9">
        <v>9366306915</v>
      </c>
      <c r="P24" s="15">
        <v>85</v>
      </c>
      <c r="Q24" s="15">
        <v>0</v>
      </c>
      <c r="R24" s="15">
        <v>0</v>
      </c>
      <c r="S24" s="15">
        <v>0</v>
      </c>
      <c r="T24" s="15">
        <v>0</v>
      </c>
      <c r="U24" s="15">
        <v>60</v>
      </c>
      <c r="V24" s="15">
        <v>65</v>
      </c>
      <c r="W24" s="15">
        <v>65</v>
      </c>
      <c r="X24" s="15">
        <v>100</v>
      </c>
      <c r="Y24" s="15">
        <v>0</v>
      </c>
      <c r="Z24" s="15">
        <v>0</v>
      </c>
      <c r="AA24" s="17">
        <f t="shared" si="2"/>
        <v>35</v>
      </c>
      <c r="AB24" s="15">
        <v>75</v>
      </c>
      <c r="AC24" s="15">
        <v>100</v>
      </c>
      <c r="AD24" s="15">
        <v>100</v>
      </c>
      <c r="AE24" s="15">
        <v>100</v>
      </c>
      <c r="AF24" s="15">
        <v>100</v>
      </c>
      <c r="AG24" s="15">
        <v>0</v>
      </c>
      <c r="AH24" s="18">
        <f t="shared" si="0"/>
        <v>80</v>
      </c>
      <c r="AI24" s="15"/>
      <c r="AJ24" s="15"/>
      <c r="AK24" s="15"/>
      <c r="AL24" s="15"/>
      <c r="AM24" s="15"/>
      <c r="AO24" s="2">
        <v>22.5</v>
      </c>
      <c r="AP24" s="15">
        <v>4.5</v>
      </c>
      <c r="AQ24" s="15">
        <v>1.5</v>
      </c>
      <c r="AR24" s="15">
        <v>5</v>
      </c>
      <c r="AS24" s="15">
        <v>5</v>
      </c>
      <c r="AT24" s="15">
        <v>1</v>
      </c>
      <c r="AU24" s="15">
        <f t="shared" si="1"/>
        <v>17</v>
      </c>
      <c r="AV24" s="15"/>
      <c r="AW24" s="15"/>
    </row>
    <row r="25" spans="1:49" x14ac:dyDescent="0.25">
      <c r="A25" s="9">
        <v>23</v>
      </c>
      <c r="B25" s="9">
        <v>9628553</v>
      </c>
      <c r="C25" s="2" t="s">
        <v>95</v>
      </c>
      <c r="D25" s="2" t="s">
        <v>96</v>
      </c>
      <c r="E25" s="2" t="s">
        <v>41</v>
      </c>
      <c r="F25" s="2" t="s">
        <v>12</v>
      </c>
      <c r="G25" s="2" t="s">
        <v>10</v>
      </c>
      <c r="H25" s="9">
        <v>22562435</v>
      </c>
      <c r="I25" s="9">
        <v>9385323945</v>
      </c>
      <c r="J25" s="2" t="s">
        <v>97</v>
      </c>
      <c r="P25" s="15">
        <v>90</v>
      </c>
      <c r="Q25" s="15">
        <v>80</v>
      </c>
      <c r="R25" s="15">
        <v>0</v>
      </c>
      <c r="S25" s="15">
        <v>95</v>
      </c>
      <c r="T25" s="15">
        <v>100</v>
      </c>
      <c r="U25" s="15">
        <v>105</v>
      </c>
      <c r="V25" s="15">
        <v>85</v>
      </c>
      <c r="W25" s="15">
        <v>110</v>
      </c>
      <c r="X25" s="15">
        <v>115</v>
      </c>
      <c r="Y25" s="15">
        <v>50</v>
      </c>
      <c r="Z25" s="15">
        <v>85</v>
      </c>
      <c r="AA25" s="17">
        <f t="shared" si="2"/>
        <v>85</v>
      </c>
      <c r="AB25" s="15">
        <v>50</v>
      </c>
      <c r="AC25" s="15">
        <v>100</v>
      </c>
      <c r="AD25" s="15">
        <v>75</v>
      </c>
      <c r="AE25" s="15">
        <v>75</v>
      </c>
      <c r="AF25" s="15">
        <v>75</v>
      </c>
      <c r="AG25" s="15">
        <v>0</v>
      </c>
      <c r="AH25" s="18">
        <f t="shared" si="0"/>
        <v>65</v>
      </c>
      <c r="AI25" s="15"/>
      <c r="AJ25" s="15"/>
      <c r="AK25" s="15"/>
      <c r="AL25" s="15"/>
      <c r="AM25" s="15"/>
      <c r="AO25" s="2">
        <v>15</v>
      </c>
      <c r="AP25" s="15">
        <v>4</v>
      </c>
      <c r="AQ25" s="15">
        <v>1.5</v>
      </c>
      <c r="AR25" s="15">
        <v>5</v>
      </c>
      <c r="AS25" s="15">
        <v>2</v>
      </c>
      <c r="AT25" s="15">
        <v>1</v>
      </c>
      <c r="AU25" s="15">
        <f t="shared" si="1"/>
        <v>13.5</v>
      </c>
      <c r="AV25" s="15"/>
      <c r="AW25" s="15"/>
    </row>
    <row r="26" spans="1:49" x14ac:dyDescent="0.25">
      <c r="A26" s="9">
        <v>24</v>
      </c>
      <c r="B26" s="9">
        <v>9628843</v>
      </c>
      <c r="C26" s="2" t="s">
        <v>98</v>
      </c>
      <c r="D26" s="2" t="s">
        <v>65</v>
      </c>
      <c r="E26" s="2" t="s">
        <v>41</v>
      </c>
      <c r="F26" s="2" t="s">
        <v>12</v>
      </c>
      <c r="G26" s="2" t="s">
        <v>10</v>
      </c>
      <c r="H26" s="9">
        <v>22407782</v>
      </c>
      <c r="I26" s="9">
        <v>9388043049</v>
      </c>
      <c r="J26" s="2" t="s">
        <v>99</v>
      </c>
      <c r="P26" s="15">
        <v>95</v>
      </c>
      <c r="Q26" s="15">
        <v>80</v>
      </c>
      <c r="R26" s="15">
        <v>90</v>
      </c>
      <c r="S26" s="15">
        <v>80</v>
      </c>
      <c r="T26" s="15">
        <v>80</v>
      </c>
      <c r="U26" s="15">
        <v>95</v>
      </c>
      <c r="V26" s="15">
        <v>65</v>
      </c>
      <c r="W26" s="15">
        <v>50</v>
      </c>
      <c r="X26" s="15">
        <v>90</v>
      </c>
      <c r="Y26" s="15">
        <v>20</v>
      </c>
      <c r="Z26" s="15">
        <v>85</v>
      </c>
      <c r="AA26" s="17">
        <f t="shared" si="2"/>
        <v>80</v>
      </c>
      <c r="AB26" s="15">
        <v>75</v>
      </c>
      <c r="AC26" s="15">
        <v>100</v>
      </c>
      <c r="AD26" s="15">
        <v>50</v>
      </c>
      <c r="AE26" s="15">
        <v>100</v>
      </c>
      <c r="AF26" s="15">
        <v>100</v>
      </c>
      <c r="AG26" s="15">
        <v>100</v>
      </c>
      <c r="AH26" s="18">
        <f t="shared" si="0"/>
        <v>90</v>
      </c>
      <c r="AI26" s="15"/>
      <c r="AJ26" s="15"/>
      <c r="AK26" s="15"/>
      <c r="AL26" s="15"/>
      <c r="AM26" s="15"/>
      <c r="AO26" s="2">
        <v>10.5</v>
      </c>
      <c r="AP26" s="15">
        <v>4</v>
      </c>
      <c r="AQ26" s="15">
        <v>2</v>
      </c>
      <c r="AR26" s="15">
        <v>4</v>
      </c>
      <c r="AS26" s="15">
        <v>3</v>
      </c>
      <c r="AT26" s="15">
        <v>3</v>
      </c>
      <c r="AU26" s="15">
        <f t="shared" si="1"/>
        <v>16</v>
      </c>
      <c r="AV26" s="15"/>
      <c r="AW26" s="15"/>
    </row>
    <row r="27" spans="1:49" x14ac:dyDescent="0.25">
      <c r="A27" s="9">
        <v>25</v>
      </c>
      <c r="B27" s="9">
        <v>9628923</v>
      </c>
      <c r="C27" s="2" t="s">
        <v>100</v>
      </c>
      <c r="D27" s="2" t="s">
        <v>101</v>
      </c>
      <c r="E27" s="2" t="s">
        <v>41</v>
      </c>
      <c r="F27" s="2" t="s">
        <v>12</v>
      </c>
      <c r="G27" s="2" t="s">
        <v>10</v>
      </c>
      <c r="H27" s="9">
        <v>410661694</v>
      </c>
      <c r="I27" s="9">
        <v>9332662070</v>
      </c>
      <c r="P27" s="15">
        <v>90</v>
      </c>
      <c r="Q27" s="15">
        <v>80</v>
      </c>
      <c r="R27" s="15">
        <v>80</v>
      </c>
      <c r="S27" s="15">
        <v>100</v>
      </c>
      <c r="T27" s="15">
        <v>90</v>
      </c>
      <c r="U27" s="15">
        <v>90</v>
      </c>
      <c r="V27" s="15">
        <v>90</v>
      </c>
      <c r="W27" s="15">
        <v>70</v>
      </c>
      <c r="X27" s="15">
        <v>100</v>
      </c>
      <c r="Y27" s="15">
        <v>65</v>
      </c>
      <c r="Z27" s="15">
        <v>80</v>
      </c>
      <c r="AA27" s="17">
        <f t="shared" si="2"/>
        <v>85</v>
      </c>
      <c r="AB27" s="15">
        <v>25</v>
      </c>
      <c r="AC27" s="15">
        <v>100</v>
      </c>
      <c r="AD27" s="15">
        <v>100</v>
      </c>
      <c r="AE27" s="15">
        <v>100</v>
      </c>
      <c r="AF27" s="15">
        <v>100</v>
      </c>
      <c r="AG27" s="15">
        <v>100</v>
      </c>
      <c r="AH27" s="18">
        <f t="shared" si="0"/>
        <v>90</v>
      </c>
      <c r="AI27" s="15"/>
      <c r="AJ27" s="15"/>
      <c r="AK27" s="15"/>
      <c r="AL27" s="15"/>
      <c r="AM27" s="15"/>
      <c r="AO27" s="2">
        <v>30</v>
      </c>
      <c r="AP27" s="15">
        <v>6</v>
      </c>
      <c r="AQ27" s="15">
        <v>3.5</v>
      </c>
      <c r="AR27" s="15">
        <v>2.5</v>
      </c>
      <c r="AS27" s="15">
        <v>4</v>
      </c>
      <c r="AT27" s="15">
        <v>0</v>
      </c>
      <c r="AU27" s="15">
        <f t="shared" si="1"/>
        <v>16</v>
      </c>
      <c r="AV27" s="15"/>
      <c r="AW27" s="15"/>
    </row>
    <row r="28" spans="1:49" x14ac:dyDescent="0.25">
      <c r="A28" s="9">
        <v>26</v>
      </c>
      <c r="B28" s="9">
        <v>9629023</v>
      </c>
      <c r="C28" s="2" t="s">
        <v>102</v>
      </c>
      <c r="D28" s="2" t="s">
        <v>103</v>
      </c>
      <c r="E28" s="2" t="s">
        <v>41</v>
      </c>
      <c r="F28" s="2" t="s">
        <v>12</v>
      </c>
      <c r="G28" s="2" t="s">
        <v>10</v>
      </c>
      <c r="H28" s="9">
        <v>20625006</v>
      </c>
      <c r="I28" s="9">
        <v>9195011037</v>
      </c>
      <c r="P28" s="15">
        <v>80</v>
      </c>
      <c r="Q28" s="15">
        <v>65</v>
      </c>
      <c r="R28" s="15">
        <v>55</v>
      </c>
      <c r="S28" s="15">
        <v>0</v>
      </c>
      <c r="T28" s="15">
        <v>0</v>
      </c>
      <c r="U28" s="15">
        <v>0</v>
      </c>
      <c r="V28" s="15">
        <v>0</v>
      </c>
      <c r="W28" s="15">
        <v>0</v>
      </c>
      <c r="X28" s="15">
        <v>0</v>
      </c>
      <c r="Y28" s="15">
        <v>0</v>
      </c>
      <c r="Z28" s="15">
        <v>0</v>
      </c>
      <c r="AA28" s="17">
        <f t="shared" si="2"/>
        <v>20</v>
      </c>
      <c r="AB28" s="15">
        <v>100</v>
      </c>
      <c r="AC28" s="15">
        <v>100</v>
      </c>
      <c r="AD28" s="15">
        <v>75</v>
      </c>
      <c r="AE28" s="15">
        <v>100</v>
      </c>
      <c r="AF28" s="15">
        <v>0</v>
      </c>
      <c r="AG28" s="15">
        <v>0</v>
      </c>
      <c r="AH28" s="18">
        <f t="shared" si="0"/>
        <v>65</v>
      </c>
      <c r="AI28" s="15"/>
      <c r="AJ28" s="15"/>
      <c r="AK28" s="15"/>
      <c r="AL28" s="15"/>
      <c r="AM28" s="15"/>
      <c r="AO28" s="2">
        <v>7</v>
      </c>
      <c r="AP28" s="15">
        <v>5</v>
      </c>
      <c r="AQ28" s="15">
        <v>3.5</v>
      </c>
      <c r="AR28" s="15">
        <v>4</v>
      </c>
      <c r="AS28" s="15">
        <v>3</v>
      </c>
      <c r="AT28" s="15">
        <v>3</v>
      </c>
      <c r="AU28" s="15">
        <f t="shared" si="1"/>
        <v>18.5</v>
      </c>
      <c r="AV28" s="15"/>
      <c r="AW28" s="15"/>
    </row>
    <row r="29" spans="1:49" x14ac:dyDescent="0.25">
      <c r="A29" s="9">
        <v>27</v>
      </c>
      <c r="B29" s="9">
        <v>9425463</v>
      </c>
      <c r="C29" s="2" t="s">
        <v>104</v>
      </c>
      <c r="D29" s="2" t="s">
        <v>81</v>
      </c>
      <c r="E29" s="2" t="s">
        <v>105</v>
      </c>
      <c r="F29" s="2" t="s">
        <v>12</v>
      </c>
      <c r="G29" s="2" t="s">
        <v>10</v>
      </c>
      <c r="H29" s="9">
        <v>311599036</v>
      </c>
      <c r="I29" s="9">
        <v>9375128549</v>
      </c>
      <c r="P29" s="15">
        <v>0</v>
      </c>
      <c r="Q29" s="15">
        <v>0</v>
      </c>
      <c r="R29" s="15">
        <v>0</v>
      </c>
      <c r="S29" s="15">
        <v>0</v>
      </c>
      <c r="T29" s="15">
        <v>0</v>
      </c>
      <c r="U29" s="15">
        <v>0</v>
      </c>
      <c r="V29" s="15">
        <v>0</v>
      </c>
      <c r="W29" s="15">
        <v>0</v>
      </c>
      <c r="X29" s="15">
        <v>0</v>
      </c>
      <c r="Y29" s="15">
        <v>0</v>
      </c>
      <c r="Z29" s="15">
        <v>0</v>
      </c>
      <c r="AA29" s="17">
        <f t="shared" si="2"/>
        <v>5</v>
      </c>
      <c r="AB29" s="15">
        <v>0</v>
      </c>
      <c r="AC29" s="15">
        <v>0</v>
      </c>
      <c r="AD29" s="15">
        <v>0</v>
      </c>
      <c r="AE29" s="15">
        <v>0</v>
      </c>
      <c r="AF29" s="15">
        <v>0</v>
      </c>
      <c r="AG29" s="15">
        <v>0</v>
      </c>
      <c r="AH29" s="18">
        <f t="shared" si="0"/>
        <v>5</v>
      </c>
      <c r="AI29" s="15"/>
      <c r="AJ29" s="15"/>
      <c r="AK29" s="15"/>
      <c r="AL29" s="15"/>
      <c r="AM29" s="15"/>
      <c r="AO29" s="2">
        <v>0</v>
      </c>
      <c r="AP29" s="14">
        <v>0</v>
      </c>
      <c r="AQ29" s="14">
        <v>0</v>
      </c>
      <c r="AR29" s="14">
        <v>0</v>
      </c>
      <c r="AS29" s="14">
        <v>0</v>
      </c>
      <c r="AT29" s="14">
        <v>0</v>
      </c>
      <c r="AU29" s="15">
        <f t="shared" si="1"/>
        <v>0</v>
      </c>
      <c r="AV29" s="15"/>
      <c r="AW29" s="15"/>
    </row>
    <row r="30" spans="1:49" x14ac:dyDescent="0.25">
      <c r="A30" s="9">
        <v>28</v>
      </c>
      <c r="B30" s="9">
        <v>9629233</v>
      </c>
      <c r="C30" s="2" t="s">
        <v>106</v>
      </c>
      <c r="D30" s="2" t="s">
        <v>107</v>
      </c>
      <c r="E30" s="2" t="s">
        <v>41</v>
      </c>
      <c r="F30" s="2" t="s">
        <v>12</v>
      </c>
      <c r="G30" s="2" t="s">
        <v>10</v>
      </c>
      <c r="H30" s="9">
        <v>440801249</v>
      </c>
      <c r="I30" s="9">
        <v>9389396471</v>
      </c>
      <c r="J30" s="2" t="s">
        <v>108</v>
      </c>
      <c r="P30" s="15">
        <v>100</v>
      </c>
      <c r="Q30" s="15">
        <v>85</v>
      </c>
      <c r="R30" s="15">
        <v>100</v>
      </c>
      <c r="S30" s="15">
        <v>100</v>
      </c>
      <c r="T30" s="15">
        <v>85</v>
      </c>
      <c r="U30" s="15">
        <v>115</v>
      </c>
      <c r="V30" s="15">
        <v>85</v>
      </c>
      <c r="W30" s="15">
        <v>110</v>
      </c>
      <c r="X30" s="15">
        <v>120</v>
      </c>
      <c r="Y30" s="15">
        <v>85</v>
      </c>
      <c r="Z30" s="15">
        <v>85</v>
      </c>
      <c r="AA30" s="17">
        <f t="shared" si="2"/>
        <v>100</v>
      </c>
      <c r="AB30" s="15">
        <v>75</v>
      </c>
      <c r="AC30" s="15">
        <v>75</v>
      </c>
      <c r="AD30" s="15">
        <v>100</v>
      </c>
      <c r="AE30" s="15">
        <v>100</v>
      </c>
      <c r="AF30" s="15">
        <v>100</v>
      </c>
      <c r="AG30" s="15">
        <v>75</v>
      </c>
      <c r="AH30" s="18">
        <f t="shared" si="0"/>
        <v>90</v>
      </c>
      <c r="AI30" s="15"/>
      <c r="AJ30" s="15"/>
      <c r="AK30" s="15"/>
      <c r="AL30" s="15"/>
      <c r="AM30" s="15"/>
      <c r="AO30" s="2">
        <v>22</v>
      </c>
      <c r="AP30" s="15">
        <v>6</v>
      </c>
      <c r="AQ30" s="15">
        <v>2</v>
      </c>
      <c r="AR30" s="15">
        <v>5</v>
      </c>
      <c r="AS30" s="15">
        <v>5</v>
      </c>
      <c r="AT30" s="15">
        <v>3</v>
      </c>
      <c r="AU30" s="15">
        <f t="shared" si="1"/>
        <v>21</v>
      </c>
      <c r="AV30" s="15"/>
      <c r="AW30" s="15"/>
    </row>
    <row r="31" spans="1:49" x14ac:dyDescent="0.25">
      <c r="A31" s="9">
        <v>29</v>
      </c>
      <c r="B31" s="9">
        <v>9629333</v>
      </c>
      <c r="C31" s="2" t="s">
        <v>113</v>
      </c>
      <c r="D31" s="2" t="s">
        <v>114</v>
      </c>
      <c r="E31" s="2" t="s">
        <v>41</v>
      </c>
      <c r="F31" s="2" t="s">
        <v>12</v>
      </c>
      <c r="G31" s="2" t="s">
        <v>10</v>
      </c>
      <c r="H31" s="9">
        <v>2250114668</v>
      </c>
      <c r="I31" s="9">
        <v>9303422531</v>
      </c>
      <c r="J31" s="2" t="s">
        <v>115</v>
      </c>
      <c r="P31" s="15">
        <v>95</v>
      </c>
      <c r="Q31" s="15">
        <v>95</v>
      </c>
      <c r="R31" s="15">
        <v>100</v>
      </c>
      <c r="S31" s="15">
        <v>100</v>
      </c>
      <c r="T31" s="15">
        <v>100</v>
      </c>
      <c r="U31" s="15">
        <v>100</v>
      </c>
      <c r="V31" s="15">
        <v>105</v>
      </c>
      <c r="W31" s="15">
        <v>120</v>
      </c>
      <c r="X31" s="15">
        <v>120</v>
      </c>
      <c r="Y31" s="15">
        <v>90</v>
      </c>
      <c r="Z31" s="15">
        <v>70</v>
      </c>
      <c r="AA31" s="17">
        <f t="shared" si="2"/>
        <v>100</v>
      </c>
      <c r="AB31" s="15">
        <v>25</v>
      </c>
      <c r="AC31" s="15">
        <v>25</v>
      </c>
      <c r="AD31" s="15">
        <v>100</v>
      </c>
      <c r="AE31" s="15">
        <v>100</v>
      </c>
      <c r="AF31" s="15">
        <v>100</v>
      </c>
      <c r="AG31" s="15">
        <v>100</v>
      </c>
      <c r="AH31" s="18">
        <f t="shared" si="0"/>
        <v>80</v>
      </c>
      <c r="AI31" s="15"/>
      <c r="AJ31" s="15"/>
      <c r="AK31" s="15"/>
      <c r="AL31" s="15"/>
      <c r="AM31" s="15"/>
      <c r="AO31" s="2">
        <v>35.5</v>
      </c>
      <c r="AP31" s="15">
        <v>6</v>
      </c>
      <c r="AQ31" s="15">
        <v>6</v>
      </c>
      <c r="AR31" s="15">
        <v>5</v>
      </c>
      <c r="AS31" s="15">
        <v>5.5</v>
      </c>
      <c r="AT31" s="15">
        <v>5</v>
      </c>
      <c r="AU31" s="15">
        <f t="shared" si="1"/>
        <v>27.5</v>
      </c>
      <c r="AV31" s="15"/>
      <c r="AW31" s="15"/>
    </row>
    <row r="32" spans="1:49" x14ac:dyDescent="0.25">
      <c r="A32" s="9">
        <v>30</v>
      </c>
      <c r="B32" s="9">
        <v>9629383</v>
      </c>
      <c r="C32" s="2" t="s">
        <v>116</v>
      </c>
      <c r="D32" s="2" t="s">
        <v>117</v>
      </c>
      <c r="E32" s="2" t="s">
        <v>41</v>
      </c>
      <c r="F32" s="2" t="s">
        <v>12</v>
      </c>
      <c r="G32" s="2" t="s">
        <v>10</v>
      </c>
      <c r="H32" s="9">
        <v>21616353</v>
      </c>
      <c r="I32" s="9">
        <v>9302220452</v>
      </c>
      <c r="J32" s="2" t="s">
        <v>118</v>
      </c>
      <c r="P32" s="15">
        <v>75</v>
      </c>
      <c r="Q32" s="15">
        <v>55</v>
      </c>
      <c r="R32" s="15">
        <v>0</v>
      </c>
      <c r="S32" s="15">
        <v>70</v>
      </c>
      <c r="T32" s="15">
        <v>70</v>
      </c>
      <c r="U32" s="15">
        <v>70</v>
      </c>
      <c r="V32" s="15">
        <v>65</v>
      </c>
      <c r="W32" s="15">
        <v>45</v>
      </c>
      <c r="X32" s="15">
        <v>90</v>
      </c>
      <c r="Y32" s="15">
        <v>80</v>
      </c>
      <c r="Z32" s="15">
        <v>85</v>
      </c>
      <c r="AA32" s="17">
        <f t="shared" si="2"/>
        <v>70</v>
      </c>
      <c r="AB32" s="15">
        <v>100</v>
      </c>
      <c r="AC32" s="15">
        <v>50</v>
      </c>
      <c r="AD32" s="15">
        <v>100</v>
      </c>
      <c r="AE32" s="15">
        <v>0</v>
      </c>
      <c r="AF32" s="15">
        <v>100</v>
      </c>
      <c r="AG32" s="15">
        <v>100</v>
      </c>
      <c r="AH32" s="18">
        <f t="shared" si="0"/>
        <v>80</v>
      </c>
      <c r="AI32" s="15"/>
      <c r="AJ32" s="15"/>
      <c r="AK32" s="15"/>
      <c r="AL32" s="15"/>
      <c r="AM32" s="15"/>
      <c r="AO32" s="2">
        <v>6.5</v>
      </c>
      <c r="AP32" s="15">
        <v>3.5</v>
      </c>
      <c r="AQ32" s="15">
        <v>3</v>
      </c>
      <c r="AR32" s="15">
        <v>6</v>
      </c>
      <c r="AS32" s="15">
        <v>5</v>
      </c>
      <c r="AT32" s="15">
        <v>3</v>
      </c>
      <c r="AU32" s="15">
        <f t="shared" si="1"/>
        <v>20.5</v>
      </c>
      <c r="AV32" s="15"/>
      <c r="AW32" s="15"/>
    </row>
    <row r="33" spans="1:49" x14ac:dyDescent="0.25">
      <c r="A33" s="9">
        <v>31</v>
      </c>
      <c r="B33" s="9">
        <v>9629443</v>
      </c>
      <c r="C33" s="2" t="s">
        <v>119</v>
      </c>
      <c r="D33" s="2" t="s">
        <v>120</v>
      </c>
      <c r="E33" s="2" t="s">
        <v>41</v>
      </c>
      <c r="F33" s="2" t="s">
        <v>12</v>
      </c>
      <c r="G33" s="2" t="s">
        <v>10</v>
      </c>
      <c r="H33" s="9">
        <v>22390758</v>
      </c>
      <c r="I33" s="9">
        <v>9029078316</v>
      </c>
      <c r="P33" s="15">
        <v>95</v>
      </c>
      <c r="Q33" s="15">
        <v>100</v>
      </c>
      <c r="R33" s="15">
        <v>100</v>
      </c>
      <c r="S33" s="15">
        <v>95</v>
      </c>
      <c r="T33" s="15">
        <v>80</v>
      </c>
      <c r="U33" s="15">
        <v>100</v>
      </c>
      <c r="V33" s="15">
        <v>80</v>
      </c>
      <c r="W33" s="15">
        <v>60</v>
      </c>
      <c r="X33" s="15">
        <v>105</v>
      </c>
      <c r="Y33" s="15">
        <v>85</v>
      </c>
      <c r="Z33" s="15">
        <v>70</v>
      </c>
      <c r="AA33" s="17">
        <f t="shared" si="2"/>
        <v>90</v>
      </c>
      <c r="AB33" s="15">
        <v>50</v>
      </c>
      <c r="AC33" s="15">
        <v>100</v>
      </c>
      <c r="AD33" s="15">
        <v>100</v>
      </c>
      <c r="AE33" s="15">
        <v>100</v>
      </c>
      <c r="AF33" s="15">
        <v>100</v>
      </c>
      <c r="AG33" s="15">
        <v>50</v>
      </c>
      <c r="AH33" s="18">
        <f t="shared" si="0"/>
        <v>85</v>
      </c>
      <c r="AI33" s="15"/>
      <c r="AJ33" s="15"/>
      <c r="AK33" s="15"/>
      <c r="AL33" s="15"/>
      <c r="AM33" s="15"/>
      <c r="AO33" s="2">
        <v>50</v>
      </c>
      <c r="AP33" s="15">
        <v>6</v>
      </c>
      <c r="AQ33" s="15">
        <v>5</v>
      </c>
      <c r="AR33" s="15">
        <v>5</v>
      </c>
      <c r="AS33" s="15">
        <v>6</v>
      </c>
      <c r="AT33" s="15">
        <v>5</v>
      </c>
      <c r="AU33" s="15">
        <f t="shared" si="1"/>
        <v>27</v>
      </c>
      <c r="AV33" s="15"/>
      <c r="AW33" s="15"/>
    </row>
    <row r="34" spans="1:49" x14ac:dyDescent="0.25">
      <c r="A34" s="9">
        <v>32</v>
      </c>
      <c r="B34" s="9">
        <v>9629483</v>
      </c>
      <c r="C34" s="2" t="s">
        <v>121</v>
      </c>
      <c r="D34" s="2" t="s">
        <v>122</v>
      </c>
      <c r="E34" s="2" t="s">
        <v>41</v>
      </c>
      <c r="F34" s="2" t="s">
        <v>12</v>
      </c>
      <c r="G34" s="2" t="s">
        <v>10</v>
      </c>
      <c r="H34" s="9">
        <v>440771145</v>
      </c>
      <c r="I34" s="9">
        <v>9367726840</v>
      </c>
      <c r="J34" s="2" t="s">
        <v>123</v>
      </c>
      <c r="P34" s="15">
        <v>100</v>
      </c>
      <c r="Q34" s="15">
        <v>85</v>
      </c>
      <c r="R34" s="15">
        <v>55</v>
      </c>
      <c r="S34" s="15">
        <v>100</v>
      </c>
      <c r="T34" s="15">
        <v>85</v>
      </c>
      <c r="U34" s="15">
        <v>115</v>
      </c>
      <c r="V34" s="15">
        <v>80</v>
      </c>
      <c r="W34" s="15">
        <v>110</v>
      </c>
      <c r="X34" s="15">
        <v>120</v>
      </c>
      <c r="Y34" s="15">
        <v>70</v>
      </c>
      <c r="Z34" s="15">
        <v>95</v>
      </c>
      <c r="AA34" s="17">
        <f t="shared" si="2"/>
        <v>95</v>
      </c>
      <c r="AB34" s="15">
        <v>75</v>
      </c>
      <c r="AC34" s="15">
        <v>75</v>
      </c>
      <c r="AD34" s="15">
        <v>75</v>
      </c>
      <c r="AE34" s="15">
        <v>100</v>
      </c>
      <c r="AF34" s="15">
        <v>100</v>
      </c>
      <c r="AG34" s="15">
        <v>100</v>
      </c>
      <c r="AH34" s="18">
        <f t="shared" si="0"/>
        <v>90</v>
      </c>
      <c r="AI34" s="15"/>
      <c r="AJ34" s="15"/>
      <c r="AK34" s="15"/>
      <c r="AL34" s="15"/>
      <c r="AM34" s="15"/>
      <c r="AO34" s="2">
        <v>31</v>
      </c>
      <c r="AP34" s="15">
        <v>5</v>
      </c>
      <c r="AQ34" s="15">
        <v>3</v>
      </c>
      <c r="AR34" s="15">
        <v>5</v>
      </c>
      <c r="AS34" s="15">
        <v>5</v>
      </c>
      <c r="AT34" s="15">
        <v>3</v>
      </c>
      <c r="AU34" s="15">
        <f t="shared" si="1"/>
        <v>21</v>
      </c>
      <c r="AV34" s="15"/>
      <c r="AW34" s="15"/>
    </row>
    <row r="35" spans="1:49" x14ac:dyDescent="0.25">
      <c r="A35" s="9">
        <v>33</v>
      </c>
      <c r="B35" s="9">
        <v>9629783</v>
      </c>
      <c r="C35" s="2" t="s">
        <v>124</v>
      </c>
      <c r="D35" s="2" t="s">
        <v>96</v>
      </c>
      <c r="E35" s="2" t="s">
        <v>41</v>
      </c>
      <c r="F35" s="2" t="s">
        <v>12</v>
      </c>
      <c r="G35" s="2" t="s">
        <v>10</v>
      </c>
      <c r="H35" s="9">
        <v>440759900</v>
      </c>
      <c r="I35" s="9">
        <v>9122954840</v>
      </c>
      <c r="J35" s="2" t="s">
        <v>125</v>
      </c>
      <c r="P35" s="15">
        <v>85</v>
      </c>
      <c r="Q35" s="15">
        <v>65</v>
      </c>
      <c r="R35" s="15">
        <v>40</v>
      </c>
      <c r="S35" s="15">
        <v>75</v>
      </c>
      <c r="T35" s="15">
        <v>65</v>
      </c>
      <c r="U35" s="15">
        <v>95</v>
      </c>
      <c r="V35" s="15">
        <v>35</v>
      </c>
      <c r="W35" s="15">
        <v>80</v>
      </c>
      <c r="X35" s="15">
        <v>100</v>
      </c>
      <c r="Y35" s="15">
        <v>30</v>
      </c>
      <c r="Z35" s="15">
        <v>0</v>
      </c>
      <c r="AA35" s="17">
        <f t="shared" si="2"/>
        <v>60</v>
      </c>
      <c r="AB35" s="15">
        <v>50</v>
      </c>
      <c r="AC35" s="15">
        <v>75</v>
      </c>
      <c r="AD35" s="15">
        <v>75</v>
      </c>
      <c r="AE35" s="15">
        <v>100</v>
      </c>
      <c r="AF35" s="15">
        <v>100</v>
      </c>
      <c r="AG35" s="15">
        <v>75</v>
      </c>
      <c r="AH35" s="18">
        <f t="shared" si="0"/>
        <v>80</v>
      </c>
      <c r="AI35" s="15"/>
      <c r="AJ35" s="15"/>
      <c r="AK35" s="15"/>
      <c r="AL35" s="15"/>
      <c r="AM35" s="15"/>
      <c r="AO35" s="2">
        <v>22.5</v>
      </c>
      <c r="AP35" s="15">
        <v>4.5</v>
      </c>
      <c r="AQ35" s="15">
        <v>2</v>
      </c>
      <c r="AR35" s="15">
        <v>4</v>
      </c>
      <c r="AS35" s="15">
        <v>6</v>
      </c>
      <c r="AT35" s="15">
        <v>4</v>
      </c>
      <c r="AU35" s="15">
        <f t="shared" si="1"/>
        <v>20.5</v>
      </c>
      <c r="AV35" s="15"/>
      <c r="AW35" s="15"/>
    </row>
    <row r="36" spans="1:49" x14ac:dyDescent="0.25">
      <c r="A36" s="9">
        <v>34</v>
      </c>
      <c r="B36" s="9">
        <v>9630143</v>
      </c>
      <c r="C36" s="2" t="s">
        <v>126</v>
      </c>
      <c r="D36" s="2" t="s">
        <v>127</v>
      </c>
      <c r="E36" s="2" t="s">
        <v>41</v>
      </c>
      <c r="F36" s="2" t="s">
        <v>12</v>
      </c>
      <c r="G36" s="2" t="s">
        <v>10</v>
      </c>
      <c r="H36" s="9">
        <v>2282666674</v>
      </c>
      <c r="I36" s="9">
        <v>9216036105</v>
      </c>
      <c r="J36" s="2" t="s">
        <v>128</v>
      </c>
      <c r="P36" s="15">
        <v>100</v>
      </c>
      <c r="Q36" s="15">
        <v>95</v>
      </c>
      <c r="R36" s="15">
        <v>100</v>
      </c>
      <c r="S36" s="15">
        <v>100</v>
      </c>
      <c r="T36" s="15">
        <v>85</v>
      </c>
      <c r="U36" s="15">
        <v>115</v>
      </c>
      <c r="V36" s="15">
        <v>95</v>
      </c>
      <c r="W36" s="15">
        <v>120</v>
      </c>
      <c r="X36" s="15">
        <v>120</v>
      </c>
      <c r="Y36" s="15">
        <v>95</v>
      </c>
      <c r="Z36" s="15">
        <v>100</v>
      </c>
      <c r="AA36" s="17">
        <f t="shared" si="2"/>
        <v>105</v>
      </c>
      <c r="AB36" s="15">
        <v>50</v>
      </c>
      <c r="AC36" s="15">
        <v>75</v>
      </c>
      <c r="AD36" s="15">
        <v>100</v>
      </c>
      <c r="AE36" s="15">
        <v>100</v>
      </c>
      <c r="AF36" s="15">
        <v>100</v>
      </c>
      <c r="AG36" s="15">
        <v>100</v>
      </c>
      <c r="AH36" s="18">
        <f t="shared" si="0"/>
        <v>90</v>
      </c>
      <c r="AI36" s="15"/>
      <c r="AJ36" s="15"/>
      <c r="AK36" s="15"/>
      <c r="AL36" s="15"/>
      <c r="AM36" s="15"/>
      <c r="AO36" s="2">
        <v>49</v>
      </c>
      <c r="AP36" s="15">
        <v>6</v>
      </c>
      <c r="AQ36" s="15">
        <v>4</v>
      </c>
      <c r="AR36" s="15">
        <v>7</v>
      </c>
      <c r="AS36" s="15">
        <v>5.5</v>
      </c>
      <c r="AT36" s="15">
        <v>6</v>
      </c>
      <c r="AU36" s="15">
        <f t="shared" si="1"/>
        <v>28.5</v>
      </c>
      <c r="AV36" s="15"/>
      <c r="AW36" s="15"/>
    </row>
    <row r="37" spans="1:49" x14ac:dyDescent="0.25">
      <c r="A37" s="9">
        <v>35</v>
      </c>
      <c r="B37" s="9">
        <v>9630163</v>
      </c>
      <c r="C37" s="2" t="s">
        <v>126</v>
      </c>
      <c r="D37" s="2" t="s">
        <v>129</v>
      </c>
      <c r="E37" s="2" t="s">
        <v>41</v>
      </c>
      <c r="F37" s="2" t="s">
        <v>12</v>
      </c>
      <c r="G37" s="2" t="s">
        <v>10</v>
      </c>
      <c r="H37" s="9">
        <v>22436170</v>
      </c>
      <c r="I37" s="9">
        <v>9392301919</v>
      </c>
      <c r="J37" s="2" t="s">
        <v>130</v>
      </c>
      <c r="P37" s="15">
        <v>40</v>
      </c>
      <c r="Q37" s="15">
        <v>30</v>
      </c>
      <c r="R37" s="15">
        <v>70</v>
      </c>
      <c r="S37" s="15">
        <v>80</v>
      </c>
      <c r="T37" s="15">
        <v>60</v>
      </c>
      <c r="U37" s="15">
        <v>45</v>
      </c>
      <c r="V37" s="15">
        <v>40</v>
      </c>
      <c r="W37" s="15">
        <v>60</v>
      </c>
      <c r="X37" s="15">
        <v>45</v>
      </c>
      <c r="Y37" s="15">
        <v>0</v>
      </c>
      <c r="Z37" s="15">
        <v>35</v>
      </c>
      <c r="AA37" s="17">
        <f t="shared" si="2"/>
        <v>50</v>
      </c>
      <c r="AB37" s="15">
        <v>50</v>
      </c>
      <c r="AC37" s="15">
        <v>100</v>
      </c>
      <c r="AD37" s="15">
        <v>0</v>
      </c>
      <c r="AE37" s="15">
        <v>100</v>
      </c>
      <c r="AF37" s="15">
        <v>0</v>
      </c>
      <c r="AG37" s="15">
        <v>0</v>
      </c>
      <c r="AH37" s="18">
        <f t="shared" si="0"/>
        <v>45</v>
      </c>
      <c r="AI37" s="15"/>
      <c r="AJ37" s="15"/>
      <c r="AK37" s="15"/>
      <c r="AL37" s="15"/>
      <c r="AM37" s="15"/>
      <c r="AO37" s="2">
        <v>34</v>
      </c>
      <c r="AP37" s="15">
        <v>6</v>
      </c>
      <c r="AQ37" s="15">
        <v>2.5</v>
      </c>
      <c r="AR37" s="15">
        <v>3.5</v>
      </c>
      <c r="AS37" s="15">
        <v>6</v>
      </c>
      <c r="AT37" s="15">
        <v>3</v>
      </c>
      <c r="AU37" s="15">
        <f t="shared" si="1"/>
        <v>21</v>
      </c>
      <c r="AV37" s="15"/>
      <c r="AW37" s="15"/>
    </row>
    <row r="38" spans="1:49" x14ac:dyDescent="0.25">
      <c r="A38" s="9">
        <v>36</v>
      </c>
      <c r="B38" s="9">
        <v>9630223</v>
      </c>
      <c r="C38" s="2" t="s">
        <v>131</v>
      </c>
      <c r="D38" s="2" t="s">
        <v>132</v>
      </c>
      <c r="E38" s="2" t="s">
        <v>41</v>
      </c>
      <c r="F38" s="2" t="s">
        <v>12</v>
      </c>
      <c r="G38" s="2" t="s">
        <v>10</v>
      </c>
      <c r="H38" s="9">
        <v>1272782719</v>
      </c>
      <c r="I38" s="9">
        <v>9335309335</v>
      </c>
      <c r="J38" s="2" t="s">
        <v>133</v>
      </c>
      <c r="P38" s="15">
        <v>0</v>
      </c>
      <c r="Q38" s="15">
        <v>70</v>
      </c>
      <c r="R38" s="15">
        <v>0</v>
      </c>
      <c r="S38" s="15">
        <v>100</v>
      </c>
      <c r="T38" s="15">
        <v>90</v>
      </c>
      <c r="U38" s="15">
        <v>90</v>
      </c>
      <c r="V38" s="15">
        <v>60</v>
      </c>
      <c r="W38" s="15">
        <v>115</v>
      </c>
      <c r="X38" s="15">
        <v>120</v>
      </c>
      <c r="Y38" s="15">
        <v>40</v>
      </c>
      <c r="Z38" s="15">
        <v>95</v>
      </c>
      <c r="AA38" s="17">
        <f t="shared" si="2"/>
        <v>75</v>
      </c>
      <c r="AB38" s="15">
        <v>25</v>
      </c>
      <c r="AC38" s="15">
        <v>100</v>
      </c>
      <c r="AD38" s="15">
        <v>100</v>
      </c>
      <c r="AE38" s="15">
        <v>100</v>
      </c>
      <c r="AF38" s="15">
        <v>100</v>
      </c>
      <c r="AG38" s="15">
        <v>100</v>
      </c>
      <c r="AH38" s="18">
        <f t="shared" si="0"/>
        <v>90</v>
      </c>
      <c r="AI38" s="15"/>
      <c r="AJ38" s="15"/>
      <c r="AK38" s="15"/>
      <c r="AL38" s="15"/>
      <c r="AM38" s="15"/>
      <c r="AO38" s="2">
        <v>23.5</v>
      </c>
      <c r="AP38" s="15">
        <v>4</v>
      </c>
      <c r="AQ38" s="15">
        <v>4</v>
      </c>
      <c r="AR38" s="15">
        <v>5.5</v>
      </c>
      <c r="AS38" s="15">
        <v>6</v>
      </c>
      <c r="AT38" s="15">
        <v>4.5</v>
      </c>
      <c r="AU38" s="15">
        <f t="shared" si="1"/>
        <v>24</v>
      </c>
      <c r="AV38" s="15"/>
      <c r="AW38" s="15"/>
    </row>
    <row r="39" spans="1:49" x14ac:dyDescent="0.25">
      <c r="A39" s="9">
        <v>37</v>
      </c>
      <c r="B39" s="9">
        <v>9642553</v>
      </c>
      <c r="C39" s="2" t="s">
        <v>134</v>
      </c>
      <c r="D39" s="2" t="s">
        <v>135</v>
      </c>
      <c r="E39" s="2" t="s">
        <v>41</v>
      </c>
      <c r="F39" s="2" t="s">
        <v>12</v>
      </c>
      <c r="G39" s="2" t="s">
        <v>10</v>
      </c>
      <c r="H39" s="9">
        <v>20651910</v>
      </c>
      <c r="I39" s="9">
        <v>9101441801</v>
      </c>
      <c r="P39" s="15">
        <v>80</v>
      </c>
      <c r="Q39" s="15">
        <v>70</v>
      </c>
      <c r="R39" s="15">
        <v>0</v>
      </c>
      <c r="S39" s="15">
        <v>100</v>
      </c>
      <c r="T39" s="15">
        <v>75</v>
      </c>
      <c r="U39" s="15">
        <v>60</v>
      </c>
      <c r="V39" s="15">
        <v>75</v>
      </c>
      <c r="W39" s="15">
        <v>115</v>
      </c>
      <c r="X39" s="15">
        <v>100</v>
      </c>
      <c r="Y39" s="15">
        <v>50</v>
      </c>
      <c r="Z39" s="15">
        <v>90</v>
      </c>
      <c r="AA39" s="17">
        <f t="shared" si="2"/>
        <v>80</v>
      </c>
      <c r="AB39" s="15">
        <v>50</v>
      </c>
      <c r="AC39" s="15">
        <v>50</v>
      </c>
      <c r="AD39" s="15">
        <v>75</v>
      </c>
      <c r="AE39" s="15">
        <v>100</v>
      </c>
      <c r="AF39" s="15">
        <v>100</v>
      </c>
      <c r="AG39" s="15">
        <v>75</v>
      </c>
      <c r="AH39" s="18">
        <f t="shared" si="0"/>
        <v>80</v>
      </c>
      <c r="AI39" s="15"/>
      <c r="AJ39" s="15"/>
      <c r="AK39" s="15"/>
      <c r="AL39" s="15"/>
      <c r="AM39" s="15"/>
      <c r="AO39" s="2">
        <v>6.5</v>
      </c>
      <c r="AP39" s="15">
        <v>5</v>
      </c>
      <c r="AQ39" s="15">
        <v>1.5</v>
      </c>
      <c r="AR39" s="15">
        <v>3</v>
      </c>
      <c r="AS39" s="15">
        <v>5.5</v>
      </c>
      <c r="AT39" s="15">
        <v>1</v>
      </c>
      <c r="AU39" s="15">
        <f t="shared" si="1"/>
        <v>16</v>
      </c>
      <c r="AV39" s="15"/>
      <c r="AW39" s="15"/>
    </row>
    <row r="40" spans="1:49" x14ac:dyDescent="0.25">
      <c r="A40" s="9">
        <v>38</v>
      </c>
      <c r="B40" s="9">
        <v>9630263</v>
      </c>
      <c r="C40" s="2" t="s">
        <v>136</v>
      </c>
      <c r="D40" s="2" t="s">
        <v>137</v>
      </c>
      <c r="E40" s="2" t="s">
        <v>41</v>
      </c>
      <c r="F40" s="2" t="s">
        <v>12</v>
      </c>
      <c r="G40" s="2" t="s">
        <v>10</v>
      </c>
      <c r="H40" s="9">
        <v>1742752160</v>
      </c>
      <c r="I40" s="9">
        <v>9396941612</v>
      </c>
      <c r="J40" s="2" t="s">
        <v>138</v>
      </c>
      <c r="P40" s="15">
        <v>85</v>
      </c>
      <c r="Q40" s="15">
        <v>95</v>
      </c>
      <c r="R40" s="15">
        <v>70</v>
      </c>
      <c r="S40" s="15">
        <v>75</v>
      </c>
      <c r="T40" s="15">
        <v>45</v>
      </c>
      <c r="U40" s="15">
        <v>0</v>
      </c>
      <c r="V40" s="15">
        <v>60</v>
      </c>
      <c r="W40" s="15">
        <v>65</v>
      </c>
      <c r="X40" s="15">
        <v>75</v>
      </c>
      <c r="Y40" s="15">
        <v>45</v>
      </c>
      <c r="Z40" s="15">
        <v>70</v>
      </c>
      <c r="AA40" s="17">
        <f t="shared" si="2"/>
        <v>65</v>
      </c>
      <c r="AB40" s="15">
        <v>25</v>
      </c>
      <c r="AC40" s="15">
        <v>75</v>
      </c>
      <c r="AD40" s="15">
        <v>75</v>
      </c>
      <c r="AE40" s="15">
        <v>75</v>
      </c>
      <c r="AF40" s="15">
        <v>100</v>
      </c>
      <c r="AG40" s="15">
        <v>50</v>
      </c>
      <c r="AH40" s="18">
        <f t="shared" si="0"/>
        <v>70</v>
      </c>
      <c r="AI40" s="15"/>
      <c r="AJ40" s="15"/>
      <c r="AK40" s="15"/>
      <c r="AL40" s="15"/>
      <c r="AM40" s="15"/>
      <c r="AO40" s="2">
        <v>5</v>
      </c>
      <c r="AP40" s="15">
        <v>4.5</v>
      </c>
      <c r="AQ40" s="15">
        <v>4</v>
      </c>
      <c r="AR40" s="15">
        <v>2.5</v>
      </c>
      <c r="AS40" s="15">
        <v>3</v>
      </c>
      <c r="AT40" s="15">
        <v>0</v>
      </c>
      <c r="AU40" s="15">
        <f t="shared" si="1"/>
        <v>14</v>
      </c>
      <c r="AV40" s="15"/>
      <c r="AW40" s="15"/>
    </row>
    <row r="41" spans="1:49" x14ac:dyDescent="0.25">
      <c r="A41" s="9">
        <v>39</v>
      </c>
      <c r="B41" s="9">
        <v>9630273</v>
      </c>
      <c r="C41" s="2" t="s">
        <v>139</v>
      </c>
      <c r="D41" s="2" t="s">
        <v>140</v>
      </c>
      <c r="E41" s="2" t="s">
        <v>41</v>
      </c>
      <c r="F41" s="2" t="s">
        <v>12</v>
      </c>
      <c r="G41" s="2" t="s">
        <v>10</v>
      </c>
      <c r="H41" s="9">
        <v>6580117443</v>
      </c>
      <c r="I41" s="9">
        <v>9352832806</v>
      </c>
      <c r="P41" s="15">
        <v>50</v>
      </c>
      <c r="Q41" s="15">
        <v>0</v>
      </c>
      <c r="R41" s="15">
        <v>80</v>
      </c>
      <c r="S41" s="15">
        <v>75</v>
      </c>
      <c r="T41" s="15">
        <v>30</v>
      </c>
      <c r="U41" s="15">
        <v>105</v>
      </c>
      <c r="V41" s="15">
        <v>0</v>
      </c>
      <c r="W41" s="15">
        <v>0</v>
      </c>
      <c r="X41" s="15">
        <v>80</v>
      </c>
      <c r="Y41" s="15">
        <v>0</v>
      </c>
      <c r="Z41" s="15">
        <v>80</v>
      </c>
      <c r="AA41" s="17">
        <f t="shared" si="2"/>
        <v>50</v>
      </c>
      <c r="AB41" s="15">
        <v>100</v>
      </c>
      <c r="AC41" s="15">
        <v>25</v>
      </c>
      <c r="AD41" s="15">
        <v>50</v>
      </c>
      <c r="AE41" s="15">
        <v>100</v>
      </c>
      <c r="AF41" s="15">
        <v>100</v>
      </c>
      <c r="AG41" s="15">
        <v>50</v>
      </c>
      <c r="AH41" s="18">
        <f t="shared" si="0"/>
        <v>75</v>
      </c>
      <c r="AI41" s="15"/>
      <c r="AJ41" s="15"/>
      <c r="AK41" s="15"/>
      <c r="AL41" s="15"/>
      <c r="AM41" s="15"/>
      <c r="AO41" s="2">
        <v>11.5</v>
      </c>
      <c r="AP41" s="15">
        <v>6</v>
      </c>
      <c r="AQ41" s="15">
        <v>1.5</v>
      </c>
      <c r="AR41" s="15">
        <v>2.5</v>
      </c>
      <c r="AS41" s="15">
        <v>2</v>
      </c>
      <c r="AT41" s="15">
        <v>2</v>
      </c>
      <c r="AU41" s="15">
        <f t="shared" si="1"/>
        <v>14</v>
      </c>
      <c r="AV41" s="15"/>
      <c r="AW41" s="15"/>
    </row>
    <row r="42" spans="1:49" x14ac:dyDescent="0.25">
      <c r="A42" s="9">
        <v>40</v>
      </c>
      <c r="B42" s="9">
        <v>9630523</v>
      </c>
      <c r="C42" s="2" t="s">
        <v>141</v>
      </c>
      <c r="D42" s="2" t="s">
        <v>11</v>
      </c>
      <c r="E42" s="2" t="s">
        <v>41</v>
      </c>
      <c r="F42" s="2" t="s">
        <v>12</v>
      </c>
      <c r="G42" s="2" t="s">
        <v>10</v>
      </c>
      <c r="H42" s="9">
        <v>4120671186</v>
      </c>
      <c r="I42" s="9">
        <v>9386850277</v>
      </c>
      <c r="J42" s="2" t="s">
        <v>142</v>
      </c>
      <c r="P42" s="15">
        <v>100</v>
      </c>
      <c r="Q42" s="15">
        <v>0</v>
      </c>
      <c r="R42" s="15">
        <v>0</v>
      </c>
      <c r="S42" s="15">
        <v>65</v>
      </c>
      <c r="T42" s="15">
        <v>60</v>
      </c>
      <c r="U42" s="15">
        <v>70</v>
      </c>
      <c r="V42" s="15">
        <v>65</v>
      </c>
      <c r="W42" s="15">
        <v>95</v>
      </c>
      <c r="X42" s="15">
        <v>100</v>
      </c>
      <c r="Y42" s="15">
        <v>30</v>
      </c>
      <c r="Z42" s="15">
        <v>90</v>
      </c>
      <c r="AA42" s="17">
        <f t="shared" si="2"/>
        <v>65</v>
      </c>
      <c r="AB42" s="15">
        <v>25</v>
      </c>
      <c r="AC42" s="15">
        <v>0</v>
      </c>
      <c r="AD42" s="15">
        <v>75</v>
      </c>
      <c r="AE42" s="15">
        <v>100</v>
      </c>
      <c r="AF42" s="15">
        <v>100</v>
      </c>
      <c r="AG42" s="15">
        <v>0</v>
      </c>
      <c r="AH42" s="18">
        <f t="shared" si="0"/>
        <v>55</v>
      </c>
      <c r="AI42" s="15"/>
      <c r="AJ42" s="15"/>
      <c r="AK42" s="15"/>
      <c r="AL42" s="15"/>
      <c r="AM42" s="15"/>
      <c r="AO42" s="2">
        <v>17.5</v>
      </c>
      <c r="AP42" s="15">
        <v>4.5</v>
      </c>
      <c r="AQ42" s="15">
        <v>1.5</v>
      </c>
      <c r="AR42" s="15">
        <v>5</v>
      </c>
      <c r="AS42" s="15">
        <v>4</v>
      </c>
      <c r="AT42" s="15">
        <v>2</v>
      </c>
      <c r="AU42" s="15">
        <f t="shared" si="1"/>
        <v>17</v>
      </c>
      <c r="AV42" s="15"/>
      <c r="AW42" s="15"/>
    </row>
    <row r="43" spans="1:49" x14ac:dyDescent="0.25">
      <c r="A43" s="9">
        <v>41</v>
      </c>
      <c r="B43" s="9">
        <v>9630673</v>
      </c>
      <c r="C43" s="2" t="s">
        <v>143</v>
      </c>
      <c r="D43" s="2" t="s">
        <v>76</v>
      </c>
      <c r="E43" s="2" t="s">
        <v>41</v>
      </c>
      <c r="F43" s="2" t="s">
        <v>12</v>
      </c>
      <c r="G43" s="2" t="s">
        <v>10</v>
      </c>
      <c r="H43" s="9">
        <v>21518017</v>
      </c>
      <c r="I43" s="9">
        <v>9120138096</v>
      </c>
      <c r="J43" s="2" t="s">
        <v>144</v>
      </c>
      <c r="P43" s="15">
        <v>90</v>
      </c>
      <c r="Q43" s="15">
        <v>55</v>
      </c>
      <c r="R43" s="15">
        <v>80</v>
      </c>
      <c r="S43" s="15">
        <v>85</v>
      </c>
      <c r="T43" s="15">
        <v>55</v>
      </c>
      <c r="U43" s="15">
        <v>60</v>
      </c>
      <c r="V43" s="15">
        <v>0</v>
      </c>
      <c r="W43" s="15">
        <v>80</v>
      </c>
      <c r="X43" s="15">
        <v>0</v>
      </c>
      <c r="Y43" s="15">
        <v>0</v>
      </c>
      <c r="Z43" s="15">
        <v>25</v>
      </c>
      <c r="AA43" s="17">
        <f t="shared" si="2"/>
        <v>50</v>
      </c>
      <c r="AB43" s="15">
        <v>75</v>
      </c>
      <c r="AC43" s="15">
        <v>100</v>
      </c>
      <c r="AD43" s="15">
        <v>50</v>
      </c>
      <c r="AE43" s="15">
        <v>25</v>
      </c>
      <c r="AF43" s="15">
        <v>100</v>
      </c>
      <c r="AG43" s="15">
        <v>0</v>
      </c>
      <c r="AH43" s="18">
        <f t="shared" si="0"/>
        <v>60</v>
      </c>
      <c r="AI43" s="15"/>
      <c r="AJ43" s="15"/>
      <c r="AK43" s="15"/>
      <c r="AL43" s="15"/>
      <c r="AM43" s="15"/>
      <c r="AO43" s="2">
        <v>34.5</v>
      </c>
      <c r="AP43" s="15">
        <v>6</v>
      </c>
      <c r="AQ43" s="15">
        <v>2</v>
      </c>
      <c r="AR43" s="15">
        <v>3</v>
      </c>
      <c r="AS43" s="15">
        <v>6</v>
      </c>
      <c r="AT43" s="15">
        <v>3</v>
      </c>
      <c r="AU43" s="15">
        <f t="shared" si="1"/>
        <v>20</v>
      </c>
      <c r="AV43" s="15"/>
      <c r="AW43" s="15"/>
    </row>
    <row r="44" spans="1:49" x14ac:dyDescent="0.25">
      <c r="A44" s="9">
        <v>42</v>
      </c>
      <c r="B44" s="9">
        <v>9527843</v>
      </c>
      <c r="C44" s="2" t="s">
        <v>145</v>
      </c>
      <c r="D44" s="2" t="s">
        <v>146</v>
      </c>
      <c r="E44" s="2" t="s">
        <v>41</v>
      </c>
      <c r="F44" s="2" t="s">
        <v>12</v>
      </c>
      <c r="G44" s="2" t="s">
        <v>10</v>
      </c>
      <c r="H44" s="9">
        <v>2110685311</v>
      </c>
      <c r="I44" s="9">
        <v>9128469525</v>
      </c>
      <c r="J44" s="2" t="s">
        <v>147</v>
      </c>
      <c r="P44" s="15">
        <v>90</v>
      </c>
      <c r="Q44" s="15">
        <v>0</v>
      </c>
      <c r="R44" s="15">
        <v>0</v>
      </c>
      <c r="S44" s="15">
        <v>0</v>
      </c>
      <c r="T44" s="15">
        <v>0</v>
      </c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7">
        <f t="shared" si="2"/>
        <v>10</v>
      </c>
      <c r="AB44" s="15">
        <v>50</v>
      </c>
      <c r="AC44" s="15">
        <v>100</v>
      </c>
      <c r="AD44" s="15">
        <v>0</v>
      </c>
      <c r="AE44" s="15">
        <v>25</v>
      </c>
      <c r="AF44" s="15">
        <v>100</v>
      </c>
      <c r="AG44" s="15">
        <v>50</v>
      </c>
      <c r="AH44" s="18">
        <f t="shared" si="0"/>
        <v>55</v>
      </c>
      <c r="AI44" s="15"/>
      <c r="AJ44" s="15"/>
      <c r="AK44" s="15"/>
      <c r="AL44" s="15"/>
      <c r="AM44" s="15"/>
      <c r="AO44" s="2">
        <v>8</v>
      </c>
      <c r="AP44" s="15">
        <v>5.5</v>
      </c>
      <c r="AQ44" s="15">
        <v>2</v>
      </c>
      <c r="AR44" s="15">
        <v>2.5</v>
      </c>
      <c r="AS44" s="15">
        <v>0</v>
      </c>
      <c r="AT44" s="15">
        <v>1</v>
      </c>
      <c r="AU44" s="15">
        <f t="shared" si="1"/>
        <v>11</v>
      </c>
      <c r="AV44" s="15"/>
      <c r="AW44" s="15"/>
    </row>
    <row r="45" spans="1:49" x14ac:dyDescent="0.25">
      <c r="A45" s="9">
        <v>43</v>
      </c>
      <c r="B45" s="9">
        <v>9631033</v>
      </c>
      <c r="C45" s="2" t="s">
        <v>148</v>
      </c>
      <c r="D45" s="2" t="s">
        <v>149</v>
      </c>
      <c r="E45" s="2" t="s">
        <v>41</v>
      </c>
      <c r="F45" s="2" t="s">
        <v>12</v>
      </c>
      <c r="G45" s="2" t="s">
        <v>10</v>
      </c>
      <c r="H45" s="9">
        <v>1520472307</v>
      </c>
      <c r="I45" s="9">
        <v>9120872213</v>
      </c>
      <c r="J45" s="2" t="s">
        <v>150</v>
      </c>
      <c r="P45" s="15">
        <v>85</v>
      </c>
      <c r="Q45" s="15">
        <v>50</v>
      </c>
      <c r="R45" s="15">
        <v>75</v>
      </c>
      <c r="S45" s="15">
        <v>0</v>
      </c>
      <c r="T45" s="15">
        <v>0</v>
      </c>
      <c r="U45" s="15">
        <v>0</v>
      </c>
      <c r="V45" s="15">
        <v>65</v>
      </c>
      <c r="W45" s="15">
        <v>100</v>
      </c>
      <c r="X45" s="15">
        <v>75</v>
      </c>
      <c r="Y45" s="15">
        <v>90</v>
      </c>
      <c r="Z45" s="15">
        <v>70</v>
      </c>
      <c r="AA45" s="17">
        <f t="shared" si="2"/>
        <v>60</v>
      </c>
      <c r="AB45" s="15">
        <v>25</v>
      </c>
      <c r="AC45" s="15">
        <v>100</v>
      </c>
      <c r="AD45" s="15">
        <v>50</v>
      </c>
      <c r="AE45" s="15">
        <v>25</v>
      </c>
      <c r="AF45" s="15">
        <v>100</v>
      </c>
      <c r="AG45" s="15">
        <v>0</v>
      </c>
      <c r="AH45" s="18">
        <f t="shared" si="0"/>
        <v>55</v>
      </c>
      <c r="AI45" s="15"/>
      <c r="AJ45" s="15"/>
      <c r="AK45" s="15"/>
      <c r="AL45" s="15"/>
      <c r="AM45" s="15"/>
      <c r="AO45" s="2">
        <v>29</v>
      </c>
      <c r="AP45" s="15">
        <v>6</v>
      </c>
      <c r="AQ45" s="15">
        <v>1.5</v>
      </c>
      <c r="AR45" s="15">
        <v>3.5</v>
      </c>
      <c r="AS45" s="15">
        <v>6</v>
      </c>
      <c r="AT45" s="15">
        <v>1</v>
      </c>
      <c r="AU45" s="15">
        <f t="shared" si="1"/>
        <v>18</v>
      </c>
      <c r="AV45" s="15"/>
      <c r="AW45" s="15"/>
    </row>
    <row r="46" spans="1:49" x14ac:dyDescent="0.25">
      <c r="A46" s="9">
        <v>44</v>
      </c>
      <c r="B46" s="9">
        <v>9631263</v>
      </c>
      <c r="C46" s="2" t="s">
        <v>151</v>
      </c>
      <c r="D46" s="2" t="s">
        <v>152</v>
      </c>
      <c r="E46" s="2" t="s">
        <v>41</v>
      </c>
      <c r="F46" s="2" t="s">
        <v>12</v>
      </c>
      <c r="G46" s="2" t="s">
        <v>10</v>
      </c>
      <c r="H46" s="9">
        <v>1990866085</v>
      </c>
      <c r="I46" s="9">
        <v>9165322373</v>
      </c>
      <c r="J46" s="2" t="s">
        <v>153</v>
      </c>
      <c r="P46" s="15">
        <v>70</v>
      </c>
      <c r="Q46" s="15">
        <v>55</v>
      </c>
      <c r="R46" s="15">
        <v>100</v>
      </c>
      <c r="S46" s="15">
        <v>100</v>
      </c>
      <c r="T46" s="15">
        <v>90</v>
      </c>
      <c r="U46" s="15">
        <v>60</v>
      </c>
      <c r="V46" s="15">
        <v>0</v>
      </c>
      <c r="W46" s="15">
        <v>60</v>
      </c>
      <c r="X46" s="15">
        <v>120</v>
      </c>
      <c r="Y46" s="15">
        <v>50</v>
      </c>
      <c r="Z46" s="15">
        <v>70</v>
      </c>
      <c r="AA46" s="17">
        <f t="shared" si="2"/>
        <v>75</v>
      </c>
      <c r="AB46" s="15">
        <v>25</v>
      </c>
      <c r="AC46" s="15">
        <v>0</v>
      </c>
      <c r="AD46" s="15">
        <v>75</v>
      </c>
      <c r="AE46" s="15">
        <v>0</v>
      </c>
      <c r="AF46" s="15">
        <v>100</v>
      </c>
      <c r="AG46" s="15">
        <v>50</v>
      </c>
      <c r="AH46" s="18">
        <f t="shared" si="0"/>
        <v>45</v>
      </c>
      <c r="AI46" s="15"/>
      <c r="AJ46" s="15"/>
      <c r="AK46" s="15"/>
      <c r="AL46" s="15"/>
      <c r="AM46" s="15"/>
      <c r="AO46" s="2">
        <v>28.5</v>
      </c>
      <c r="AP46" s="15">
        <v>6</v>
      </c>
      <c r="AQ46" s="15">
        <v>4</v>
      </c>
      <c r="AR46" s="15">
        <v>2</v>
      </c>
      <c r="AS46" s="15">
        <v>5</v>
      </c>
      <c r="AT46" s="15">
        <v>4</v>
      </c>
      <c r="AU46" s="15">
        <f t="shared" si="1"/>
        <v>21</v>
      </c>
      <c r="AV46" s="15"/>
      <c r="AW46" s="15"/>
    </row>
    <row r="47" spans="1:49" x14ac:dyDescent="0.25">
      <c r="A47" s="9">
        <v>45</v>
      </c>
      <c r="B47" s="9">
        <v>9528463</v>
      </c>
      <c r="C47" s="2" t="s">
        <v>154</v>
      </c>
      <c r="D47" s="2" t="s">
        <v>155</v>
      </c>
      <c r="E47" s="2" t="s">
        <v>41</v>
      </c>
      <c r="F47" s="2" t="s">
        <v>12</v>
      </c>
      <c r="G47" s="2" t="s">
        <v>10</v>
      </c>
      <c r="H47" s="9">
        <v>4580302575</v>
      </c>
      <c r="I47" s="9">
        <v>9107418980</v>
      </c>
      <c r="J47" s="2" t="s">
        <v>156</v>
      </c>
      <c r="P47" s="15">
        <v>80</v>
      </c>
      <c r="Q47" s="15">
        <v>85</v>
      </c>
      <c r="R47" s="15">
        <v>100</v>
      </c>
      <c r="S47" s="15">
        <v>100</v>
      </c>
      <c r="T47" s="15">
        <v>100</v>
      </c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7">
        <f t="shared" si="2"/>
        <v>40</v>
      </c>
      <c r="AB47" s="15">
        <v>50</v>
      </c>
      <c r="AC47" s="15">
        <v>75</v>
      </c>
      <c r="AD47" s="15">
        <v>0</v>
      </c>
      <c r="AE47" s="15">
        <v>100</v>
      </c>
      <c r="AF47" s="15">
        <v>100</v>
      </c>
      <c r="AG47" s="15">
        <v>75</v>
      </c>
      <c r="AH47" s="18">
        <f t="shared" si="0"/>
        <v>70</v>
      </c>
      <c r="AI47" s="15"/>
      <c r="AJ47" s="15"/>
      <c r="AK47" s="15"/>
      <c r="AL47" s="15"/>
      <c r="AM47" s="15"/>
      <c r="AO47" s="2">
        <v>3</v>
      </c>
      <c r="AP47" s="15">
        <v>5.5</v>
      </c>
      <c r="AQ47" s="15">
        <v>1</v>
      </c>
      <c r="AR47" s="15">
        <v>4</v>
      </c>
      <c r="AS47" s="15">
        <v>1</v>
      </c>
      <c r="AT47" s="15">
        <v>0</v>
      </c>
      <c r="AU47" s="15">
        <f t="shared" si="1"/>
        <v>11.5</v>
      </c>
      <c r="AV47" s="15"/>
      <c r="AW47" s="15"/>
    </row>
    <row r="48" spans="1:49" x14ac:dyDescent="0.25">
      <c r="P48" s="15"/>
      <c r="Q48" s="15"/>
      <c r="R48" s="15"/>
      <c r="S48" s="15"/>
      <c r="T48" s="15"/>
      <c r="U48" s="15"/>
      <c r="V48" s="15"/>
      <c r="W48" s="15"/>
      <c r="X48" s="15"/>
      <c r="AA48" s="12" t="s">
        <v>164</v>
      </c>
      <c r="AB48" s="15"/>
      <c r="AC48" s="15"/>
      <c r="AD48" s="15"/>
      <c r="AH48" s="12" t="s">
        <v>164</v>
      </c>
      <c r="AI48" s="12" t="s">
        <v>159</v>
      </c>
      <c r="AJ48" s="12" t="s">
        <v>160</v>
      </c>
      <c r="AK48" s="12" t="s">
        <v>161</v>
      </c>
      <c r="AL48" s="12" t="s">
        <v>162</v>
      </c>
      <c r="AM48" s="12" t="s">
        <v>163</v>
      </c>
      <c r="AN48" s="12" t="s">
        <v>169</v>
      </c>
      <c r="AO48" s="12" t="s">
        <v>164</v>
      </c>
      <c r="AP48" s="12" t="s">
        <v>159</v>
      </c>
      <c r="AQ48" s="12" t="s">
        <v>160</v>
      </c>
      <c r="AR48" s="12" t="s">
        <v>161</v>
      </c>
      <c r="AS48" s="12" t="s">
        <v>162</v>
      </c>
      <c r="AT48" s="12" t="s">
        <v>163</v>
      </c>
      <c r="AU48" s="12" t="s">
        <v>164</v>
      </c>
      <c r="AV48" s="15"/>
      <c r="AW48" s="15"/>
    </row>
    <row r="49" spans="3:49" x14ac:dyDescent="0.25">
      <c r="P49" s="15"/>
      <c r="Q49" s="15"/>
      <c r="R49" s="15"/>
      <c r="S49" s="15"/>
      <c r="T49" s="15"/>
      <c r="U49" s="15"/>
      <c r="V49" s="15"/>
      <c r="W49" s="15"/>
      <c r="X49" s="15"/>
      <c r="AA49" s="13">
        <f>SUM(AA3:AA47)/45</f>
        <v>67</v>
      </c>
      <c r="AB49" s="15"/>
      <c r="AC49" s="15"/>
      <c r="AD49" s="15"/>
      <c r="AH49" s="13">
        <f t="shared" ref="AH49:AU49" si="3">SUM(AH3:AH47)/45</f>
        <v>74.333333333333329</v>
      </c>
      <c r="AI49" s="13">
        <f t="shared" si="3"/>
        <v>0</v>
      </c>
      <c r="AJ49" s="13">
        <f t="shared" si="3"/>
        <v>0</v>
      </c>
      <c r="AK49" s="13">
        <f t="shared" si="3"/>
        <v>0</v>
      </c>
      <c r="AL49" s="13">
        <f t="shared" si="3"/>
        <v>0</v>
      </c>
      <c r="AM49" s="13">
        <f t="shared" si="3"/>
        <v>0</v>
      </c>
      <c r="AN49" s="13">
        <f t="shared" si="3"/>
        <v>0</v>
      </c>
      <c r="AO49" s="13">
        <f t="shared" si="3"/>
        <v>21.077777777777779</v>
      </c>
      <c r="AP49" s="13">
        <f t="shared" si="3"/>
        <v>4.9555555555555557</v>
      </c>
      <c r="AQ49" s="13">
        <f t="shared" si="3"/>
        <v>2.8</v>
      </c>
      <c r="AR49" s="13">
        <f t="shared" si="3"/>
        <v>4.0111111111111111</v>
      </c>
      <c r="AS49" s="13">
        <f t="shared" si="3"/>
        <v>4.3555555555555552</v>
      </c>
      <c r="AT49" s="13">
        <f t="shared" si="3"/>
        <v>2.9222222222222221</v>
      </c>
      <c r="AU49" s="13">
        <f t="shared" si="3"/>
        <v>19.044444444444444</v>
      </c>
      <c r="AV49" s="15"/>
      <c r="AW49" s="15"/>
    </row>
    <row r="50" spans="3:49" x14ac:dyDescent="0.25">
      <c r="P50" s="15"/>
      <c r="Q50" s="15"/>
      <c r="R50" s="15"/>
      <c r="S50" s="15"/>
      <c r="T50" s="15"/>
      <c r="U50" s="15"/>
      <c r="V50" s="15"/>
      <c r="W50" s="15"/>
      <c r="X50" s="15"/>
      <c r="AA50" s="12" t="s">
        <v>165</v>
      </c>
      <c r="AB50" s="15"/>
      <c r="AC50" s="15"/>
      <c r="AD50" s="15"/>
      <c r="AH50" s="12" t="s">
        <v>165</v>
      </c>
      <c r="AI50" s="15"/>
      <c r="AJ50" s="15"/>
      <c r="AK50" s="15"/>
      <c r="AL50" s="15"/>
      <c r="AM50" s="15"/>
      <c r="AO50" s="12" t="s">
        <v>165</v>
      </c>
      <c r="AP50" s="15"/>
      <c r="AQ50" s="15"/>
      <c r="AR50" s="15"/>
      <c r="AS50" s="15"/>
      <c r="AT50" s="15"/>
      <c r="AU50" s="12" t="s">
        <v>165</v>
      </c>
      <c r="AV50" s="15"/>
      <c r="AW50" s="15"/>
    </row>
    <row r="51" spans="3:49" x14ac:dyDescent="0.25">
      <c r="P51" s="15"/>
      <c r="Q51" s="15"/>
      <c r="R51" s="15"/>
      <c r="S51" s="15"/>
      <c r="T51" s="15"/>
      <c r="U51" s="15"/>
      <c r="V51" s="15"/>
      <c r="W51" s="15"/>
      <c r="X51" s="15"/>
      <c r="AA51" s="13">
        <f>MAX(AA3:AA47)</f>
        <v>105</v>
      </c>
      <c r="AB51" s="15"/>
      <c r="AC51" s="15"/>
      <c r="AD51" s="15"/>
      <c r="AH51" s="13">
        <f>MAX(AH3:AH47)</f>
        <v>100</v>
      </c>
      <c r="AI51" s="15"/>
      <c r="AJ51" s="15"/>
      <c r="AK51" s="15"/>
      <c r="AL51" s="15"/>
      <c r="AM51" s="15"/>
      <c r="AO51" s="13">
        <f>MAX(AO3:AO47)</f>
        <v>50</v>
      </c>
      <c r="AP51" s="15"/>
      <c r="AQ51" s="15"/>
      <c r="AR51" s="15"/>
      <c r="AS51" s="15"/>
      <c r="AT51" s="15"/>
      <c r="AU51" s="13">
        <f>MAX(AU3:AU47)</f>
        <v>28.5</v>
      </c>
      <c r="AV51" s="15"/>
      <c r="AW51" s="15"/>
    </row>
    <row r="52" spans="3:49" x14ac:dyDescent="0.25">
      <c r="P52" s="15"/>
      <c r="Q52" s="15"/>
      <c r="R52" s="15"/>
      <c r="S52" s="15"/>
      <c r="T52" s="15"/>
      <c r="U52" s="15"/>
      <c r="V52" s="15"/>
      <c r="W52" s="15"/>
      <c r="X52" s="15"/>
      <c r="AA52" s="12" t="s">
        <v>166</v>
      </c>
      <c r="AB52" s="15"/>
      <c r="AC52" s="15"/>
      <c r="AD52" s="15"/>
      <c r="AH52" s="12" t="s">
        <v>166</v>
      </c>
      <c r="AI52" s="15"/>
      <c r="AJ52" s="15"/>
      <c r="AK52" s="15"/>
      <c r="AL52" s="15"/>
      <c r="AM52" s="15"/>
      <c r="AO52" s="12" t="s">
        <v>166</v>
      </c>
      <c r="AP52" s="15"/>
      <c r="AQ52" s="15"/>
      <c r="AR52" s="15"/>
      <c r="AS52" s="15"/>
      <c r="AT52" s="15"/>
      <c r="AU52" s="12" t="s">
        <v>166</v>
      </c>
      <c r="AV52" s="15"/>
      <c r="AW52" s="15"/>
    </row>
    <row r="53" spans="3:49" x14ac:dyDescent="0.25">
      <c r="P53" s="15"/>
      <c r="Q53" s="15"/>
      <c r="R53" s="15"/>
      <c r="S53" s="15"/>
      <c r="T53" s="15"/>
      <c r="U53" s="15"/>
      <c r="V53" s="15"/>
      <c r="W53" s="15"/>
      <c r="X53" s="15"/>
      <c r="AA53" s="13">
        <f>SQRT(_xlfn.VAR.P(AA3:AA47))</f>
        <v>26.841096185596527</v>
      </c>
      <c r="AB53" s="15"/>
      <c r="AC53" s="15"/>
      <c r="AD53" s="15"/>
      <c r="AH53" s="13">
        <f>SQRT(_xlfn.VAR.P(AH3:AH47))</f>
        <v>18.607047649270484</v>
      </c>
      <c r="AI53" s="15"/>
      <c r="AJ53" s="15"/>
      <c r="AK53" s="15"/>
      <c r="AL53" s="15"/>
      <c r="AM53" s="15"/>
      <c r="AO53" s="13">
        <f>SQRT(_xlfn.VAR.P(AO3:AO47))</f>
        <v>11.937315702151784</v>
      </c>
      <c r="AP53" s="15"/>
      <c r="AQ53" s="15"/>
      <c r="AR53" s="15"/>
      <c r="AS53" s="15"/>
      <c r="AT53" s="15"/>
      <c r="AU53" s="13">
        <f>SQRT(_xlfn.VAR.P(AU3:AU47))</f>
        <v>4.9607595993425377</v>
      </c>
      <c r="AV53" s="15"/>
      <c r="AW53" s="15"/>
    </row>
    <row r="54" spans="3:49" x14ac:dyDescent="0.25">
      <c r="C54" s="16"/>
      <c r="D54" s="15"/>
      <c r="P54" s="10"/>
      <c r="Q54" s="10"/>
      <c r="AW54" s="11"/>
    </row>
    <row r="55" spans="3:49" x14ac:dyDescent="0.25">
      <c r="C55" s="16"/>
      <c r="D55" s="15"/>
      <c r="P55" s="10"/>
      <c r="Q55" s="10"/>
      <c r="AW55" s="11"/>
    </row>
    <row r="56" spans="3:49" x14ac:dyDescent="0.25">
      <c r="C56" s="16"/>
      <c r="D56" s="15"/>
      <c r="P56" s="10"/>
      <c r="Q56" s="10"/>
      <c r="AW56" s="11"/>
    </row>
    <row r="57" spans="3:49" x14ac:dyDescent="0.25">
      <c r="C57" s="16"/>
      <c r="D57" s="15"/>
      <c r="P57" s="10"/>
      <c r="AW57" s="11"/>
    </row>
    <row r="58" spans="3:49" x14ac:dyDescent="0.25">
      <c r="C58" s="16"/>
      <c r="D58" s="15"/>
      <c r="P58" s="10"/>
      <c r="AW58" s="11"/>
    </row>
    <row r="59" spans="3:49" x14ac:dyDescent="0.25">
      <c r="C59" s="16"/>
      <c r="D59" s="15"/>
      <c r="P59" s="10"/>
      <c r="AW59" s="11"/>
    </row>
    <row r="60" spans="3:49" x14ac:dyDescent="0.25">
      <c r="C60" s="16"/>
      <c r="D60" s="15"/>
      <c r="P60" s="10"/>
      <c r="AW60" s="11"/>
    </row>
    <row r="61" spans="3:49" x14ac:dyDescent="0.25">
      <c r="P61" s="10"/>
      <c r="AW61" s="11"/>
    </row>
    <row r="62" spans="3:49" x14ac:dyDescent="0.25">
      <c r="P62" s="10"/>
      <c r="AW62" s="11"/>
    </row>
    <row r="63" spans="3:49" x14ac:dyDescent="0.25">
      <c r="P63" s="10"/>
      <c r="R63" s="10"/>
      <c r="AW63" s="11"/>
    </row>
    <row r="64" spans="3:49" x14ac:dyDescent="0.25">
      <c r="P64" s="10"/>
      <c r="R64" s="10"/>
      <c r="AW64" s="11"/>
    </row>
    <row r="65" spans="16:49" x14ac:dyDescent="0.25">
      <c r="P65" s="10"/>
      <c r="R65" s="10"/>
      <c r="AW65" s="11"/>
    </row>
    <row r="66" spans="16:49" x14ac:dyDescent="0.25">
      <c r="P66" s="10"/>
      <c r="Q66" s="10"/>
      <c r="R66" s="10"/>
      <c r="AW66" s="11"/>
    </row>
    <row r="67" spans="16:49" x14ac:dyDescent="0.25">
      <c r="P67" s="10"/>
      <c r="Q67" s="10"/>
      <c r="R67" s="10"/>
      <c r="AW67" s="11"/>
    </row>
    <row r="68" spans="16:49" x14ac:dyDescent="0.25">
      <c r="P68" s="10"/>
      <c r="Q68" s="10"/>
      <c r="R68" s="10"/>
      <c r="AW68" s="11"/>
    </row>
    <row r="69" spans="16:49" x14ac:dyDescent="0.25">
      <c r="P69" s="10"/>
      <c r="AW69" s="11"/>
    </row>
    <row r="70" spans="16:49" x14ac:dyDescent="0.25">
      <c r="P70" s="10"/>
      <c r="Q70" s="10"/>
      <c r="AW70" s="11"/>
    </row>
    <row r="71" spans="16:49" x14ac:dyDescent="0.25">
      <c r="P71" s="10"/>
      <c r="Q71" s="10"/>
      <c r="AW71" s="11"/>
    </row>
    <row r="72" spans="16:49" x14ac:dyDescent="0.25">
      <c r="P72" s="10"/>
      <c r="Q72" s="10"/>
      <c r="AW72" s="11"/>
    </row>
    <row r="73" spans="16:49" x14ac:dyDescent="0.25">
      <c r="P73" s="10"/>
      <c r="AW73" s="11"/>
    </row>
    <row r="74" spans="16:49" x14ac:dyDescent="0.25">
      <c r="P74" s="10"/>
      <c r="Q74" s="10"/>
      <c r="AW74" s="11"/>
    </row>
    <row r="75" spans="16:49" x14ac:dyDescent="0.25">
      <c r="P75" s="10"/>
      <c r="Q75" s="10"/>
      <c r="AW75" s="11"/>
    </row>
    <row r="76" spans="16:49" x14ac:dyDescent="0.25">
      <c r="P76" s="10"/>
      <c r="Q76" s="10"/>
      <c r="AW76" s="11"/>
    </row>
    <row r="77" spans="16:49" x14ac:dyDescent="0.25">
      <c r="P77" s="10"/>
    </row>
    <row r="78" spans="16:49" x14ac:dyDescent="0.25">
      <c r="P78" s="10"/>
      <c r="Q78" s="10"/>
    </row>
    <row r="79" spans="16:49" x14ac:dyDescent="0.25">
      <c r="P79" s="10"/>
      <c r="Q79" s="10"/>
    </row>
    <row r="80" spans="16:49" x14ac:dyDescent="0.25">
      <c r="P80" s="10"/>
      <c r="Q80" s="10"/>
    </row>
    <row r="81" spans="16:16" x14ac:dyDescent="0.25">
      <c r="P81" s="10"/>
    </row>
    <row r="82" spans="16:16" x14ac:dyDescent="0.25">
      <c r="P82" s="10"/>
    </row>
    <row r="83" spans="16:16" x14ac:dyDescent="0.25">
      <c r="P83" s="10"/>
    </row>
  </sheetData>
  <sortState xmlns:xlrd2="http://schemas.microsoft.com/office/spreadsheetml/2017/richdata2" ref="A3:AU83">
    <sortCondition ref="A1"/>
  </sortState>
  <mergeCells count="5">
    <mergeCell ref="AP1:AU1"/>
    <mergeCell ref="L1:O1"/>
    <mergeCell ref="AI1:AO1"/>
    <mergeCell ref="P1:AA1"/>
    <mergeCell ref="AB1:A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kntu</dc:creator>
  <cp:lastModifiedBy>Mostafa</cp:lastModifiedBy>
  <dcterms:created xsi:type="dcterms:W3CDTF">2019-02-26T10:28:18Z</dcterms:created>
  <dcterms:modified xsi:type="dcterms:W3CDTF">2020-07-27T18:56:22Z</dcterms:modified>
</cp:coreProperties>
</file>