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Data/"/>
    </mc:Choice>
  </mc:AlternateContent>
  <xr:revisionPtr revIDLastSave="0" documentId="8_{240F746C-C57D-EB46-B4EA-9BE30B414FB5}" xr6:coauthVersionLast="36" xr6:coauthVersionMax="36" xr10:uidLastSave="{00000000-0000-0000-0000-000000000000}"/>
  <bookViews>
    <workbookView xWindow="440" yWindow="460" windowWidth="22080" windowHeight="15720" xr2:uid="{5A797FF9-3433-264F-BD7D-5A62DBCACE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59" i="1"/>
  <c r="E59" i="1" s="1"/>
  <c r="C58" i="1"/>
  <c r="C57" i="1"/>
  <c r="C56" i="1"/>
  <c r="C55" i="1"/>
  <c r="E55" i="1" s="1"/>
  <c r="C54" i="1"/>
  <c r="C53" i="1"/>
  <c r="C52" i="1"/>
  <c r="C51" i="1"/>
  <c r="E51" i="1" s="1"/>
  <c r="C50" i="1"/>
  <c r="E50" i="1" s="1"/>
  <c r="C49" i="1"/>
  <c r="C48" i="1"/>
  <c r="C47" i="1"/>
  <c r="E47" i="1" s="1"/>
  <c r="C46" i="1"/>
  <c r="E46" i="1" s="1"/>
  <c r="C45" i="1"/>
  <c r="C44" i="1"/>
  <c r="C43" i="1"/>
  <c r="E43" i="1" s="1"/>
  <c r="C42" i="1"/>
  <c r="E42" i="1" s="1"/>
  <c r="C41" i="1"/>
  <c r="C40" i="1"/>
  <c r="C39" i="1"/>
  <c r="E39" i="1" s="1"/>
  <c r="C38" i="1"/>
  <c r="E38" i="1" s="1"/>
  <c r="C37" i="1"/>
  <c r="C36" i="1"/>
  <c r="C35" i="1"/>
  <c r="E35" i="1" s="1"/>
  <c r="C34" i="1"/>
  <c r="E34" i="1" s="1"/>
  <c r="C33" i="1"/>
  <c r="C32" i="1"/>
  <c r="C31" i="1"/>
  <c r="E31" i="1" s="1"/>
  <c r="C30" i="1"/>
  <c r="E30" i="1" s="1"/>
  <c r="E29" i="1"/>
  <c r="C29" i="1"/>
  <c r="C28" i="1"/>
  <c r="C27" i="1"/>
  <c r="E27" i="1" s="1"/>
  <c r="C26" i="1"/>
  <c r="C25" i="1"/>
  <c r="C24" i="1"/>
  <c r="C23" i="1"/>
  <c r="E23" i="1" s="1"/>
  <c r="C22" i="1"/>
  <c r="C21" i="1"/>
  <c r="C20" i="1"/>
  <c r="C19" i="1"/>
  <c r="E19" i="1" s="1"/>
  <c r="C18" i="1"/>
  <c r="C17" i="1"/>
  <c r="C16" i="1"/>
  <c r="C15" i="1"/>
  <c r="E15" i="1" s="1"/>
  <c r="C14" i="1"/>
  <c r="C13" i="1"/>
  <c r="C12" i="1"/>
  <c r="C11" i="1"/>
  <c r="E11" i="1" s="1"/>
  <c r="C10" i="1"/>
  <c r="C9" i="1"/>
  <c r="E9" i="1" s="1"/>
  <c r="C8" i="1"/>
  <c r="C7" i="1"/>
  <c r="E7" i="1" s="1"/>
  <c r="C6" i="1"/>
  <c r="C5" i="1"/>
  <c r="C4" i="1"/>
  <c r="C3" i="1"/>
  <c r="E3" i="1" s="1"/>
  <c r="C2" i="1"/>
  <c r="E4" i="1" l="1"/>
  <c r="E8" i="1"/>
  <c r="E12" i="1"/>
  <c r="E16" i="1"/>
  <c r="E20" i="1"/>
  <c r="E24" i="1"/>
  <c r="E28" i="1"/>
  <c r="E5" i="1"/>
  <c r="E13" i="1"/>
  <c r="E17" i="1"/>
  <c r="E21" i="1"/>
  <c r="E25" i="1"/>
  <c r="E32" i="1"/>
  <c r="E36" i="1"/>
  <c r="E40" i="1"/>
  <c r="E44" i="1"/>
  <c r="E48" i="1"/>
  <c r="E52" i="1"/>
  <c r="E56" i="1"/>
  <c r="E60" i="1"/>
  <c r="E6" i="1"/>
  <c r="E10" i="1"/>
  <c r="E14" i="1"/>
  <c r="E18" i="1"/>
  <c r="E22" i="1"/>
  <c r="E26" i="1"/>
  <c r="E33" i="1"/>
  <c r="E37" i="1"/>
  <c r="E41" i="1"/>
  <c r="E45" i="1"/>
  <c r="E49" i="1"/>
  <c r="E53" i="1"/>
  <c r="E57" i="1"/>
  <c r="E61" i="1"/>
  <c r="E54" i="1"/>
  <c r="E58" i="1"/>
</calcChain>
</file>

<file path=xl/sharedStrings.xml><?xml version="1.0" encoding="utf-8"?>
<sst xmlns="http://schemas.openxmlformats.org/spreadsheetml/2006/main" count="8" uniqueCount="7">
  <si>
    <t>time (min)</t>
  </si>
  <si>
    <t>vol</t>
  </si>
  <si>
    <t>rate</t>
  </si>
  <si>
    <t>Dexcom</t>
  </si>
  <si>
    <t>HR</t>
  </si>
  <si>
    <t>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</si>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</sst>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6A30-1F36-2047-BF0D-47D2071C92D2}">
  <dimension ref="A1:J118"/>
  <sheetViews>
    <sheetView tabSelected="1" workbookViewId="0">
      <selection activeCell="G50" sqref="G50"/>
    </sheetView>
  </sheetViews>
  <sheetFormatPr baseColWidth="10" defaultRowHeight="16" x14ac:dyDescent="0.2"/>
  <cols>
    <col min="1" max="10" width="10.83203125" style="6"/>
  </cols>
  <sheetData>
    <row r="1" spans="1:10" x14ac:dyDescent="0.2">
      <c r="A1" s="6" t="s">
        <v>0</v>
      </c>
      <c r="B1" s="6" t="s">
        <v>6</v>
      </c>
      <c r="C1" s="6" t="s">
        <v>0</v>
      </c>
      <c r="D1" s="6" t="s">
        <v>1</v>
      </c>
      <c r="E1" s="6" t="s">
        <v>2</v>
      </c>
      <c r="H1" s="8" t="s">
        <v>3</v>
      </c>
      <c r="I1" s="5" t="s">
        <v>5</v>
      </c>
      <c r="J1" s="8" t="s">
        <v>4</v>
      </c>
    </row>
    <row r="2" spans="1:10" x14ac:dyDescent="0.2">
      <c r="A2" s="1">
        <v>0</v>
      </c>
      <c r="B2" s="1">
        <v>0</v>
      </c>
      <c r="C2" s="1">
        <f t="shared" ref="C2:C61" si="0">A2+B2/60</f>
        <v>0</v>
      </c>
      <c r="H2" s="1">
        <v>189</v>
      </c>
      <c r="I2" s="6">
        <v>0</v>
      </c>
      <c r="J2" s="2">
        <v>99</v>
      </c>
    </row>
    <row r="3" spans="1:10" x14ac:dyDescent="0.2">
      <c r="A3" s="6">
        <v>14</v>
      </c>
      <c r="B3" s="3">
        <v>2</v>
      </c>
      <c r="C3" s="1">
        <f t="shared" si="0"/>
        <v>14.033333333333333</v>
      </c>
      <c r="D3" s="6">
        <v>61.1</v>
      </c>
      <c r="E3" s="6">
        <f>(D3-D2)/(C3-C2)*14.14</f>
        <v>61.564418052256542</v>
      </c>
      <c r="H3" s="6">
        <v>191</v>
      </c>
      <c r="I3" s="6">
        <v>16.833333333333332</v>
      </c>
      <c r="J3" s="4">
        <v>100</v>
      </c>
    </row>
    <row r="4" spans="1:10" x14ac:dyDescent="0.2">
      <c r="A4" s="6">
        <v>16</v>
      </c>
      <c r="B4" s="3">
        <v>50</v>
      </c>
      <c r="C4" s="1">
        <f t="shared" si="0"/>
        <v>16.833333333333332</v>
      </c>
      <c r="D4" s="6">
        <v>167</v>
      </c>
      <c r="E4" s="6">
        <f>(D4-D3)/(C4-C3)*14.14</f>
        <v>534.7950000000003</v>
      </c>
      <c r="H4" s="6">
        <v>200</v>
      </c>
      <c r="I4" s="6">
        <v>21.416666666666668</v>
      </c>
      <c r="J4" s="4">
        <v>98</v>
      </c>
    </row>
    <row r="5" spans="1:10" x14ac:dyDescent="0.2">
      <c r="A5" s="6">
        <v>21</v>
      </c>
      <c r="B5" s="4">
        <v>25</v>
      </c>
      <c r="C5" s="1">
        <f t="shared" si="0"/>
        <v>21.416666666666668</v>
      </c>
      <c r="D5" s="6">
        <v>269.8</v>
      </c>
      <c r="E5" s="6">
        <f>(D5-D4)/(C5-C4)*14.14</f>
        <v>317.1473454545453</v>
      </c>
      <c r="H5" s="6">
        <v>207</v>
      </c>
      <c r="I5" s="6">
        <v>26.983333333333334</v>
      </c>
      <c r="J5" s="4">
        <v>99</v>
      </c>
    </row>
    <row r="6" spans="1:10" x14ac:dyDescent="0.2">
      <c r="A6" s="6">
        <v>26</v>
      </c>
      <c r="B6" s="4">
        <v>59</v>
      </c>
      <c r="C6" s="1">
        <f t="shared" si="0"/>
        <v>26.983333333333334</v>
      </c>
      <c r="D6" s="6">
        <v>369.5</v>
      </c>
      <c r="E6" s="6">
        <f>(D6-D5)/(C6-C5)*14.14</f>
        <v>253.24994011976045</v>
      </c>
      <c r="H6" s="6">
        <v>211</v>
      </c>
      <c r="I6" s="6">
        <v>30.216666666666665</v>
      </c>
      <c r="J6" s="4">
        <v>98</v>
      </c>
    </row>
    <row r="7" spans="1:10" x14ac:dyDescent="0.2">
      <c r="A7" s="6">
        <v>30</v>
      </c>
      <c r="B7" s="4">
        <v>13</v>
      </c>
      <c r="C7" s="1">
        <f t="shared" si="0"/>
        <v>30.216666666666665</v>
      </c>
      <c r="D7" s="6">
        <v>466</v>
      </c>
      <c r="E7" s="6">
        <f>(D7-D6)/(C7-C6)*14.14</f>
        <v>422.01340206185603</v>
      </c>
      <c r="H7" s="6">
        <v>211</v>
      </c>
      <c r="I7" s="6">
        <v>33.716666666666669</v>
      </c>
      <c r="J7" s="4">
        <v>99</v>
      </c>
    </row>
    <row r="8" spans="1:10" x14ac:dyDescent="0.2">
      <c r="A8" s="6">
        <v>33</v>
      </c>
      <c r="B8" s="4">
        <v>43</v>
      </c>
      <c r="C8" s="1">
        <f t="shared" si="0"/>
        <v>33.716666666666669</v>
      </c>
      <c r="D8" s="6">
        <v>559.5</v>
      </c>
      <c r="E8" s="6">
        <f>(D8-D7)/(C8-C7)*14.14</f>
        <v>377.73999999999961</v>
      </c>
      <c r="H8" s="6">
        <v>216</v>
      </c>
      <c r="I8" s="6">
        <v>37.133333333333333</v>
      </c>
      <c r="J8" s="5">
        <v>98</v>
      </c>
    </row>
    <row r="9" spans="1:10" x14ac:dyDescent="0.2">
      <c r="A9" s="6">
        <v>37</v>
      </c>
      <c r="B9" s="5">
        <v>8</v>
      </c>
      <c r="C9" s="1">
        <f t="shared" si="0"/>
        <v>37.133333333333333</v>
      </c>
      <c r="D9" s="6">
        <v>2086.8000000000002</v>
      </c>
      <c r="E9" s="6">
        <f>(D9-2057.1)/(C9-36.85)*14.14</f>
        <v>1482.2047058823766</v>
      </c>
      <c r="H9" s="1">
        <v>221</v>
      </c>
      <c r="I9" s="6">
        <v>37.783333333333331</v>
      </c>
      <c r="J9" s="6">
        <v>100</v>
      </c>
    </row>
    <row r="10" spans="1:10" x14ac:dyDescent="0.2">
      <c r="A10" s="6">
        <v>37</v>
      </c>
      <c r="B10" s="6">
        <v>47</v>
      </c>
      <c r="C10" s="1">
        <f t="shared" si="0"/>
        <v>37.783333333333331</v>
      </c>
      <c r="D10" s="6">
        <v>2119.6999999999998</v>
      </c>
      <c r="E10" s="6">
        <f>(D10-D9)/(C10-C9)*14.14</f>
        <v>715.7015384615321</v>
      </c>
      <c r="H10" s="1">
        <v>221</v>
      </c>
      <c r="I10" s="6">
        <v>39.15</v>
      </c>
      <c r="J10" s="5">
        <v>98</v>
      </c>
    </row>
    <row r="11" spans="1:10" x14ac:dyDescent="0.2">
      <c r="A11" s="6">
        <v>39</v>
      </c>
      <c r="B11" s="5">
        <v>9</v>
      </c>
      <c r="C11" s="1">
        <f t="shared" si="0"/>
        <v>39.15</v>
      </c>
      <c r="D11" s="6">
        <v>2155.6</v>
      </c>
      <c r="E11" s="6">
        <f>(D11-D10)/(C11-C10)*14.14</f>
        <v>371.43365853658622</v>
      </c>
      <c r="H11" s="1">
        <v>220</v>
      </c>
      <c r="I11" s="6">
        <v>46</v>
      </c>
      <c r="J11" s="5">
        <v>99</v>
      </c>
    </row>
    <row r="12" spans="1:10" x14ac:dyDescent="0.2">
      <c r="A12" s="6">
        <v>46</v>
      </c>
      <c r="B12" s="5">
        <v>0</v>
      </c>
      <c r="C12" s="1">
        <f t="shared" si="0"/>
        <v>46</v>
      </c>
      <c r="D12" s="6">
        <v>2194.6999999999998</v>
      </c>
      <c r="E12" s="6">
        <f>(D12-D11)/(C12-C11)*14.14</f>
        <v>80.71153284671513</v>
      </c>
      <c r="H12" s="1">
        <v>216</v>
      </c>
      <c r="I12" s="6">
        <v>51.05</v>
      </c>
      <c r="J12" s="5">
        <v>98</v>
      </c>
    </row>
    <row r="13" spans="1:10" x14ac:dyDescent="0.2">
      <c r="A13" s="6">
        <v>51</v>
      </c>
      <c r="B13" s="5">
        <v>3</v>
      </c>
      <c r="C13" s="1">
        <f t="shared" si="0"/>
        <v>51.05</v>
      </c>
      <c r="D13" s="6">
        <v>2236.9</v>
      </c>
      <c r="E13" s="6">
        <f>(D13-D12)/(C13-C12)*14.14</f>
        <v>118.16000000000084</v>
      </c>
      <c r="H13" s="1">
        <v>212</v>
      </c>
      <c r="I13" s="6">
        <v>51.5</v>
      </c>
      <c r="J13" s="5">
        <v>99</v>
      </c>
    </row>
    <row r="14" spans="1:10" x14ac:dyDescent="0.2">
      <c r="A14" s="6">
        <v>51</v>
      </c>
      <c r="B14" s="5">
        <v>30</v>
      </c>
      <c r="C14" s="1">
        <f t="shared" si="0"/>
        <v>51.5</v>
      </c>
      <c r="D14" s="6">
        <v>2282.1</v>
      </c>
      <c r="E14" s="6">
        <f>(D14-D13)/(C14-C13)*14.14</f>
        <v>1420.2844444444297</v>
      </c>
      <c r="H14" s="1">
        <v>212</v>
      </c>
      <c r="I14" s="6">
        <v>55.9</v>
      </c>
      <c r="J14" s="5">
        <v>100</v>
      </c>
    </row>
    <row r="15" spans="1:10" x14ac:dyDescent="0.2">
      <c r="A15" s="6">
        <v>55</v>
      </c>
      <c r="B15" s="5">
        <v>54</v>
      </c>
      <c r="C15" s="1">
        <f t="shared" si="0"/>
        <v>55.9</v>
      </c>
      <c r="D15" s="6">
        <v>2330.5</v>
      </c>
      <c r="E15" s="6">
        <f>(D15-D14)/(C15-C14)*14.14</f>
        <v>155.54000000000036</v>
      </c>
      <c r="H15" s="1">
        <v>206</v>
      </c>
      <c r="I15" s="6">
        <v>60.55</v>
      </c>
      <c r="J15" s="5">
        <v>100</v>
      </c>
    </row>
    <row r="16" spans="1:10" x14ac:dyDescent="0.2">
      <c r="A16" s="6">
        <v>60</v>
      </c>
      <c r="B16" s="5">
        <v>33</v>
      </c>
      <c r="C16" s="1">
        <f t="shared" si="0"/>
        <v>60.55</v>
      </c>
      <c r="D16" s="6">
        <v>2382</v>
      </c>
      <c r="E16" s="6">
        <f>(D16-D15)/(C16-C15)*14.14</f>
        <v>156.60430107526886</v>
      </c>
      <c r="H16" s="1">
        <v>196</v>
      </c>
      <c r="I16" s="6">
        <v>70.166666666666671</v>
      </c>
      <c r="J16" s="6">
        <v>99</v>
      </c>
    </row>
    <row r="17" spans="1:10" x14ac:dyDescent="0.2">
      <c r="A17" s="6">
        <v>70</v>
      </c>
      <c r="B17" s="6">
        <v>10</v>
      </c>
      <c r="C17" s="1">
        <f t="shared" si="0"/>
        <v>70.166666666666671</v>
      </c>
      <c r="D17" s="6">
        <v>2436.6</v>
      </c>
      <c r="E17" s="6">
        <f>(D17-D16)/(C17-C16)*14.14</f>
        <v>80.281871750433083</v>
      </c>
      <c r="H17" s="1">
        <v>184</v>
      </c>
      <c r="I17" s="6">
        <v>73.816666666666663</v>
      </c>
      <c r="J17" s="6">
        <v>98</v>
      </c>
    </row>
    <row r="18" spans="1:10" x14ac:dyDescent="0.2">
      <c r="A18" s="6">
        <v>73</v>
      </c>
      <c r="B18" s="5">
        <v>49</v>
      </c>
      <c r="C18" s="1">
        <f t="shared" si="0"/>
        <v>73.816666666666663</v>
      </c>
      <c r="D18" s="6">
        <v>2494.3000000000002</v>
      </c>
      <c r="E18" s="6">
        <f>(D18-D17)/(C18-C17)*14.14</f>
        <v>223.52821917808379</v>
      </c>
      <c r="H18" s="1">
        <v>173</v>
      </c>
      <c r="I18" s="6">
        <v>77.3</v>
      </c>
      <c r="J18" s="5">
        <v>99</v>
      </c>
    </row>
    <row r="19" spans="1:10" x14ac:dyDescent="0.2">
      <c r="A19" s="6">
        <v>77</v>
      </c>
      <c r="B19" s="5">
        <v>18</v>
      </c>
      <c r="C19" s="1">
        <f t="shared" si="0"/>
        <v>77.3</v>
      </c>
      <c r="D19" s="6">
        <v>2756.2</v>
      </c>
      <c r="E19" s="6">
        <f>(D19-D18)/(C19-C18)*14.14</f>
        <v>1063.1385645932996</v>
      </c>
      <c r="H19" s="6">
        <v>164</v>
      </c>
      <c r="I19" s="6">
        <v>79.900000000000006</v>
      </c>
      <c r="J19" s="5">
        <v>98</v>
      </c>
    </row>
    <row r="20" spans="1:10" x14ac:dyDescent="0.2">
      <c r="A20" s="6">
        <v>78</v>
      </c>
      <c r="B20" s="5">
        <v>33</v>
      </c>
      <c r="C20" s="1">
        <f t="shared" si="0"/>
        <v>78.55</v>
      </c>
      <c r="D20" s="6">
        <v>2829.4</v>
      </c>
      <c r="E20" s="6">
        <f>(D20-D19)/(C20-C19)*14.14</f>
        <v>828.03840000000309</v>
      </c>
      <c r="H20" s="6">
        <v>164</v>
      </c>
      <c r="I20" s="6">
        <v>80.63333333333334</v>
      </c>
      <c r="J20" s="5">
        <v>99</v>
      </c>
    </row>
    <row r="21" spans="1:10" x14ac:dyDescent="0.2">
      <c r="A21" s="6">
        <v>79</v>
      </c>
      <c r="B21" s="5">
        <v>54</v>
      </c>
      <c r="C21" s="1">
        <f t="shared" si="0"/>
        <v>79.900000000000006</v>
      </c>
      <c r="D21" s="6">
        <v>2905.8</v>
      </c>
      <c r="E21" s="6">
        <f>(D21-D20)/(C21-C20)*14.14</f>
        <v>800.21925925925518</v>
      </c>
      <c r="H21" s="6">
        <v>164</v>
      </c>
      <c r="I21" s="6">
        <v>81.55</v>
      </c>
      <c r="J21" s="5">
        <v>99</v>
      </c>
    </row>
    <row r="22" spans="1:10" x14ac:dyDescent="0.2">
      <c r="A22" s="6">
        <v>80</v>
      </c>
      <c r="B22" s="5">
        <v>38</v>
      </c>
      <c r="C22" s="1">
        <f t="shared" si="0"/>
        <v>80.63333333333334</v>
      </c>
      <c r="D22" s="6">
        <v>2985.2</v>
      </c>
      <c r="E22" s="6">
        <f>(D22-D21)/(C22-C21)*14.14</f>
        <v>1530.9763636363548</v>
      </c>
      <c r="H22" s="6">
        <v>164</v>
      </c>
      <c r="I22" s="6">
        <v>82.1</v>
      </c>
      <c r="J22" s="5">
        <v>97</v>
      </c>
    </row>
    <row r="23" spans="1:10" x14ac:dyDescent="0.2">
      <c r="A23" s="6">
        <v>81</v>
      </c>
      <c r="B23" s="6">
        <v>33</v>
      </c>
      <c r="C23" s="1">
        <f t="shared" si="0"/>
        <v>81.55</v>
      </c>
      <c r="D23" s="6">
        <v>3067.8</v>
      </c>
      <c r="E23" s="6">
        <f>(D23-D22)/(C23-C22)*14.14</f>
        <v>1274.1425454545642</v>
      </c>
      <c r="H23" s="6">
        <v>152</v>
      </c>
      <c r="I23" s="6">
        <v>82.683333333333337</v>
      </c>
      <c r="J23" s="5">
        <v>99</v>
      </c>
    </row>
    <row r="24" spans="1:10" x14ac:dyDescent="0.2">
      <c r="A24" s="6">
        <v>83</v>
      </c>
      <c r="B24" s="6">
        <v>26</v>
      </c>
      <c r="C24" s="1">
        <f t="shared" si="0"/>
        <v>83.433333333333337</v>
      </c>
      <c r="D24" s="6">
        <v>3334.2</v>
      </c>
      <c r="E24" s="6">
        <f>(D24-D23)/(C24-C23)*14.14</f>
        <v>2000.1217699114948</v>
      </c>
      <c r="H24" s="6">
        <v>152</v>
      </c>
      <c r="I24" s="6">
        <v>104.73333333333333</v>
      </c>
      <c r="J24" s="4">
        <v>99</v>
      </c>
    </row>
    <row r="25" spans="1:10" x14ac:dyDescent="0.2">
      <c r="A25" s="5">
        <v>88</v>
      </c>
      <c r="B25" s="6">
        <v>17</v>
      </c>
      <c r="C25" s="1">
        <f t="shared" si="0"/>
        <v>88.283333333333331</v>
      </c>
      <c r="D25" s="6">
        <v>3527.3</v>
      </c>
      <c r="E25" s="6">
        <f>(D25-D24)/(C25-C24)*14.14</f>
        <v>562.97608247422852</v>
      </c>
      <c r="H25" s="5">
        <v>137</v>
      </c>
      <c r="I25" s="6">
        <v>114</v>
      </c>
      <c r="J25" s="4">
        <v>98</v>
      </c>
    </row>
    <row r="26" spans="1:10" x14ac:dyDescent="0.2">
      <c r="A26" s="5">
        <v>95</v>
      </c>
      <c r="B26" s="6">
        <v>10</v>
      </c>
      <c r="C26" s="1">
        <f t="shared" si="0"/>
        <v>95.166666666666671</v>
      </c>
      <c r="D26" s="6">
        <v>3628.6</v>
      </c>
      <c r="E26" s="6">
        <f>(D26-D25)/(C26-C25)*14.14</f>
        <v>208.09423728813482</v>
      </c>
      <c r="H26" s="5">
        <v>123</v>
      </c>
      <c r="I26" s="6">
        <v>124.98333333333333</v>
      </c>
      <c r="J26" s="4">
        <v>100</v>
      </c>
    </row>
    <row r="27" spans="1:10" x14ac:dyDescent="0.2">
      <c r="A27" s="5">
        <v>97</v>
      </c>
      <c r="B27" s="6">
        <v>23</v>
      </c>
      <c r="C27" s="1">
        <f t="shared" si="0"/>
        <v>97.38333333333334</v>
      </c>
      <c r="D27" s="6">
        <v>3732.9</v>
      </c>
      <c r="E27" s="6">
        <f>(D27-D26)/(C27-C26)*14.14</f>
        <v>665.32421052631639</v>
      </c>
      <c r="H27" s="5">
        <v>111</v>
      </c>
      <c r="I27" s="6">
        <v>127.06666666666666</v>
      </c>
      <c r="J27" s="4">
        <v>99</v>
      </c>
    </row>
    <row r="28" spans="1:10" x14ac:dyDescent="0.2">
      <c r="A28" s="5">
        <v>101</v>
      </c>
      <c r="B28" s="6">
        <v>41</v>
      </c>
      <c r="C28" s="1">
        <f t="shared" si="0"/>
        <v>101.68333333333334</v>
      </c>
      <c r="D28" s="6">
        <v>3840.3</v>
      </c>
      <c r="E28" s="6">
        <f>(D28-D27)/(C28-C27)*14.14</f>
        <v>353.17116279069819</v>
      </c>
      <c r="H28" s="5">
        <v>108</v>
      </c>
      <c r="I28" s="6">
        <v>127.66666666666667</v>
      </c>
      <c r="J28" s="4">
        <v>98</v>
      </c>
    </row>
    <row r="29" spans="1:10" x14ac:dyDescent="0.2">
      <c r="A29" s="5">
        <v>112</v>
      </c>
      <c r="B29" s="6">
        <v>0</v>
      </c>
      <c r="C29" s="1">
        <f t="shared" si="0"/>
        <v>112</v>
      </c>
      <c r="D29" s="6">
        <v>532</v>
      </c>
      <c r="E29" s="6">
        <f>D29/12*14.14</f>
        <v>626.87333333333345</v>
      </c>
      <c r="H29" s="5">
        <v>97</v>
      </c>
      <c r="I29" s="6">
        <v>128.51666666666668</v>
      </c>
      <c r="J29" s="4">
        <v>100</v>
      </c>
    </row>
    <row r="30" spans="1:10" x14ac:dyDescent="0.2">
      <c r="A30" s="6">
        <v>127</v>
      </c>
      <c r="B30" s="4">
        <v>4</v>
      </c>
      <c r="C30" s="1">
        <f t="shared" si="0"/>
        <v>127.06666666666666</v>
      </c>
      <c r="D30" s="6">
        <v>466</v>
      </c>
      <c r="E30" s="6">
        <f>(D30-369.5)/(C30-126.5)*14.14</f>
        <v>2407.9588235294277</v>
      </c>
      <c r="H30" s="6">
        <v>94</v>
      </c>
      <c r="I30" s="6">
        <v>129.03333333333333</v>
      </c>
      <c r="J30" s="1">
        <v>98</v>
      </c>
    </row>
    <row r="31" spans="1:10" x14ac:dyDescent="0.2">
      <c r="A31" s="5">
        <v>128</v>
      </c>
      <c r="B31" s="4">
        <v>12</v>
      </c>
      <c r="C31" s="1">
        <f t="shared" si="0"/>
        <v>128.19999999999999</v>
      </c>
      <c r="D31" s="6">
        <v>649.79999999999995</v>
      </c>
      <c r="E31" s="6">
        <f>(D31-D30)/(C31-C30)*14.14</f>
        <v>2293.1752941176619</v>
      </c>
      <c r="H31" s="6">
        <v>94</v>
      </c>
      <c r="I31" s="6">
        <v>129.41666666666666</v>
      </c>
      <c r="J31" s="7">
        <v>99</v>
      </c>
    </row>
    <row r="32" spans="1:10" x14ac:dyDescent="0.2">
      <c r="A32" s="6">
        <v>128</v>
      </c>
      <c r="B32" s="4">
        <v>31</v>
      </c>
      <c r="C32" s="1">
        <f t="shared" si="0"/>
        <v>128.51666666666668</v>
      </c>
      <c r="D32" s="6">
        <v>737.1</v>
      </c>
      <c r="E32" s="6">
        <f>(D32-D31)/(C32-C31)*14.14</f>
        <v>3898.1747368418055</v>
      </c>
      <c r="H32" s="6">
        <v>94</v>
      </c>
      <c r="I32" s="6">
        <v>130.31666666666666</v>
      </c>
      <c r="J32" s="7">
        <v>98</v>
      </c>
    </row>
    <row r="33" spans="1:10" x14ac:dyDescent="0.2">
      <c r="A33" s="6">
        <v>129</v>
      </c>
      <c r="B33" s="3">
        <v>2</v>
      </c>
      <c r="C33" s="1">
        <f t="shared" si="0"/>
        <v>129.03333333333333</v>
      </c>
      <c r="D33" s="6">
        <v>821.2</v>
      </c>
      <c r="E33" s="6">
        <f>(D33-D32)/(C33-C32)*14.14</f>
        <v>2301.6270967742616</v>
      </c>
      <c r="H33" s="6">
        <v>94</v>
      </c>
      <c r="I33" s="6">
        <v>131.21666666666667</v>
      </c>
      <c r="J33" s="7">
        <v>99</v>
      </c>
    </row>
    <row r="34" spans="1:10" x14ac:dyDescent="0.2">
      <c r="A34" s="6">
        <v>129</v>
      </c>
      <c r="B34" s="4">
        <v>25</v>
      </c>
      <c r="C34" s="1">
        <f t="shared" si="0"/>
        <v>129.41666666666666</v>
      </c>
      <c r="D34" s="6">
        <v>902.2</v>
      </c>
      <c r="E34" s="6">
        <f>(D34-D33)/(C34-C33)*14.14</f>
        <v>2987.8434782609288</v>
      </c>
      <c r="H34" s="6">
        <v>94</v>
      </c>
      <c r="I34" s="6">
        <v>131.85</v>
      </c>
      <c r="J34" s="6">
        <v>100</v>
      </c>
    </row>
    <row r="35" spans="1:10" x14ac:dyDescent="0.2">
      <c r="A35" s="6">
        <v>129</v>
      </c>
      <c r="B35" s="4">
        <v>52</v>
      </c>
      <c r="C35" s="1">
        <f t="shared" si="0"/>
        <v>129.86666666666667</v>
      </c>
      <c r="D35" s="6">
        <v>980.1</v>
      </c>
      <c r="E35" s="6">
        <f>(D35-D34)/(C35-C34)*14.14</f>
        <v>2447.7911111110175</v>
      </c>
      <c r="H35" s="6">
        <v>94</v>
      </c>
      <c r="I35" s="6">
        <v>132.11666666666667</v>
      </c>
      <c r="J35" s="4">
        <v>98</v>
      </c>
    </row>
    <row r="36" spans="1:10" x14ac:dyDescent="0.2">
      <c r="A36" s="6">
        <v>130</v>
      </c>
      <c r="B36" s="4">
        <v>19</v>
      </c>
      <c r="C36" s="1">
        <f t="shared" si="0"/>
        <v>130.31666666666666</v>
      </c>
      <c r="D36" s="6">
        <v>1054.9000000000001</v>
      </c>
      <c r="E36" s="6">
        <f>(D36-D35)/(C36-C35)*14.14</f>
        <v>2350.3822222222839</v>
      </c>
      <c r="H36" s="6">
        <v>94</v>
      </c>
      <c r="I36" s="6">
        <v>136.18333333333334</v>
      </c>
      <c r="J36" s="6">
        <v>98</v>
      </c>
    </row>
    <row r="37" spans="1:10" x14ac:dyDescent="0.2">
      <c r="A37" s="6">
        <v>130</v>
      </c>
      <c r="B37" s="4">
        <v>44</v>
      </c>
      <c r="C37" s="1">
        <f t="shared" si="0"/>
        <v>130.73333333333332</v>
      </c>
      <c r="D37" s="6">
        <v>1126.5999999999999</v>
      </c>
      <c r="E37" s="6">
        <f>(D37-D36)/(C37-C36)*14.14</f>
        <v>2433.2112000000493</v>
      </c>
      <c r="H37" s="6">
        <v>94</v>
      </c>
      <c r="I37" s="6">
        <v>138.38333333333333</v>
      </c>
      <c r="J37" s="6">
        <v>99</v>
      </c>
    </row>
    <row r="38" spans="1:10" x14ac:dyDescent="0.2">
      <c r="A38" s="6">
        <v>131</v>
      </c>
      <c r="B38" s="4">
        <v>13</v>
      </c>
      <c r="C38" s="1">
        <f t="shared" si="0"/>
        <v>131.21666666666667</v>
      </c>
      <c r="D38" s="6">
        <v>1195.2</v>
      </c>
      <c r="E38" s="6">
        <f>(D38-D37)/(C38-C37)*14.14</f>
        <v>2006.904827586148</v>
      </c>
      <c r="H38" s="6">
        <v>89</v>
      </c>
      <c r="I38" s="6">
        <v>138.94999999999999</v>
      </c>
      <c r="J38" s="6">
        <v>99</v>
      </c>
    </row>
    <row r="39" spans="1:10" x14ac:dyDescent="0.2">
      <c r="A39" s="6">
        <v>131</v>
      </c>
      <c r="B39" s="4">
        <v>51</v>
      </c>
      <c r="C39" s="1">
        <f t="shared" si="0"/>
        <v>131.85</v>
      </c>
      <c r="D39" s="6">
        <v>1323</v>
      </c>
      <c r="E39" s="6">
        <f>(D39-D38)/(C39-C38)*14.14</f>
        <v>2853.3031578947703</v>
      </c>
      <c r="H39" s="6">
        <v>89</v>
      </c>
      <c r="I39" s="6">
        <v>140.86666666666667</v>
      </c>
      <c r="J39" s="6">
        <v>98</v>
      </c>
    </row>
    <row r="40" spans="1:10" x14ac:dyDescent="0.2">
      <c r="A40" s="6">
        <v>132</v>
      </c>
      <c r="B40" s="3">
        <v>7</v>
      </c>
      <c r="C40" s="1">
        <f t="shared" si="0"/>
        <v>132.11666666666667</v>
      </c>
      <c r="D40" s="6">
        <v>1382.3</v>
      </c>
      <c r="E40" s="6">
        <f>(D40-D39)/(C40-C39)*14.14</f>
        <v>3144.3824999998415</v>
      </c>
      <c r="H40" s="6">
        <v>89</v>
      </c>
      <c r="I40" s="6">
        <v>143.33333333333334</v>
      </c>
      <c r="J40" s="4">
        <v>99</v>
      </c>
    </row>
    <row r="41" spans="1:10" x14ac:dyDescent="0.2">
      <c r="A41" s="6">
        <v>132</v>
      </c>
      <c r="B41" s="7">
        <v>22</v>
      </c>
      <c r="C41" s="1">
        <f t="shared" si="0"/>
        <v>132.36666666666667</v>
      </c>
      <c r="D41" s="6">
        <v>1438.4</v>
      </c>
      <c r="E41" s="6">
        <f>(D41-D40)/(C41-C40)*14.14</f>
        <v>3173.0160000000078</v>
      </c>
      <c r="H41" s="6">
        <v>89</v>
      </c>
      <c r="I41" s="6">
        <v>144.38333333333333</v>
      </c>
      <c r="J41" s="4">
        <v>98</v>
      </c>
    </row>
    <row r="42" spans="1:10" x14ac:dyDescent="0.2">
      <c r="A42" s="6">
        <v>132</v>
      </c>
      <c r="B42" s="7">
        <v>34</v>
      </c>
      <c r="C42" s="1">
        <f t="shared" si="0"/>
        <v>132.56666666666666</v>
      </c>
      <c r="D42" s="6">
        <v>1491.5</v>
      </c>
      <c r="E42" s="6">
        <f>(D42-D41)/(C42-C41)*14.14</f>
        <v>3754.1700000002074</v>
      </c>
      <c r="H42" s="6">
        <v>89</v>
      </c>
      <c r="I42" s="6">
        <v>146.56666666666666</v>
      </c>
      <c r="J42" s="4">
        <v>99</v>
      </c>
    </row>
    <row r="43" spans="1:10" x14ac:dyDescent="0.2">
      <c r="A43" s="6">
        <v>133</v>
      </c>
      <c r="B43" s="7">
        <v>23</v>
      </c>
      <c r="C43" s="1">
        <f t="shared" si="0"/>
        <v>133.38333333333333</v>
      </c>
      <c r="D43" s="6">
        <v>1672.6</v>
      </c>
      <c r="E43" s="6">
        <f>(D43-D42)/(C43-C42)*14.14</f>
        <v>3135.6171428571556</v>
      </c>
      <c r="H43" s="6">
        <v>89</v>
      </c>
      <c r="I43" s="6">
        <v>147.21666666666667</v>
      </c>
      <c r="J43" s="4">
        <v>98</v>
      </c>
    </row>
    <row r="44" spans="1:10" x14ac:dyDescent="0.2">
      <c r="A44" s="6">
        <v>133</v>
      </c>
      <c r="B44" s="4">
        <v>33</v>
      </c>
      <c r="C44" s="1">
        <f t="shared" si="0"/>
        <v>133.55000000000001</v>
      </c>
      <c r="D44" s="6">
        <v>1710.1</v>
      </c>
      <c r="E44" s="6">
        <f>(D44-D43)/(C44-C43)*14.14</f>
        <v>3181.4999999996385</v>
      </c>
      <c r="H44" s="6">
        <v>89</v>
      </c>
    </row>
    <row r="45" spans="1:10" x14ac:dyDescent="0.2">
      <c r="A45" s="6">
        <v>133</v>
      </c>
      <c r="B45" s="4">
        <v>43</v>
      </c>
      <c r="C45" s="1">
        <f t="shared" si="0"/>
        <v>133.71666666666667</v>
      </c>
      <c r="D45" s="6">
        <v>1744.5</v>
      </c>
      <c r="E45" s="6">
        <f>(D45-D44)/(C45-C44)*14.14</f>
        <v>2918.4960000001738</v>
      </c>
      <c r="G45" s="4"/>
      <c r="H45" s="6">
        <v>89</v>
      </c>
    </row>
    <row r="46" spans="1:10" x14ac:dyDescent="0.2">
      <c r="A46" s="6">
        <v>134</v>
      </c>
      <c r="B46" s="4">
        <v>2</v>
      </c>
      <c r="C46" s="1">
        <f t="shared" si="0"/>
        <v>134.03333333333333</v>
      </c>
      <c r="D46" s="6">
        <v>1804</v>
      </c>
      <c r="E46" s="6">
        <f>(D46-D45)/(C46-C45)*14.14</f>
        <v>2656.8315789474004</v>
      </c>
      <c r="G46" s="4"/>
      <c r="H46" s="1">
        <v>89</v>
      </c>
    </row>
    <row r="47" spans="1:10" x14ac:dyDescent="0.2">
      <c r="A47" s="6">
        <v>134</v>
      </c>
      <c r="B47" s="4">
        <v>18</v>
      </c>
      <c r="C47" s="1">
        <f t="shared" si="0"/>
        <v>134.30000000000001</v>
      </c>
      <c r="D47" s="6">
        <v>1851</v>
      </c>
      <c r="E47" s="6">
        <f>(D47-D46)/(C47-C46)*14.14</f>
        <v>2492.1749999998765</v>
      </c>
      <c r="G47" s="4"/>
      <c r="H47" s="1">
        <v>89</v>
      </c>
    </row>
    <row r="48" spans="1:10" x14ac:dyDescent="0.2">
      <c r="A48" s="6">
        <v>134</v>
      </c>
      <c r="B48" s="6">
        <v>48</v>
      </c>
      <c r="C48" s="1">
        <f t="shared" si="0"/>
        <v>134.80000000000001</v>
      </c>
      <c r="D48" s="6">
        <v>1986.5</v>
      </c>
      <c r="E48" s="6">
        <f>(D48-D47)/(C48-C47)*14.14</f>
        <v>3831.94</v>
      </c>
      <c r="G48" s="4"/>
      <c r="H48" s="6">
        <v>89</v>
      </c>
    </row>
    <row r="49" spans="1:8" x14ac:dyDescent="0.2">
      <c r="A49" s="6">
        <v>135</v>
      </c>
      <c r="B49" s="5">
        <v>43</v>
      </c>
      <c r="C49" s="1">
        <f t="shared" si="0"/>
        <v>135.71666666666667</v>
      </c>
      <c r="D49" s="6">
        <v>2155.6</v>
      </c>
      <c r="E49" s="6">
        <f>(D49-D48)/(C49-C48)*14.14</f>
        <v>2608.4443636363894</v>
      </c>
      <c r="H49" s="6">
        <v>80</v>
      </c>
    </row>
    <row r="50" spans="1:8" x14ac:dyDescent="0.2">
      <c r="A50" s="6">
        <v>135</v>
      </c>
      <c r="B50" s="5">
        <v>54</v>
      </c>
      <c r="C50" s="1">
        <f t="shared" si="0"/>
        <v>135.9</v>
      </c>
      <c r="D50" s="6">
        <v>2194.6999999999998</v>
      </c>
      <c r="E50" s="6">
        <f>(D50-D49)/(C50-C49)*14.14</f>
        <v>3015.6763636362944</v>
      </c>
      <c r="G50" s="5"/>
      <c r="H50" s="6">
        <v>80</v>
      </c>
    </row>
    <row r="51" spans="1:8" x14ac:dyDescent="0.2">
      <c r="A51" s="6">
        <v>136</v>
      </c>
      <c r="B51" s="6">
        <v>3</v>
      </c>
      <c r="C51" s="1">
        <f t="shared" si="0"/>
        <v>136.05000000000001</v>
      </c>
      <c r="D51" s="6">
        <v>2236.9</v>
      </c>
      <c r="E51" s="6">
        <f>(D51-D50)/(C51-C50)*14.14</f>
        <v>3978.0533333332087</v>
      </c>
      <c r="G51" s="5"/>
      <c r="H51" s="6">
        <v>80</v>
      </c>
    </row>
    <row r="52" spans="1:8" x14ac:dyDescent="0.2">
      <c r="A52" s="6">
        <v>136</v>
      </c>
      <c r="B52" s="5">
        <v>11</v>
      </c>
      <c r="C52" s="1">
        <f t="shared" si="0"/>
        <v>136.18333333333334</v>
      </c>
      <c r="D52" s="6">
        <v>2282.1</v>
      </c>
      <c r="E52" s="6">
        <f>(D52-D51)/(C52-C51)*14.14</f>
        <v>4793.4600000002538</v>
      </c>
      <c r="G52" s="5"/>
      <c r="H52" s="6">
        <v>80</v>
      </c>
    </row>
    <row r="53" spans="1:8" x14ac:dyDescent="0.2">
      <c r="A53" s="6">
        <v>136</v>
      </c>
      <c r="B53" s="5">
        <v>42</v>
      </c>
      <c r="C53" s="1">
        <f t="shared" si="0"/>
        <v>136.69999999999999</v>
      </c>
      <c r="D53" s="6">
        <v>2436.6</v>
      </c>
      <c r="E53" s="6">
        <f>(D53-D52)/(C53-C52)*14.14</f>
        <v>4228.3161290323824</v>
      </c>
      <c r="G53" s="5"/>
      <c r="H53" s="6">
        <v>80</v>
      </c>
    </row>
    <row r="54" spans="1:8" x14ac:dyDescent="0.2">
      <c r="A54" s="6">
        <v>137</v>
      </c>
      <c r="B54" s="5">
        <v>38</v>
      </c>
      <c r="C54" s="1">
        <f t="shared" si="0"/>
        <v>137.63333333333333</v>
      </c>
      <c r="D54" s="6">
        <v>2756.2</v>
      </c>
      <c r="E54" s="6">
        <f>(D54-D53)/(C54-C53)*14.14</f>
        <v>4841.9399999999796</v>
      </c>
      <c r="G54" s="5"/>
      <c r="H54" s="1">
        <v>80</v>
      </c>
    </row>
    <row r="55" spans="1:8" x14ac:dyDescent="0.2">
      <c r="A55" s="6">
        <v>138</v>
      </c>
      <c r="B55" s="5">
        <v>23</v>
      </c>
      <c r="C55" s="1">
        <f t="shared" si="0"/>
        <v>138.38333333333333</v>
      </c>
      <c r="D55" s="6">
        <v>2985.2</v>
      </c>
      <c r="E55" s="6">
        <f>(D55-D54)/(C55-C54)*14.14</f>
        <v>4317.413333333333</v>
      </c>
      <c r="H55" s="1">
        <v>80</v>
      </c>
    </row>
    <row r="56" spans="1:8" x14ac:dyDescent="0.2">
      <c r="A56" s="6">
        <v>138</v>
      </c>
      <c r="B56" s="6">
        <v>57</v>
      </c>
      <c r="C56" s="1">
        <f t="shared" si="0"/>
        <v>138.94999999999999</v>
      </c>
      <c r="D56" s="6">
        <v>3153.5</v>
      </c>
      <c r="E56" s="6">
        <f>(D56-D55)/(C56-C55)*14.14</f>
        <v>4199.5800000000327</v>
      </c>
      <c r="G56" s="5"/>
      <c r="H56" s="1">
        <v>80</v>
      </c>
    </row>
    <row r="57" spans="1:8" x14ac:dyDescent="0.2">
      <c r="A57" s="6">
        <v>139</v>
      </c>
      <c r="B57" s="6">
        <v>11</v>
      </c>
      <c r="C57" s="1">
        <f t="shared" si="0"/>
        <v>139.18333333333334</v>
      </c>
      <c r="D57" s="6">
        <v>3242.3</v>
      </c>
      <c r="E57" s="6">
        <f>(D57-D56)/(C57-C56)*14.14</f>
        <v>5381.2799999996614</v>
      </c>
      <c r="G57" s="5"/>
      <c r="H57" s="1">
        <v>80</v>
      </c>
    </row>
    <row r="58" spans="1:8" x14ac:dyDescent="0.2">
      <c r="A58" s="6">
        <v>140</v>
      </c>
      <c r="B58" s="6">
        <v>52</v>
      </c>
      <c r="C58" s="1">
        <f t="shared" si="0"/>
        <v>140.86666666666667</v>
      </c>
      <c r="D58" s="6">
        <v>3628.6</v>
      </c>
      <c r="E58" s="6">
        <f>(D58-D57)/(C58-C57)*14.14</f>
        <v>3244.9199999999905</v>
      </c>
      <c r="G58" s="5"/>
      <c r="H58" s="1">
        <v>65</v>
      </c>
    </row>
    <row r="59" spans="1:8" x14ac:dyDescent="0.2">
      <c r="A59" s="5">
        <v>143</v>
      </c>
      <c r="B59" s="4">
        <v>20</v>
      </c>
      <c r="C59" s="2">
        <f t="shared" si="0"/>
        <v>143.33333333333334</v>
      </c>
      <c r="D59" s="5">
        <v>61.1</v>
      </c>
      <c r="E59" s="5">
        <f>D59/(C59-142.87)*14.14</f>
        <v>1864.6489208632897</v>
      </c>
      <c r="G59" s="5"/>
      <c r="H59" s="6">
        <v>65</v>
      </c>
    </row>
    <row r="60" spans="1:8" x14ac:dyDescent="0.2">
      <c r="A60" s="6">
        <v>144</v>
      </c>
      <c r="B60" s="3">
        <v>23</v>
      </c>
      <c r="C60" s="1">
        <f t="shared" si="0"/>
        <v>144.38333333333333</v>
      </c>
      <c r="D60" s="6">
        <v>167</v>
      </c>
      <c r="E60" s="6">
        <f>(D60-D59)/(C60-C59)*14.14</f>
        <v>1426.1200000000233</v>
      </c>
      <c r="G60" s="5"/>
      <c r="H60" s="6">
        <v>65</v>
      </c>
    </row>
    <row r="61" spans="1:8" x14ac:dyDescent="0.2">
      <c r="A61" s="6">
        <v>145</v>
      </c>
      <c r="B61" s="4">
        <v>0</v>
      </c>
      <c r="C61" s="1">
        <f t="shared" si="0"/>
        <v>145</v>
      </c>
      <c r="D61" s="6">
        <v>269.8</v>
      </c>
      <c r="E61" s="6">
        <f>(D61-D60)/(C61-C60)*14.14</f>
        <v>2357.1762162161876</v>
      </c>
      <c r="G61" s="5"/>
      <c r="H61" s="6">
        <v>65</v>
      </c>
    </row>
    <row r="62" spans="1:8" x14ac:dyDescent="0.2">
      <c r="A62" s="5"/>
      <c r="B62" s="4"/>
      <c r="C62" s="5"/>
      <c r="D62" s="5"/>
      <c r="E62" s="5"/>
    </row>
    <row r="63" spans="1:8" x14ac:dyDescent="0.2">
      <c r="A63" s="5"/>
      <c r="B63" s="4"/>
      <c r="C63" s="5"/>
      <c r="D63" s="5"/>
      <c r="E63" s="5"/>
      <c r="G63" s="5"/>
    </row>
    <row r="64" spans="1:8" x14ac:dyDescent="0.2">
      <c r="A64" s="5"/>
      <c r="B64" s="4"/>
      <c r="C64" s="5"/>
      <c r="D64" s="5"/>
      <c r="E64" s="5"/>
      <c r="G64" s="5"/>
    </row>
    <row r="65" spans="1:7" x14ac:dyDescent="0.2">
      <c r="A65" s="5"/>
      <c r="B65" s="4"/>
      <c r="C65" s="5"/>
      <c r="D65" s="5"/>
      <c r="E65" s="5"/>
      <c r="G65" s="5"/>
    </row>
    <row r="66" spans="1:7" x14ac:dyDescent="0.2">
      <c r="A66" s="5"/>
      <c r="B66" s="4"/>
      <c r="C66" s="5"/>
      <c r="D66" s="5"/>
      <c r="E66" s="5"/>
      <c r="G66" s="5"/>
    </row>
    <row r="67" spans="1:7" x14ac:dyDescent="0.2">
      <c r="A67" s="5"/>
      <c r="B67" s="4"/>
      <c r="C67" s="5"/>
      <c r="D67" s="5"/>
      <c r="E67" s="5"/>
      <c r="G67" s="5"/>
    </row>
    <row r="68" spans="1:7" x14ac:dyDescent="0.2">
      <c r="A68" s="5"/>
      <c r="B68" s="4"/>
      <c r="C68" s="5"/>
      <c r="D68" s="5"/>
      <c r="E68" s="5"/>
    </row>
    <row r="69" spans="1:7" x14ac:dyDescent="0.2">
      <c r="B69" s="4"/>
      <c r="G69" s="5"/>
    </row>
    <row r="70" spans="1:7" x14ac:dyDescent="0.2">
      <c r="B70" s="4"/>
      <c r="G70" s="5"/>
    </row>
    <row r="71" spans="1:7" x14ac:dyDescent="0.2">
      <c r="B71" s="4"/>
    </row>
    <row r="72" spans="1:7" x14ac:dyDescent="0.2">
      <c r="B72" s="4"/>
    </row>
    <row r="73" spans="1:7" x14ac:dyDescent="0.2">
      <c r="B73" s="4"/>
    </row>
    <row r="74" spans="1:7" x14ac:dyDescent="0.2">
      <c r="B74" s="7"/>
    </row>
    <row r="75" spans="1:7" x14ac:dyDescent="0.2">
      <c r="B75" s="7"/>
    </row>
    <row r="76" spans="1:7" x14ac:dyDescent="0.2">
      <c r="B76" s="7"/>
    </row>
    <row r="77" spans="1:7" x14ac:dyDescent="0.2">
      <c r="B77" s="4"/>
    </row>
    <row r="78" spans="1:7" x14ac:dyDescent="0.2">
      <c r="B78" s="4"/>
    </row>
    <row r="79" spans="1:7" x14ac:dyDescent="0.2">
      <c r="B79" s="4"/>
    </row>
    <row r="80" spans="1:7" x14ac:dyDescent="0.2">
      <c r="B80" s="4"/>
    </row>
    <row r="81" spans="2:8" x14ac:dyDescent="0.2">
      <c r="B81" s="4"/>
    </row>
    <row r="82" spans="2:8" x14ac:dyDescent="0.2">
      <c r="B82" s="4"/>
    </row>
    <row r="83" spans="2:8" x14ac:dyDescent="0.2">
      <c r="B83" s="4"/>
    </row>
    <row r="96" spans="2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zhao chunsong</cp:lastModifiedBy>
  <dcterms:created xsi:type="dcterms:W3CDTF">2020-12-22T07:06:26Z</dcterms:created>
  <dcterms:modified xsi:type="dcterms:W3CDTF">2020-12-22T07:09:08Z</dcterms:modified>
</cp:coreProperties>
</file>