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ia\Semestr_4\Mownit\AGH_MOWNiT\lab9\"/>
    </mc:Choice>
  </mc:AlternateContent>
  <xr:revisionPtr revIDLastSave="0" documentId="13_ncr:1_{60AFE4FA-5A6B-44BC-B08C-A0528D0C017B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A1" sheetId="2" r:id="rId1"/>
    <sheet name="A2" sheetId="3" r:id="rId2"/>
    <sheet name="COND" sheetId="4" r:id="rId3"/>
    <sheet name="cmp" sheetId="6" r:id="rId4"/>
    <sheet name="Arkusz1" sheetId="5" r:id="rId5"/>
  </sheets>
  <definedNames>
    <definedName name="ExternalData_1" localSheetId="0" hidden="1">'A1'!$A$1:$C$55</definedName>
    <definedName name="ExternalData_1" localSheetId="1" hidden="1">'A2'!$A$1:$C$97</definedName>
    <definedName name="ExternalData_1" localSheetId="3" hidden="1">cmp!$A$1:$J$91</definedName>
    <definedName name="ExternalData_1" localSheetId="2" hidden="1">COND!$A$1:$D$65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CF635C-5EEF-447E-8D18-A69187D13D07}" keepAlive="1" name="Zapytanie — cmp" description="Połączenie z zapytaniem „cmp” w skoroszycie." type="5" refreshedVersion="8" background="1" saveData="1">
    <dbPr connection="Provider=Microsoft.Mashup.OleDb.1;Data Source=$Workbook$;Location=cmp;Extended Properties=&quot;&quot;" command="SELECT * FROM [cmp]"/>
  </connection>
  <connection id="2" xr16:uid="{F0B79456-E995-4EF6-9F9A-503CE410F644}" keepAlive="1" name="Zapytanie — results" description="Połączenie z zapytaniem „results” w skoroszycie." type="5" refreshedVersion="8" background="1" saveData="1">
    <dbPr connection="Provider=Microsoft.Mashup.OleDb.1;Data Source=$Workbook$;Location=results;Extended Properties=&quot;&quot;" command="SELECT * FROM [results]"/>
  </connection>
  <connection id="3" xr16:uid="{EA344AE8-5601-4E2A-B0B3-A269602BC653}" keepAlive="1" name="Zapytanie — results (2)" description="Połączenie z zapytaniem „results (2)” w skoroszycie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4" xr16:uid="{27587AD8-687B-454E-BAA6-990F6B096D5D}" keepAlive="1" name="Zapytanie — results (3)" description="Połączenie z zapytaniem „results (3)” w skoroszycie." type="5" refreshedVersion="8" background="1" saveData="1">
    <dbPr connection="Provider=Microsoft.Mashup.OleDb.1;Data Source=$Workbook$;Location=&quot;results (3)&quot;;Extended Properties=&quot;&quot;" command="SELECT * FROM [results (3)]"/>
  </connection>
</connections>
</file>

<file path=xl/sharedStrings.xml><?xml version="1.0" encoding="utf-8"?>
<sst xmlns="http://schemas.openxmlformats.org/spreadsheetml/2006/main" count="938" uniqueCount="520">
  <si>
    <t>Column1</t>
  </si>
  <si>
    <t>Column2</t>
  </si>
  <si>
    <t>Column3</t>
  </si>
  <si>
    <t xml:space="preserve"> 2.596738447045322e-06</t>
  </si>
  <si>
    <t xml:space="preserve"> float32</t>
  </si>
  <si>
    <t xml:space="preserve"> 5.276947016451683e-06</t>
  </si>
  <si>
    <t xml:space="preserve"> 0.0003590899719693442</t>
  </si>
  <si>
    <t xml:space="preserve"> 0.267862153442019</t>
  </si>
  <si>
    <t xml:space="preserve"> 2.1365100109935073</t>
  </si>
  <si>
    <t xml:space="preserve"> 12.6214152418064</t>
  </si>
  <si>
    <t xml:space="preserve"> 14.560270395811964</t>
  </si>
  <si>
    <t xml:space="preserve"> 8.640118518325943</t>
  </si>
  <si>
    <t xml:space="preserve"> 25.990765624132532</t>
  </si>
  <si>
    <t xml:space="preserve"> 73.42082911955465</t>
  </si>
  <si>
    <t xml:space="preserve"> 23.481543150833097</t>
  </si>
  <si>
    <t xml:space="preserve"> 25.551634724316116</t>
  </si>
  <si>
    <t xml:space="preserve"> 426.3159168040328</t>
  </si>
  <si>
    <t xml:space="preserve"> 83.2247898627621</t>
  </si>
  <si>
    <t xml:space="preserve"> 68.2980011175342</t>
  </si>
  <si>
    <t xml:space="preserve"> 13.3781529230949</t>
  </si>
  <si>
    <t xml:space="preserve"> 12.27285095983708</t>
  </si>
  <si>
    <t xml:space="preserve"> 596.468887273489</t>
  </si>
  <si>
    <t xml:space="preserve"> 5.883134557068357e-15</t>
  </si>
  <si>
    <t xml:space="preserve"> float64</t>
  </si>
  <si>
    <t xml:space="preserve"> 7.171868875870015e-14</t>
  </si>
  <si>
    <t xml:space="preserve"> 1.2599860032317453e-11</t>
  </si>
  <si>
    <t xml:space="preserve"> 3.40943972192855e-10</t>
  </si>
  <si>
    <t xml:space="preserve"> 2.040649920229353e-09</t>
  </si>
  <si>
    <t xml:space="preserve"> 4.703843868262746e-08</t>
  </si>
  <si>
    <t xml:space="preserve"> 3.607714327324746e-06</t>
  </si>
  <si>
    <t xml:space="preserve"> 0.0003736795791840194</t>
  </si>
  <si>
    <t xml:space="preserve"> 0.007074181748864826</t>
  </si>
  <si>
    <t xml:space="preserve"> 0.6395707679624518</t>
  </si>
  <si>
    <t xml:space="preserve"> 1.0670400946741636</t>
  </si>
  <si>
    <t xml:space="preserve"> 4.7657558351280915</t>
  </si>
  <si>
    <t xml:space="preserve"> 3.216204125337722</t>
  </si>
  <si>
    <t xml:space="preserve"> 7.1206721391843315</t>
  </si>
  <si>
    <t xml:space="preserve"> 23.214270688909945</t>
  </si>
  <si>
    <t xml:space="preserve"> 23.880816800349276</t>
  </si>
  <si>
    <t xml:space="preserve"> 79.24851015342782</t>
  </si>
  <si>
    <t xml:space="preserve"> 7.878768956129643</t>
  </si>
  <si>
    <t xml:space="preserve"> 0.0</t>
  </si>
  <si>
    <t xml:space="preserve"> float128</t>
  </si>
  <si>
    <t xml:space="preserve"> 2.7194799110210365e-16</t>
  </si>
  <si>
    <t xml:space="preserve"> 1.60230223988643e-14</t>
  </si>
  <si>
    <t xml:space="preserve"> 1.2802285028511214e-12</t>
  </si>
  <si>
    <t xml:space="preserve"> 3.852291362877001e-11</t>
  </si>
  <si>
    <t xml:space="preserve"> 1.5375001992694312e-09</t>
  </si>
  <si>
    <t xml:space="preserve"> 1.924210625068312e-08</t>
  </si>
  <si>
    <t xml:space="preserve"> 1.2740799624688873e-06</t>
  </si>
  <si>
    <t xml:space="preserve"> 7.41449635713544e-06</t>
  </si>
  <si>
    <t xml:space="preserve"> 3.9473990524707916e-05</t>
  </si>
  <si>
    <t xml:space="preserve"> 0.00013434478459509183</t>
  </si>
  <si>
    <t xml:space="preserve"> 0.0004965193748336456</t>
  </si>
  <si>
    <t xml:space="preserve"> 0.00034232628819303335</t>
  </si>
  <si>
    <t xml:space="preserve"> 0.0016218721237502506</t>
  </si>
  <si>
    <t xml:space="preserve"> 0.001096031627743523</t>
  </si>
  <si>
    <t xml:space="preserve"> 0.009608025347485321</t>
  </si>
  <si>
    <t xml:space="preserve"> 0.0030350112513436514</t>
  </si>
  <si>
    <t>Column4</t>
  </si>
  <si>
    <t>N</t>
  </si>
  <si>
    <t>Precision</t>
  </si>
  <si>
    <t>Value</t>
  </si>
  <si>
    <t>Precyzja</t>
  </si>
  <si>
    <t>Rozmiar</t>
  </si>
  <si>
    <t xml:space="preserve"> 2.9200193199910854e-07</t>
  </si>
  <si>
    <t xml:space="preserve"> 2.457562461863554e-07</t>
  </si>
  <si>
    <t xml:space="preserve"> 7.6563552490861e-07</t>
  </si>
  <si>
    <t xml:space="preserve"> 1.700561358652962e-06</t>
  </si>
  <si>
    <t xml:space="preserve"> 1.8839216982458958e-06</t>
  </si>
  <si>
    <t xml:space="preserve"> 5.185946639575054e-06</t>
  </si>
  <si>
    <t xml:space="preserve"> 4.88430878970048e-06</t>
  </si>
  <si>
    <t xml:space="preserve"> 4.08150394338846e-06</t>
  </si>
  <si>
    <t xml:space="preserve"> 4.221002143944553e-06</t>
  </si>
  <si>
    <t xml:space="preserve"> 5.962550275155473e-06</t>
  </si>
  <si>
    <t xml:space="preserve"> 5.49074933668448e-06</t>
  </si>
  <si>
    <t xml:space="preserve"> 1.4717761572676238e-05</t>
  </si>
  <si>
    <t xml:space="preserve"> 4.5965191447253405e-06</t>
  </si>
  <si>
    <t xml:space="preserve"> 8.8331589940302e-06</t>
  </si>
  <si>
    <t xml:space="preserve"> 1.7913352698381696e-05</t>
  </si>
  <si>
    <t xml:space="preserve"> 1.5042587531078604e-05</t>
  </si>
  <si>
    <t xml:space="preserve"> 1.4543655465347954e-05</t>
  </si>
  <si>
    <t xml:space="preserve"> 1.4866311329002281e-05</t>
  </si>
  <si>
    <t xml:space="preserve"> 2.1426108112788983e-05</t>
  </si>
  <si>
    <t xml:space="preserve"> 1.6303804385720944e-05</t>
  </si>
  <si>
    <t xml:space="preserve"> 2.2993877497994316e-05</t>
  </si>
  <si>
    <t xml:space="preserve"> 2.4196989889109765e-05</t>
  </si>
  <si>
    <t xml:space="preserve"> 2.2458378413841617e-05</t>
  </si>
  <si>
    <t xml:space="preserve"> 1.4294804394029615e-05</t>
  </si>
  <si>
    <t xml:space="preserve"> 3.4998231390563244e-05</t>
  </si>
  <si>
    <t xml:space="preserve"> 3.7639755058077406e-05</t>
  </si>
  <si>
    <t xml:space="preserve"> 4.209016502956412e-05</t>
  </si>
  <si>
    <t xml:space="preserve"> 5.650284541920712e-05</t>
  </si>
  <si>
    <t xml:space="preserve"> 0.00013859200175955763</t>
  </si>
  <si>
    <t xml:space="preserve"> 0.0009142587310640832</t>
  </si>
  <si>
    <t xml:space="preserve"> 0.014728801212400063</t>
  </si>
  <si>
    <t xml:space="preserve"> 0.05888408283327768</t>
  </si>
  <si>
    <t xml:space="preserve"> 1.121270291988505e-15</t>
  </si>
  <si>
    <t xml:space="preserve"> 1.4043333874306805e-15</t>
  </si>
  <si>
    <t xml:space="preserve"> 1.9389211565826713e-15</t>
  </si>
  <si>
    <t xml:space="preserve"> 3.2253841922478154e-15</t>
  </si>
  <si>
    <t xml:space="preserve"> 3.563106817568154e-15</t>
  </si>
  <si>
    <t xml:space="preserve"> 8.259044520907328e-15</t>
  </si>
  <si>
    <t xml:space="preserve"> 7.218157493399476e-15</t>
  </si>
  <si>
    <t xml:space="preserve"> 9.766177032077493e-15</t>
  </si>
  <si>
    <t xml:space="preserve"> 8.815618249216203e-15</t>
  </si>
  <si>
    <t xml:space="preserve"> 1.580577071585499e-14</t>
  </si>
  <si>
    <t xml:space="preserve"> 3.073814401236969e-14</t>
  </si>
  <si>
    <t xml:space="preserve"> 1.7281005654554056e-14</t>
  </si>
  <si>
    <t xml:space="preserve"> 1.6137617740425213e-14</t>
  </si>
  <si>
    <t xml:space="preserve"> 2.2490718164827145e-14</t>
  </si>
  <si>
    <t xml:space="preserve"> 2.4364020711433638e-14</t>
  </si>
  <si>
    <t xml:space="preserve"> 3.053961006713205e-14</t>
  </si>
  <si>
    <t xml:space="preserve"> 3.241566059339269e-14</t>
  </si>
  <si>
    <t xml:space="preserve"> 2.1778206843367276e-14</t>
  </si>
  <si>
    <t xml:space="preserve"> 3.636433789073648e-14</t>
  </si>
  <si>
    <t xml:space="preserve"> 4.682549049513692e-14</t>
  </si>
  <si>
    <t xml:space="preserve"> 3.7889197167981224e-14</t>
  </si>
  <si>
    <t xml:space="preserve"> 4.167789655672872e-14</t>
  </si>
  <si>
    <t xml:space="preserve"> 2.5331581920415408e-14</t>
  </si>
  <si>
    <t xml:space="preserve"> 6.61897797893649e-14</t>
  </si>
  <si>
    <t xml:space="preserve"> 4.792294114700811e-14</t>
  </si>
  <si>
    <t xml:space="preserve"> 1.1010474174196649e-13</t>
  </si>
  <si>
    <t xml:space="preserve"> 6.755631842798283e-14</t>
  </si>
  <si>
    <t xml:space="preserve"> 3.833917596020242e-13</t>
  </si>
  <si>
    <t xml:space="preserve"> 2.312661559124597e-12</t>
  </si>
  <si>
    <t xml:space="preserve"> 3.3205984103555816e-11</t>
  </si>
  <si>
    <t xml:space="preserve"> 1.1717458732884194e-10</t>
  </si>
  <si>
    <t xml:space="preserve"> 7.691850745534255e-16</t>
  </si>
  <si>
    <t xml:space="preserve"> 1.67992556038301e-14</t>
  </si>
  <si>
    <t xml:space="preserve"> 3.932290215319342e-14</t>
  </si>
  <si>
    <t>createMatrixA1</t>
  </si>
  <si>
    <t xml:space="preserve"> 485.3500769776603</t>
  </si>
  <si>
    <t xml:space="preserve"> 17144.80938298188</t>
  </si>
  <si>
    <t xml:space="preserve"> 596485.2345094385</t>
  </si>
  <si>
    <t xml:space="preserve"> 20556300.379699394</t>
  </si>
  <si>
    <t xml:space="preserve"> 704644843.2905432</t>
  </si>
  <si>
    <t xml:space="preserve"> 24078593755.73898</t>
  </si>
  <si>
    <t xml:space="preserve"> 821196683749.8461</t>
  </si>
  <si>
    <t xml:space="preserve"> 27973262060569.62</t>
  </si>
  <si>
    <t xml:space="preserve"> 952924553224127.2</t>
  </si>
  <si>
    <t xml:space="preserve"> 3.2289889664087256e+16</t>
  </si>
  <si>
    <t xml:space="preserve"> 6.063252789941137e+17</t>
  </si>
  <si>
    <t xml:space="preserve"> 5.826646391998172e+17</t>
  </si>
  <si>
    <t xml:space="preserve"> 2.1015505091054671e+18</t>
  </si>
  <si>
    <t xml:space="preserve"> 6.507788268598065e+17</t>
  </si>
  <si>
    <t xml:space="preserve"> 2.856118471713617e+18</t>
  </si>
  <si>
    <t xml:space="preserve"> 3.2623467158367915e+20</t>
  </si>
  <si>
    <t xml:space="preserve"> 4.522048483110085e+18</t>
  </si>
  <si>
    <t xml:space="preserve"> 1.8820779232203825e+18</t>
  </si>
  <si>
    <t xml:space="preserve"> 2.298036319147228e+18</t>
  </si>
  <si>
    <t xml:space="preserve"> 1.0866430530246916e+19</t>
  </si>
  <si>
    <t xml:space="preserve"> 1.2538213787101538e+19</t>
  </si>
  <si>
    <t xml:space="preserve"> 2.2818344508319836e+18</t>
  </si>
  <si>
    <t xml:space="preserve"> 1.298521683161649e+19</t>
  </si>
  <si>
    <t xml:space="preserve"> 5.2441541024065675e+19</t>
  </si>
  <si>
    <t xml:space="preserve"> 7.2935346981494284e+19</t>
  </si>
  <si>
    <t xml:space="preserve"> 2.4141833584960496e+19</t>
  </si>
  <si>
    <t xml:space="preserve"> 8.908496161147622e+18</t>
  </si>
  <si>
    <t xml:space="preserve"> 4.0906248802443075e+18</t>
  </si>
  <si>
    <t xml:space="preserve"> 1.5442160775340278e+20</t>
  </si>
  <si>
    <t xml:space="preserve"> 3.3428718984769444e+20</t>
  </si>
  <si>
    <t xml:space="preserve"> 8.853368082154473e+20</t>
  </si>
  <si>
    <t xml:space="preserve"> 6.986092961543515e+20</t>
  </si>
  <si>
    <t>createMatrixA2</t>
  </si>
  <si>
    <t xml:space="preserve"> 7.842319510746928</t>
  </si>
  <si>
    <t xml:space="preserve"> 15.038085520602962</t>
  </si>
  <si>
    <t xml:space="preserve"> 25.325453567813906</t>
  </si>
  <si>
    <t xml:space="preserve"> 39.061721912546425</t>
  </si>
  <si>
    <t xml:space="preserve"> 56.571081372520375</t>
  </si>
  <si>
    <t xml:space="preserve"> 78.15232071110321</t>
  </si>
  <si>
    <t xml:space="preserve"> 104.08390681950651</t>
  </si>
  <si>
    <t xml:space="preserve"> 134.62758675630585</t>
  </si>
  <si>
    <t xml:space="preserve"> 170.0310511304192</t>
  </si>
  <si>
    <t xml:space="preserve"> 210.5299657774533</t>
  </si>
  <si>
    <t xml:space="preserve"> 256.34956115568525</t>
  </si>
  <si>
    <t xml:space="preserve"> 307.7059022283366</t>
  </si>
  <si>
    <t xml:space="preserve"> 364.80692138315516</t>
  </si>
  <si>
    <t xml:space="preserve"> 427.85327161570336</t>
  </si>
  <si>
    <t xml:space="preserve"> 497.0390406982279</t>
  </si>
  <si>
    <t xml:space="preserve"> 572.5523559804853</t>
  </si>
  <si>
    <t xml:space="preserve"> 654.5759018441483</t>
  </si>
  <si>
    <t xml:space="preserve"> 743.2873664631169</t>
  </si>
  <si>
    <t xml:space="preserve"> 838.859830663865</t>
  </si>
  <si>
    <t xml:space="preserve"> 941.462108857036</t>
  </si>
  <si>
    <t xml:space="preserve"> 1051.259049911885</t>
  </si>
  <si>
    <t xml:space="preserve"> 1168.411804260497</t>
  </si>
  <si>
    <t xml:space="preserve"> 1293.0780623062913</t>
  </si>
  <si>
    <t xml:space="preserve"> 1425.4122682725435</t>
  </si>
  <si>
    <t xml:space="preserve"> 1565.5658128913128</t>
  </si>
  <si>
    <t xml:space="preserve"> 1713.687207751414</t>
  </si>
  <si>
    <t xml:space="preserve"> 1869.92224365934</t>
  </si>
  <si>
    <t xml:space="preserve"> 2034.4141349926008</t>
  </si>
  <si>
    <t xml:space="preserve"> 7260.3969092683</t>
  </si>
  <si>
    <t xml:space="preserve"> 40938.83555645862</t>
  </si>
  <si>
    <t xml:space="preserve"> 936304.6665427367</t>
  </si>
  <si>
    <t xml:space="preserve"> 2283352.5221951357</t>
  </si>
  <si>
    <t>Wartości wskaźników uwarunkowania</t>
  </si>
  <si>
    <t>Macierz A1</t>
  </si>
  <si>
    <t>Macierz A2</t>
  </si>
  <si>
    <t>n</t>
  </si>
  <si>
    <t>Błąd metody eliminacji Gaussa dla macierzy nr 1</t>
  </si>
  <si>
    <t>Błąd metody eliminacji Gaussa dla macierzy nr 2</t>
  </si>
  <si>
    <t>0.00011072561756009236</t>
  </si>
  <si>
    <t>9.578999993209436e-06</t>
  </si>
  <si>
    <t>1.1920928955078125e-07</t>
  </si>
  <si>
    <t>7.622399994033913e-05</t>
  </si>
  <si>
    <t>float32</t>
  </si>
  <si>
    <t>0.00011891579197254032</t>
  </si>
  <si>
    <t>1.095400000394875e-05</t>
  </si>
  <si>
    <t>1.6858739404357614e-07</t>
  </si>
  <si>
    <t>7.83080000701375e-05</t>
  </si>
  <si>
    <t>0.0001228644250659272</t>
  </si>
  <si>
    <t>1.0188000032940181e-05</t>
  </si>
  <si>
    <t>9.345599994503573e-05</t>
  </si>
  <si>
    <t>0.0001268123451154679</t>
  </si>
  <si>
    <t>1.1366000080670347e-05</t>
  </si>
  <si>
    <t>0.00012321199994858034</t>
  </si>
  <si>
    <t>0.00012669857824221253</t>
  </si>
  <si>
    <t>1.242200005435734e-05</t>
  </si>
  <si>
    <t>0.00016147099995578174</t>
  </si>
  <si>
    <t>0.0001292555534746498</t>
  </si>
  <si>
    <t>1.3661999901160016e-05</t>
  </si>
  <si>
    <t>2.0647654623614278e-07</t>
  </si>
  <si>
    <t>0.00020968799992715503</t>
  </si>
  <si>
    <t>0.00013902693171985447</t>
  </si>
  <si>
    <t>1.535499995952705e-05</t>
  </si>
  <si>
    <t>0.0002667779999683262</t>
  </si>
  <si>
    <t>0.00012729222362395376</t>
  </si>
  <si>
    <t>1.673399992796476e-05</t>
  </si>
  <si>
    <t>0.0003399590000299213</t>
  </si>
  <si>
    <t>0.00012772763147950172</t>
  </si>
  <si>
    <t>1.7885000033857068e-05</t>
  </si>
  <si>
    <t>0.0004415939999944385</t>
  </si>
  <si>
    <t>0.00012968291412107646</t>
  </si>
  <si>
    <t>1.9460000089566165e-05</t>
  </si>
  <si>
    <t>0.0005089349999707338</t>
  </si>
  <si>
    <t>0.00013923287042416632</t>
  </si>
  <si>
    <t>2.0602999939001165e-05</t>
  </si>
  <si>
    <t>1.3328003749250113e-07</t>
  </si>
  <si>
    <t>0.0006243940000558723</t>
  </si>
  <si>
    <t>0.00014148617628961802</t>
  </si>
  <si>
    <t>2.1973000002617482e-05</t>
  </si>
  <si>
    <t>0.0007439099999828613</t>
  </si>
  <si>
    <t>0.00012702142703346908</t>
  </si>
  <si>
    <t>2.280800003973127e-05</t>
  </si>
  <si>
    <t>2.1490760299348766e-07</t>
  </si>
  <si>
    <t>0.000872099999924103</t>
  </si>
  <si>
    <t>0.00012804345169570297</t>
  </si>
  <si>
    <t>2.434600003198284e-05</t>
  </si>
  <si>
    <t>1.7881393432617188e-07</t>
  </si>
  <si>
    <t>0.0010590399999728106</t>
  </si>
  <si>
    <t>0.0001395248546032235</t>
  </si>
  <si>
    <t>2.5123999989773438e-05</t>
  </si>
  <si>
    <t>2.457562461863554e-07</t>
  </si>
  <si>
    <t>0.0011988720000317699</t>
  </si>
  <si>
    <t>0.00012926632189191878</t>
  </si>
  <si>
    <t>2.6333999926464458e-05</t>
  </si>
  <si>
    <t>2.6656007498500226e-07</t>
  </si>
  <si>
    <t>0.001379650999979276</t>
  </si>
  <si>
    <t>0.00014176173135638237</t>
  </si>
  <si>
    <t>2.888000005896174e-05</t>
  </si>
  <si>
    <t>2.384185791015625e-07</t>
  </si>
  <si>
    <t>0.0016427530000555635</t>
  </si>
  <si>
    <t>0.0001272611552849412</t>
  </si>
  <si>
    <t>3.0827999921712035e-05</t>
  </si>
  <si>
    <t>0.001896058999932393</t>
  </si>
  <si>
    <t>0.00012703165702987462</t>
  </si>
  <si>
    <t>3.1293000006371585e-05</t>
  </si>
  <si>
    <t>2.5288109106536417e-07</t>
  </si>
  <si>
    <t>0.002151330999936363</t>
  </si>
  <si>
    <t>0.0001415615261066705</t>
  </si>
  <si>
    <t>4.1870000018207065e-05</t>
  </si>
  <si>
    <t>0.0023667609999620254</t>
  </si>
  <si>
    <t>0.00012748347944580019</t>
  </si>
  <si>
    <t>4.30400000368536e-05</t>
  </si>
  <si>
    <t>2.7957056521316944e-07</t>
  </si>
  <si>
    <t>0.0026999020000175733</t>
  </si>
  <si>
    <t>0.00014246009232010692</t>
  </si>
  <si>
    <t>4.45639999497871e-05</t>
  </si>
  <si>
    <t>1.4600096599955427e-07</t>
  </si>
  <si>
    <t>0.0030363970000735208</t>
  </si>
  <si>
    <t>0.00012698736099991947</t>
  </si>
  <si>
    <t>4.6350000047823414e-05</t>
  </si>
  <si>
    <t>0.0033496880000711826</t>
  </si>
  <si>
    <t>0.00012973467528354377</t>
  </si>
  <si>
    <t>4.8925999976745516e-05</t>
  </si>
  <si>
    <t>3.371747880871523e-07</t>
  </si>
  <si>
    <t>0.0038746179999407104</t>
  </si>
  <si>
    <t>0.00013913832663092762</t>
  </si>
  <si>
    <t>5.0087000090570655e-05</t>
  </si>
  <si>
    <t>2.858538343496751e-07</t>
  </si>
  <si>
    <t>0.00410544699991533</t>
  </si>
  <si>
    <t>0.0001387391093885526</t>
  </si>
  <si>
    <t>5.088299997169088e-05</t>
  </si>
  <si>
    <t>2.5981062314156735e-07</t>
  </si>
  <si>
    <t>0.004518113000017365</t>
  </si>
  <si>
    <t>0.00013015948934480548</t>
  </si>
  <si>
    <t>2.3803999965821276e-05</t>
  </si>
  <si>
    <t>2.7314279645418166e-07</t>
  </si>
  <si>
    <t>0.0038415049999684925</t>
  </si>
  <si>
    <t>0.00013901010970585048</t>
  </si>
  <si>
    <t>3.213299999060837e-05</t>
  </si>
  <si>
    <t>0.0029389169999376463</t>
  </si>
  <si>
    <t>0.00014186816406436265</t>
  </si>
  <si>
    <t>4.9301000103696424e-05</t>
  </si>
  <si>
    <t>3.153981341200579e-07</t>
  </si>
  <si>
    <t>0.012246202000028461</t>
  </si>
  <si>
    <t>0.0001280270516872406</t>
  </si>
  <si>
    <t>8.225900000979891e-05</t>
  </si>
  <si>
    <t>5.65459309846469e-07</t>
  </si>
  <si>
    <t>0.15673846100003175</t>
  </si>
  <si>
    <t>0.00011074251355304302</t>
  </si>
  <si>
    <t>5.115000021760352e-06</t>
  </si>
  <si>
    <t>2.220446049250313e-16</t>
  </si>
  <si>
    <t>3.22790000382156e-05</t>
  </si>
  <si>
    <t>float64</t>
  </si>
  <si>
    <t>0.0001188403502691739</t>
  </si>
  <si>
    <t>5.753999971602752e-06</t>
  </si>
  <si>
    <t>2.482534153247273e-16</t>
  </si>
  <si>
    <t>3.5646000014821766e-05</t>
  </si>
  <si>
    <t>0.00013805079373114303</t>
  </si>
  <si>
    <t>6.417999998120649e-06</t>
  </si>
  <si>
    <t>4.907800007458718e-05</t>
  </si>
  <si>
    <t>0.00012674575320150143</t>
  </si>
  <si>
    <t>6.751000000804197e-06</t>
  </si>
  <si>
    <t>6.474299993897148e-05</t>
  </si>
  <si>
    <t>0.00012761033443143158</t>
  </si>
  <si>
    <t>7.946999971863988e-06</t>
  </si>
  <si>
    <t>8.482299995193898e-05</t>
  </si>
  <si>
    <t>0.00014112029873004534</t>
  </si>
  <si>
    <t>8.191000006263494e-06</t>
  </si>
  <si>
    <t>0.00011227899994992185</t>
  </si>
  <si>
    <t>0.00012932071322944985</t>
  </si>
  <si>
    <t>8.911000008993142e-06</t>
  </si>
  <si>
    <t>3.3306690738754696e-16</t>
  </si>
  <si>
    <t>0.00014133899992430088</t>
  </si>
  <si>
    <t>0.00012935670338445876</t>
  </si>
  <si>
    <t>9.8489999800222e-06</t>
  </si>
  <si>
    <t>3.510833468576701e-16</t>
  </si>
  <si>
    <t>0.0001767289999179411</t>
  </si>
  <si>
    <t>0.00013917609430381963</t>
  </si>
  <si>
    <t>1.0260999943056959e-05</t>
  </si>
  <si>
    <t>0.00022167300005548896</t>
  </si>
  <si>
    <t>0.000142243700524602</t>
  </si>
  <si>
    <t>1.1479000022518449e-05</t>
  </si>
  <si>
    <t>0.0002702259999978196</t>
  </si>
  <si>
    <t>0.00012755661233625486</t>
  </si>
  <si>
    <t>1.2118000086047687e-05</t>
  </si>
  <si>
    <t>0.00032718799991471315</t>
  </si>
  <si>
    <t>0.00012664100074795664</t>
  </si>
  <si>
    <t>1.2756000046465488e-05</t>
  </si>
  <si>
    <t>0.00039881600002900086</t>
  </si>
  <si>
    <t>0.00014237936880958727</t>
  </si>
  <si>
    <t>1.3809999927616445e-05</t>
  </si>
  <si>
    <t>3.1401849173675503e-16</t>
  </si>
  <si>
    <t>0.0004654990000290127</t>
  </si>
  <si>
    <t>0.00012677121516203754</t>
  </si>
  <si>
    <t>1.440899995941436e-05</t>
  </si>
  <si>
    <t>0.0005473880000863574</t>
  </si>
  <si>
    <t>0.00013875546357119297</t>
  </si>
  <si>
    <t>1.5447000009771727e-05</t>
  </si>
  <si>
    <t>4.1540741810552243e-16</t>
  </si>
  <si>
    <t>0.000654034999911346</t>
  </si>
  <si>
    <t>0.00013004440383719624</t>
  </si>
  <si>
    <t>1.6158999983417743e-05</t>
  </si>
  <si>
    <t>0.0007572339999342148</t>
  </si>
  <si>
    <t>0.0001425329678829215</t>
  </si>
  <si>
    <t>1.5713000038886094e-05</t>
  </si>
  <si>
    <t>4.577566798522237e-16</t>
  </si>
  <si>
    <t>0.0010749249998980304</t>
  </si>
  <si>
    <t>0.0001302458231011771</t>
  </si>
  <si>
    <t>1.5805999964868533e-05</t>
  </si>
  <si>
    <t>0.0008946840000589873</t>
  </si>
  <si>
    <t>0.00012924220138910015</t>
  </si>
  <si>
    <t>1.6361999996661325e-05</t>
  </si>
  <si>
    <t>5.087681048627601e-16</t>
  </si>
  <si>
    <t>0.0010082009999905495</t>
  </si>
  <si>
    <t>0.00012887669161666034</t>
  </si>
  <si>
    <t>1.7284000023209956e-05</t>
  </si>
  <si>
    <t>4.710277376051325e-16</t>
  </si>
  <si>
    <t>0.001169826000023022</t>
  </si>
  <si>
    <t>0.00012719577914634478</t>
  </si>
  <si>
    <t>1.7899999988912896e-05</t>
  </si>
  <si>
    <t>0.0013082369999892762</t>
  </si>
  <si>
    <t>0.0001290212574065457</t>
  </si>
  <si>
    <t>1.8758999999590742e-05</t>
  </si>
  <si>
    <t>0.001458323999941058</t>
  </si>
  <si>
    <t>0.0001418166986840251</t>
  </si>
  <si>
    <t>1.9253999994361948e-05</t>
  </si>
  <si>
    <t>0.0016090999999960331</t>
  </si>
  <si>
    <t>0.00012919632430510048</t>
  </si>
  <si>
    <t>2.0210999991832068e-05</t>
  </si>
  <si>
    <t>4.2998752849492583e-16</t>
  </si>
  <si>
    <t>0.0018191859999205917</t>
  </si>
  <si>
    <t>0.00014158148013653911</t>
  </si>
  <si>
    <t>2.069799995751964e-05</t>
  </si>
  <si>
    <t>0.0022422460000370847</t>
  </si>
  <si>
    <t>0.0001416686078747827</t>
  </si>
  <si>
    <t>2.1013000036873564e-05</t>
  </si>
  <si>
    <t>4.839349969133127e-16</t>
  </si>
  <si>
    <t>0.0022193490000290694</t>
  </si>
  <si>
    <t>0.0001414650067910449</t>
  </si>
  <si>
    <t>2.19050000396237e-05</t>
  </si>
  <si>
    <t>0.0025231460000441075</t>
  </si>
  <si>
    <t>0.00013005705886756863</t>
  </si>
  <si>
    <t>2.2685999965688097e-05</t>
  </si>
  <si>
    <t>0.0027130770000667326</t>
  </si>
  <si>
    <t>0.00012786074029317378</t>
  </si>
  <si>
    <t>3.744100001767947e-05</t>
  </si>
  <si>
    <t>6.843874359417885e-16</t>
  </si>
  <si>
    <t>0.012117135999915263</t>
  </si>
  <si>
    <t>0.00012795259793128274</t>
  </si>
  <si>
    <t>6.972400001359347e-05</t>
  </si>
  <si>
    <t>1.0053497077208614e-15</t>
  </si>
  <si>
    <t>0.14224490300000525</t>
  </si>
  <si>
    <t>0.0001107425135529274</t>
  </si>
  <si>
    <t>4.972000056113757e-06</t>
  </si>
  <si>
    <t>0.0</t>
  </si>
  <si>
    <t>3.254200009905617e-05</t>
  </si>
  <si>
    <t>float128</t>
  </si>
  <si>
    <t>0.0001188403502690375</t>
  </si>
  <si>
    <t>5.480000027091592e-06</t>
  </si>
  <si>
    <t>3.560400000424124e-05</t>
  </si>
  <si>
    <t>0.00013497440437236052</t>
  </si>
  <si>
    <t>6.065999968996039e-06</t>
  </si>
  <si>
    <t>4.7259000098165416e-05</t>
  </si>
  <si>
    <t>0.00012674575320129148</t>
  </si>
  <si>
    <t>6.996000024628302e-06</t>
  </si>
  <si>
    <t>6.395200000497425e-05</t>
  </si>
  <si>
    <t>0.00014144121274648193</t>
  </si>
  <si>
    <t>7.380999932138366e-06</t>
  </si>
  <si>
    <t>8.728900002097362e-05</t>
  </si>
  <si>
    <t>0.00012807424408902226</t>
  </si>
  <si>
    <t>8.589999993091624e-06</t>
  </si>
  <si>
    <t>0.00011033499993118312</t>
  </si>
  <si>
    <t>0.00012958181115138562</t>
  </si>
  <si>
    <t>9.25400001960952e-06</t>
  </si>
  <si>
    <t>0.0001402479999796924</t>
  </si>
  <si>
    <t>0.00014118641847406254</t>
  </si>
  <si>
    <t>9.818000080485945e-06</t>
  </si>
  <si>
    <t>0.00017745600007401663</t>
  </si>
  <si>
    <t>0.00013843055049446082</t>
  </si>
  <si>
    <t>1.1266000001342036e-05</t>
  </si>
  <si>
    <t>0.0003387670000165599</t>
  </si>
  <si>
    <t>0.00012672438390587797</t>
  </si>
  <si>
    <t>1.1589999985517352e-05</t>
  </si>
  <si>
    <t>0.0002722920000906015</t>
  </si>
  <si>
    <t>0.0001273644481608901</t>
  </si>
  <si>
    <t>1.201499992475874e-05</t>
  </si>
  <si>
    <t>0.0003296150000551279</t>
  </si>
  <si>
    <t>0.00012773071215878496</t>
  </si>
  <si>
    <t>1.3488000035977166e-05</t>
  </si>
  <si>
    <t>0.0004096940000408722</t>
  </si>
  <si>
    <t>0.00014136765196470373</t>
  </si>
  <si>
    <t>1.4153000051919662e-05</t>
  </si>
  <si>
    <t>0.0005002560000093581</t>
  </si>
  <si>
    <t>0.0001267817608145635</t>
  </si>
  <si>
    <t>1.4732999943589675e-05</t>
  </si>
  <si>
    <t>0.0005520700000261058</t>
  </si>
  <si>
    <t>0.00013855236113766625</t>
  </si>
  <si>
    <t>1.5640000015082478e-05</t>
  </si>
  <si>
    <t>0.0006488730000455689</t>
  </si>
  <si>
    <t>0.0001267398333983866</t>
  </si>
  <si>
    <t>1.6251999909400183e-05</t>
  </si>
  <si>
    <t>0.0007545830000026399</t>
  </si>
  <si>
    <t>0.00014267073148843375</t>
  </si>
  <si>
    <t>1.7111000033764867e-05</t>
  </si>
  <si>
    <t>0.0008615420000523955</t>
  </si>
  <si>
    <t>0.00014183991463611413</t>
  </si>
  <si>
    <t>1.834900001540518e-05</t>
  </si>
  <si>
    <t>0.0010270020000007207</t>
  </si>
  <si>
    <t>0.00014272855566041298</t>
  </si>
  <si>
    <t>1.8752000073618547e-05</t>
  </si>
  <si>
    <t>0.0011765470000000278</t>
  </si>
  <si>
    <t>0.00014190187351630304</t>
  </si>
  <si>
    <t>2.1158999970793957e-05</t>
  </si>
  <si>
    <t>0.0014918829999714944</t>
  </si>
  <si>
    <t>0.00012705335372404644</t>
  </si>
  <si>
    <t>2.0704000007754075e-05</t>
  </si>
  <si>
    <t>0.0014696389999926396</t>
  </si>
  <si>
    <t>0.00012784251377600484</t>
  </si>
  <si>
    <t>2.1385999957601598e-05</t>
  </si>
  <si>
    <t>0.0016027550000217161</t>
  </si>
  <si>
    <t>0.00014189125828125316</t>
  </si>
  <si>
    <t>2.2538000052918505e-05</t>
  </si>
  <si>
    <t>0.0018032830000720423</t>
  </si>
  <si>
    <t>0.0001275921346146651</t>
  </si>
  <si>
    <t>2.2965999960433692e-05</t>
  </si>
  <si>
    <t>0.0020490990000325837</t>
  </si>
  <si>
    <t>0.00013880341881878326</t>
  </si>
  <si>
    <t>2.3818999920877104e-05</t>
  </si>
  <si>
    <t>0.0022221120000267547</t>
  </si>
  <si>
    <t>0.00013861532935219233</t>
  </si>
  <si>
    <t>2.474699999766017e-05</t>
  </si>
  <si>
    <t>0.0024698729999954594</t>
  </si>
  <si>
    <t>0.00012925836503995696</t>
  </si>
  <si>
    <t>2.608800002690259e-05</t>
  </si>
  <si>
    <t>0.0028732990000435166</t>
  </si>
  <si>
    <t>0.00014252190257890796</t>
  </si>
  <si>
    <t>2.6663999960874207e-05</t>
  </si>
  <si>
    <t>0.00317697799994221</t>
  </si>
  <si>
    <t>0.00012750076599517173</t>
  </si>
  <si>
    <t>4.216100001031009e-05</t>
  </si>
  <si>
    <t>0.01288374599994313</t>
  </si>
  <si>
    <t>0.00013953171192102523</t>
  </si>
  <si>
    <t>8.148000006258371e-05</t>
  </si>
  <si>
    <t>0.0986777670000265</t>
  </si>
  <si>
    <t>ThomasError</t>
  </si>
  <si>
    <t>ThomasTime</t>
  </si>
  <si>
    <t>GaussError</t>
  </si>
  <si>
    <t>GaussTime</t>
  </si>
  <si>
    <t>ThomasErrorStr</t>
  </si>
  <si>
    <t>ThomasTimeStr</t>
  </si>
  <si>
    <t>GaussErrorStr</t>
  </si>
  <si>
    <t>GaussTimeStr</t>
  </si>
  <si>
    <t>Thomas</t>
  </si>
  <si>
    <t>Gauss</t>
  </si>
  <si>
    <t>Porównanie wyników działania algorytmu Thomasa oraz eliminacji Gaussa</t>
  </si>
  <si>
    <t>Porównanie czasów działania algorytmu Thomasa oraz eliminacji Gaussa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</si>
</sst>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FF7FF89-7F36-469A-ACE0-57A237342B8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E09A77-41D2-4D26-A6F4-FBE272A66BD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E991E4E-C559-45F8-A7CE-8576CEAA5DC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0AA0BA-055A-4B40-9A78-D979A30490AE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7" dataBound="0" tableColumnId="8"/>
      <queryTableField id="3" name="Column3" tableColumnId="3"/>
      <queryTableField id="8" dataBound="0" tableColumnId="9"/>
      <queryTableField id="4" name="Column4" tableColumnId="4"/>
      <queryTableField id="9" dataBound="0" tableColumnId="10"/>
      <queryTableField id="5" name="Column5" tableColumnId="5"/>
      <queryTableField id="10" dataBound="0" tableColumnId="11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76251-0B14-4B8B-A3BC-33864CFEF664}" name="Tabela_results" displayName="Tabela_results" ref="A1:D55" tableType="queryTable" totalsRowShown="0">
  <autoFilter ref="A1:D55" xr:uid="{A4D76251-0B14-4B8B-A3BC-33864CFEF664}"/>
  <tableColumns count="4">
    <tableColumn id="1" xr3:uid="{14A77DFD-95F3-409D-9113-144B01C60DF5}" uniqueName="1" name="N" queryTableFieldId="1"/>
    <tableColumn id="2" xr3:uid="{0F797BAF-292A-4D35-9E4F-5C3E46693825}" uniqueName="2" name="Column2" queryTableFieldId="2" dataDxfId="17"/>
    <tableColumn id="3" xr3:uid="{C0AF0046-88F4-4184-91BD-1BCFF9FEC439}" uniqueName="3" name="Precision" queryTableFieldId="3" dataDxfId="16"/>
    <tableColumn id="4" xr3:uid="{BF768CCB-48F9-4766-85EE-67FBB1B37AC5}" uniqueName="4" name="Value" queryTableFieldId="4" dataDxfId="15">
      <calculatedColumnFormula>VALUE(Tabela_results[[#This Row],[Column2]])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1833E-F7D5-495E-B1BE-352FDAFA9F73}" name="Tabela_results__2" displayName="Tabela_results__2" ref="A1:D97" tableType="queryTable" totalsRowShown="0">
  <autoFilter ref="A1:D97" xr:uid="{E6C1833E-F7D5-495E-B1BE-352FDAFA9F73}"/>
  <tableColumns count="4">
    <tableColumn id="1" xr3:uid="{DD39E58C-EFF9-4ACC-AC4D-1C3ED80307BE}" uniqueName="1" name="Column1" queryTableFieldId="1"/>
    <tableColumn id="2" xr3:uid="{EAC1BEC5-06B9-4C4B-970C-B9655AF1A096}" uniqueName="2" name="Column2" queryTableFieldId="2" dataDxfId="14"/>
    <tableColumn id="3" xr3:uid="{AE17AC3C-615B-4456-8931-190AD2B54C45}" uniqueName="3" name="Column3" queryTableFieldId="3" dataDxfId="13"/>
    <tableColumn id="4" xr3:uid="{5A9F69C4-FF1C-4172-A935-1BDAEEEFC92E}" uniqueName="4" name="Column4" queryTableFieldId="4" dataDxfId="12">
      <calculatedColumnFormula>VALUE(Tabela_results__2[[#This Row],[Column2]])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B6DF3A-70A0-4DBF-B689-6E8FCE161B6D}" name="Tabela_results__3" displayName="Tabela_results__3" ref="A1:D65" tableType="queryTable" totalsRowShown="0">
  <autoFilter ref="A1:D65" xr:uid="{4DB6DF3A-70A0-4DBF-B689-6E8FCE161B6D}"/>
  <tableColumns count="4">
    <tableColumn id="1" xr3:uid="{1D11CEEC-2C02-4660-9A78-E548689E9E13}" uniqueName="1" name="Column1" queryTableFieldId="1" dataDxfId="11"/>
    <tableColumn id="2" xr3:uid="{47238AF6-0A5E-4B3D-9490-409F84C676BB}" uniqueName="2" name="Column2" queryTableFieldId="2"/>
    <tableColumn id="3" xr3:uid="{EC831683-E81A-4AAF-AF0B-E8B14154CEC9}" uniqueName="3" name="Column3" queryTableFieldId="3" dataDxfId="10"/>
    <tableColumn id="4" xr3:uid="{2567EEE9-ACFC-4BD6-8A79-CEB3C255029B}" uniqueName="4" name="Column4" queryTableFieldId="4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05B920-811D-4A6F-8D91-313F3EDE5D2F}" name="Tabela_cmp" displayName="Tabela_cmp" ref="A1:J91" tableType="queryTable" totalsRowShown="0">
  <autoFilter ref="A1:J91" xr:uid="{1E05B920-811D-4A6F-8D91-313F3EDE5D2F}"/>
  <tableColumns count="10">
    <tableColumn id="1" xr3:uid="{8B55776E-31C2-441C-89CA-7F0D0842BF34}" uniqueName="1" name="Rozmiar" queryTableFieldId="1"/>
    <tableColumn id="2" xr3:uid="{50F1DA71-8314-4A12-97C6-9301ECD7B870}" uniqueName="2" name="ThomasErrorStr" queryTableFieldId="2" dataDxfId="8"/>
    <tableColumn id="8" xr3:uid="{4ABA6056-05F4-4A73-814B-E4A5674CFDCC}" uniqueName="8" name="ThomasError" queryTableFieldId="7" dataDxfId="7">
      <calculatedColumnFormula>VALUE(Tabela_cmp[[#This Row],[ThomasErrorStr]])</calculatedColumnFormula>
    </tableColumn>
    <tableColumn id="3" xr3:uid="{13EAA36C-3983-44C6-9460-AA375723730A}" uniqueName="3" name="ThomasTimeStr" queryTableFieldId="3" dataDxfId="6"/>
    <tableColumn id="9" xr3:uid="{69A36240-3D20-43F7-8411-A8D7ECA8F781}" uniqueName="9" name="ThomasTime" queryTableFieldId="8" dataDxfId="5">
      <calculatedColumnFormula>VALUE(Tabela_cmp[[#This Row],[ThomasTimeStr]])</calculatedColumnFormula>
    </tableColumn>
    <tableColumn id="4" xr3:uid="{6852A7A1-669E-41CE-BF0F-0FA6E174A05A}" uniqueName="4" name="GaussErrorStr" queryTableFieldId="4" dataDxfId="4"/>
    <tableColumn id="10" xr3:uid="{16DB514C-FE27-4F16-9C04-7A1006222F95}" uniqueName="10" name="GaussError" queryTableFieldId="9" dataDxfId="3">
      <calculatedColumnFormula>VALUE(Tabela_cmp[[#This Row],[GaussErrorStr]])</calculatedColumnFormula>
    </tableColumn>
    <tableColumn id="5" xr3:uid="{C9CA5149-752A-4201-9E87-684DDEA3580F}" uniqueName="5" name="GaussTimeStr" queryTableFieldId="5" dataDxfId="2"/>
    <tableColumn id="11" xr3:uid="{D6A172A1-D975-4BCE-9981-C53B386E35EC}" uniqueName="11" name="GaussTime" queryTableFieldId="10" dataDxfId="1">
      <calculatedColumnFormula>VALUE(Tabela_cmp[[#This Row],[GaussTimeStr]])</calculatedColumnFormula>
    </tableColumn>
    <tableColumn id="6" xr3:uid="{FB2E5D65-7241-49F6-9313-47E94EB566EC}" uniqueName="6" name="Precisio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916-DB8F-4C2F-BD1E-8873F9BE4FAE}">
  <dimension ref="A1:L55"/>
  <sheetViews>
    <sheetView zoomScale="115" zoomScaleNormal="115" workbookViewId="0">
      <selection activeCell="H6" sqref="H6:L26"/>
    </sheetView>
  </sheetViews>
  <sheetFormatPr defaultRowHeight="15" x14ac:dyDescent="0.25"/>
  <cols>
    <col min="1" max="1" width="11.140625" bestFit="1" customWidth="1"/>
    <col min="2" max="2" width="23.42578125" style="1" hidden="1" customWidth="1"/>
    <col min="3" max="3" width="11.140625" bestFit="1" customWidth="1"/>
    <col min="4" max="4" width="18.42578125" customWidth="1"/>
    <col min="5" max="5" width="12" bestFit="1" customWidth="1"/>
    <col min="10" max="10" width="13.85546875" customWidth="1"/>
    <col min="11" max="11" width="13.7109375" customWidth="1"/>
    <col min="12" max="12" width="17.140625" customWidth="1"/>
  </cols>
  <sheetData>
    <row r="1" spans="1:12" x14ac:dyDescent="0.25">
      <c r="A1" t="s">
        <v>60</v>
      </c>
      <c r="B1" s="1" t="s">
        <v>1</v>
      </c>
      <c r="C1" t="s">
        <v>61</v>
      </c>
      <c r="D1" t="s">
        <v>62</v>
      </c>
    </row>
    <row r="2" spans="1:12" x14ac:dyDescent="0.25">
      <c r="A2">
        <v>3</v>
      </c>
      <c r="B2" s="1" t="s">
        <v>3</v>
      </c>
      <c r="C2" t="s">
        <v>4</v>
      </c>
      <c r="D2">
        <f>VALUE(Tabela_results[[#This Row],[Column2]])</f>
        <v>2.5967384470453199E-6</v>
      </c>
    </row>
    <row r="3" spans="1:12" x14ac:dyDescent="0.25">
      <c r="A3">
        <v>4</v>
      </c>
      <c r="B3" s="1" t="s">
        <v>5</v>
      </c>
      <c r="C3" t="s">
        <v>4</v>
      </c>
      <c r="D3">
        <f>VALUE(Tabela_results[[#This Row],[Column2]])</f>
        <v>5.27694701645168E-6</v>
      </c>
    </row>
    <row r="4" spans="1:12" x14ac:dyDescent="0.25">
      <c r="A4">
        <v>5</v>
      </c>
      <c r="B4" s="1" t="s">
        <v>6</v>
      </c>
      <c r="C4" t="s">
        <v>4</v>
      </c>
      <c r="D4">
        <f>VALUE(Tabela_results[[#This Row],[Column2]])</f>
        <v>3.5908997196934398E-4</v>
      </c>
    </row>
    <row r="5" spans="1:12" x14ac:dyDescent="0.25">
      <c r="A5">
        <v>6</v>
      </c>
      <c r="B5" s="1" t="s">
        <v>7</v>
      </c>
      <c r="C5" t="s">
        <v>4</v>
      </c>
      <c r="D5">
        <f>VALUE(Tabela_results[[#This Row],[Column2]])</f>
        <v>0.26786215344201902</v>
      </c>
    </row>
    <row r="6" spans="1:12" x14ac:dyDescent="0.25">
      <c r="A6">
        <v>7</v>
      </c>
      <c r="B6" s="1" t="s">
        <v>8</v>
      </c>
      <c r="C6" t="s">
        <v>4</v>
      </c>
      <c r="D6">
        <f>VALUE(Tabela_results[[#This Row],[Column2]])</f>
        <v>2.1365100109934998</v>
      </c>
      <c r="H6" s="14" t="s">
        <v>201</v>
      </c>
      <c r="I6" s="14"/>
      <c r="J6" s="14"/>
      <c r="K6" s="14"/>
      <c r="L6" s="14"/>
    </row>
    <row r="7" spans="1:12" x14ac:dyDescent="0.25">
      <c r="A7">
        <v>8</v>
      </c>
      <c r="B7" s="1" t="s">
        <v>9</v>
      </c>
      <c r="C7" t="s">
        <v>4</v>
      </c>
      <c r="D7">
        <f>VALUE(Tabela_results[[#This Row],[Column2]])</f>
        <v>12.6214152418064</v>
      </c>
      <c r="H7" s="13"/>
      <c r="I7" s="13"/>
      <c r="J7" s="13" t="s">
        <v>63</v>
      </c>
      <c r="K7" s="13"/>
      <c r="L7" s="13"/>
    </row>
    <row r="8" spans="1:12" x14ac:dyDescent="0.25">
      <c r="A8">
        <v>9</v>
      </c>
      <c r="B8" s="1" t="s">
        <v>10</v>
      </c>
      <c r="C8" t="s">
        <v>4</v>
      </c>
      <c r="D8">
        <f>VALUE(Tabela_results[[#This Row],[Column2]])</f>
        <v>14.5602703958119</v>
      </c>
      <c r="H8" s="13"/>
      <c r="I8" s="13"/>
      <c r="J8" s="2" t="s">
        <v>4</v>
      </c>
      <c r="K8" s="2" t="s">
        <v>23</v>
      </c>
      <c r="L8" s="2" t="s">
        <v>42</v>
      </c>
    </row>
    <row r="9" spans="1:12" x14ac:dyDescent="0.25">
      <c r="A9">
        <v>10</v>
      </c>
      <c r="B9" s="1" t="s">
        <v>11</v>
      </c>
      <c r="C9" t="s">
        <v>4</v>
      </c>
      <c r="D9">
        <f>VALUE(Tabela_results[[#This Row],[Column2]])</f>
        <v>8.6401185183259397</v>
      </c>
      <c r="H9" s="13" t="s">
        <v>200</v>
      </c>
      <c r="I9" s="2">
        <v>3</v>
      </c>
      <c r="J9" s="4">
        <v>2.5967384470453199E-6</v>
      </c>
      <c r="K9" s="4">
        <v>5.8831345570683497E-15</v>
      </c>
      <c r="L9" s="6">
        <v>0</v>
      </c>
    </row>
    <row r="10" spans="1:12" x14ac:dyDescent="0.25">
      <c r="A10">
        <v>11</v>
      </c>
      <c r="B10" s="1" t="s">
        <v>12</v>
      </c>
      <c r="C10" t="s">
        <v>4</v>
      </c>
      <c r="D10">
        <f>VALUE(Tabela_results[[#This Row],[Column2]])</f>
        <v>25.9907656241325</v>
      </c>
      <c r="H10" s="13"/>
      <c r="I10" s="3">
        <v>4</v>
      </c>
      <c r="J10" s="5">
        <v>5.27694701645168E-6</v>
      </c>
      <c r="K10" s="5">
        <v>7.1718688758700095E-14</v>
      </c>
      <c r="L10" s="7">
        <v>0</v>
      </c>
    </row>
    <row r="11" spans="1:12" x14ac:dyDescent="0.25">
      <c r="A11">
        <v>12</v>
      </c>
      <c r="B11" s="1" t="s">
        <v>13</v>
      </c>
      <c r="C11" t="s">
        <v>4</v>
      </c>
      <c r="D11">
        <f>VALUE(Tabela_results[[#This Row],[Column2]])</f>
        <v>73.420829119554597</v>
      </c>
      <c r="H11" s="13"/>
      <c r="I11" s="2">
        <v>5</v>
      </c>
      <c r="J11" s="4">
        <v>3.5908997196934398E-4</v>
      </c>
      <c r="K11" s="4">
        <v>1.2599860032317399E-11</v>
      </c>
      <c r="L11" s="4">
        <v>2.71947991102103E-16</v>
      </c>
    </row>
    <row r="12" spans="1:12" x14ac:dyDescent="0.25">
      <c r="A12">
        <v>13</v>
      </c>
      <c r="B12" s="1" t="s">
        <v>14</v>
      </c>
      <c r="C12" t="s">
        <v>4</v>
      </c>
      <c r="D12">
        <f>VALUE(Tabela_results[[#This Row],[Column2]])</f>
        <v>23.481543150833001</v>
      </c>
      <c r="H12" s="13"/>
      <c r="I12" s="3">
        <v>6</v>
      </c>
      <c r="J12" s="5">
        <v>0.26786215344201902</v>
      </c>
      <c r="K12" s="5">
        <v>3.4094397219285499E-10</v>
      </c>
      <c r="L12" s="5">
        <v>1.6023022398864302E-14</v>
      </c>
    </row>
    <row r="13" spans="1:12" x14ac:dyDescent="0.25">
      <c r="A13">
        <v>14</v>
      </c>
      <c r="B13" s="1" t="s">
        <v>15</v>
      </c>
      <c r="C13" t="s">
        <v>4</v>
      </c>
      <c r="D13">
        <f>VALUE(Tabela_results[[#This Row],[Column2]])</f>
        <v>25.551634724316099</v>
      </c>
      <c r="H13" s="13"/>
      <c r="I13" s="2">
        <v>7</v>
      </c>
      <c r="J13" s="4">
        <v>2.1365100109934998</v>
      </c>
      <c r="K13" s="4">
        <v>2.0406499202293499E-9</v>
      </c>
      <c r="L13" s="4">
        <v>1.2802285028511199E-12</v>
      </c>
    </row>
    <row r="14" spans="1:12" x14ac:dyDescent="0.25">
      <c r="A14">
        <v>15</v>
      </c>
      <c r="B14" s="1" t="s">
        <v>16</v>
      </c>
      <c r="C14" t="s">
        <v>4</v>
      </c>
      <c r="D14">
        <f>VALUE(Tabela_results[[#This Row],[Column2]])</f>
        <v>426.31591680403199</v>
      </c>
      <c r="H14" s="13"/>
      <c r="I14" s="3">
        <v>8</v>
      </c>
      <c r="J14" s="5">
        <v>12.6214152418064</v>
      </c>
      <c r="K14" s="5">
        <v>4.7038438682627401E-8</v>
      </c>
      <c r="L14" s="5">
        <v>3.8522913628770002E-11</v>
      </c>
    </row>
    <row r="15" spans="1:12" x14ac:dyDescent="0.25">
      <c r="A15">
        <v>16</v>
      </c>
      <c r="B15" s="1" t="s">
        <v>17</v>
      </c>
      <c r="C15" t="s">
        <v>4</v>
      </c>
      <c r="D15">
        <f>VALUE(Tabela_results[[#This Row],[Column2]])</f>
        <v>83.224789862762094</v>
      </c>
      <c r="H15" s="13"/>
      <c r="I15" s="2">
        <v>9</v>
      </c>
      <c r="J15" s="4">
        <v>14.5602703958119</v>
      </c>
      <c r="K15" s="4">
        <v>3.6077143273247399E-6</v>
      </c>
      <c r="L15" s="4">
        <v>1.5375001992694299E-9</v>
      </c>
    </row>
    <row r="16" spans="1:12" x14ac:dyDescent="0.25">
      <c r="A16">
        <v>17</v>
      </c>
      <c r="B16" s="1" t="s">
        <v>18</v>
      </c>
      <c r="C16" t="s">
        <v>4</v>
      </c>
      <c r="D16">
        <f>VALUE(Tabela_results[[#This Row],[Column2]])</f>
        <v>68.298001117534199</v>
      </c>
      <c r="H16" s="13"/>
      <c r="I16" s="3">
        <v>10</v>
      </c>
      <c r="J16" s="5">
        <v>8.6401185183259397</v>
      </c>
      <c r="K16" s="5">
        <v>3.7367957918401902E-4</v>
      </c>
      <c r="L16" s="5">
        <v>1.9242106250683098E-8</v>
      </c>
    </row>
    <row r="17" spans="1:12" x14ac:dyDescent="0.25">
      <c r="A17">
        <v>18</v>
      </c>
      <c r="B17" s="1" t="s">
        <v>19</v>
      </c>
      <c r="C17" t="s">
        <v>4</v>
      </c>
      <c r="D17">
        <f>VALUE(Tabela_results[[#This Row],[Column2]])</f>
        <v>13.3781529230949</v>
      </c>
      <c r="H17" s="13"/>
      <c r="I17" s="2">
        <v>11</v>
      </c>
      <c r="J17" s="4">
        <v>25.9907656241325</v>
      </c>
      <c r="K17" s="4">
        <v>7.0741817488648197E-3</v>
      </c>
      <c r="L17" s="4">
        <v>1.2740799624688799E-6</v>
      </c>
    </row>
    <row r="18" spans="1:12" x14ac:dyDescent="0.25">
      <c r="A18">
        <v>19</v>
      </c>
      <c r="B18" s="1" t="s">
        <v>20</v>
      </c>
      <c r="C18" t="s">
        <v>4</v>
      </c>
      <c r="D18">
        <f>VALUE(Tabela_results[[#This Row],[Column2]])</f>
        <v>12.272850959836999</v>
      </c>
      <c r="H18" s="13"/>
      <c r="I18" s="3">
        <v>12</v>
      </c>
      <c r="J18" s="5">
        <v>73.420829119554597</v>
      </c>
      <c r="K18" s="5">
        <v>0.63957076796245105</v>
      </c>
      <c r="L18" s="5">
        <v>7.4144963571354399E-6</v>
      </c>
    </row>
    <row r="19" spans="1:12" x14ac:dyDescent="0.25">
      <c r="A19">
        <v>20</v>
      </c>
      <c r="B19" s="1" t="s">
        <v>21</v>
      </c>
      <c r="C19" t="s">
        <v>4</v>
      </c>
      <c r="D19">
        <f>VALUE(Tabela_results[[#This Row],[Column2]])</f>
        <v>596.46888727348903</v>
      </c>
      <c r="H19" s="13"/>
      <c r="I19" s="2">
        <v>13</v>
      </c>
      <c r="J19" s="4">
        <v>23.481543150833001</v>
      </c>
      <c r="K19" s="4">
        <v>1.0670400946741601</v>
      </c>
      <c r="L19" s="4">
        <v>3.9473990524707903E-5</v>
      </c>
    </row>
    <row r="20" spans="1:12" x14ac:dyDescent="0.25">
      <c r="A20">
        <v>3</v>
      </c>
      <c r="B20" s="1" t="s">
        <v>22</v>
      </c>
      <c r="C20" t="s">
        <v>23</v>
      </c>
      <c r="D20">
        <f>VALUE(Tabela_results[[#This Row],[Column2]])</f>
        <v>5.8831345570683497E-15</v>
      </c>
      <c r="H20" s="13"/>
      <c r="I20" s="3">
        <v>14</v>
      </c>
      <c r="J20" s="5">
        <v>25.551634724316099</v>
      </c>
      <c r="K20" s="5">
        <v>4.7657558351280898</v>
      </c>
      <c r="L20" s="5">
        <v>1.3434478459509099E-4</v>
      </c>
    </row>
    <row r="21" spans="1:12" x14ac:dyDescent="0.25">
      <c r="A21">
        <v>4</v>
      </c>
      <c r="B21" s="1" t="s">
        <v>24</v>
      </c>
      <c r="C21" t="s">
        <v>23</v>
      </c>
      <c r="D21">
        <f>VALUE(Tabela_results[[#This Row],[Column2]])</f>
        <v>7.1718688758700095E-14</v>
      </c>
      <c r="H21" s="13"/>
      <c r="I21" s="2">
        <v>15</v>
      </c>
      <c r="J21" s="4">
        <v>426.31591680403199</v>
      </c>
      <c r="K21" s="4">
        <v>3.21620412533772</v>
      </c>
      <c r="L21" s="4">
        <v>4.9651937483364498E-4</v>
      </c>
    </row>
    <row r="22" spans="1:12" x14ac:dyDescent="0.25">
      <c r="A22">
        <v>5</v>
      </c>
      <c r="B22" s="1" t="s">
        <v>25</v>
      </c>
      <c r="C22" t="s">
        <v>23</v>
      </c>
      <c r="D22">
        <f>VALUE(Tabela_results[[#This Row],[Column2]])</f>
        <v>1.2599860032317399E-11</v>
      </c>
      <c r="H22" s="13"/>
      <c r="I22" s="3">
        <v>16</v>
      </c>
      <c r="J22" s="5">
        <v>83.224789862762094</v>
      </c>
      <c r="K22" s="5">
        <v>7.1206721391843297</v>
      </c>
      <c r="L22" s="5">
        <v>3.4232628819303302E-4</v>
      </c>
    </row>
    <row r="23" spans="1:12" x14ac:dyDescent="0.25">
      <c r="A23">
        <v>6</v>
      </c>
      <c r="B23" s="1" t="s">
        <v>26</v>
      </c>
      <c r="C23" t="s">
        <v>23</v>
      </c>
      <c r="D23">
        <f>VALUE(Tabela_results[[#This Row],[Column2]])</f>
        <v>3.4094397219285499E-10</v>
      </c>
      <c r="H23" s="13"/>
      <c r="I23" s="2">
        <v>17</v>
      </c>
      <c r="J23" s="4">
        <v>68.298001117534199</v>
      </c>
      <c r="K23" s="4">
        <v>23.214270688909899</v>
      </c>
      <c r="L23" s="4">
        <v>1.62187212375025E-3</v>
      </c>
    </row>
    <row r="24" spans="1:12" x14ac:dyDescent="0.25">
      <c r="A24">
        <v>7</v>
      </c>
      <c r="B24" s="1" t="s">
        <v>27</v>
      </c>
      <c r="C24" t="s">
        <v>23</v>
      </c>
      <c r="D24">
        <f>VALUE(Tabela_results[[#This Row],[Column2]])</f>
        <v>2.0406499202293499E-9</v>
      </c>
      <c r="H24" s="13"/>
      <c r="I24" s="3">
        <v>18</v>
      </c>
      <c r="J24" s="5">
        <v>13.3781529230949</v>
      </c>
      <c r="K24" s="5">
        <v>23.880816800349201</v>
      </c>
      <c r="L24" s="5">
        <v>1.0960316277435201E-3</v>
      </c>
    </row>
    <row r="25" spans="1:12" x14ac:dyDescent="0.25">
      <c r="A25">
        <v>8</v>
      </c>
      <c r="B25" s="1" t="s">
        <v>28</v>
      </c>
      <c r="C25" t="s">
        <v>23</v>
      </c>
      <c r="D25">
        <f>VALUE(Tabela_results[[#This Row],[Column2]])</f>
        <v>4.7038438682627401E-8</v>
      </c>
      <c r="H25" s="13"/>
      <c r="I25" s="2">
        <v>19</v>
      </c>
      <c r="J25" s="4">
        <v>12.272850959836999</v>
      </c>
      <c r="K25" s="4">
        <v>79.248510153427802</v>
      </c>
      <c r="L25" s="4">
        <v>9.6080253474853192E-3</v>
      </c>
    </row>
    <row r="26" spans="1:12" x14ac:dyDescent="0.25">
      <c r="A26">
        <v>9</v>
      </c>
      <c r="B26" s="1" t="s">
        <v>29</v>
      </c>
      <c r="C26" t="s">
        <v>23</v>
      </c>
      <c r="D26">
        <f>VALUE(Tabela_results[[#This Row],[Column2]])</f>
        <v>3.6077143273247399E-6</v>
      </c>
      <c r="H26" s="13"/>
      <c r="I26" s="3">
        <v>20</v>
      </c>
      <c r="J26" s="5">
        <v>596.46888727348903</v>
      </c>
      <c r="K26" s="5">
        <v>7.8787689561296403</v>
      </c>
      <c r="L26" s="5">
        <v>3.0350112513436501E-3</v>
      </c>
    </row>
    <row r="27" spans="1:12" x14ac:dyDescent="0.25">
      <c r="A27">
        <v>10</v>
      </c>
      <c r="B27" s="1" t="s">
        <v>30</v>
      </c>
      <c r="C27" t="s">
        <v>23</v>
      </c>
      <c r="D27">
        <f>VALUE(Tabela_results[[#This Row],[Column2]])</f>
        <v>3.7367957918401902E-4</v>
      </c>
    </row>
    <row r="28" spans="1:12" x14ac:dyDescent="0.25">
      <c r="A28">
        <v>11</v>
      </c>
      <c r="B28" s="1" t="s">
        <v>31</v>
      </c>
      <c r="C28" t="s">
        <v>23</v>
      </c>
      <c r="D28">
        <f>VALUE(Tabela_results[[#This Row],[Column2]])</f>
        <v>7.0741817488648197E-3</v>
      </c>
    </row>
    <row r="29" spans="1:12" x14ac:dyDescent="0.25">
      <c r="A29">
        <v>12</v>
      </c>
      <c r="B29" s="1" t="s">
        <v>32</v>
      </c>
      <c r="C29" t="s">
        <v>23</v>
      </c>
      <c r="D29">
        <f>VALUE(Tabela_results[[#This Row],[Column2]])</f>
        <v>0.63957076796245105</v>
      </c>
    </row>
    <row r="30" spans="1:12" x14ac:dyDescent="0.25">
      <c r="A30">
        <v>13</v>
      </c>
      <c r="B30" s="1" t="s">
        <v>33</v>
      </c>
      <c r="C30" t="s">
        <v>23</v>
      </c>
      <c r="D30">
        <f>VALUE(Tabela_results[[#This Row],[Column2]])</f>
        <v>1.0670400946741601</v>
      </c>
    </row>
    <row r="31" spans="1:12" x14ac:dyDescent="0.25">
      <c r="A31">
        <v>14</v>
      </c>
      <c r="B31" s="1" t="s">
        <v>34</v>
      </c>
      <c r="C31" t="s">
        <v>23</v>
      </c>
      <c r="D31">
        <f>VALUE(Tabela_results[[#This Row],[Column2]])</f>
        <v>4.7657558351280898</v>
      </c>
    </row>
    <row r="32" spans="1:12" x14ac:dyDescent="0.25">
      <c r="A32">
        <v>15</v>
      </c>
      <c r="B32" s="1" t="s">
        <v>35</v>
      </c>
      <c r="C32" t="s">
        <v>23</v>
      </c>
      <c r="D32">
        <f>VALUE(Tabela_results[[#This Row],[Column2]])</f>
        <v>3.21620412533772</v>
      </c>
    </row>
    <row r="33" spans="1:4" x14ac:dyDescent="0.25">
      <c r="A33">
        <v>16</v>
      </c>
      <c r="B33" s="1" t="s">
        <v>36</v>
      </c>
      <c r="C33" t="s">
        <v>23</v>
      </c>
      <c r="D33">
        <f>VALUE(Tabela_results[[#This Row],[Column2]])</f>
        <v>7.1206721391843297</v>
      </c>
    </row>
    <row r="34" spans="1:4" x14ac:dyDescent="0.25">
      <c r="A34">
        <v>17</v>
      </c>
      <c r="B34" s="1" t="s">
        <v>37</v>
      </c>
      <c r="C34" t="s">
        <v>23</v>
      </c>
      <c r="D34">
        <f>VALUE(Tabela_results[[#This Row],[Column2]])</f>
        <v>23.214270688909899</v>
      </c>
    </row>
    <row r="35" spans="1:4" x14ac:dyDescent="0.25">
      <c r="A35">
        <v>18</v>
      </c>
      <c r="B35" s="1" t="s">
        <v>38</v>
      </c>
      <c r="C35" t="s">
        <v>23</v>
      </c>
      <c r="D35">
        <f>VALUE(Tabela_results[[#This Row],[Column2]])</f>
        <v>23.880816800349201</v>
      </c>
    </row>
    <row r="36" spans="1:4" x14ac:dyDescent="0.25">
      <c r="A36">
        <v>19</v>
      </c>
      <c r="B36" s="1" t="s">
        <v>39</v>
      </c>
      <c r="C36" t="s">
        <v>23</v>
      </c>
      <c r="D36">
        <f>VALUE(Tabela_results[[#This Row],[Column2]])</f>
        <v>79.248510153427802</v>
      </c>
    </row>
    <row r="37" spans="1:4" x14ac:dyDescent="0.25">
      <c r="A37">
        <v>20</v>
      </c>
      <c r="B37" s="1" t="s">
        <v>40</v>
      </c>
      <c r="C37" t="s">
        <v>23</v>
      </c>
      <c r="D37">
        <f>VALUE(Tabela_results[[#This Row],[Column2]])</f>
        <v>7.8787689561296403</v>
      </c>
    </row>
    <row r="38" spans="1:4" x14ac:dyDescent="0.25">
      <c r="A38">
        <v>3</v>
      </c>
      <c r="B38" s="1" t="s">
        <v>41</v>
      </c>
      <c r="C38" t="s">
        <v>42</v>
      </c>
      <c r="D38">
        <f>VALUE(Tabela_results[[#This Row],[Column2]])</f>
        <v>0</v>
      </c>
    </row>
    <row r="39" spans="1:4" x14ac:dyDescent="0.25">
      <c r="A39">
        <v>4</v>
      </c>
      <c r="B39" s="1" t="s">
        <v>41</v>
      </c>
      <c r="C39" t="s">
        <v>42</v>
      </c>
      <c r="D39">
        <f>VALUE(Tabela_results[[#This Row],[Column2]])</f>
        <v>0</v>
      </c>
    </row>
    <row r="40" spans="1:4" x14ac:dyDescent="0.25">
      <c r="A40">
        <v>5</v>
      </c>
      <c r="B40" s="1" t="s">
        <v>43</v>
      </c>
      <c r="C40" t="s">
        <v>42</v>
      </c>
      <c r="D40">
        <f>VALUE(Tabela_results[[#This Row],[Column2]])</f>
        <v>2.71947991102103E-16</v>
      </c>
    </row>
    <row r="41" spans="1:4" x14ac:dyDescent="0.25">
      <c r="A41">
        <v>6</v>
      </c>
      <c r="B41" s="1" t="s">
        <v>44</v>
      </c>
      <c r="C41" t="s">
        <v>42</v>
      </c>
      <c r="D41">
        <f>VALUE(Tabela_results[[#This Row],[Column2]])</f>
        <v>1.6023022398864302E-14</v>
      </c>
    </row>
    <row r="42" spans="1:4" x14ac:dyDescent="0.25">
      <c r="A42">
        <v>7</v>
      </c>
      <c r="B42" s="1" t="s">
        <v>45</v>
      </c>
      <c r="C42" t="s">
        <v>42</v>
      </c>
      <c r="D42">
        <f>VALUE(Tabela_results[[#This Row],[Column2]])</f>
        <v>1.2802285028511199E-12</v>
      </c>
    </row>
    <row r="43" spans="1:4" x14ac:dyDescent="0.25">
      <c r="A43">
        <v>8</v>
      </c>
      <c r="B43" s="1" t="s">
        <v>46</v>
      </c>
      <c r="C43" t="s">
        <v>42</v>
      </c>
      <c r="D43">
        <f>VALUE(Tabela_results[[#This Row],[Column2]])</f>
        <v>3.8522913628770002E-11</v>
      </c>
    </row>
    <row r="44" spans="1:4" x14ac:dyDescent="0.25">
      <c r="A44">
        <v>9</v>
      </c>
      <c r="B44" s="1" t="s">
        <v>47</v>
      </c>
      <c r="C44" t="s">
        <v>42</v>
      </c>
      <c r="D44">
        <f>VALUE(Tabela_results[[#This Row],[Column2]])</f>
        <v>1.5375001992694299E-9</v>
      </c>
    </row>
    <row r="45" spans="1:4" x14ac:dyDescent="0.25">
      <c r="A45">
        <v>10</v>
      </c>
      <c r="B45" s="1" t="s">
        <v>48</v>
      </c>
      <c r="C45" t="s">
        <v>42</v>
      </c>
      <c r="D45">
        <f>VALUE(Tabela_results[[#This Row],[Column2]])</f>
        <v>1.9242106250683098E-8</v>
      </c>
    </row>
    <row r="46" spans="1:4" x14ac:dyDescent="0.25">
      <c r="A46">
        <v>11</v>
      </c>
      <c r="B46" s="1" t="s">
        <v>49</v>
      </c>
      <c r="C46" t="s">
        <v>42</v>
      </c>
      <c r="D46">
        <f>VALUE(Tabela_results[[#This Row],[Column2]])</f>
        <v>1.2740799624688799E-6</v>
      </c>
    </row>
    <row r="47" spans="1:4" x14ac:dyDescent="0.25">
      <c r="A47">
        <v>12</v>
      </c>
      <c r="B47" s="1" t="s">
        <v>50</v>
      </c>
      <c r="C47" t="s">
        <v>42</v>
      </c>
      <c r="D47">
        <f>VALUE(Tabela_results[[#This Row],[Column2]])</f>
        <v>7.4144963571354399E-6</v>
      </c>
    </row>
    <row r="48" spans="1:4" x14ac:dyDescent="0.25">
      <c r="A48">
        <v>13</v>
      </c>
      <c r="B48" s="1" t="s">
        <v>51</v>
      </c>
      <c r="C48" t="s">
        <v>42</v>
      </c>
      <c r="D48">
        <f>VALUE(Tabela_results[[#This Row],[Column2]])</f>
        <v>3.9473990524707903E-5</v>
      </c>
    </row>
    <row r="49" spans="1:4" x14ac:dyDescent="0.25">
      <c r="A49">
        <v>14</v>
      </c>
      <c r="B49" s="1" t="s">
        <v>52</v>
      </c>
      <c r="C49" t="s">
        <v>42</v>
      </c>
      <c r="D49">
        <f>VALUE(Tabela_results[[#This Row],[Column2]])</f>
        <v>1.3434478459509099E-4</v>
      </c>
    </row>
    <row r="50" spans="1:4" x14ac:dyDescent="0.25">
      <c r="A50">
        <v>15</v>
      </c>
      <c r="B50" s="1" t="s">
        <v>53</v>
      </c>
      <c r="C50" t="s">
        <v>42</v>
      </c>
      <c r="D50">
        <f>VALUE(Tabela_results[[#This Row],[Column2]])</f>
        <v>4.9651937483364498E-4</v>
      </c>
    </row>
    <row r="51" spans="1:4" x14ac:dyDescent="0.25">
      <c r="A51">
        <v>16</v>
      </c>
      <c r="B51" s="1" t="s">
        <v>54</v>
      </c>
      <c r="C51" t="s">
        <v>42</v>
      </c>
      <c r="D51">
        <f>VALUE(Tabela_results[[#This Row],[Column2]])</f>
        <v>3.4232628819303302E-4</v>
      </c>
    </row>
    <row r="52" spans="1:4" x14ac:dyDescent="0.25">
      <c r="A52">
        <v>17</v>
      </c>
      <c r="B52" s="1" t="s">
        <v>55</v>
      </c>
      <c r="C52" t="s">
        <v>42</v>
      </c>
      <c r="D52">
        <f>VALUE(Tabela_results[[#This Row],[Column2]])</f>
        <v>1.62187212375025E-3</v>
      </c>
    </row>
    <row r="53" spans="1:4" x14ac:dyDescent="0.25">
      <c r="A53">
        <v>18</v>
      </c>
      <c r="B53" s="1" t="s">
        <v>56</v>
      </c>
      <c r="C53" t="s">
        <v>42</v>
      </c>
      <c r="D53">
        <f>VALUE(Tabela_results[[#This Row],[Column2]])</f>
        <v>1.0960316277435201E-3</v>
      </c>
    </row>
    <row r="54" spans="1:4" x14ac:dyDescent="0.25">
      <c r="A54">
        <v>19</v>
      </c>
      <c r="B54" s="1" t="s">
        <v>57</v>
      </c>
      <c r="C54" t="s">
        <v>42</v>
      </c>
      <c r="D54">
        <f>VALUE(Tabela_results[[#This Row],[Column2]])</f>
        <v>9.6080253474853192E-3</v>
      </c>
    </row>
    <row r="55" spans="1:4" x14ac:dyDescent="0.25">
      <c r="A55">
        <v>20</v>
      </c>
      <c r="B55" s="1" t="s">
        <v>58</v>
      </c>
      <c r="C55" t="s">
        <v>42</v>
      </c>
      <c r="D55">
        <f>VALUE(Tabela_results[[#This Row],[Column2]])</f>
        <v>3.0350112513436501E-3</v>
      </c>
    </row>
  </sheetData>
  <mergeCells count="4">
    <mergeCell ref="J7:L7"/>
    <mergeCell ref="H9:H26"/>
    <mergeCell ref="H7:I8"/>
    <mergeCell ref="H6:L6"/>
  </mergeCells>
  <phoneticPr fontId="1" type="noConversion"/>
  <conditionalFormatting sqref="J9:L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A9C5-67D6-4BC5-B398-E0AA90127E6D}">
  <dimension ref="A1:M97"/>
  <sheetViews>
    <sheetView topLeftCell="A4" workbookViewId="0">
      <selection activeCell="I5" sqref="I5:M39"/>
    </sheetView>
  </sheetViews>
  <sheetFormatPr defaultRowHeight="15" x14ac:dyDescent="0.25"/>
  <cols>
    <col min="1" max="1" width="11.140625" bestFit="1" customWidth="1"/>
    <col min="2" max="2" width="23.42578125" hidden="1" customWidth="1"/>
    <col min="3" max="3" width="11.140625" bestFit="1" customWidth="1"/>
    <col min="4" max="4" width="12" bestFit="1" customWidth="1"/>
    <col min="11" max="11" width="14.5703125" customWidth="1"/>
    <col min="12" max="12" width="17" customWidth="1"/>
    <col min="13" max="13" width="16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59</v>
      </c>
    </row>
    <row r="2" spans="1:13" x14ac:dyDescent="0.25">
      <c r="A2">
        <v>3</v>
      </c>
      <c r="B2" t="s">
        <v>65</v>
      </c>
      <c r="C2" t="s">
        <v>4</v>
      </c>
      <c r="D2">
        <f>VALUE(Tabela_results__2[[#This Row],[Column2]])</f>
        <v>2.9200193199910801E-7</v>
      </c>
    </row>
    <row r="3" spans="1:13" x14ac:dyDescent="0.25">
      <c r="A3">
        <v>4</v>
      </c>
      <c r="B3" t="s">
        <v>66</v>
      </c>
      <c r="C3" t="s">
        <v>4</v>
      </c>
      <c r="D3">
        <f>VALUE(Tabela_results__2[[#This Row],[Column2]])</f>
        <v>2.4575624618635502E-7</v>
      </c>
    </row>
    <row r="4" spans="1:13" x14ac:dyDescent="0.25">
      <c r="A4">
        <v>5</v>
      </c>
      <c r="B4" t="s">
        <v>67</v>
      </c>
      <c r="C4" t="s">
        <v>4</v>
      </c>
      <c r="D4">
        <f>VALUE(Tabela_results__2[[#This Row],[Column2]])</f>
        <v>7.6563552490860995E-7</v>
      </c>
    </row>
    <row r="5" spans="1:13" x14ac:dyDescent="0.25">
      <c r="A5">
        <v>6</v>
      </c>
      <c r="B5" t="s">
        <v>68</v>
      </c>
      <c r="C5" t="s">
        <v>4</v>
      </c>
      <c r="D5">
        <f>VALUE(Tabela_results__2[[#This Row],[Column2]])</f>
        <v>1.70056135865296E-6</v>
      </c>
      <c r="I5" s="13" t="s">
        <v>202</v>
      </c>
      <c r="J5" s="13"/>
      <c r="K5" s="13"/>
      <c r="L5" s="13"/>
      <c r="M5" s="13"/>
    </row>
    <row r="6" spans="1:13" x14ac:dyDescent="0.25">
      <c r="A6">
        <v>7</v>
      </c>
      <c r="B6" t="s">
        <v>69</v>
      </c>
      <c r="C6" t="s">
        <v>4</v>
      </c>
      <c r="D6">
        <f>VALUE(Tabela_results__2[[#This Row],[Column2]])</f>
        <v>1.8839216982458901E-6</v>
      </c>
      <c r="I6" s="13"/>
      <c r="J6" s="13"/>
      <c r="K6" s="13" t="s">
        <v>63</v>
      </c>
      <c r="L6" s="13"/>
      <c r="M6" s="13"/>
    </row>
    <row r="7" spans="1:13" x14ac:dyDescent="0.25">
      <c r="A7">
        <v>8</v>
      </c>
      <c r="B7" t="s">
        <v>70</v>
      </c>
      <c r="C7" t="s">
        <v>4</v>
      </c>
      <c r="D7">
        <f>VALUE(Tabela_results__2[[#This Row],[Column2]])</f>
        <v>5.1859466395750499E-6</v>
      </c>
      <c r="I7" s="13"/>
      <c r="J7" s="13"/>
      <c r="K7" s="2" t="s">
        <v>4</v>
      </c>
      <c r="L7" s="2" t="s">
        <v>23</v>
      </c>
      <c r="M7" s="2" t="s">
        <v>42</v>
      </c>
    </row>
    <row r="8" spans="1:13" x14ac:dyDescent="0.25">
      <c r="A8">
        <v>9</v>
      </c>
      <c r="B8" t="s">
        <v>71</v>
      </c>
      <c r="C8" t="s">
        <v>4</v>
      </c>
      <c r="D8">
        <f>VALUE(Tabela_results__2[[#This Row],[Column2]])</f>
        <v>4.8843087897004797E-6</v>
      </c>
      <c r="I8" s="13" t="s">
        <v>200</v>
      </c>
      <c r="J8" s="2">
        <v>3</v>
      </c>
      <c r="K8" s="4">
        <v>2.9200193199910801E-7</v>
      </c>
      <c r="L8" s="6">
        <v>0</v>
      </c>
      <c r="M8" s="6">
        <v>0</v>
      </c>
    </row>
    <row r="9" spans="1:13" x14ac:dyDescent="0.25">
      <c r="A9">
        <v>10</v>
      </c>
      <c r="B9" t="s">
        <v>72</v>
      </c>
      <c r="C9" t="s">
        <v>4</v>
      </c>
      <c r="D9">
        <f>VALUE(Tabela_results__2[[#This Row],[Column2]])</f>
        <v>4.0815039433884597E-6</v>
      </c>
      <c r="I9" s="13"/>
      <c r="J9" s="3">
        <v>4</v>
      </c>
      <c r="K9" s="5">
        <v>2.4575624618635502E-7</v>
      </c>
      <c r="L9" s="5">
        <v>1.1212702919884999E-15</v>
      </c>
      <c r="M9" s="7">
        <v>0</v>
      </c>
    </row>
    <row r="10" spans="1:13" x14ac:dyDescent="0.25">
      <c r="A10">
        <v>11</v>
      </c>
      <c r="B10" t="s">
        <v>73</v>
      </c>
      <c r="C10" t="s">
        <v>4</v>
      </c>
      <c r="D10">
        <f>VALUE(Tabela_results__2[[#This Row],[Column2]])</f>
        <v>4.2210021439445499E-6</v>
      </c>
      <c r="I10" s="13"/>
      <c r="J10" s="2">
        <v>5</v>
      </c>
      <c r="K10" s="4">
        <v>7.6563552490860995E-7</v>
      </c>
      <c r="L10" s="4">
        <v>1.4043333874306801E-15</v>
      </c>
      <c r="M10" s="6">
        <v>0</v>
      </c>
    </row>
    <row r="11" spans="1:13" x14ac:dyDescent="0.25">
      <c r="A11">
        <v>12</v>
      </c>
      <c r="B11" t="s">
        <v>74</v>
      </c>
      <c r="C11" t="s">
        <v>4</v>
      </c>
      <c r="D11">
        <f>VALUE(Tabela_results__2[[#This Row],[Column2]])</f>
        <v>5.96255027515547E-6</v>
      </c>
      <c r="I11" s="13"/>
      <c r="J11" s="3">
        <v>6</v>
      </c>
      <c r="K11" s="5">
        <v>1.70056135865296E-6</v>
      </c>
      <c r="L11" s="5">
        <v>1.9389211565826701E-15</v>
      </c>
      <c r="M11" s="7">
        <v>0</v>
      </c>
    </row>
    <row r="12" spans="1:13" x14ac:dyDescent="0.25">
      <c r="A12">
        <v>13</v>
      </c>
      <c r="B12" t="s">
        <v>75</v>
      </c>
      <c r="C12" t="s">
        <v>4</v>
      </c>
      <c r="D12">
        <f>VALUE(Tabela_results__2[[#This Row],[Column2]])</f>
        <v>5.4907493366844797E-6</v>
      </c>
      <c r="I12" s="13"/>
      <c r="J12" s="2">
        <v>7</v>
      </c>
      <c r="K12" s="4">
        <v>1.8839216982458901E-6</v>
      </c>
      <c r="L12" s="4">
        <v>3.2253841922478098E-15</v>
      </c>
      <c r="M12" s="6">
        <v>0</v>
      </c>
    </row>
    <row r="13" spans="1:13" x14ac:dyDescent="0.25">
      <c r="A13">
        <v>14</v>
      </c>
      <c r="B13" t="s">
        <v>76</v>
      </c>
      <c r="C13" t="s">
        <v>4</v>
      </c>
      <c r="D13">
        <f>VALUE(Tabela_results__2[[#This Row],[Column2]])</f>
        <v>1.4717761572676201E-5</v>
      </c>
      <c r="I13" s="13"/>
      <c r="J13" s="3">
        <v>8</v>
      </c>
      <c r="K13" s="5">
        <v>5.1859466395750499E-6</v>
      </c>
      <c r="L13" s="5">
        <v>3.5631068175681503E-15</v>
      </c>
      <c r="M13" s="7">
        <v>0</v>
      </c>
    </row>
    <row r="14" spans="1:13" x14ac:dyDescent="0.25">
      <c r="A14">
        <v>15</v>
      </c>
      <c r="B14" t="s">
        <v>77</v>
      </c>
      <c r="C14" t="s">
        <v>4</v>
      </c>
      <c r="D14">
        <f>VALUE(Tabela_results__2[[#This Row],[Column2]])</f>
        <v>4.5965191447253397E-6</v>
      </c>
      <c r="I14" s="13"/>
      <c r="J14" s="2">
        <v>9</v>
      </c>
      <c r="K14" s="4">
        <v>4.8843087897004797E-6</v>
      </c>
      <c r="L14" s="4">
        <v>8.2590445209073204E-15</v>
      </c>
      <c r="M14" s="6">
        <v>0</v>
      </c>
    </row>
    <row r="15" spans="1:13" x14ac:dyDescent="0.25">
      <c r="A15">
        <v>16</v>
      </c>
      <c r="B15" t="s">
        <v>78</v>
      </c>
      <c r="C15" t="s">
        <v>4</v>
      </c>
      <c r="D15">
        <f>VALUE(Tabela_results__2[[#This Row],[Column2]])</f>
        <v>8.8331589940301998E-6</v>
      </c>
      <c r="I15" s="13"/>
      <c r="J15" s="3">
        <v>10</v>
      </c>
      <c r="K15" s="5">
        <v>4.0815039433884597E-6</v>
      </c>
      <c r="L15" s="5">
        <v>7.21815749339947E-15</v>
      </c>
      <c r="M15" s="7">
        <v>0</v>
      </c>
    </row>
    <row r="16" spans="1:13" x14ac:dyDescent="0.25">
      <c r="A16">
        <v>17</v>
      </c>
      <c r="B16" t="s">
        <v>79</v>
      </c>
      <c r="C16" t="s">
        <v>4</v>
      </c>
      <c r="D16">
        <f>VALUE(Tabela_results__2[[#This Row],[Column2]])</f>
        <v>1.7913352698381601E-5</v>
      </c>
      <c r="I16" s="13"/>
      <c r="J16" s="2">
        <v>11</v>
      </c>
      <c r="K16" s="4">
        <v>4.2210021439445499E-6</v>
      </c>
      <c r="L16" s="4">
        <v>9.7661770320774899E-15</v>
      </c>
      <c r="M16" s="6">
        <v>0</v>
      </c>
    </row>
    <row r="17" spans="1:13" x14ac:dyDescent="0.25">
      <c r="A17">
        <v>18</v>
      </c>
      <c r="B17" t="s">
        <v>80</v>
      </c>
      <c r="C17" t="s">
        <v>4</v>
      </c>
      <c r="D17">
        <f>VALUE(Tabela_results__2[[#This Row],[Column2]])</f>
        <v>1.5042587531078601E-5</v>
      </c>
      <c r="I17" s="13"/>
      <c r="J17" s="3">
        <v>12</v>
      </c>
      <c r="K17" s="5">
        <v>5.96255027515547E-6</v>
      </c>
      <c r="L17" s="5">
        <v>8.8156182492161994E-15</v>
      </c>
      <c r="M17" s="7">
        <v>0</v>
      </c>
    </row>
    <row r="18" spans="1:13" x14ac:dyDescent="0.25">
      <c r="A18">
        <v>19</v>
      </c>
      <c r="B18" t="s">
        <v>81</v>
      </c>
      <c r="C18" t="s">
        <v>4</v>
      </c>
      <c r="D18">
        <f>VALUE(Tabela_results__2[[#This Row],[Column2]])</f>
        <v>1.45436554653479E-5</v>
      </c>
      <c r="I18" s="13"/>
      <c r="J18" s="2">
        <v>13</v>
      </c>
      <c r="K18" s="4">
        <v>5.4907493366844797E-6</v>
      </c>
      <c r="L18" s="4">
        <v>1.5805770715854901E-14</v>
      </c>
      <c r="M18" s="6">
        <v>0</v>
      </c>
    </row>
    <row r="19" spans="1:13" x14ac:dyDescent="0.25">
      <c r="A19">
        <v>20</v>
      </c>
      <c r="B19" t="s">
        <v>82</v>
      </c>
      <c r="C19" t="s">
        <v>4</v>
      </c>
      <c r="D19">
        <f>VALUE(Tabela_results__2[[#This Row],[Column2]])</f>
        <v>1.48663113290022E-5</v>
      </c>
      <c r="I19" s="13"/>
      <c r="J19" s="3">
        <v>14</v>
      </c>
      <c r="K19" s="5">
        <v>1.4717761572676201E-5</v>
      </c>
      <c r="L19" s="5">
        <v>3.0738144012369601E-14</v>
      </c>
      <c r="M19" s="7">
        <v>0</v>
      </c>
    </row>
    <row r="20" spans="1:13" x14ac:dyDescent="0.25">
      <c r="A20">
        <v>21</v>
      </c>
      <c r="B20" t="s">
        <v>83</v>
      </c>
      <c r="C20" t="s">
        <v>4</v>
      </c>
      <c r="D20">
        <f>VALUE(Tabela_results__2[[#This Row],[Column2]])</f>
        <v>2.1426108112788901E-5</v>
      </c>
      <c r="I20" s="13"/>
      <c r="J20" s="2">
        <v>15</v>
      </c>
      <c r="K20" s="4">
        <v>4.5965191447253397E-6</v>
      </c>
      <c r="L20" s="4">
        <v>1.7281005654554E-14</v>
      </c>
      <c r="M20" s="6">
        <v>0</v>
      </c>
    </row>
    <row r="21" spans="1:13" x14ac:dyDescent="0.25">
      <c r="A21">
        <v>22</v>
      </c>
      <c r="B21" t="s">
        <v>84</v>
      </c>
      <c r="C21" t="s">
        <v>4</v>
      </c>
      <c r="D21">
        <f>VALUE(Tabela_results__2[[#This Row],[Column2]])</f>
        <v>1.63038043857209E-5</v>
      </c>
      <c r="I21" s="13"/>
      <c r="J21" s="3">
        <v>16</v>
      </c>
      <c r="K21" s="5">
        <v>8.8331589940301998E-6</v>
      </c>
      <c r="L21" s="5">
        <v>1.61376177404252E-14</v>
      </c>
      <c r="M21" s="7">
        <v>0</v>
      </c>
    </row>
    <row r="22" spans="1:13" x14ac:dyDescent="0.25">
      <c r="A22">
        <v>23</v>
      </c>
      <c r="B22" t="s">
        <v>85</v>
      </c>
      <c r="C22" t="s">
        <v>4</v>
      </c>
      <c r="D22">
        <f>VALUE(Tabela_results__2[[#This Row],[Column2]])</f>
        <v>2.2993877497994299E-5</v>
      </c>
      <c r="I22" s="13"/>
      <c r="J22" s="2">
        <v>17</v>
      </c>
      <c r="K22" s="4">
        <v>1.7913352698381601E-5</v>
      </c>
      <c r="L22" s="4">
        <v>2.2490718164827101E-14</v>
      </c>
      <c r="M22" s="6">
        <v>0</v>
      </c>
    </row>
    <row r="23" spans="1:13" x14ac:dyDescent="0.25">
      <c r="A23">
        <v>24</v>
      </c>
      <c r="B23" t="s">
        <v>86</v>
      </c>
      <c r="C23" t="s">
        <v>4</v>
      </c>
      <c r="D23">
        <f>VALUE(Tabela_results__2[[#This Row],[Column2]])</f>
        <v>2.4196989889109701E-5</v>
      </c>
      <c r="I23" s="13"/>
      <c r="J23" s="3">
        <v>18</v>
      </c>
      <c r="K23" s="5">
        <v>1.5042587531078601E-5</v>
      </c>
      <c r="L23" s="5">
        <v>2.43640207114336E-14</v>
      </c>
      <c r="M23" s="7">
        <v>0</v>
      </c>
    </row>
    <row r="24" spans="1:13" x14ac:dyDescent="0.25">
      <c r="A24">
        <v>25</v>
      </c>
      <c r="B24" t="s">
        <v>87</v>
      </c>
      <c r="C24" t="s">
        <v>4</v>
      </c>
      <c r="D24">
        <f>VALUE(Tabela_results__2[[#This Row],[Column2]])</f>
        <v>2.24583784138416E-5</v>
      </c>
      <c r="I24" s="13"/>
      <c r="J24" s="2">
        <v>19</v>
      </c>
      <c r="K24" s="4">
        <v>1.45436554653479E-5</v>
      </c>
      <c r="L24" s="4">
        <v>3.0539610067132002E-14</v>
      </c>
      <c r="M24" s="6">
        <v>0</v>
      </c>
    </row>
    <row r="25" spans="1:13" x14ac:dyDescent="0.25">
      <c r="A25">
        <v>26</v>
      </c>
      <c r="B25" t="s">
        <v>88</v>
      </c>
      <c r="C25" t="s">
        <v>4</v>
      </c>
      <c r="D25">
        <f>VALUE(Tabela_results__2[[#This Row],[Column2]])</f>
        <v>1.42948043940296E-5</v>
      </c>
      <c r="I25" s="13"/>
      <c r="J25" s="3">
        <v>20</v>
      </c>
      <c r="K25" s="5">
        <v>1.48663113290022E-5</v>
      </c>
      <c r="L25" s="5">
        <v>3.2415660593392603E-14</v>
      </c>
      <c r="M25" s="7">
        <v>0</v>
      </c>
    </row>
    <row r="26" spans="1:13" x14ac:dyDescent="0.25">
      <c r="A26">
        <v>27</v>
      </c>
      <c r="B26" t="s">
        <v>89</v>
      </c>
      <c r="C26" t="s">
        <v>4</v>
      </c>
      <c r="D26">
        <f>VALUE(Tabela_results__2[[#This Row],[Column2]])</f>
        <v>3.4998231390563197E-5</v>
      </c>
      <c r="I26" s="13"/>
      <c r="J26" s="2">
        <v>21</v>
      </c>
      <c r="K26" s="8">
        <v>2.1426108112788901E-5</v>
      </c>
      <c r="L26" s="8">
        <v>2.17782068433672E-14</v>
      </c>
      <c r="M26" s="9">
        <v>0</v>
      </c>
    </row>
    <row r="27" spans="1:13" x14ac:dyDescent="0.25">
      <c r="A27">
        <v>28</v>
      </c>
      <c r="B27" t="s">
        <v>90</v>
      </c>
      <c r="C27" t="s">
        <v>4</v>
      </c>
      <c r="D27">
        <f>VALUE(Tabela_results__2[[#This Row],[Column2]])</f>
        <v>3.7639755058077399E-5</v>
      </c>
      <c r="I27" s="13"/>
      <c r="J27" s="3">
        <v>22</v>
      </c>
      <c r="K27" s="8">
        <v>1.63038043857209E-5</v>
      </c>
      <c r="L27" s="8">
        <v>3.6364337890736401E-14</v>
      </c>
      <c r="M27" s="9">
        <v>0</v>
      </c>
    </row>
    <row r="28" spans="1:13" x14ac:dyDescent="0.25">
      <c r="A28">
        <v>29</v>
      </c>
      <c r="B28" t="s">
        <v>91</v>
      </c>
      <c r="C28" t="s">
        <v>4</v>
      </c>
      <c r="D28">
        <f>VALUE(Tabela_results__2[[#This Row],[Column2]])</f>
        <v>4.2090165029564103E-5</v>
      </c>
      <c r="I28" s="13"/>
      <c r="J28" s="2">
        <v>23</v>
      </c>
      <c r="K28" s="8">
        <v>2.2993877497994299E-5</v>
      </c>
      <c r="L28" s="8">
        <v>4.6825490495136902E-14</v>
      </c>
      <c r="M28" s="9">
        <v>0</v>
      </c>
    </row>
    <row r="29" spans="1:13" x14ac:dyDescent="0.25">
      <c r="A29">
        <v>30</v>
      </c>
      <c r="B29" t="s">
        <v>92</v>
      </c>
      <c r="C29" t="s">
        <v>4</v>
      </c>
      <c r="D29">
        <f>VALUE(Tabela_results__2[[#This Row],[Column2]])</f>
        <v>5.6502845419207102E-5</v>
      </c>
      <c r="I29" s="13"/>
      <c r="J29" s="3">
        <v>24</v>
      </c>
      <c r="K29" s="8">
        <v>2.4196989889109701E-5</v>
      </c>
      <c r="L29" s="8">
        <v>3.7889197167981199E-14</v>
      </c>
      <c r="M29" s="9">
        <v>0</v>
      </c>
    </row>
    <row r="30" spans="1:13" x14ac:dyDescent="0.25">
      <c r="A30">
        <v>50</v>
      </c>
      <c r="B30" t="s">
        <v>93</v>
      </c>
      <c r="C30" t="s">
        <v>4</v>
      </c>
      <c r="D30">
        <f>VALUE(Tabela_results__2[[#This Row],[Column2]])</f>
        <v>1.3859200175955701E-4</v>
      </c>
      <c r="I30" s="13"/>
      <c r="J30" s="2">
        <v>25</v>
      </c>
      <c r="K30" s="8">
        <v>2.24583784138416E-5</v>
      </c>
      <c r="L30" s="8">
        <v>4.16778965567287E-14</v>
      </c>
      <c r="M30" s="9">
        <v>0</v>
      </c>
    </row>
    <row r="31" spans="1:13" x14ac:dyDescent="0.25">
      <c r="A31">
        <v>100</v>
      </c>
      <c r="B31" t="s">
        <v>94</v>
      </c>
      <c r="C31" t="s">
        <v>4</v>
      </c>
      <c r="D31">
        <f>VALUE(Tabela_results__2[[#This Row],[Column2]])</f>
        <v>9.1425873106408301E-4</v>
      </c>
      <c r="I31" s="13"/>
      <c r="J31" s="3">
        <v>26</v>
      </c>
      <c r="K31" s="8">
        <v>1.42948043940296E-5</v>
      </c>
      <c r="L31" s="8">
        <v>2.5331581920415399E-14</v>
      </c>
      <c r="M31" s="9">
        <v>0</v>
      </c>
    </row>
    <row r="32" spans="1:13" x14ac:dyDescent="0.25">
      <c r="A32">
        <v>350</v>
      </c>
      <c r="B32" t="s">
        <v>95</v>
      </c>
      <c r="C32" t="s">
        <v>4</v>
      </c>
      <c r="D32">
        <f>VALUE(Tabela_results__2[[#This Row],[Column2]])</f>
        <v>1.47288012124E-2</v>
      </c>
      <c r="I32" s="13"/>
      <c r="J32" s="2">
        <v>27</v>
      </c>
      <c r="K32" s="8">
        <v>3.4998231390563197E-5</v>
      </c>
      <c r="L32" s="8">
        <v>6.6189779789364895E-14</v>
      </c>
      <c r="M32" s="9">
        <v>0</v>
      </c>
    </row>
    <row r="33" spans="1:13" x14ac:dyDescent="0.25">
      <c r="A33">
        <v>500</v>
      </c>
      <c r="B33" t="s">
        <v>96</v>
      </c>
      <c r="C33" t="s">
        <v>4</v>
      </c>
      <c r="D33">
        <f>VALUE(Tabela_results__2[[#This Row],[Column2]])</f>
        <v>5.8884082833277597E-2</v>
      </c>
      <c r="I33" s="13"/>
      <c r="J33" s="3">
        <v>28</v>
      </c>
      <c r="K33" s="8">
        <v>3.7639755058077399E-5</v>
      </c>
      <c r="L33" s="8">
        <v>4.7922941147008098E-14</v>
      </c>
      <c r="M33" s="9">
        <v>0</v>
      </c>
    </row>
    <row r="34" spans="1:13" x14ac:dyDescent="0.25">
      <c r="A34">
        <v>3</v>
      </c>
      <c r="B34" t="s">
        <v>41</v>
      </c>
      <c r="C34" t="s">
        <v>23</v>
      </c>
      <c r="D34">
        <f>VALUE(Tabela_results__2[[#This Row],[Column2]])</f>
        <v>0</v>
      </c>
      <c r="I34" s="13"/>
      <c r="J34" s="2">
        <v>29</v>
      </c>
      <c r="K34" s="8">
        <v>4.2090165029564103E-5</v>
      </c>
      <c r="L34" s="8">
        <v>1.1010474174196601E-13</v>
      </c>
      <c r="M34" s="9">
        <v>0</v>
      </c>
    </row>
    <row r="35" spans="1:13" x14ac:dyDescent="0.25">
      <c r="A35">
        <v>4</v>
      </c>
      <c r="B35" t="s">
        <v>97</v>
      </c>
      <c r="C35" t="s">
        <v>23</v>
      </c>
      <c r="D35">
        <f>VALUE(Tabela_results__2[[#This Row],[Column2]])</f>
        <v>1.1212702919884999E-15</v>
      </c>
      <c r="I35" s="13"/>
      <c r="J35" s="3">
        <v>30</v>
      </c>
      <c r="K35" s="8">
        <v>5.6502845419207102E-5</v>
      </c>
      <c r="L35" s="8">
        <v>6.7556318427982801E-14</v>
      </c>
      <c r="M35" s="9">
        <v>0</v>
      </c>
    </row>
    <row r="36" spans="1:13" x14ac:dyDescent="0.25">
      <c r="A36">
        <v>5</v>
      </c>
      <c r="B36" t="s">
        <v>98</v>
      </c>
      <c r="C36" t="s">
        <v>23</v>
      </c>
      <c r="D36">
        <f>VALUE(Tabela_results__2[[#This Row],[Column2]])</f>
        <v>1.4043333874306801E-15</v>
      </c>
      <c r="I36" s="13"/>
      <c r="J36" s="2">
        <v>50</v>
      </c>
      <c r="K36" s="8">
        <v>1.3859200175955701E-4</v>
      </c>
      <c r="L36" s="8">
        <v>3.8339175960202402E-13</v>
      </c>
      <c r="M36" s="9">
        <v>0</v>
      </c>
    </row>
    <row r="37" spans="1:13" x14ac:dyDescent="0.25">
      <c r="A37">
        <v>6</v>
      </c>
      <c r="B37" t="s">
        <v>99</v>
      </c>
      <c r="C37" t="s">
        <v>23</v>
      </c>
      <c r="D37">
        <f>VALUE(Tabela_results__2[[#This Row],[Column2]])</f>
        <v>1.9389211565826701E-15</v>
      </c>
      <c r="I37" s="13"/>
      <c r="J37" s="3">
        <v>100</v>
      </c>
      <c r="K37" s="8">
        <v>9.1425873106408301E-4</v>
      </c>
      <c r="L37" s="8">
        <v>2.3126615591245898E-12</v>
      </c>
      <c r="M37" s="8">
        <v>7.6918507455342503E-16</v>
      </c>
    </row>
    <row r="38" spans="1:13" x14ac:dyDescent="0.25">
      <c r="A38">
        <v>7</v>
      </c>
      <c r="B38" t="s">
        <v>100</v>
      </c>
      <c r="C38" t="s">
        <v>23</v>
      </c>
      <c r="D38">
        <f>VALUE(Tabela_results__2[[#This Row],[Column2]])</f>
        <v>3.2253841922478098E-15</v>
      </c>
      <c r="I38" s="13"/>
      <c r="J38" s="2">
        <v>350</v>
      </c>
      <c r="K38" s="8">
        <v>1.47288012124E-2</v>
      </c>
      <c r="L38" s="8">
        <v>3.3205984103555797E-11</v>
      </c>
      <c r="M38" s="8">
        <v>1.67992556038301E-14</v>
      </c>
    </row>
    <row r="39" spans="1:13" x14ac:dyDescent="0.25">
      <c r="A39">
        <v>8</v>
      </c>
      <c r="B39" t="s">
        <v>101</v>
      </c>
      <c r="C39" t="s">
        <v>23</v>
      </c>
      <c r="D39">
        <f>VALUE(Tabela_results__2[[#This Row],[Column2]])</f>
        <v>3.5631068175681503E-15</v>
      </c>
      <c r="I39" s="13"/>
      <c r="J39" s="3">
        <v>500</v>
      </c>
      <c r="K39" s="8">
        <v>5.8884082833277597E-2</v>
      </c>
      <c r="L39" s="8">
        <v>1.1717458732884101E-10</v>
      </c>
      <c r="M39" s="8">
        <v>3.9322902153193397E-14</v>
      </c>
    </row>
    <row r="40" spans="1:13" x14ac:dyDescent="0.25">
      <c r="A40">
        <v>9</v>
      </c>
      <c r="B40" t="s">
        <v>102</v>
      </c>
      <c r="C40" t="s">
        <v>23</v>
      </c>
      <c r="D40">
        <f>VALUE(Tabela_results__2[[#This Row],[Column2]])</f>
        <v>8.2590445209073204E-15</v>
      </c>
    </row>
    <row r="41" spans="1:13" x14ac:dyDescent="0.25">
      <c r="A41">
        <v>10</v>
      </c>
      <c r="B41" t="s">
        <v>103</v>
      </c>
      <c r="C41" t="s">
        <v>23</v>
      </c>
      <c r="D41">
        <f>VALUE(Tabela_results__2[[#This Row],[Column2]])</f>
        <v>7.21815749339947E-15</v>
      </c>
    </row>
    <row r="42" spans="1:13" x14ac:dyDescent="0.25">
      <c r="A42">
        <v>11</v>
      </c>
      <c r="B42" t="s">
        <v>104</v>
      </c>
      <c r="C42" t="s">
        <v>23</v>
      </c>
      <c r="D42">
        <f>VALUE(Tabela_results__2[[#This Row],[Column2]])</f>
        <v>9.7661770320774899E-15</v>
      </c>
    </row>
    <row r="43" spans="1:13" x14ac:dyDescent="0.25">
      <c r="A43">
        <v>12</v>
      </c>
      <c r="B43" t="s">
        <v>105</v>
      </c>
      <c r="C43" t="s">
        <v>23</v>
      </c>
      <c r="D43">
        <f>VALUE(Tabela_results__2[[#This Row],[Column2]])</f>
        <v>8.8156182492161994E-15</v>
      </c>
    </row>
    <row r="44" spans="1:13" x14ac:dyDescent="0.25">
      <c r="A44">
        <v>13</v>
      </c>
      <c r="B44" t="s">
        <v>106</v>
      </c>
      <c r="C44" t="s">
        <v>23</v>
      </c>
      <c r="D44">
        <f>VALUE(Tabela_results__2[[#This Row],[Column2]])</f>
        <v>1.5805770715854901E-14</v>
      </c>
    </row>
    <row r="45" spans="1:13" x14ac:dyDescent="0.25">
      <c r="A45">
        <v>14</v>
      </c>
      <c r="B45" t="s">
        <v>107</v>
      </c>
      <c r="C45" t="s">
        <v>23</v>
      </c>
      <c r="D45">
        <f>VALUE(Tabela_results__2[[#This Row],[Column2]])</f>
        <v>3.0738144012369601E-14</v>
      </c>
    </row>
    <row r="46" spans="1:13" x14ac:dyDescent="0.25">
      <c r="A46">
        <v>15</v>
      </c>
      <c r="B46" t="s">
        <v>108</v>
      </c>
      <c r="C46" t="s">
        <v>23</v>
      </c>
      <c r="D46">
        <f>VALUE(Tabela_results__2[[#This Row],[Column2]])</f>
        <v>1.7281005654554E-14</v>
      </c>
    </row>
    <row r="47" spans="1:13" x14ac:dyDescent="0.25">
      <c r="A47">
        <v>16</v>
      </c>
      <c r="B47" t="s">
        <v>109</v>
      </c>
      <c r="C47" t="s">
        <v>23</v>
      </c>
      <c r="D47">
        <f>VALUE(Tabela_results__2[[#This Row],[Column2]])</f>
        <v>1.61376177404252E-14</v>
      </c>
    </row>
    <row r="48" spans="1:13" x14ac:dyDescent="0.25">
      <c r="A48">
        <v>17</v>
      </c>
      <c r="B48" t="s">
        <v>110</v>
      </c>
      <c r="C48" t="s">
        <v>23</v>
      </c>
      <c r="D48">
        <f>VALUE(Tabela_results__2[[#This Row],[Column2]])</f>
        <v>2.2490718164827101E-14</v>
      </c>
    </row>
    <row r="49" spans="1:4" x14ac:dyDescent="0.25">
      <c r="A49">
        <v>18</v>
      </c>
      <c r="B49" t="s">
        <v>111</v>
      </c>
      <c r="C49" t="s">
        <v>23</v>
      </c>
      <c r="D49">
        <f>VALUE(Tabela_results__2[[#This Row],[Column2]])</f>
        <v>2.43640207114336E-14</v>
      </c>
    </row>
    <row r="50" spans="1:4" x14ac:dyDescent="0.25">
      <c r="A50">
        <v>19</v>
      </c>
      <c r="B50" t="s">
        <v>112</v>
      </c>
      <c r="C50" t="s">
        <v>23</v>
      </c>
      <c r="D50">
        <f>VALUE(Tabela_results__2[[#This Row],[Column2]])</f>
        <v>3.0539610067132002E-14</v>
      </c>
    </row>
    <row r="51" spans="1:4" x14ac:dyDescent="0.25">
      <c r="A51">
        <v>20</v>
      </c>
      <c r="B51" t="s">
        <v>113</v>
      </c>
      <c r="C51" t="s">
        <v>23</v>
      </c>
      <c r="D51">
        <f>VALUE(Tabela_results__2[[#This Row],[Column2]])</f>
        <v>3.2415660593392603E-14</v>
      </c>
    </row>
    <row r="52" spans="1:4" x14ac:dyDescent="0.25">
      <c r="A52">
        <v>21</v>
      </c>
      <c r="B52" t="s">
        <v>114</v>
      </c>
      <c r="C52" t="s">
        <v>23</v>
      </c>
      <c r="D52">
        <f>VALUE(Tabela_results__2[[#This Row],[Column2]])</f>
        <v>2.17782068433672E-14</v>
      </c>
    </row>
    <row r="53" spans="1:4" x14ac:dyDescent="0.25">
      <c r="A53">
        <v>22</v>
      </c>
      <c r="B53" t="s">
        <v>115</v>
      </c>
      <c r="C53" t="s">
        <v>23</v>
      </c>
      <c r="D53">
        <f>VALUE(Tabela_results__2[[#This Row],[Column2]])</f>
        <v>3.6364337890736401E-14</v>
      </c>
    </row>
    <row r="54" spans="1:4" x14ac:dyDescent="0.25">
      <c r="A54">
        <v>23</v>
      </c>
      <c r="B54" t="s">
        <v>116</v>
      </c>
      <c r="C54" t="s">
        <v>23</v>
      </c>
      <c r="D54">
        <f>VALUE(Tabela_results__2[[#This Row],[Column2]])</f>
        <v>4.6825490495136902E-14</v>
      </c>
    </row>
    <row r="55" spans="1:4" x14ac:dyDescent="0.25">
      <c r="A55">
        <v>24</v>
      </c>
      <c r="B55" t="s">
        <v>117</v>
      </c>
      <c r="C55" t="s">
        <v>23</v>
      </c>
      <c r="D55">
        <f>VALUE(Tabela_results__2[[#This Row],[Column2]])</f>
        <v>3.7889197167981199E-14</v>
      </c>
    </row>
    <row r="56" spans="1:4" x14ac:dyDescent="0.25">
      <c r="A56">
        <v>25</v>
      </c>
      <c r="B56" t="s">
        <v>118</v>
      </c>
      <c r="C56" t="s">
        <v>23</v>
      </c>
      <c r="D56">
        <f>VALUE(Tabela_results__2[[#This Row],[Column2]])</f>
        <v>4.16778965567287E-14</v>
      </c>
    </row>
    <row r="57" spans="1:4" x14ac:dyDescent="0.25">
      <c r="A57">
        <v>26</v>
      </c>
      <c r="B57" t="s">
        <v>119</v>
      </c>
      <c r="C57" t="s">
        <v>23</v>
      </c>
      <c r="D57">
        <f>VALUE(Tabela_results__2[[#This Row],[Column2]])</f>
        <v>2.5331581920415399E-14</v>
      </c>
    </row>
    <row r="58" spans="1:4" x14ac:dyDescent="0.25">
      <c r="A58">
        <v>27</v>
      </c>
      <c r="B58" t="s">
        <v>120</v>
      </c>
      <c r="C58" t="s">
        <v>23</v>
      </c>
      <c r="D58">
        <f>VALUE(Tabela_results__2[[#This Row],[Column2]])</f>
        <v>6.6189779789364895E-14</v>
      </c>
    </row>
    <row r="59" spans="1:4" x14ac:dyDescent="0.25">
      <c r="A59">
        <v>28</v>
      </c>
      <c r="B59" t="s">
        <v>121</v>
      </c>
      <c r="C59" t="s">
        <v>23</v>
      </c>
      <c r="D59">
        <f>VALUE(Tabela_results__2[[#This Row],[Column2]])</f>
        <v>4.7922941147008098E-14</v>
      </c>
    </row>
    <row r="60" spans="1:4" x14ac:dyDescent="0.25">
      <c r="A60">
        <v>29</v>
      </c>
      <c r="B60" t="s">
        <v>122</v>
      </c>
      <c r="C60" t="s">
        <v>23</v>
      </c>
      <c r="D60">
        <f>VALUE(Tabela_results__2[[#This Row],[Column2]])</f>
        <v>1.1010474174196601E-13</v>
      </c>
    </row>
    <row r="61" spans="1:4" x14ac:dyDescent="0.25">
      <c r="A61">
        <v>30</v>
      </c>
      <c r="B61" t="s">
        <v>123</v>
      </c>
      <c r="C61" t="s">
        <v>23</v>
      </c>
      <c r="D61">
        <f>VALUE(Tabela_results__2[[#This Row],[Column2]])</f>
        <v>6.7556318427982801E-14</v>
      </c>
    </row>
    <row r="62" spans="1:4" x14ac:dyDescent="0.25">
      <c r="A62">
        <v>50</v>
      </c>
      <c r="B62" t="s">
        <v>124</v>
      </c>
      <c r="C62" t="s">
        <v>23</v>
      </c>
      <c r="D62">
        <f>VALUE(Tabela_results__2[[#This Row],[Column2]])</f>
        <v>3.8339175960202402E-13</v>
      </c>
    </row>
    <row r="63" spans="1:4" x14ac:dyDescent="0.25">
      <c r="A63">
        <v>100</v>
      </c>
      <c r="B63" t="s">
        <v>125</v>
      </c>
      <c r="C63" t="s">
        <v>23</v>
      </c>
      <c r="D63">
        <f>VALUE(Tabela_results__2[[#This Row],[Column2]])</f>
        <v>2.3126615591245898E-12</v>
      </c>
    </row>
    <row r="64" spans="1:4" x14ac:dyDescent="0.25">
      <c r="A64">
        <v>350</v>
      </c>
      <c r="B64" t="s">
        <v>126</v>
      </c>
      <c r="C64" t="s">
        <v>23</v>
      </c>
      <c r="D64">
        <f>VALUE(Tabela_results__2[[#This Row],[Column2]])</f>
        <v>3.3205984103555797E-11</v>
      </c>
    </row>
    <row r="65" spans="1:4" x14ac:dyDescent="0.25">
      <c r="A65">
        <v>500</v>
      </c>
      <c r="B65" t="s">
        <v>127</v>
      </c>
      <c r="C65" t="s">
        <v>23</v>
      </c>
      <c r="D65">
        <f>VALUE(Tabela_results__2[[#This Row],[Column2]])</f>
        <v>1.1717458732884101E-10</v>
      </c>
    </row>
    <row r="66" spans="1:4" x14ac:dyDescent="0.25">
      <c r="A66">
        <v>3</v>
      </c>
      <c r="B66" t="s">
        <v>41</v>
      </c>
      <c r="C66" t="s">
        <v>42</v>
      </c>
      <c r="D66">
        <f>VALUE(Tabela_results__2[[#This Row],[Column2]])</f>
        <v>0</v>
      </c>
    </row>
    <row r="67" spans="1:4" x14ac:dyDescent="0.25">
      <c r="A67">
        <v>4</v>
      </c>
      <c r="B67" t="s">
        <v>41</v>
      </c>
      <c r="C67" t="s">
        <v>42</v>
      </c>
      <c r="D67">
        <f>VALUE(Tabela_results__2[[#This Row],[Column2]])</f>
        <v>0</v>
      </c>
    </row>
    <row r="68" spans="1:4" x14ac:dyDescent="0.25">
      <c r="A68">
        <v>5</v>
      </c>
      <c r="B68" t="s">
        <v>41</v>
      </c>
      <c r="C68" t="s">
        <v>42</v>
      </c>
      <c r="D68">
        <f>VALUE(Tabela_results__2[[#This Row],[Column2]])</f>
        <v>0</v>
      </c>
    </row>
    <row r="69" spans="1:4" x14ac:dyDescent="0.25">
      <c r="A69">
        <v>6</v>
      </c>
      <c r="B69" t="s">
        <v>41</v>
      </c>
      <c r="C69" t="s">
        <v>42</v>
      </c>
      <c r="D69">
        <f>VALUE(Tabela_results__2[[#This Row],[Column2]])</f>
        <v>0</v>
      </c>
    </row>
    <row r="70" spans="1:4" x14ac:dyDescent="0.25">
      <c r="A70">
        <v>7</v>
      </c>
      <c r="B70" t="s">
        <v>41</v>
      </c>
      <c r="C70" t="s">
        <v>42</v>
      </c>
      <c r="D70">
        <f>VALUE(Tabela_results__2[[#This Row],[Column2]])</f>
        <v>0</v>
      </c>
    </row>
    <row r="71" spans="1:4" x14ac:dyDescent="0.25">
      <c r="A71">
        <v>8</v>
      </c>
      <c r="B71" t="s">
        <v>41</v>
      </c>
      <c r="C71" t="s">
        <v>42</v>
      </c>
      <c r="D71">
        <f>VALUE(Tabela_results__2[[#This Row],[Column2]])</f>
        <v>0</v>
      </c>
    </row>
    <row r="72" spans="1:4" x14ac:dyDescent="0.25">
      <c r="A72">
        <v>9</v>
      </c>
      <c r="B72" t="s">
        <v>41</v>
      </c>
      <c r="C72" t="s">
        <v>42</v>
      </c>
      <c r="D72">
        <f>VALUE(Tabela_results__2[[#This Row],[Column2]])</f>
        <v>0</v>
      </c>
    </row>
    <row r="73" spans="1:4" x14ac:dyDescent="0.25">
      <c r="A73">
        <v>10</v>
      </c>
      <c r="B73" t="s">
        <v>41</v>
      </c>
      <c r="C73" t="s">
        <v>42</v>
      </c>
      <c r="D73">
        <f>VALUE(Tabela_results__2[[#This Row],[Column2]])</f>
        <v>0</v>
      </c>
    </row>
    <row r="74" spans="1:4" x14ac:dyDescent="0.25">
      <c r="A74">
        <v>11</v>
      </c>
      <c r="B74" t="s">
        <v>41</v>
      </c>
      <c r="C74" t="s">
        <v>42</v>
      </c>
      <c r="D74">
        <f>VALUE(Tabela_results__2[[#This Row],[Column2]])</f>
        <v>0</v>
      </c>
    </row>
    <row r="75" spans="1:4" x14ac:dyDescent="0.25">
      <c r="A75">
        <v>12</v>
      </c>
      <c r="B75" t="s">
        <v>41</v>
      </c>
      <c r="C75" t="s">
        <v>42</v>
      </c>
      <c r="D75">
        <f>VALUE(Tabela_results__2[[#This Row],[Column2]])</f>
        <v>0</v>
      </c>
    </row>
    <row r="76" spans="1:4" x14ac:dyDescent="0.25">
      <c r="A76">
        <v>13</v>
      </c>
      <c r="B76" t="s">
        <v>41</v>
      </c>
      <c r="C76" t="s">
        <v>42</v>
      </c>
      <c r="D76">
        <f>VALUE(Tabela_results__2[[#This Row],[Column2]])</f>
        <v>0</v>
      </c>
    </row>
    <row r="77" spans="1:4" x14ac:dyDescent="0.25">
      <c r="A77">
        <v>14</v>
      </c>
      <c r="B77" t="s">
        <v>41</v>
      </c>
      <c r="C77" t="s">
        <v>42</v>
      </c>
      <c r="D77">
        <f>VALUE(Tabela_results__2[[#This Row],[Column2]])</f>
        <v>0</v>
      </c>
    </row>
    <row r="78" spans="1:4" x14ac:dyDescent="0.25">
      <c r="A78">
        <v>15</v>
      </c>
      <c r="B78" t="s">
        <v>41</v>
      </c>
      <c r="C78" t="s">
        <v>42</v>
      </c>
      <c r="D78">
        <f>VALUE(Tabela_results__2[[#This Row],[Column2]])</f>
        <v>0</v>
      </c>
    </row>
    <row r="79" spans="1:4" x14ac:dyDescent="0.25">
      <c r="A79">
        <v>16</v>
      </c>
      <c r="B79" t="s">
        <v>41</v>
      </c>
      <c r="C79" t="s">
        <v>42</v>
      </c>
      <c r="D79">
        <f>VALUE(Tabela_results__2[[#This Row],[Column2]])</f>
        <v>0</v>
      </c>
    </row>
    <row r="80" spans="1:4" x14ac:dyDescent="0.25">
      <c r="A80">
        <v>17</v>
      </c>
      <c r="B80" t="s">
        <v>41</v>
      </c>
      <c r="C80" t="s">
        <v>42</v>
      </c>
      <c r="D80">
        <f>VALUE(Tabela_results__2[[#This Row],[Column2]])</f>
        <v>0</v>
      </c>
    </row>
    <row r="81" spans="1:4" x14ac:dyDescent="0.25">
      <c r="A81">
        <v>18</v>
      </c>
      <c r="B81" t="s">
        <v>41</v>
      </c>
      <c r="C81" t="s">
        <v>42</v>
      </c>
      <c r="D81">
        <f>VALUE(Tabela_results__2[[#This Row],[Column2]])</f>
        <v>0</v>
      </c>
    </row>
    <row r="82" spans="1:4" x14ac:dyDescent="0.25">
      <c r="A82">
        <v>19</v>
      </c>
      <c r="B82" t="s">
        <v>41</v>
      </c>
      <c r="C82" t="s">
        <v>42</v>
      </c>
      <c r="D82">
        <f>VALUE(Tabela_results__2[[#This Row],[Column2]])</f>
        <v>0</v>
      </c>
    </row>
    <row r="83" spans="1:4" x14ac:dyDescent="0.25">
      <c r="A83">
        <v>20</v>
      </c>
      <c r="B83" t="s">
        <v>41</v>
      </c>
      <c r="C83" t="s">
        <v>42</v>
      </c>
      <c r="D83">
        <f>VALUE(Tabela_results__2[[#This Row],[Column2]])</f>
        <v>0</v>
      </c>
    </row>
    <row r="84" spans="1:4" x14ac:dyDescent="0.25">
      <c r="A84">
        <v>21</v>
      </c>
      <c r="B84" t="s">
        <v>41</v>
      </c>
      <c r="C84" t="s">
        <v>42</v>
      </c>
      <c r="D84">
        <f>VALUE(Tabela_results__2[[#This Row],[Column2]])</f>
        <v>0</v>
      </c>
    </row>
    <row r="85" spans="1:4" x14ac:dyDescent="0.25">
      <c r="A85">
        <v>22</v>
      </c>
      <c r="B85" t="s">
        <v>41</v>
      </c>
      <c r="C85" t="s">
        <v>42</v>
      </c>
      <c r="D85">
        <f>VALUE(Tabela_results__2[[#This Row],[Column2]])</f>
        <v>0</v>
      </c>
    </row>
    <row r="86" spans="1:4" x14ac:dyDescent="0.25">
      <c r="A86">
        <v>23</v>
      </c>
      <c r="B86" t="s">
        <v>41</v>
      </c>
      <c r="C86" t="s">
        <v>42</v>
      </c>
      <c r="D86">
        <f>VALUE(Tabela_results__2[[#This Row],[Column2]])</f>
        <v>0</v>
      </c>
    </row>
    <row r="87" spans="1:4" x14ac:dyDescent="0.25">
      <c r="A87">
        <v>24</v>
      </c>
      <c r="B87" t="s">
        <v>41</v>
      </c>
      <c r="C87" t="s">
        <v>42</v>
      </c>
      <c r="D87">
        <f>VALUE(Tabela_results__2[[#This Row],[Column2]])</f>
        <v>0</v>
      </c>
    </row>
    <row r="88" spans="1:4" x14ac:dyDescent="0.25">
      <c r="A88">
        <v>25</v>
      </c>
      <c r="B88" t="s">
        <v>41</v>
      </c>
      <c r="C88" t="s">
        <v>42</v>
      </c>
      <c r="D88">
        <f>VALUE(Tabela_results__2[[#This Row],[Column2]])</f>
        <v>0</v>
      </c>
    </row>
    <row r="89" spans="1:4" x14ac:dyDescent="0.25">
      <c r="A89">
        <v>26</v>
      </c>
      <c r="B89" t="s">
        <v>41</v>
      </c>
      <c r="C89" t="s">
        <v>42</v>
      </c>
      <c r="D89">
        <f>VALUE(Tabela_results__2[[#This Row],[Column2]])</f>
        <v>0</v>
      </c>
    </row>
    <row r="90" spans="1:4" x14ac:dyDescent="0.25">
      <c r="A90">
        <v>27</v>
      </c>
      <c r="B90" t="s">
        <v>41</v>
      </c>
      <c r="C90" t="s">
        <v>42</v>
      </c>
      <c r="D90">
        <f>VALUE(Tabela_results__2[[#This Row],[Column2]])</f>
        <v>0</v>
      </c>
    </row>
    <row r="91" spans="1:4" x14ac:dyDescent="0.25">
      <c r="A91">
        <v>28</v>
      </c>
      <c r="B91" t="s">
        <v>41</v>
      </c>
      <c r="C91" t="s">
        <v>42</v>
      </c>
      <c r="D91">
        <f>VALUE(Tabela_results__2[[#This Row],[Column2]])</f>
        <v>0</v>
      </c>
    </row>
    <row r="92" spans="1:4" x14ac:dyDescent="0.25">
      <c r="A92">
        <v>29</v>
      </c>
      <c r="B92" t="s">
        <v>41</v>
      </c>
      <c r="C92" t="s">
        <v>42</v>
      </c>
      <c r="D92">
        <f>VALUE(Tabela_results__2[[#This Row],[Column2]])</f>
        <v>0</v>
      </c>
    </row>
    <row r="93" spans="1:4" x14ac:dyDescent="0.25">
      <c r="A93">
        <v>30</v>
      </c>
      <c r="B93" t="s">
        <v>41</v>
      </c>
      <c r="C93" t="s">
        <v>42</v>
      </c>
      <c r="D93">
        <f>VALUE(Tabela_results__2[[#This Row],[Column2]])</f>
        <v>0</v>
      </c>
    </row>
    <row r="94" spans="1:4" x14ac:dyDescent="0.25">
      <c r="A94">
        <v>50</v>
      </c>
      <c r="B94" t="s">
        <v>41</v>
      </c>
      <c r="C94" t="s">
        <v>42</v>
      </c>
      <c r="D94">
        <f>VALUE(Tabela_results__2[[#This Row],[Column2]])</f>
        <v>0</v>
      </c>
    </row>
    <row r="95" spans="1:4" x14ac:dyDescent="0.25">
      <c r="A95">
        <v>100</v>
      </c>
      <c r="B95" t="s">
        <v>128</v>
      </c>
      <c r="C95" t="s">
        <v>42</v>
      </c>
      <c r="D95">
        <f>VALUE(Tabela_results__2[[#This Row],[Column2]])</f>
        <v>7.6918507455342503E-16</v>
      </c>
    </row>
    <row r="96" spans="1:4" x14ac:dyDescent="0.25">
      <c r="A96">
        <v>350</v>
      </c>
      <c r="B96" t="s">
        <v>129</v>
      </c>
      <c r="C96" t="s">
        <v>42</v>
      </c>
      <c r="D96">
        <f>VALUE(Tabela_results__2[[#This Row],[Column2]])</f>
        <v>1.67992556038301E-14</v>
      </c>
    </row>
    <row r="97" spans="1:4" x14ac:dyDescent="0.25">
      <c r="A97">
        <v>500</v>
      </c>
      <c r="B97" t="s">
        <v>130</v>
      </c>
      <c r="C97" t="s">
        <v>42</v>
      </c>
      <c r="D97">
        <f>VALUE(Tabela_results__2[[#This Row],[Column2]])</f>
        <v>3.9322902153193397E-14</v>
      </c>
    </row>
  </sheetData>
  <mergeCells count="4">
    <mergeCell ref="I5:M5"/>
    <mergeCell ref="I6:J7"/>
    <mergeCell ref="K6:M6"/>
    <mergeCell ref="I8:I39"/>
  </mergeCells>
  <phoneticPr fontId="1" type="noConversion"/>
  <conditionalFormatting sqref="K8:M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M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34DB-236F-44BC-9178-0856AEC8B593}">
  <dimension ref="A1:K65"/>
  <sheetViews>
    <sheetView workbookViewId="0">
      <selection activeCell="H2" sqref="H2:K35"/>
    </sheetView>
  </sheetViews>
  <sheetFormatPr defaultRowHeight="15" x14ac:dyDescent="0.25"/>
  <cols>
    <col min="1" max="1" width="14.7109375" bestFit="1" customWidth="1"/>
    <col min="2" max="2" width="11.140625" bestFit="1" customWidth="1"/>
    <col min="3" max="3" width="23.5703125" bestFit="1" customWidth="1"/>
    <col min="4" max="4" width="11.140625" bestFit="1" customWidth="1"/>
    <col min="10" max="10" width="18" customWidth="1"/>
    <col min="11" max="11" width="2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</row>
    <row r="2" spans="1:11" x14ac:dyDescent="0.25">
      <c r="A2" t="s">
        <v>131</v>
      </c>
      <c r="B2">
        <v>3</v>
      </c>
      <c r="C2" t="s">
        <v>132</v>
      </c>
      <c r="D2">
        <f>VALUE(Tabela_results__3[[#This Row],[Column3]])</f>
        <v>485.35007697766002</v>
      </c>
      <c r="H2" s="13"/>
      <c r="I2" s="13"/>
      <c r="J2" s="13" t="s">
        <v>197</v>
      </c>
      <c r="K2" s="13"/>
    </row>
    <row r="3" spans="1:11" x14ac:dyDescent="0.25">
      <c r="A3" t="s">
        <v>131</v>
      </c>
      <c r="B3">
        <v>4</v>
      </c>
      <c r="C3" t="s">
        <v>133</v>
      </c>
      <c r="D3">
        <f>VALUE(Tabela_results__3[[#This Row],[Column3]])</f>
        <v>17144.809382981799</v>
      </c>
      <c r="H3" s="13"/>
      <c r="I3" s="13"/>
      <c r="J3" s="3" t="s">
        <v>198</v>
      </c>
      <c r="K3" s="3" t="s">
        <v>199</v>
      </c>
    </row>
    <row r="4" spans="1:11" x14ac:dyDescent="0.25">
      <c r="A4" t="s">
        <v>131</v>
      </c>
      <c r="B4">
        <v>5</v>
      </c>
      <c r="C4" t="s">
        <v>134</v>
      </c>
      <c r="D4">
        <f>VALUE(Tabela_results__3[[#This Row],[Column3]])</f>
        <v>596485.23450943804</v>
      </c>
      <c r="H4" s="13" t="s">
        <v>200</v>
      </c>
      <c r="I4" s="2">
        <v>3</v>
      </c>
      <c r="J4" s="8">
        <v>485.35007697766002</v>
      </c>
      <c r="K4" s="8">
        <v>7.8423195107469201</v>
      </c>
    </row>
    <row r="5" spans="1:11" x14ac:dyDescent="0.25">
      <c r="A5" t="s">
        <v>131</v>
      </c>
      <c r="B5">
        <v>6</v>
      </c>
      <c r="C5" t="s">
        <v>135</v>
      </c>
      <c r="D5">
        <f>VALUE(Tabela_results__3[[#This Row],[Column3]])</f>
        <v>20556300.379699301</v>
      </c>
      <c r="H5" s="13"/>
      <c r="I5" s="3">
        <v>4</v>
      </c>
      <c r="J5" s="8">
        <v>17144.809382981799</v>
      </c>
      <c r="K5" s="8">
        <v>15.0380855206029</v>
      </c>
    </row>
    <row r="6" spans="1:11" x14ac:dyDescent="0.25">
      <c r="A6" t="s">
        <v>131</v>
      </c>
      <c r="B6">
        <v>7</v>
      </c>
      <c r="C6" t="s">
        <v>136</v>
      </c>
      <c r="D6">
        <f>VALUE(Tabela_results__3[[#This Row],[Column3]])</f>
        <v>704644843.29054296</v>
      </c>
      <c r="H6" s="13"/>
      <c r="I6" s="2">
        <v>5</v>
      </c>
      <c r="J6" s="8">
        <v>596485.23450943804</v>
      </c>
      <c r="K6" s="8">
        <v>25.325453567813899</v>
      </c>
    </row>
    <row r="7" spans="1:11" x14ac:dyDescent="0.25">
      <c r="A7" t="s">
        <v>131</v>
      </c>
      <c r="B7">
        <v>8</v>
      </c>
      <c r="C7" t="s">
        <v>137</v>
      </c>
      <c r="D7">
        <f>VALUE(Tabela_results__3[[#This Row],[Column3]])</f>
        <v>24078593755.738899</v>
      </c>
      <c r="H7" s="13"/>
      <c r="I7" s="3">
        <v>6</v>
      </c>
      <c r="J7" s="8">
        <v>20556300.379699301</v>
      </c>
      <c r="K7" s="8">
        <v>39.061721912546403</v>
      </c>
    </row>
    <row r="8" spans="1:11" x14ac:dyDescent="0.25">
      <c r="A8" t="s">
        <v>131</v>
      </c>
      <c r="B8">
        <v>9</v>
      </c>
      <c r="C8" t="s">
        <v>138</v>
      </c>
      <c r="D8">
        <f>VALUE(Tabela_results__3[[#This Row],[Column3]])</f>
        <v>821196683749.84595</v>
      </c>
      <c r="H8" s="13"/>
      <c r="I8" s="2">
        <v>7</v>
      </c>
      <c r="J8" s="8">
        <v>704644843.29054296</v>
      </c>
      <c r="K8" s="8">
        <v>56.571081372520297</v>
      </c>
    </row>
    <row r="9" spans="1:11" x14ac:dyDescent="0.25">
      <c r="A9" t="s">
        <v>131</v>
      </c>
      <c r="B9">
        <v>10</v>
      </c>
      <c r="C9" t="s">
        <v>139</v>
      </c>
      <c r="D9">
        <f>VALUE(Tabela_results__3[[#This Row],[Column3]])</f>
        <v>27973262060569.602</v>
      </c>
      <c r="H9" s="13"/>
      <c r="I9" s="3">
        <v>8</v>
      </c>
      <c r="J9" s="8">
        <v>24078593755.738899</v>
      </c>
      <c r="K9" s="8">
        <v>78.152320711103201</v>
      </c>
    </row>
    <row r="10" spans="1:11" x14ac:dyDescent="0.25">
      <c r="A10" t="s">
        <v>131</v>
      </c>
      <c r="B10">
        <v>11</v>
      </c>
      <c r="C10" t="s">
        <v>140</v>
      </c>
      <c r="D10">
        <f>VALUE(Tabela_results__3[[#This Row],[Column3]])</f>
        <v>952924553224127</v>
      </c>
      <c r="H10" s="13"/>
      <c r="I10" s="2">
        <v>9</v>
      </c>
      <c r="J10" s="8">
        <v>821196683749.84595</v>
      </c>
      <c r="K10" s="8">
        <v>104.083906819506</v>
      </c>
    </row>
    <row r="11" spans="1:11" x14ac:dyDescent="0.25">
      <c r="A11" t="s">
        <v>131</v>
      </c>
      <c r="B11">
        <v>12</v>
      </c>
      <c r="C11" t="s">
        <v>141</v>
      </c>
      <c r="D11">
        <f>VALUE(Tabela_results__3[[#This Row],[Column3]])</f>
        <v>3.22898896640872E+16</v>
      </c>
      <c r="H11" s="13"/>
      <c r="I11" s="3">
        <v>10</v>
      </c>
      <c r="J11" s="8">
        <v>27973262060569.602</v>
      </c>
      <c r="K11" s="8">
        <v>134.62758675630499</v>
      </c>
    </row>
    <row r="12" spans="1:11" x14ac:dyDescent="0.25">
      <c r="A12" t="s">
        <v>131</v>
      </c>
      <c r="B12">
        <v>13</v>
      </c>
      <c r="C12" t="s">
        <v>142</v>
      </c>
      <c r="D12">
        <f>VALUE(Tabela_results__3[[#This Row],[Column3]])</f>
        <v>6.0632527899411302E+17</v>
      </c>
      <c r="H12" s="13"/>
      <c r="I12" s="2">
        <v>11</v>
      </c>
      <c r="J12" s="8">
        <v>952924553224127</v>
      </c>
      <c r="K12" s="8">
        <v>170.031051130419</v>
      </c>
    </row>
    <row r="13" spans="1:11" x14ac:dyDescent="0.25">
      <c r="A13" t="s">
        <v>131</v>
      </c>
      <c r="B13">
        <v>14</v>
      </c>
      <c r="C13" t="s">
        <v>143</v>
      </c>
      <c r="D13">
        <f>VALUE(Tabela_results__3[[#This Row],[Column3]])</f>
        <v>5.8266463919981696E+17</v>
      </c>
      <c r="H13" s="13"/>
      <c r="I13" s="3">
        <v>12</v>
      </c>
      <c r="J13" s="8">
        <v>3.22898896640872E+16</v>
      </c>
      <c r="K13" s="8">
        <v>210.52996577745299</v>
      </c>
    </row>
    <row r="14" spans="1:11" x14ac:dyDescent="0.25">
      <c r="A14" t="s">
        <v>131</v>
      </c>
      <c r="B14">
        <v>15</v>
      </c>
      <c r="C14" t="s">
        <v>144</v>
      </c>
      <c r="D14">
        <f>VALUE(Tabela_results__3[[#This Row],[Column3]])</f>
        <v>2.10155050910546E+18</v>
      </c>
      <c r="H14" s="13"/>
      <c r="I14" s="2">
        <v>13</v>
      </c>
      <c r="J14" s="8">
        <v>6.0632527899411302E+17</v>
      </c>
      <c r="K14" s="8">
        <v>256.34956115568502</v>
      </c>
    </row>
    <row r="15" spans="1:11" x14ac:dyDescent="0.25">
      <c r="A15" t="s">
        <v>131</v>
      </c>
      <c r="B15">
        <v>16</v>
      </c>
      <c r="C15" t="s">
        <v>145</v>
      </c>
      <c r="D15">
        <f>VALUE(Tabela_results__3[[#This Row],[Column3]])</f>
        <v>6.5077882685980595E+17</v>
      </c>
      <c r="H15" s="13"/>
      <c r="I15" s="3">
        <v>14</v>
      </c>
      <c r="J15" s="8">
        <v>5.8266463919981696E+17</v>
      </c>
      <c r="K15" s="8">
        <v>307.70590222833602</v>
      </c>
    </row>
    <row r="16" spans="1:11" x14ac:dyDescent="0.25">
      <c r="A16" t="s">
        <v>131</v>
      </c>
      <c r="B16">
        <v>17</v>
      </c>
      <c r="C16" t="s">
        <v>146</v>
      </c>
      <c r="D16">
        <f>VALUE(Tabela_results__3[[#This Row],[Column3]])</f>
        <v>2.8561184717136102E+18</v>
      </c>
      <c r="H16" s="13"/>
      <c r="I16" s="2">
        <v>15</v>
      </c>
      <c r="J16" s="8">
        <v>2.10155050910546E+18</v>
      </c>
      <c r="K16" s="8">
        <v>364.80692138315499</v>
      </c>
    </row>
    <row r="17" spans="1:11" x14ac:dyDescent="0.25">
      <c r="A17" t="s">
        <v>131</v>
      </c>
      <c r="B17">
        <v>18</v>
      </c>
      <c r="C17" t="s">
        <v>147</v>
      </c>
      <c r="D17">
        <f>VALUE(Tabela_results__3[[#This Row],[Column3]])</f>
        <v>3.2623467158367902E+20</v>
      </c>
      <c r="H17" s="13"/>
      <c r="I17" s="3">
        <v>16</v>
      </c>
      <c r="J17" s="8">
        <v>6.5077882685980595E+17</v>
      </c>
      <c r="K17" s="8">
        <v>427.85327161570302</v>
      </c>
    </row>
    <row r="18" spans="1:11" x14ac:dyDescent="0.25">
      <c r="A18" t="s">
        <v>131</v>
      </c>
      <c r="B18">
        <v>19</v>
      </c>
      <c r="C18" t="s">
        <v>148</v>
      </c>
      <c r="D18">
        <f>VALUE(Tabela_results__3[[#This Row],[Column3]])</f>
        <v>4.52204848311008E+18</v>
      </c>
      <c r="H18" s="13"/>
      <c r="I18" s="2">
        <v>17</v>
      </c>
      <c r="J18" s="8">
        <v>2.8561184717136102E+18</v>
      </c>
      <c r="K18" s="8">
        <v>497.03904069822698</v>
      </c>
    </row>
    <row r="19" spans="1:11" x14ac:dyDescent="0.25">
      <c r="A19" t="s">
        <v>131</v>
      </c>
      <c r="B19">
        <v>20</v>
      </c>
      <c r="C19" t="s">
        <v>149</v>
      </c>
      <c r="D19">
        <f>VALUE(Tabela_results__3[[#This Row],[Column3]])</f>
        <v>1.8820779232203799E+18</v>
      </c>
      <c r="H19" s="13"/>
      <c r="I19" s="3">
        <v>18</v>
      </c>
      <c r="J19" s="8">
        <v>3.2623467158367902E+20</v>
      </c>
      <c r="K19" s="8">
        <v>572.552355980485</v>
      </c>
    </row>
    <row r="20" spans="1:11" x14ac:dyDescent="0.25">
      <c r="A20" t="s">
        <v>131</v>
      </c>
      <c r="B20">
        <v>21</v>
      </c>
      <c r="C20" t="s">
        <v>150</v>
      </c>
      <c r="D20">
        <f>VALUE(Tabela_results__3[[#This Row],[Column3]])</f>
        <v>2.29803631914722E+18</v>
      </c>
      <c r="H20" s="13"/>
      <c r="I20" s="2">
        <v>19</v>
      </c>
      <c r="J20" s="8">
        <v>4.52204848311008E+18</v>
      </c>
      <c r="K20" s="8">
        <v>654.57590184414801</v>
      </c>
    </row>
    <row r="21" spans="1:11" x14ac:dyDescent="0.25">
      <c r="A21" t="s">
        <v>131</v>
      </c>
      <c r="B21">
        <v>22</v>
      </c>
      <c r="C21" t="s">
        <v>151</v>
      </c>
      <c r="D21">
        <f>VALUE(Tabela_results__3[[#This Row],[Column3]])</f>
        <v>1.08664305302469E+19</v>
      </c>
      <c r="H21" s="13"/>
      <c r="I21" s="3">
        <v>20</v>
      </c>
      <c r="J21" s="8">
        <v>1.8820779232203799E+18</v>
      </c>
      <c r="K21" s="8">
        <v>743.28736646311597</v>
      </c>
    </row>
    <row r="22" spans="1:11" x14ac:dyDescent="0.25">
      <c r="A22" t="s">
        <v>131</v>
      </c>
      <c r="B22">
        <v>23</v>
      </c>
      <c r="C22" t="s">
        <v>152</v>
      </c>
      <c r="D22">
        <f>VALUE(Tabela_results__3[[#This Row],[Column3]])</f>
        <v>1.2538213787101499E+19</v>
      </c>
      <c r="H22" s="13"/>
      <c r="I22" s="2">
        <v>21</v>
      </c>
      <c r="J22" s="8">
        <v>2.29803631914722E+18</v>
      </c>
      <c r="K22" s="8">
        <v>838.85983066386495</v>
      </c>
    </row>
    <row r="23" spans="1:11" x14ac:dyDescent="0.25">
      <c r="A23" t="s">
        <v>131</v>
      </c>
      <c r="B23">
        <v>24</v>
      </c>
      <c r="C23" t="s">
        <v>153</v>
      </c>
      <c r="D23">
        <f>VALUE(Tabela_results__3[[#This Row],[Column3]])</f>
        <v>2.28183445083198E+18</v>
      </c>
      <c r="H23" s="13"/>
      <c r="I23" s="3">
        <v>22</v>
      </c>
      <c r="J23" s="8">
        <v>1.08664305302469E+19</v>
      </c>
      <c r="K23" s="8">
        <v>941.46210885703601</v>
      </c>
    </row>
    <row r="24" spans="1:11" x14ac:dyDescent="0.25">
      <c r="A24" t="s">
        <v>131</v>
      </c>
      <c r="B24">
        <v>25</v>
      </c>
      <c r="C24" t="s">
        <v>154</v>
      </c>
      <c r="D24">
        <f>VALUE(Tabela_results__3[[#This Row],[Column3]])</f>
        <v>1.2985216831616399E+19</v>
      </c>
      <c r="H24" s="13"/>
      <c r="I24" s="2">
        <v>23</v>
      </c>
      <c r="J24" s="8">
        <v>1.2538213787101499E+19</v>
      </c>
      <c r="K24" s="8">
        <v>1051.2590499118801</v>
      </c>
    </row>
    <row r="25" spans="1:11" x14ac:dyDescent="0.25">
      <c r="A25" t="s">
        <v>131</v>
      </c>
      <c r="B25">
        <v>26</v>
      </c>
      <c r="C25" t="s">
        <v>155</v>
      </c>
      <c r="D25">
        <f>VALUE(Tabela_results__3[[#This Row],[Column3]])</f>
        <v>5.2441541024065602E+19</v>
      </c>
      <c r="H25" s="13"/>
      <c r="I25" s="3">
        <v>24</v>
      </c>
      <c r="J25" s="8">
        <v>2.28183445083198E+18</v>
      </c>
      <c r="K25" s="8">
        <v>1168.41180426049</v>
      </c>
    </row>
    <row r="26" spans="1:11" x14ac:dyDescent="0.25">
      <c r="A26" t="s">
        <v>131</v>
      </c>
      <c r="B26">
        <v>27</v>
      </c>
      <c r="C26" t="s">
        <v>156</v>
      </c>
      <c r="D26">
        <f>VALUE(Tabela_results__3[[#This Row],[Column3]])</f>
        <v>7.2935346981494202E+19</v>
      </c>
      <c r="H26" s="13"/>
      <c r="I26" s="2">
        <v>25</v>
      </c>
      <c r="J26" s="8">
        <v>1.2985216831616399E+19</v>
      </c>
      <c r="K26" s="8">
        <v>1293.0780623062899</v>
      </c>
    </row>
    <row r="27" spans="1:11" x14ac:dyDescent="0.25">
      <c r="A27" t="s">
        <v>131</v>
      </c>
      <c r="B27">
        <v>28</v>
      </c>
      <c r="C27" t="s">
        <v>157</v>
      </c>
      <c r="D27">
        <f>VALUE(Tabela_results__3[[#This Row],[Column3]])</f>
        <v>2.4141833584960401E+19</v>
      </c>
      <c r="H27" s="13"/>
      <c r="I27" s="3">
        <v>26</v>
      </c>
      <c r="J27" s="8">
        <v>5.2441541024065602E+19</v>
      </c>
      <c r="K27" s="8">
        <v>1425.4122682725399</v>
      </c>
    </row>
    <row r="28" spans="1:11" x14ac:dyDescent="0.25">
      <c r="A28" t="s">
        <v>131</v>
      </c>
      <c r="B28">
        <v>29</v>
      </c>
      <c r="C28" t="s">
        <v>158</v>
      </c>
      <c r="D28">
        <f>VALUE(Tabela_results__3[[#This Row],[Column3]])</f>
        <v>8.9084961611476204E+18</v>
      </c>
      <c r="H28" s="13"/>
      <c r="I28" s="2">
        <v>27</v>
      </c>
      <c r="J28" s="8">
        <v>7.2935346981494202E+19</v>
      </c>
      <c r="K28" s="8">
        <v>1565.5658128913101</v>
      </c>
    </row>
    <row r="29" spans="1:11" x14ac:dyDescent="0.25">
      <c r="A29" t="s">
        <v>131</v>
      </c>
      <c r="B29">
        <v>30</v>
      </c>
      <c r="C29" t="s">
        <v>159</v>
      </c>
      <c r="D29">
        <f>VALUE(Tabela_results__3[[#This Row],[Column3]])</f>
        <v>4.0906248802442998E+18</v>
      </c>
      <c r="H29" s="13"/>
      <c r="I29" s="3">
        <v>28</v>
      </c>
      <c r="J29" s="8">
        <v>2.4141833584960401E+19</v>
      </c>
      <c r="K29" s="8">
        <v>1713.6872077514099</v>
      </c>
    </row>
    <row r="30" spans="1:11" x14ac:dyDescent="0.25">
      <c r="A30" t="s">
        <v>131</v>
      </c>
      <c r="B30">
        <v>50</v>
      </c>
      <c r="C30" t="s">
        <v>160</v>
      </c>
      <c r="D30">
        <f>VALUE(Tabela_results__3[[#This Row],[Column3]])</f>
        <v>1.5442160775340199E+20</v>
      </c>
      <c r="H30" s="13"/>
      <c r="I30" s="2">
        <v>29</v>
      </c>
      <c r="J30" s="8">
        <v>8.9084961611476204E+18</v>
      </c>
      <c r="K30" s="8">
        <v>1869.92224365934</v>
      </c>
    </row>
    <row r="31" spans="1:11" x14ac:dyDescent="0.25">
      <c r="A31" t="s">
        <v>131</v>
      </c>
      <c r="B31">
        <v>100</v>
      </c>
      <c r="C31" t="s">
        <v>161</v>
      </c>
      <c r="D31">
        <f>VALUE(Tabela_results__3[[#This Row],[Column3]])</f>
        <v>3.3428718984769398E+20</v>
      </c>
      <c r="H31" s="13"/>
      <c r="I31" s="3">
        <v>30</v>
      </c>
      <c r="J31" s="8">
        <v>4.0906248802442998E+18</v>
      </c>
      <c r="K31" s="8">
        <v>2034.4141349926001</v>
      </c>
    </row>
    <row r="32" spans="1:11" x14ac:dyDescent="0.25">
      <c r="A32" t="s">
        <v>131</v>
      </c>
      <c r="B32">
        <v>350</v>
      </c>
      <c r="C32" t="s">
        <v>162</v>
      </c>
      <c r="D32">
        <f>VALUE(Tabela_results__3[[#This Row],[Column3]])</f>
        <v>8.8533680821544695E+20</v>
      </c>
      <c r="H32" s="13"/>
      <c r="I32" s="2">
        <v>50</v>
      </c>
      <c r="J32" s="8">
        <v>1.5442160775340199E+20</v>
      </c>
      <c r="K32" s="8">
        <v>7260.3969092683001</v>
      </c>
    </row>
    <row r="33" spans="1:11" x14ac:dyDescent="0.25">
      <c r="A33" t="s">
        <v>131</v>
      </c>
      <c r="B33">
        <v>500</v>
      </c>
      <c r="C33" t="s">
        <v>163</v>
      </c>
      <c r="D33">
        <f>VALUE(Tabela_results__3[[#This Row],[Column3]])</f>
        <v>6.9860929615435098E+20</v>
      </c>
      <c r="H33" s="13"/>
      <c r="I33" s="3">
        <v>100</v>
      </c>
      <c r="J33" s="8">
        <v>3.3428718984769398E+20</v>
      </c>
      <c r="K33" s="8">
        <v>40938.835556458602</v>
      </c>
    </row>
    <row r="34" spans="1:11" x14ac:dyDescent="0.25">
      <c r="A34" t="s">
        <v>164</v>
      </c>
      <c r="B34">
        <v>3</v>
      </c>
      <c r="C34" t="s">
        <v>165</v>
      </c>
      <c r="D34">
        <f>VALUE(Tabela_results__3[[#This Row],[Column3]])</f>
        <v>7.8423195107469201</v>
      </c>
      <c r="H34" s="13"/>
      <c r="I34" s="2">
        <v>350</v>
      </c>
      <c r="J34" s="8">
        <v>8.8533680821544695E+20</v>
      </c>
      <c r="K34" s="8">
        <v>936304.666542736</v>
      </c>
    </row>
    <row r="35" spans="1:11" x14ac:dyDescent="0.25">
      <c r="A35" t="s">
        <v>164</v>
      </c>
      <c r="B35">
        <v>4</v>
      </c>
      <c r="C35" t="s">
        <v>166</v>
      </c>
      <c r="D35">
        <f>VALUE(Tabela_results__3[[#This Row],[Column3]])</f>
        <v>15.0380855206029</v>
      </c>
      <c r="H35" s="13"/>
      <c r="I35" s="3">
        <v>500</v>
      </c>
      <c r="J35" s="8">
        <v>6.9860929615435098E+20</v>
      </c>
      <c r="K35" s="8">
        <v>2283352.5221951301</v>
      </c>
    </row>
    <row r="36" spans="1:11" x14ac:dyDescent="0.25">
      <c r="A36" t="s">
        <v>164</v>
      </c>
      <c r="B36">
        <v>5</v>
      </c>
      <c r="C36" t="s">
        <v>167</v>
      </c>
      <c r="D36">
        <f>VALUE(Tabela_results__3[[#This Row],[Column3]])</f>
        <v>25.325453567813899</v>
      </c>
    </row>
    <row r="37" spans="1:11" x14ac:dyDescent="0.25">
      <c r="A37" t="s">
        <v>164</v>
      </c>
      <c r="B37">
        <v>6</v>
      </c>
      <c r="C37" t="s">
        <v>168</v>
      </c>
      <c r="D37">
        <f>VALUE(Tabela_results__3[[#This Row],[Column3]])</f>
        <v>39.061721912546403</v>
      </c>
    </row>
    <row r="38" spans="1:11" x14ac:dyDescent="0.25">
      <c r="A38" t="s">
        <v>164</v>
      </c>
      <c r="B38">
        <v>7</v>
      </c>
      <c r="C38" t="s">
        <v>169</v>
      </c>
      <c r="D38">
        <f>VALUE(Tabela_results__3[[#This Row],[Column3]])</f>
        <v>56.571081372520297</v>
      </c>
    </row>
    <row r="39" spans="1:11" x14ac:dyDescent="0.25">
      <c r="A39" t="s">
        <v>164</v>
      </c>
      <c r="B39">
        <v>8</v>
      </c>
      <c r="C39" t="s">
        <v>170</v>
      </c>
      <c r="D39">
        <f>VALUE(Tabela_results__3[[#This Row],[Column3]])</f>
        <v>78.152320711103201</v>
      </c>
    </row>
    <row r="40" spans="1:11" x14ac:dyDescent="0.25">
      <c r="A40" t="s">
        <v>164</v>
      </c>
      <c r="B40">
        <v>9</v>
      </c>
      <c r="C40" t="s">
        <v>171</v>
      </c>
      <c r="D40">
        <f>VALUE(Tabela_results__3[[#This Row],[Column3]])</f>
        <v>104.083906819506</v>
      </c>
    </row>
    <row r="41" spans="1:11" x14ac:dyDescent="0.25">
      <c r="A41" t="s">
        <v>164</v>
      </c>
      <c r="B41">
        <v>10</v>
      </c>
      <c r="C41" t="s">
        <v>172</v>
      </c>
      <c r="D41">
        <f>VALUE(Tabela_results__3[[#This Row],[Column3]])</f>
        <v>134.62758675630499</v>
      </c>
    </row>
    <row r="42" spans="1:11" x14ac:dyDescent="0.25">
      <c r="A42" t="s">
        <v>164</v>
      </c>
      <c r="B42">
        <v>11</v>
      </c>
      <c r="C42" t="s">
        <v>173</v>
      </c>
      <c r="D42">
        <f>VALUE(Tabela_results__3[[#This Row],[Column3]])</f>
        <v>170.031051130419</v>
      </c>
    </row>
    <row r="43" spans="1:11" x14ac:dyDescent="0.25">
      <c r="A43" t="s">
        <v>164</v>
      </c>
      <c r="B43">
        <v>12</v>
      </c>
      <c r="C43" t="s">
        <v>174</v>
      </c>
      <c r="D43">
        <f>VALUE(Tabela_results__3[[#This Row],[Column3]])</f>
        <v>210.52996577745299</v>
      </c>
    </row>
    <row r="44" spans="1:11" x14ac:dyDescent="0.25">
      <c r="A44" t="s">
        <v>164</v>
      </c>
      <c r="B44">
        <v>13</v>
      </c>
      <c r="C44" t="s">
        <v>175</v>
      </c>
      <c r="D44">
        <f>VALUE(Tabela_results__3[[#This Row],[Column3]])</f>
        <v>256.34956115568502</v>
      </c>
    </row>
    <row r="45" spans="1:11" x14ac:dyDescent="0.25">
      <c r="A45" t="s">
        <v>164</v>
      </c>
      <c r="B45">
        <v>14</v>
      </c>
      <c r="C45" t="s">
        <v>176</v>
      </c>
      <c r="D45">
        <f>VALUE(Tabela_results__3[[#This Row],[Column3]])</f>
        <v>307.70590222833602</v>
      </c>
    </row>
    <row r="46" spans="1:11" x14ac:dyDescent="0.25">
      <c r="A46" t="s">
        <v>164</v>
      </c>
      <c r="B46">
        <v>15</v>
      </c>
      <c r="C46" t="s">
        <v>177</v>
      </c>
      <c r="D46">
        <f>VALUE(Tabela_results__3[[#This Row],[Column3]])</f>
        <v>364.80692138315499</v>
      </c>
    </row>
    <row r="47" spans="1:11" x14ac:dyDescent="0.25">
      <c r="A47" t="s">
        <v>164</v>
      </c>
      <c r="B47">
        <v>16</v>
      </c>
      <c r="C47" t="s">
        <v>178</v>
      </c>
      <c r="D47">
        <f>VALUE(Tabela_results__3[[#This Row],[Column3]])</f>
        <v>427.85327161570302</v>
      </c>
    </row>
    <row r="48" spans="1:11" x14ac:dyDescent="0.25">
      <c r="A48" t="s">
        <v>164</v>
      </c>
      <c r="B48">
        <v>17</v>
      </c>
      <c r="C48" t="s">
        <v>179</v>
      </c>
      <c r="D48">
        <f>VALUE(Tabela_results__3[[#This Row],[Column3]])</f>
        <v>497.03904069822698</v>
      </c>
    </row>
    <row r="49" spans="1:4" x14ac:dyDescent="0.25">
      <c r="A49" t="s">
        <v>164</v>
      </c>
      <c r="B49">
        <v>18</v>
      </c>
      <c r="C49" t="s">
        <v>180</v>
      </c>
      <c r="D49">
        <f>VALUE(Tabela_results__3[[#This Row],[Column3]])</f>
        <v>572.552355980485</v>
      </c>
    </row>
    <row r="50" spans="1:4" x14ac:dyDescent="0.25">
      <c r="A50" t="s">
        <v>164</v>
      </c>
      <c r="B50">
        <v>19</v>
      </c>
      <c r="C50" t="s">
        <v>181</v>
      </c>
      <c r="D50">
        <f>VALUE(Tabela_results__3[[#This Row],[Column3]])</f>
        <v>654.57590184414801</v>
      </c>
    </row>
    <row r="51" spans="1:4" x14ac:dyDescent="0.25">
      <c r="A51" t="s">
        <v>164</v>
      </c>
      <c r="B51">
        <v>20</v>
      </c>
      <c r="C51" t="s">
        <v>182</v>
      </c>
      <c r="D51">
        <f>VALUE(Tabela_results__3[[#This Row],[Column3]])</f>
        <v>743.28736646311597</v>
      </c>
    </row>
    <row r="52" spans="1:4" x14ac:dyDescent="0.25">
      <c r="A52" t="s">
        <v>164</v>
      </c>
      <c r="B52">
        <v>21</v>
      </c>
      <c r="C52" t="s">
        <v>183</v>
      </c>
      <c r="D52">
        <f>VALUE(Tabela_results__3[[#This Row],[Column3]])</f>
        <v>838.85983066386495</v>
      </c>
    </row>
    <row r="53" spans="1:4" x14ac:dyDescent="0.25">
      <c r="A53" t="s">
        <v>164</v>
      </c>
      <c r="B53">
        <v>22</v>
      </c>
      <c r="C53" t="s">
        <v>184</v>
      </c>
      <c r="D53">
        <f>VALUE(Tabela_results__3[[#This Row],[Column3]])</f>
        <v>941.46210885703601</v>
      </c>
    </row>
    <row r="54" spans="1:4" x14ac:dyDescent="0.25">
      <c r="A54" t="s">
        <v>164</v>
      </c>
      <c r="B54">
        <v>23</v>
      </c>
      <c r="C54" t="s">
        <v>185</v>
      </c>
      <c r="D54">
        <f>VALUE(Tabela_results__3[[#This Row],[Column3]])</f>
        <v>1051.2590499118801</v>
      </c>
    </row>
    <row r="55" spans="1:4" x14ac:dyDescent="0.25">
      <c r="A55" t="s">
        <v>164</v>
      </c>
      <c r="B55">
        <v>24</v>
      </c>
      <c r="C55" t="s">
        <v>186</v>
      </c>
      <c r="D55">
        <f>VALUE(Tabela_results__3[[#This Row],[Column3]])</f>
        <v>1168.41180426049</v>
      </c>
    </row>
    <row r="56" spans="1:4" x14ac:dyDescent="0.25">
      <c r="A56" t="s">
        <v>164</v>
      </c>
      <c r="B56">
        <v>25</v>
      </c>
      <c r="C56" t="s">
        <v>187</v>
      </c>
      <c r="D56">
        <f>VALUE(Tabela_results__3[[#This Row],[Column3]])</f>
        <v>1293.0780623062899</v>
      </c>
    </row>
    <row r="57" spans="1:4" x14ac:dyDescent="0.25">
      <c r="A57" t="s">
        <v>164</v>
      </c>
      <c r="B57">
        <v>26</v>
      </c>
      <c r="C57" t="s">
        <v>188</v>
      </c>
      <c r="D57">
        <f>VALUE(Tabela_results__3[[#This Row],[Column3]])</f>
        <v>1425.4122682725399</v>
      </c>
    </row>
    <row r="58" spans="1:4" x14ac:dyDescent="0.25">
      <c r="A58" t="s">
        <v>164</v>
      </c>
      <c r="B58">
        <v>27</v>
      </c>
      <c r="C58" t="s">
        <v>189</v>
      </c>
      <c r="D58">
        <f>VALUE(Tabela_results__3[[#This Row],[Column3]])</f>
        <v>1565.5658128913101</v>
      </c>
    </row>
    <row r="59" spans="1:4" x14ac:dyDescent="0.25">
      <c r="A59" t="s">
        <v>164</v>
      </c>
      <c r="B59">
        <v>28</v>
      </c>
      <c r="C59" t="s">
        <v>190</v>
      </c>
      <c r="D59">
        <f>VALUE(Tabela_results__3[[#This Row],[Column3]])</f>
        <v>1713.6872077514099</v>
      </c>
    </row>
    <row r="60" spans="1:4" x14ac:dyDescent="0.25">
      <c r="A60" t="s">
        <v>164</v>
      </c>
      <c r="B60">
        <v>29</v>
      </c>
      <c r="C60" t="s">
        <v>191</v>
      </c>
      <c r="D60">
        <f>VALUE(Tabela_results__3[[#This Row],[Column3]])</f>
        <v>1869.92224365934</v>
      </c>
    </row>
    <row r="61" spans="1:4" x14ac:dyDescent="0.25">
      <c r="A61" t="s">
        <v>164</v>
      </c>
      <c r="B61">
        <v>30</v>
      </c>
      <c r="C61" t="s">
        <v>192</v>
      </c>
      <c r="D61">
        <f>VALUE(Tabela_results__3[[#This Row],[Column3]])</f>
        <v>2034.4141349926001</v>
      </c>
    </row>
    <row r="62" spans="1:4" x14ac:dyDescent="0.25">
      <c r="A62" t="s">
        <v>164</v>
      </c>
      <c r="B62">
        <v>50</v>
      </c>
      <c r="C62" t="s">
        <v>193</v>
      </c>
      <c r="D62">
        <f>VALUE(Tabela_results__3[[#This Row],[Column3]])</f>
        <v>7260.3969092683001</v>
      </c>
    </row>
    <row r="63" spans="1:4" x14ac:dyDescent="0.25">
      <c r="A63" t="s">
        <v>164</v>
      </c>
      <c r="B63">
        <v>100</v>
      </c>
      <c r="C63" t="s">
        <v>194</v>
      </c>
      <c r="D63">
        <f>VALUE(Tabela_results__3[[#This Row],[Column3]])</f>
        <v>40938.835556458602</v>
      </c>
    </row>
    <row r="64" spans="1:4" x14ac:dyDescent="0.25">
      <c r="A64" t="s">
        <v>164</v>
      </c>
      <c r="B64">
        <v>350</v>
      </c>
      <c r="C64" t="s">
        <v>195</v>
      </c>
      <c r="D64">
        <f>VALUE(Tabela_results__3[[#This Row],[Column3]])</f>
        <v>936304.666542736</v>
      </c>
    </row>
    <row r="65" spans="1:4" x14ac:dyDescent="0.25">
      <c r="A65" t="s">
        <v>164</v>
      </c>
      <c r="B65">
        <v>500</v>
      </c>
      <c r="C65" t="s">
        <v>196</v>
      </c>
      <c r="D65">
        <f>VALUE(Tabela_results__3[[#This Row],[Column3]])</f>
        <v>2283352.5221951301</v>
      </c>
    </row>
  </sheetData>
  <mergeCells count="3">
    <mergeCell ref="J2:K2"/>
    <mergeCell ref="H4:H35"/>
    <mergeCell ref="H2:I3"/>
  </mergeCells>
  <conditionalFormatting sqref="J4:K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C2C1-528E-46FC-A265-18BE146C7CB0}">
  <dimension ref="A1:U91"/>
  <sheetViews>
    <sheetView tabSelected="1" topLeftCell="A40" zoomScaleNormal="100" workbookViewId="0">
      <selection activeCell="N43" sqref="N43:U75"/>
    </sheetView>
  </sheetViews>
  <sheetFormatPr defaultRowHeight="15" x14ac:dyDescent="0.25"/>
  <cols>
    <col min="1" max="1" width="11.140625" bestFit="1" customWidth="1"/>
    <col min="2" max="2" width="23.140625" hidden="1" customWidth="1"/>
    <col min="3" max="3" width="23.140625" customWidth="1"/>
    <col min="4" max="4" width="22.85546875" hidden="1" customWidth="1"/>
    <col min="5" max="5" width="22.85546875" customWidth="1"/>
    <col min="6" max="6" width="22.85546875" hidden="1" customWidth="1"/>
    <col min="7" max="7" width="22.85546875" customWidth="1"/>
    <col min="8" max="8" width="23" hidden="1" customWidth="1"/>
    <col min="9" max="9" width="23" customWidth="1"/>
    <col min="10" max="10" width="11.140625" bestFit="1" customWidth="1"/>
    <col min="16" max="16" width="11.5703125" customWidth="1"/>
    <col min="17" max="17" width="13" customWidth="1"/>
    <col min="18" max="18" width="12.28515625" customWidth="1"/>
    <col min="19" max="20" width="11.28515625" bestFit="1" customWidth="1"/>
    <col min="21" max="21" width="11.5703125" bestFit="1" customWidth="1"/>
  </cols>
  <sheetData>
    <row r="1" spans="1:21" x14ac:dyDescent="0.25">
      <c r="A1" t="s">
        <v>64</v>
      </c>
      <c r="B1" t="s">
        <v>512</v>
      </c>
      <c r="C1" t="s">
        <v>508</v>
      </c>
      <c r="D1" t="s">
        <v>513</v>
      </c>
      <c r="E1" t="s">
        <v>509</v>
      </c>
      <c r="F1" t="s">
        <v>514</v>
      </c>
      <c r="G1" t="s">
        <v>510</v>
      </c>
      <c r="H1" t="s">
        <v>515</v>
      </c>
      <c r="I1" t="s">
        <v>511</v>
      </c>
      <c r="J1" t="s">
        <v>61</v>
      </c>
    </row>
    <row r="2" spans="1:21" x14ac:dyDescent="0.25">
      <c r="A2">
        <v>3</v>
      </c>
      <c r="B2" t="s">
        <v>203</v>
      </c>
      <c r="C2">
        <f>VALUE(Tabela_cmp[[#This Row],[ThomasErrorStr]])</f>
        <v>1.1072561756009199E-4</v>
      </c>
      <c r="D2" t="s">
        <v>204</v>
      </c>
      <c r="E2">
        <f>VALUE(Tabela_cmp[[#This Row],[ThomasTimeStr]])</f>
        <v>9.5789999932094293E-6</v>
      </c>
      <c r="F2" t="s">
        <v>205</v>
      </c>
      <c r="G2">
        <f>VALUE(Tabela_cmp[[#This Row],[GaussErrorStr]])</f>
        <v>1.19209289550781E-7</v>
      </c>
      <c r="H2" t="s">
        <v>206</v>
      </c>
      <c r="I2">
        <f>VALUE(Tabela_cmp[[#This Row],[GaussTimeStr]])</f>
        <v>7.62239999403391E-5</v>
      </c>
      <c r="J2" t="s">
        <v>207</v>
      </c>
    </row>
    <row r="3" spans="1:21" x14ac:dyDescent="0.25">
      <c r="A3">
        <v>4</v>
      </c>
      <c r="B3" t="s">
        <v>208</v>
      </c>
      <c r="C3">
        <f>VALUE(Tabela_cmp[[#This Row],[ThomasErrorStr]])</f>
        <v>1.1891579197253999E-4</v>
      </c>
      <c r="D3" t="s">
        <v>209</v>
      </c>
      <c r="E3">
        <f>VALUE(Tabela_cmp[[#This Row],[ThomasTimeStr]])</f>
        <v>1.09540000039487E-5</v>
      </c>
      <c r="F3" t="s">
        <v>210</v>
      </c>
      <c r="G3">
        <f>VALUE(Tabela_cmp[[#This Row],[GaussErrorStr]])</f>
        <v>1.6858739404357601E-7</v>
      </c>
      <c r="H3" t="s">
        <v>211</v>
      </c>
      <c r="I3">
        <f>VALUE(Tabela_cmp[[#This Row],[GaussTimeStr]])</f>
        <v>7.8308000070137496E-5</v>
      </c>
      <c r="J3" t="s">
        <v>207</v>
      </c>
    </row>
    <row r="4" spans="1:21" x14ac:dyDescent="0.25">
      <c r="A4">
        <v>5</v>
      </c>
      <c r="B4" t="s">
        <v>212</v>
      </c>
      <c r="C4">
        <f>VALUE(Tabela_cmp[[#This Row],[ThomasErrorStr]])</f>
        <v>1.2286442506592699E-4</v>
      </c>
      <c r="D4" t="s">
        <v>213</v>
      </c>
      <c r="E4">
        <f>VALUE(Tabela_cmp[[#This Row],[ThomasTimeStr]])</f>
        <v>1.01880000329401E-5</v>
      </c>
      <c r="F4" t="s">
        <v>210</v>
      </c>
      <c r="G4">
        <f>VALUE(Tabela_cmp[[#This Row],[GaussErrorStr]])</f>
        <v>1.6858739404357601E-7</v>
      </c>
      <c r="H4" t="s">
        <v>214</v>
      </c>
      <c r="I4">
        <f>VALUE(Tabela_cmp[[#This Row],[GaussTimeStr]])</f>
        <v>9.3455999945035701E-5</v>
      </c>
      <c r="J4" t="s">
        <v>207</v>
      </c>
    </row>
    <row r="5" spans="1:21" x14ac:dyDescent="0.25">
      <c r="A5">
        <v>6</v>
      </c>
      <c r="B5" t="s">
        <v>215</v>
      </c>
      <c r="C5">
        <f>VALUE(Tabela_cmp[[#This Row],[ThomasErrorStr]])</f>
        <v>1.2681234511546701E-4</v>
      </c>
      <c r="D5" t="s">
        <v>216</v>
      </c>
      <c r="E5">
        <f>VALUE(Tabela_cmp[[#This Row],[ThomasTimeStr]])</f>
        <v>1.1366000080670301E-5</v>
      </c>
      <c r="F5" t="s">
        <v>210</v>
      </c>
      <c r="G5">
        <f>VALUE(Tabela_cmp[[#This Row],[GaussErrorStr]])</f>
        <v>1.6858739404357601E-7</v>
      </c>
      <c r="H5" t="s">
        <v>217</v>
      </c>
      <c r="I5">
        <f>VALUE(Tabela_cmp[[#This Row],[GaussTimeStr]])</f>
        <v>1.2321199994857999E-4</v>
      </c>
      <c r="J5" t="s">
        <v>207</v>
      </c>
      <c r="N5" s="14" t="s">
        <v>518</v>
      </c>
      <c r="O5" s="14"/>
      <c r="P5" s="14"/>
      <c r="Q5" s="14"/>
      <c r="R5" s="14"/>
      <c r="S5" s="14"/>
      <c r="T5" s="14"/>
      <c r="U5" s="14"/>
    </row>
    <row r="6" spans="1:21" x14ac:dyDescent="0.25">
      <c r="A6">
        <v>7</v>
      </c>
      <c r="B6" t="s">
        <v>218</v>
      </c>
      <c r="C6">
        <f>VALUE(Tabela_cmp[[#This Row],[ThomasErrorStr]])</f>
        <v>1.2669857824221199E-4</v>
      </c>
      <c r="D6" t="s">
        <v>219</v>
      </c>
      <c r="E6">
        <f>VALUE(Tabela_cmp[[#This Row],[ThomasTimeStr]])</f>
        <v>1.24220000543573E-5</v>
      </c>
      <c r="F6" t="s">
        <v>210</v>
      </c>
      <c r="G6">
        <f>VALUE(Tabela_cmp[[#This Row],[GaussErrorStr]])</f>
        <v>1.6858739404357601E-7</v>
      </c>
      <c r="H6" t="s">
        <v>220</v>
      </c>
      <c r="I6">
        <f>VALUE(Tabela_cmp[[#This Row],[GaussTimeStr]])</f>
        <v>1.61470999955781E-4</v>
      </c>
      <c r="J6" t="s">
        <v>207</v>
      </c>
      <c r="N6" s="13"/>
      <c r="O6" s="13"/>
      <c r="P6" s="13" t="s">
        <v>207</v>
      </c>
      <c r="Q6" s="13"/>
      <c r="R6" s="13" t="s">
        <v>316</v>
      </c>
      <c r="S6" s="13"/>
      <c r="T6" s="13" t="s">
        <v>420</v>
      </c>
      <c r="U6" s="13"/>
    </row>
    <row r="7" spans="1:21" x14ac:dyDescent="0.25">
      <c r="A7">
        <v>8</v>
      </c>
      <c r="B7" t="s">
        <v>221</v>
      </c>
      <c r="C7">
        <f>VALUE(Tabela_cmp[[#This Row],[ThomasErrorStr]])</f>
        <v>1.29255553474649E-4</v>
      </c>
      <c r="D7" t="s">
        <v>222</v>
      </c>
      <c r="E7">
        <f>VALUE(Tabela_cmp[[#This Row],[ThomasTimeStr]])</f>
        <v>1.366199990116E-5</v>
      </c>
      <c r="F7" t="s">
        <v>223</v>
      </c>
      <c r="G7">
        <f>VALUE(Tabela_cmp[[#This Row],[GaussErrorStr]])</f>
        <v>2.0647654623614201E-7</v>
      </c>
      <c r="H7" t="s">
        <v>224</v>
      </c>
      <c r="I7">
        <f>VALUE(Tabela_cmp[[#This Row],[GaussTimeStr]])</f>
        <v>2.0968799992715501E-4</v>
      </c>
      <c r="J7" t="s">
        <v>207</v>
      </c>
      <c r="N7" s="13"/>
      <c r="O7" s="13"/>
      <c r="P7" s="3" t="s">
        <v>516</v>
      </c>
      <c r="Q7" s="10" t="s">
        <v>517</v>
      </c>
      <c r="R7" s="3" t="s">
        <v>516</v>
      </c>
      <c r="S7" s="10" t="s">
        <v>517</v>
      </c>
      <c r="T7" s="3" t="s">
        <v>516</v>
      </c>
      <c r="U7" s="10" t="s">
        <v>517</v>
      </c>
    </row>
    <row r="8" spans="1:21" x14ac:dyDescent="0.25">
      <c r="A8">
        <v>9</v>
      </c>
      <c r="B8" t="s">
        <v>225</v>
      </c>
      <c r="C8">
        <f>VALUE(Tabela_cmp[[#This Row],[ThomasErrorStr]])</f>
        <v>1.3902693171985401E-4</v>
      </c>
      <c r="D8" t="s">
        <v>226</v>
      </c>
      <c r="E8">
        <f>VALUE(Tabela_cmp[[#This Row],[ThomasTimeStr]])</f>
        <v>1.5354999959526998E-5</v>
      </c>
      <c r="F8" t="s">
        <v>210</v>
      </c>
      <c r="G8">
        <f>VALUE(Tabela_cmp[[#This Row],[GaussErrorStr]])</f>
        <v>1.6858739404357601E-7</v>
      </c>
      <c r="H8" t="s">
        <v>227</v>
      </c>
      <c r="I8">
        <f>VALUE(Tabela_cmp[[#This Row],[GaussTimeStr]])</f>
        <v>2.6677799996832602E-4</v>
      </c>
      <c r="J8" t="s">
        <v>207</v>
      </c>
      <c r="N8" s="13" t="s">
        <v>200</v>
      </c>
      <c r="O8" s="2">
        <v>3</v>
      </c>
      <c r="P8" s="4">
        <v>1.1072561756009199E-4</v>
      </c>
      <c r="Q8" s="11">
        <v>1.19209289550781E-7</v>
      </c>
      <c r="R8" s="5">
        <v>1.10742513553043E-4</v>
      </c>
      <c r="S8" s="11">
        <v>2.2204460492503101E-16</v>
      </c>
      <c r="T8" s="5">
        <v>1.10742513552927E-4</v>
      </c>
      <c r="U8" s="12">
        <v>0</v>
      </c>
    </row>
    <row r="9" spans="1:21" x14ac:dyDescent="0.25">
      <c r="A9">
        <v>10</v>
      </c>
      <c r="B9" t="s">
        <v>228</v>
      </c>
      <c r="C9">
        <f>VALUE(Tabela_cmp[[#This Row],[ThomasErrorStr]])</f>
        <v>1.27292223623953E-4</v>
      </c>
      <c r="D9" t="s">
        <v>229</v>
      </c>
      <c r="E9">
        <f>VALUE(Tabela_cmp[[#This Row],[ThomasTimeStr]])</f>
        <v>1.6733999927964699E-5</v>
      </c>
      <c r="F9" t="s">
        <v>210</v>
      </c>
      <c r="G9">
        <f>VALUE(Tabela_cmp[[#This Row],[GaussErrorStr]])</f>
        <v>1.6858739404357601E-7</v>
      </c>
      <c r="H9" t="s">
        <v>230</v>
      </c>
      <c r="I9">
        <f>VALUE(Tabela_cmp[[#This Row],[GaussTimeStr]])</f>
        <v>3.3995900002992097E-4</v>
      </c>
      <c r="J9" t="s">
        <v>207</v>
      </c>
      <c r="N9" s="13"/>
      <c r="O9" s="3">
        <v>4</v>
      </c>
      <c r="P9" s="5">
        <v>1.1891579197253999E-4</v>
      </c>
      <c r="Q9" s="11">
        <v>1.6858739404357601E-7</v>
      </c>
      <c r="R9" s="5">
        <v>1.1884035026917299E-4</v>
      </c>
      <c r="S9" s="11">
        <v>2.4825341532472702E-16</v>
      </c>
      <c r="T9" s="5">
        <v>1.1884035026903699E-4</v>
      </c>
      <c r="U9" s="12">
        <v>0</v>
      </c>
    </row>
    <row r="10" spans="1:21" x14ac:dyDescent="0.25">
      <c r="A10">
        <v>11</v>
      </c>
      <c r="B10" t="s">
        <v>231</v>
      </c>
      <c r="C10">
        <f>VALUE(Tabela_cmp[[#This Row],[ThomasErrorStr]])</f>
        <v>1.2772763147950099E-4</v>
      </c>
      <c r="D10" t="s">
        <v>232</v>
      </c>
      <c r="E10">
        <f>VALUE(Tabela_cmp[[#This Row],[ThomasTimeStr]])</f>
        <v>1.7885000033857E-5</v>
      </c>
      <c r="F10" t="s">
        <v>210</v>
      </c>
      <c r="G10">
        <f>VALUE(Tabela_cmp[[#This Row],[GaussErrorStr]])</f>
        <v>1.6858739404357601E-7</v>
      </c>
      <c r="H10" t="s">
        <v>233</v>
      </c>
      <c r="I10">
        <f>VALUE(Tabela_cmp[[#This Row],[GaussTimeStr]])</f>
        <v>4.41593999994438E-4</v>
      </c>
      <c r="J10" t="s">
        <v>207</v>
      </c>
      <c r="N10" s="13"/>
      <c r="O10" s="2">
        <v>5</v>
      </c>
      <c r="P10" s="4">
        <v>1.2286442506592699E-4</v>
      </c>
      <c r="Q10" s="11">
        <v>1.6858739404357601E-7</v>
      </c>
      <c r="R10" s="5">
        <v>1.3805079373114301E-4</v>
      </c>
      <c r="S10" s="11">
        <v>2.4825341532472702E-16</v>
      </c>
      <c r="T10" s="5">
        <v>1.3497440437236E-4</v>
      </c>
      <c r="U10" s="12">
        <v>0</v>
      </c>
    </row>
    <row r="11" spans="1:21" x14ac:dyDescent="0.25">
      <c r="A11">
        <v>12</v>
      </c>
      <c r="B11" t="s">
        <v>234</v>
      </c>
      <c r="C11">
        <f>VALUE(Tabela_cmp[[#This Row],[ThomasErrorStr]])</f>
        <v>1.29682914121076E-4</v>
      </c>
      <c r="D11" t="s">
        <v>235</v>
      </c>
      <c r="E11">
        <f>VALUE(Tabela_cmp[[#This Row],[ThomasTimeStr]])</f>
        <v>1.9460000089566101E-5</v>
      </c>
      <c r="F11" t="s">
        <v>223</v>
      </c>
      <c r="G11">
        <f>VALUE(Tabela_cmp[[#This Row],[GaussErrorStr]])</f>
        <v>2.0647654623614201E-7</v>
      </c>
      <c r="H11" t="s">
        <v>236</v>
      </c>
      <c r="I11">
        <f>VALUE(Tabela_cmp[[#This Row],[GaussTimeStr]])</f>
        <v>5.0893499997073301E-4</v>
      </c>
      <c r="J11" t="s">
        <v>207</v>
      </c>
      <c r="N11" s="13"/>
      <c r="O11" s="3">
        <v>6</v>
      </c>
      <c r="P11" s="5">
        <v>1.2681234511546701E-4</v>
      </c>
      <c r="Q11" s="11">
        <v>1.6858739404357601E-7</v>
      </c>
      <c r="R11" s="5">
        <v>1.26745753201501E-4</v>
      </c>
      <c r="S11" s="11">
        <v>2.4825341532472702E-16</v>
      </c>
      <c r="T11" s="5">
        <v>1.2674575320129099E-4</v>
      </c>
      <c r="U11" s="12">
        <v>0</v>
      </c>
    </row>
    <row r="12" spans="1:21" x14ac:dyDescent="0.25">
      <c r="A12">
        <v>13</v>
      </c>
      <c r="B12" t="s">
        <v>237</v>
      </c>
      <c r="C12">
        <f>VALUE(Tabela_cmp[[#This Row],[ThomasErrorStr]])</f>
        <v>1.39232870424166E-4</v>
      </c>
      <c r="D12" t="s">
        <v>238</v>
      </c>
      <c r="E12">
        <f>VALUE(Tabela_cmp[[#This Row],[ThomasTimeStr]])</f>
        <v>2.0602999939001101E-5</v>
      </c>
      <c r="F12" t="s">
        <v>239</v>
      </c>
      <c r="G12">
        <f>VALUE(Tabela_cmp[[#This Row],[GaussErrorStr]])</f>
        <v>1.33280037492501E-7</v>
      </c>
      <c r="H12" t="s">
        <v>240</v>
      </c>
      <c r="I12">
        <f>VALUE(Tabela_cmp[[#This Row],[GaussTimeStr]])</f>
        <v>6.2439400005587199E-4</v>
      </c>
      <c r="J12" t="s">
        <v>207</v>
      </c>
      <c r="N12" s="13"/>
      <c r="O12" s="2">
        <v>7</v>
      </c>
      <c r="P12" s="4">
        <v>1.2669857824221199E-4</v>
      </c>
      <c r="Q12" s="11">
        <v>1.6858739404357601E-7</v>
      </c>
      <c r="R12" s="5">
        <v>1.2761033443143099E-4</v>
      </c>
      <c r="S12" s="11">
        <v>2.4825341532472702E-16</v>
      </c>
      <c r="T12" s="5">
        <v>1.4144121274648101E-4</v>
      </c>
      <c r="U12" s="12">
        <v>0</v>
      </c>
    </row>
    <row r="13" spans="1:21" x14ac:dyDescent="0.25">
      <c r="A13">
        <v>14</v>
      </c>
      <c r="B13" t="s">
        <v>241</v>
      </c>
      <c r="C13">
        <f>VALUE(Tabela_cmp[[#This Row],[ThomasErrorStr]])</f>
        <v>1.4148617628961799E-4</v>
      </c>
      <c r="D13" t="s">
        <v>242</v>
      </c>
      <c r="E13">
        <f>VALUE(Tabela_cmp[[#This Row],[ThomasTimeStr]])</f>
        <v>2.1973000002617401E-5</v>
      </c>
      <c r="F13" t="s">
        <v>210</v>
      </c>
      <c r="G13">
        <f>VALUE(Tabela_cmp[[#This Row],[GaussErrorStr]])</f>
        <v>1.6858739404357601E-7</v>
      </c>
      <c r="H13" t="s">
        <v>243</v>
      </c>
      <c r="I13">
        <f>VALUE(Tabela_cmp[[#This Row],[GaussTimeStr]])</f>
        <v>7.4390999998286101E-4</v>
      </c>
      <c r="J13" t="s">
        <v>207</v>
      </c>
      <c r="N13" s="13"/>
      <c r="O13" s="3">
        <v>8</v>
      </c>
      <c r="P13" s="5">
        <v>1.29255553474649E-4</v>
      </c>
      <c r="Q13" s="11">
        <v>2.0647654623614201E-7</v>
      </c>
      <c r="R13" s="5">
        <v>1.4112029873004499E-4</v>
      </c>
      <c r="S13" s="11">
        <v>2.4825341532472702E-16</v>
      </c>
      <c r="T13" s="5">
        <v>1.2807424408902199E-4</v>
      </c>
      <c r="U13" s="12">
        <v>0</v>
      </c>
    </row>
    <row r="14" spans="1:21" x14ac:dyDescent="0.25">
      <c r="A14">
        <v>15</v>
      </c>
      <c r="B14" t="s">
        <v>244</v>
      </c>
      <c r="C14">
        <f>VALUE(Tabela_cmp[[#This Row],[ThomasErrorStr]])</f>
        <v>1.27021427033469E-4</v>
      </c>
      <c r="D14" t="s">
        <v>245</v>
      </c>
      <c r="E14">
        <f>VALUE(Tabela_cmp[[#This Row],[ThomasTimeStr]])</f>
        <v>2.2808000039731201E-5</v>
      </c>
      <c r="F14" t="s">
        <v>246</v>
      </c>
      <c r="G14">
        <f>VALUE(Tabela_cmp[[#This Row],[GaussErrorStr]])</f>
        <v>2.14907602993487E-7</v>
      </c>
      <c r="H14" t="s">
        <v>247</v>
      </c>
      <c r="I14">
        <f>VALUE(Tabela_cmp[[#This Row],[GaussTimeStr]])</f>
        <v>8.7209999992410303E-4</v>
      </c>
      <c r="J14" t="s">
        <v>207</v>
      </c>
      <c r="N14" s="13"/>
      <c r="O14" s="2">
        <v>9</v>
      </c>
      <c r="P14" s="4">
        <v>1.3902693171985401E-4</v>
      </c>
      <c r="Q14" s="11">
        <v>1.6858739404357601E-7</v>
      </c>
      <c r="R14" s="5">
        <v>1.2932071322944901E-4</v>
      </c>
      <c r="S14" s="11">
        <v>3.3306690738754598E-16</v>
      </c>
      <c r="T14" s="5">
        <v>1.29581811151385E-4</v>
      </c>
      <c r="U14" s="12">
        <v>0</v>
      </c>
    </row>
    <row r="15" spans="1:21" x14ac:dyDescent="0.25">
      <c r="A15">
        <v>16</v>
      </c>
      <c r="B15" t="s">
        <v>248</v>
      </c>
      <c r="C15">
        <f>VALUE(Tabela_cmp[[#This Row],[ThomasErrorStr]])</f>
        <v>1.2804345169570199E-4</v>
      </c>
      <c r="D15" t="s">
        <v>249</v>
      </c>
      <c r="E15">
        <f>VALUE(Tabela_cmp[[#This Row],[ThomasTimeStr]])</f>
        <v>2.4346000031982799E-5</v>
      </c>
      <c r="F15" t="s">
        <v>250</v>
      </c>
      <c r="G15">
        <f>VALUE(Tabela_cmp[[#This Row],[GaussErrorStr]])</f>
        <v>1.78813934326171E-7</v>
      </c>
      <c r="H15" t="s">
        <v>251</v>
      </c>
      <c r="I15">
        <f>VALUE(Tabela_cmp[[#This Row],[GaussTimeStr]])</f>
        <v>1.05903999997281E-3</v>
      </c>
      <c r="J15" t="s">
        <v>207</v>
      </c>
      <c r="N15" s="13"/>
      <c r="O15" s="3">
        <v>10</v>
      </c>
      <c r="P15" s="5">
        <v>1.27292223623953E-4</v>
      </c>
      <c r="Q15" s="11">
        <v>1.6858739404357601E-7</v>
      </c>
      <c r="R15" s="5">
        <v>1.29356703384458E-4</v>
      </c>
      <c r="S15" s="11">
        <v>3.5108334685767002E-16</v>
      </c>
      <c r="T15" s="5">
        <v>1.41186418474062E-4</v>
      </c>
      <c r="U15" s="12">
        <v>0</v>
      </c>
    </row>
    <row r="16" spans="1:21" x14ac:dyDescent="0.25">
      <c r="A16">
        <v>17</v>
      </c>
      <c r="B16" t="s">
        <v>252</v>
      </c>
      <c r="C16">
        <f>VALUE(Tabela_cmp[[#This Row],[ThomasErrorStr]])</f>
        <v>1.3952485460322299E-4</v>
      </c>
      <c r="D16" t="s">
        <v>253</v>
      </c>
      <c r="E16">
        <f>VALUE(Tabela_cmp[[#This Row],[ThomasTimeStr]])</f>
        <v>2.5123999989773401E-5</v>
      </c>
      <c r="F16" t="s">
        <v>254</v>
      </c>
      <c r="G16">
        <f>VALUE(Tabela_cmp[[#This Row],[GaussErrorStr]])</f>
        <v>2.4575624618635502E-7</v>
      </c>
      <c r="H16" t="s">
        <v>255</v>
      </c>
      <c r="I16">
        <f>VALUE(Tabela_cmp[[#This Row],[GaussTimeStr]])</f>
        <v>1.1988720000317601E-3</v>
      </c>
      <c r="J16" t="s">
        <v>207</v>
      </c>
      <c r="N16" s="13"/>
      <c r="O16" s="2">
        <v>11</v>
      </c>
      <c r="P16" s="4">
        <v>1.2772763147950099E-4</v>
      </c>
      <c r="Q16" s="11">
        <v>1.6858739404357601E-7</v>
      </c>
      <c r="R16" s="5">
        <v>1.3917609430381901E-4</v>
      </c>
      <c r="S16" s="11">
        <v>2.4825341532472702E-16</v>
      </c>
      <c r="T16" s="5">
        <v>1.3843055049446001E-4</v>
      </c>
      <c r="U16" s="12">
        <v>0</v>
      </c>
    </row>
    <row r="17" spans="1:21" x14ac:dyDescent="0.25">
      <c r="A17">
        <v>18</v>
      </c>
      <c r="B17" t="s">
        <v>256</v>
      </c>
      <c r="C17">
        <f>VALUE(Tabela_cmp[[#This Row],[ThomasErrorStr]])</f>
        <v>1.2926632189191799E-4</v>
      </c>
      <c r="D17" t="s">
        <v>257</v>
      </c>
      <c r="E17">
        <f>VALUE(Tabela_cmp[[#This Row],[ThomasTimeStr]])</f>
        <v>2.63339999264644E-5</v>
      </c>
      <c r="F17" t="s">
        <v>258</v>
      </c>
      <c r="G17">
        <f>VALUE(Tabela_cmp[[#This Row],[GaussErrorStr]])</f>
        <v>2.6656007498500199E-7</v>
      </c>
      <c r="H17" t="s">
        <v>259</v>
      </c>
      <c r="I17">
        <f>VALUE(Tabela_cmp[[#This Row],[GaussTimeStr]])</f>
        <v>1.37965099997927E-3</v>
      </c>
      <c r="J17" t="s">
        <v>207</v>
      </c>
      <c r="N17" s="13"/>
      <c r="O17" s="3">
        <v>12</v>
      </c>
      <c r="P17" s="5">
        <v>1.29682914121076E-4</v>
      </c>
      <c r="Q17" s="11">
        <v>2.0647654623614201E-7</v>
      </c>
      <c r="R17" s="5">
        <v>1.4224370052460199E-4</v>
      </c>
      <c r="S17" s="11">
        <v>3.3306690738754598E-16</v>
      </c>
      <c r="T17" s="5">
        <v>1.2672438390587699E-4</v>
      </c>
      <c r="U17" s="12">
        <v>0</v>
      </c>
    </row>
    <row r="18" spans="1:21" x14ac:dyDescent="0.25">
      <c r="A18">
        <v>19</v>
      </c>
      <c r="B18" t="s">
        <v>260</v>
      </c>
      <c r="C18">
        <f>VALUE(Tabela_cmp[[#This Row],[ThomasErrorStr]])</f>
        <v>1.4176173135638199E-4</v>
      </c>
      <c r="D18" t="s">
        <v>261</v>
      </c>
      <c r="E18">
        <f>VALUE(Tabela_cmp[[#This Row],[ThomasTimeStr]])</f>
        <v>2.8880000058961701E-5</v>
      </c>
      <c r="F18" t="s">
        <v>262</v>
      </c>
      <c r="G18">
        <f>VALUE(Tabela_cmp[[#This Row],[GaussErrorStr]])</f>
        <v>2.38418579101562E-7</v>
      </c>
      <c r="H18" t="s">
        <v>263</v>
      </c>
      <c r="I18">
        <f>VALUE(Tabela_cmp[[#This Row],[GaussTimeStr]])</f>
        <v>1.64275300005556E-3</v>
      </c>
      <c r="J18" t="s">
        <v>207</v>
      </c>
      <c r="N18" s="13"/>
      <c r="O18" s="2">
        <v>13</v>
      </c>
      <c r="P18" s="4">
        <v>1.39232870424166E-4</v>
      </c>
      <c r="Q18" s="11">
        <v>1.33280037492501E-7</v>
      </c>
      <c r="R18" s="5">
        <v>1.2755661233625399E-4</v>
      </c>
      <c r="S18" s="11">
        <v>2.4825341532472702E-16</v>
      </c>
      <c r="T18" s="5">
        <v>1.2736444816089E-4</v>
      </c>
      <c r="U18" s="12">
        <v>0</v>
      </c>
    </row>
    <row r="19" spans="1:21" x14ac:dyDescent="0.25">
      <c r="A19">
        <v>20</v>
      </c>
      <c r="B19" t="s">
        <v>264</v>
      </c>
      <c r="C19">
        <f>VALUE(Tabela_cmp[[#This Row],[ThomasErrorStr]])</f>
        <v>1.2726115528494101E-4</v>
      </c>
      <c r="D19" t="s">
        <v>265</v>
      </c>
      <c r="E19">
        <f>VALUE(Tabela_cmp[[#This Row],[ThomasTimeStr]])</f>
        <v>3.0827999921712001E-5</v>
      </c>
      <c r="F19" t="s">
        <v>254</v>
      </c>
      <c r="G19">
        <f>VALUE(Tabela_cmp[[#This Row],[GaussErrorStr]])</f>
        <v>2.4575624618635502E-7</v>
      </c>
      <c r="H19" t="s">
        <v>266</v>
      </c>
      <c r="I19">
        <f>VALUE(Tabela_cmp[[#This Row],[GaussTimeStr]])</f>
        <v>1.8960589999323901E-3</v>
      </c>
      <c r="J19" t="s">
        <v>207</v>
      </c>
      <c r="N19" s="13"/>
      <c r="O19" s="3">
        <v>14</v>
      </c>
      <c r="P19" s="5">
        <v>1.4148617628961799E-4</v>
      </c>
      <c r="Q19" s="11">
        <v>1.6858739404357601E-7</v>
      </c>
      <c r="R19" s="5">
        <v>1.2664100074795599E-4</v>
      </c>
      <c r="S19" s="11">
        <v>3.5108334685767002E-16</v>
      </c>
      <c r="T19" s="5">
        <v>1.2773071215878401E-4</v>
      </c>
      <c r="U19" s="12">
        <v>0</v>
      </c>
    </row>
    <row r="20" spans="1:21" x14ac:dyDescent="0.25">
      <c r="A20">
        <v>21</v>
      </c>
      <c r="B20" t="s">
        <v>267</v>
      </c>
      <c r="C20">
        <f>VALUE(Tabela_cmp[[#This Row],[ThomasErrorStr]])</f>
        <v>1.27031657029874E-4</v>
      </c>
      <c r="D20" t="s">
        <v>268</v>
      </c>
      <c r="E20">
        <f>VALUE(Tabela_cmp[[#This Row],[ThomasTimeStr]])</f>
        <v>3.1293000006371497E-5</v>
      </c>
      <c r="F20" t="s">
        <v>269</v>
      </c>
      <c r="G20">
        <f>VALUE(Tabela_cmp[[#This Row],[GaussErrorStr]])</f>
        <v>2.5288109106536401E-7</v>
      </c>
      <c r="H20" t="s">
        <v>270</v>
      </c>
      <c r="I20">
        <f>VALUE(Tabela_cmp[[#This Row],[GaussTimeStr]])</f>
        <v>2.1513309999363602E-3</v>
      </c>
      <c r="J20" t="s">
        <v>207</v>
      </c>
      <c r="N20" s="13"/>
      <c r="O20" s="2">
        <v>15</v>
      </c>
      <c r="P20" s="4">
        <v>1.27021427033469E-4</v>
      </c>
      <c r="Q20" s="11">
        <v>2.14907602993487E-7</v>
      </c>
      <c r="R20" s="5">
        <v>1.42379368809587E-4</v>
      </c>
      <c r="S20" s="11">
        <v>3.1401849173675498E-16</v>
      </c>
      <c r="T20" s="5">
        <v>1.41367651964703E-4</v>
      </c>
      <c r="U20" s="12">
        <v>0</v>
      </c>
    </row>
    <row r="21" spans="1:21" x14ac:dyDescent="0.25">
      <c r="A21">
        <v>22</v>
      </c>
      <c r="B21" t="s">
        <v>271</v>
      </c>
      <c r="C21">
        <f>VALUE(Tabela_cmp[[#This Row],[ThomasErrorStr]])</f>
        <v>1.4156152610667001E-4</v>
      </c>
      <c r="D21" t="s">
        <v>272</v>
      </c>
      <c r="E21">
        <f>VALUE(Tabela_cmp[[#This Row],[ThomasTimeStr]])</f>
        <v>4.1870000018206998E-5</v>
      </c>
      <c r="F21" t="s">
        <v>254</v>
      </c>
      <c r="G21">
        <f>VALUE(Tabela_cmp[[#This Row],[GaussErrorStr]])</f>
        <v>2.4575624618635502E-7</v>
      </c>
      <c r="H21" t="s">
        <v>273</v>
      </c>
      <c r="I21">
        <f>VALUE(Tabela_cmp[[#This Row],[GaussTimeStr]])</f>
        <v>2.3667609999620202E-3</v>
      </c>
      <c r="J21" t="s">
        <v>207</v>
      </c>
      <c r="N21" s="13"/>
      <c r="O21" s="3">
        <v>16</v>
      </c>
      <c r="P21" s="5">
        <v>1.2804345169570199E-4</v>
      </c>
      <c r="Q21" s="11">
        <v>1.78813934326171E-7</v>
      </c>
      <c r="R21" s="5">
        <v>1.26771215162037E-4</v>
      </c>
      <c r="S21" s="11">
        <v>3.5108334685767002E-16</v>
      </c>
      <c r="T21" s="5">
        <v>1.2678176081456301E-4</v>
      </c>
      <c r="U21" s="12">
        <v>0</v>
      </c>
    </row>
    <row r="22" spans="1:21" x14ac:dyDescent="0.25">
      <c r="A22">
        <v>23</v>
      </c>
      <c r="B22" t="s">
        <v>274</v>
      </c>
      <c r="C22">
        <f>VALUE(Tabela_cmp[[#This Row],[ThomasErrorStr]])</f>
        <v>1.274834794458E-4</v>
      </c>
      <c r="D22" t="s">
        <v>275</v>
      </c>
      <c r="E22">
        <f>VALUE(Tabela_cmp[[#This Row],[ThomasTimeStr]])</f>
        <v>4.3040000036853598E-5</v>
      </c>
      <c r="F22" t="s">
        <v>276</v>
      </c>
      <c r="G22">
        <f>VALUE(Tabela_cmp[[#This Row],[GaussErrorStr]])</f>
        <v>2.7957056521316902E-7</v>
      </c>
      <c r="H22" t="s">
        <v>277</v>
      </c>
      <c r="I22">
        <f>VALUE(Tabela_cmp[[#This Row],[GaussTimeStr]])</f>
        <v>2.6999020000175698E-3</v>
      </c>
      <c r="J22" t="s">
        <v>207</v>
      </c>
      <c r="N22" s="13"/>
      <c r="O22" s="2">
        <v>17</v>
      </c>
      <c r="P22" s="4">
        <v>1.3952485460322299E-4</v>
      </c>
      <c r="Q22" s="11">
        <v>2.4575624618635502E-7</v>
      </c>
      <c r="R22" s="5">
        <v>1.3875546357119199E-4</v>
      </c>
      <c r="S22" s="11">
        <v>4.1540741810552199E-16</v>
      </c>
      <c r="T22" s="5">
        <v>1.3855236113766601E-4</v>
      </c>
      <c r="U22" s="12">
        <v>0</v>
      </c>
    </row>
    <row r="23" spans="1:21" x14ac:dyDescent="0.25">
      <c r="A23">
        <v>24</v>
      </c>
      <c r="B23" t="s">
        <v>278</v>
      </c>
      <c r="C23">
        <f>VALUE(Tabela_cmp[[#This Row],[ThomasErrorStr]])</f>
        <v>1.42460092320106E-4</v>
      </c>
      <c r="D23" t="s">
        <v>279</v>
      </c>
      <c r="E23">
        <f>VALUE(Tabela_cmp[[#This Row],[ThomasTimeStr]])</f>
        <v>4.4563999949787103E-5</v>
      </c>
      <c r="F23" t="s">
        <v>280</v>
      </c>
      <c r="G23">
        <f>VALUE(Tabela_cmp[[#This Row],[GaussErrorStr]])</f>
        <v>1.46000965999554E-7</v>
      </c>
      <c r="H23" t="s">
        <v>281</v>
      </c>
      <c r="I23">
        <f>VALUE(Tabela_cmp[[#This Row],[GaussTimeStr]])</f>
        <v>3.0363970000735199E-3</v>
      </c>
      <c r="J23" t="s">
        <v>207</v>
      </c>
      <c r="N23" s="13"/>
      <c r="O23" s="3">
        <v>18</v>
      </c>
      <c r="P23" s="5">
        <v>1.2926632189191799E-4</v>
      </c>
      <c r="Q23" s="11">
        <v>2.6656007498500199E-7</v>
      </c>
      <c r="R23" s="5">
        <v>1.30044403837196E-4</v>
      </c>
      <c r="S23" s="11">
        <v>4.1540741810552199E-16</v>
      </c>
      <c r="T23" s="5">
        <v>1.2673983339838601E-4</v>
      </c>
      <c r="U23" s="12">
        <v>0</v>
      </c>
    </row>
    <row r="24" spans="1:21" x14ac:dyDescent="0.25">
      <c r="A24">
        <v>25</v>
      </c>
      <c r="B24" t="s">
        <v>282</v>
      </c>
      <c r="C24">
        <f>VALUE(Tabela_cmp[[#This Row],[ThomasErrorStr]])</f>
        <v>1.2698736099991901E-4</v>
      </c>
      <c r="D24" t="s">
        <v>283</v>
      </c>
      <c r="E24">
        <f>VALUE(Tabela_cmp[[#This Row],[ThomasTimeStr]])</f>
        <v>4.6350000047823401E-5</v>
      </c>
      <c r="F24" t="s">
        <v>223</v>
      </c>
      <c r="G24">
        <f>VALUE(Tabela_cmp[[#This Row],[GaussErrorStr]])</f>
        <v>2.0647654623614201E-7</v>
      </c>
      <c r="H24" t="s">
        <v>284</v>
      </c>
      <c r="I24">
        <f>VALUE(Tabela_cmp[[#This Row],[GaussTimeStr]])</f>
        <v>3.34968800007118E-3</v>
      </c>
      <c r="J24" t="s">
        <v>207</v>
      </c>
      <c r="N24" s="13"/>
      <c r="O24" s="2">
        <v>19</v>
      </c>
      <c r="P24" s="4">
        <v>1.4176173135638199E-4</v>
      </c>
      <c r="Q24" s="11">
        <v>2.38418579101562E-7</v>
      </c>
      <c r="R24" s="5">
        <v>1.4253296788292101E-4</v>
      </c>
      <c r="S24" s="11">
        <v>4.5775667985222296E-16</v>
      </c>
      <c r="T24" s="5">
        <v>1.4267073148843299E-4</v>
      </c>
      <c r="U24" s="12">
        <v>0</v>
      </c>
    </row>
    <row r="25" spans="1:21" x14ac:dyDescent="0.25">
      <c r="A25">
        <v>26</v>
      </c>
      <c r="B25" t="s">
        <v>285</v>
      </c>
      <c r="C25">
        <f>VALUE(Tabela_cmp[[#This Row],[ThomasErrorStr]])</f>
        <v>1.2973467528354301E-4</v>
      </c>
      <c r="D25" t="s">
        <v>286</v>
      </c>
      <c r="E25">
        <f>VALUE(Tabela_cmp[[#This Row],[ThomasTimeStr]])</f>
        <v>4.8925999976745502E-5</v>
      </c>
      <c r="F25" t="s">
        <v>287</v>
      </c>
      <c r="G25">
        <f>VALUE(Tabela_cmp[[#This Row],[GaussErrorStr]])</f>
        <v>3.3717478808715201E-7</v>
      </c>
      <c r="H25" t="s">
        <v>288</v>
      </c>
      <c r="I25">
        <f>VALUE(Tabela_cmp[[#This Row],[GaussTimeStr]])</f>
        <v>3.87461799994071E-3</v>
      </c>
      <c r="J25" t="s">
        <v>207</v>
      </c>
      <c r="N25" s="13"/>
      <c r="O25" s="3">
        <v>20</v>
      </c>
      <c r="P25" s="5">
        <v>1.2726115528494101E-4</v>
      </c>
      <c r="Q25" s="11">
        <v>2.4575624618635502E-7</v>
      </c>
      <c r="R25" s="5">
        <v>1.30245823101177E-4</v>
      </c>
      <c r="S25" s="11">
        <v>3.3306690738754598E-16</v>
      </c>
      <c r="T25" s="5">
        <v>1.4183991463611399E-4</v>
      </c>
      <c r="U25" s="12">
        <v>0</v>
      </c>
    </row>
    <row r="26" spans="1:21" x14ac:dyDescent="0.25">
      <c r="A26">
        <v>27</v>
      </c>
      <c r="B26" t="s">
        <v>289</v>
      </c>
      <c r="C26">
        <f>VALUE(Tabela_cmp[[#This Row],[ThomasErrorStr]])</f>
        <v>1.39138326630927E-4</v>
      </c>
      <c r="D26" t="s">
        <v>290</v>
      </c>
      <c r="E26">
        <f>VALUE(Tabela_cmp[[#This Row],[ThomasTimeStr]])</f>
        <v>5.0087000090570601E-5</v>
      </c>
      <c r="F26" t="s">
        <v>291</v>
      </c>
      <c r="G26">
        <f>VALUE(Tabela_cmp[[#This Row],[GaussErrorStr]])</f>
        <v>2.8585383434967502E-7</v>
      </c>
      <c r="H26" t="s">
        <v>292</v>
      </c>
      <c r="I26">
        <f>VALUE(Tabela_cmp[[#This Row],[GaussTimeStr]])</f>
        <v>4.1054469999153298E-3</v>
      </c>
      <c r="J26" t="s">
        <v>207</v>
      </c>
      <c r="N26" s="13"/>
      <c r="O26" s="2">
        <v>21</v>
      </c>
      <c r="P26" s="4">
        <v>1.27031657029874E-4</v>
      </c>
      <c r="Q26" s="11">
        <v>2.5288109106536401E-7</v>
      </c>
      <c r="R26" s="5">
        <v>1.2924220138910001E-4</v>
      </c>
      <c r="S26" s="11">
        <v>5.0876810486276002E-16</v>
      </c>
      <c r="T26" s="5">
        <v>1.42728555660412E-4</v>
      </c>
      <c r="U26" s="12">
        <v>0</v>
      </c>
    </row>
    <row r="27" spans="1:21" x14ac:dyDescent="0.25">
      <c r="A27">
        <v>28</v>
      </c>
      <c r="B27" t="s">
        <v>293</v>
      </c>
      <c r="C27">
        <f>VALUE(Tabela_cmp[[#This Row],[ThomasErrorStr]])</f>
        <v>1.3873910938855201E-4</v>
      </c>
      <c r="D27" t="s">
        <v>294</v>
      </c>
      <c r="E27">
        <f>VALUE(Tabela_cmp[[#This Row],[ThomasTimeStr]])</f>
        <v>5.0882999971690797E-5</v>
      </c>
      <c r="F27" t="s">
        <v>295</v>
      </c>
      <c r="G27">
        <f>VALUE(Tabela_cmp[[#This Row],[GaussErrorStr]])</f>
        <v>2.5981062314156698E-7</v>
      </c>
      <c r="H27" t="s">
        <v>296</v>
      </c>
      <c r="I27">
        <f>VALUE(Tabela_cmp[[#This Row],[GaussTimeStr]])</f>
        <v>4.5181130000173601E-3</v>
      </c>
      <c r="J27" t="s">
        <v>207</v>
      </c>
      <c r="N27" s="13"/>
      <c r="O27" s="3">
        <v>22</v>
      </c>
      <c r="P27" s="5">
        <v>1.4156152610667001E-4</v>
      </c>
      <c r="Q27" s="11">
        <v>2.4575624618635502E-7</v>
      </c>
      <c r="R27" s="5">
        <v>1.2887669161666001E-4</v>
      </c>
      <c r="S27" s="11">
        <v>4.7102773760513198E-16</v>
      </c>
      <c r="T27" s="5">
        <v>1.4190187351630299E-4</v>
      </c>
      <c r="U27" s="12">
        <v>0</v>
      </c>
    </row>
    <row r="28" spans="1:21" x14ac:dyDescent="0.25">
      <c r="A28">
        <v>29</v>
      </c>
      <c r="B28" t="s">
        <v>297</v>
      </c>
      <c r="C28">
        <f>VALUE(Tabela_cmp[[#This Row],[ThomasErrorStr]])</f>
        <v>1.3015948934480499E-4</v>
      </c>
      <c r="D28" t="s">
        <v>298</v>
      </c>
      <c r="E28">
        <f>VALUE(Tabela_cmp[[#This Row],[ThomasTimeStr]])</f>
        <v>2.3803999965821198E-5</v>
      </c>
      <c r="F28" t="s">
        <v>299</v>
      </c>
      <c r="G28">
        <f>VALUE(Tabela_cmp[[#This Row],[GaussErrorStr]])</f>
        <v>2.7314279645418103E-7</v>
      </c>
      <c r="H28" t="s">
        <v>300</v>
      </c>
      <c r="I28">
        <f>VALUE(Tabela_cmp[[#This Row],[GaussTimeStr]])</f>
        <v>3.8415049999684899E-3</v>
      </c>
      <c r="J28" t="s">
        <v>207</v>
      </c>
      <c r="N28" s="13"/>
      <c r="O28" s="2">
        <v>23</v>
      </c>
      <c r="P28" s="4">
        <v>1.274834794458E-4</v>
      </c>
      <c r="Q28" s="11">
        <v>2.7957056521316902E-7</v>
      </c>
      <c r="R28" s="5">
        <v>1.2719577914634399E-4</v>
      </c>
      <c r="S28" s="11">
        <v>4.5775667985222296E-16</v>
      </c>
      <c r="T28" s="5">
        <v>1.27053353724046E-4</v>
      </c>
      <c r="U28" s="12">
        <v>0</v>
      </c>
    </row>
    <row r="29" spans="1:21" x14ac:dyDescent="0.25">
      <c r="A29">
        <v>30</v>
      </c>
      <c r="B29" t="s">
        <v>301</v>
      </c>
      <c r="C29">
        <f>VALUE(Tabela_cmp[[#This Row],[ThomasErrorStr]])</f>
        <v>1.3901010970584999E-4</v>
      </c>
      <c r="D29" t="s">
        <v>302</v>
      </c>
      <c r="E29">
        <f>VALUE(Tabela_cmp[[#This Row],[ThomasTimeStr]])</f>
        <v>3.2132999990608301E-5</v>
      </c>
      <c r="F29" t="s">
        <v>262</v>
      </c>
      <c r="G29">
        <f>VALUE(Tabela_cmp[[#This Row],[GaussErrorStr]])</f>
        <v>2.38418579101562E-7</v>
      </c>
      <c r="H29" t="s">
        <v>303</v>
      </c>
      <c r="I29">
        <f>VALUE(Tabela_cmp[[#This Row],[GaussTimeStr]])</f>
        <v>2.9389169999376398E-3</v>
      </c>
      <c r="J29" t="s">
        <v>207</v>
      </c>
      <c r="N29" s="13"/>
      <c r="O29" s="3">
        <v>24</v>
      </c>
      <c r="P29" s="5">
        <v>1.42460092320106E-4</v>
      </c>
      <c r="Q29" s="11">
        <v>1.46000965999554E-7</v>
      </c>
      <c r="R29" s="5">
        <v>1.29021257406545E-4</v>
      </c>
      <c r="S29" s="11">
        <v>4.7102773760513198E-16</v>
      </c>
      <c r="T29" s="5">
        <v>1.27842513776004E-4</v>
      </c>
      <c r="U29" s="12">
        <v>0</v>
      </c>
    </row>
    <row r="30" spans="1:21" x14ac:dyDescent="0.25">
      <c r="A30">
        <v>50</v>
      </c>
      <c r="B30" t="s">
        <v>304</v>
      </c>
      <c r="C30">
        <f>VALUE(Tabela_cmp[[#This Row],[ThomasErrorStr]])</f>
        <v>1.4186816406436199E-4</v>
      </c>
      <c r="D30" t="s">
        <v>305</v>
      </c>
      <c r="E30">
        <f>VALUE(Tabela_cmp[[#This Row],[ThomasTimeStr]])</f>
        <v>4.9301000103696397E-5</v>
      </c>
      <c r="F30" t="s">
        <v>306</v>
      </c>
      <c r="G30">
        <f>VALUE(Tabela_cmp[[#This Row],[GaussErrorStr]])</f>
        <v>3.1539813412005701E-7</v>
      </c>
      <c r="H30" t="s">
        <v>307</v>
      </c>
      <c r="I30">
        <f>VALUE(Tabela_cmp[[#This Row],[GaussTimeStr]])</f>
        <v>1.22462020000284E-2</v>
      </c>
      <c r="J30" t="s">
        <v>207</v>
      </c>
      <c r="N30" s="13"/>
      <c r="O30" s="2">
        <v>25</v>
      </c>
      <c r="P30" s="4">
        <v>1.2698736099991901E-4</v>
      </c>
      <c r="Q30" s="11">
        <v>2.0647654623614201E-7</v>
      </c>
      <c r="R30" s="5">
        <v>1.4181669868402501E-4</v>
      </c>
      <c r="S30" s="11">
        <v>4.5775667985222296E-16</v>
      </c>
      <c r="T30" s="5">
        <v>1.4189125828125299E-4</v>
      </c>
      <c r="U30" s="12">
        <v>0</v>
      </c>
    </row>
    <row r="31" spans="1:21" x14ac:dyDescent="0.25">
      <c r="A31">
        <v>100</v>
      </c>
      <c r="B31" t="s">
        <v>308</v>
      </c>
      <c r="C31">
        <f>VALUE(Tabela_cmp[[#This Row],[ThomasErrorStr]])</f>
        <v>1.2802705168724E-4</v>
      </c>
      <c r="D31" t="s">
        <v>309</v>
      </c>
      <c r="E31">
        <f>VALUE(Tabela_cmp[[#This Row],[ThomasTimeStr]])</f>
        <v>8.2259000009798897E-5</v>
      </c>
      <c r="F31" t="s">
        <v>310</v>
      </c>
      <c r="G31">
        <f>VALUE(Tabela_cmp[[#This Row],[GaussErrorStr]])</f>
        <v>5.6545930984646905E-7</v>
      </c>
      <c r="H31" t="s">
        <v>311</v>
      </c>
      <c r="I31">
        <f>VALUE(Tabela_cmp[[#This Row],[GaussTimeStr]])</f>
        <v>0.156738461000031</v>
      </c>
      <c r="J31" t="s">
        <v>207</v>
      </c>
      <c r="N31" s="13"/>
      <c r="O31" s="3">
        <v>26</v>
      </c>
      <c r="P31" s="5">
        <v>1.2973467528354301E-4</v>
      </c>
      <c r="Q31" s="11">
        <v>3.3717478808715201E-7</v>
      </c>
      <c r="R31" s="5">
        <v>1.2919632430509999E-4</v>
      </c>
      <c r="S31" s="11">
        <v>4.2998752849492499E-16</v>
      </c>
      <c r="T31" s="5">
        <v>1.27592134614665E-4</v>
      </c>
      <c r="U31" s="12">
        <v>0</v>
      </c>
    </row>
    <row r="32" spans="1:21" x14ac:dyDescent="0.25">
      <c r="A32">
        <v>3</v>
      </c>
      <c r="B32" t="s">
        <v>312</v>
      </c>
      <c r="C32">
        <f>VALUE(Tabela_cmp[[#This Row],[ThomasErrorStr]])</f>
        <v>1.10742513553043E-4</v>
      </c>
      <c r="D32" t="s">
        <v>313</v>
      </c>
      <c r="E32">
        <f>VALUE(Tabela_cmp[[#This Row],[ThomasTimeStr]])</f>
        <v>5.1150000217603503E-6</v>
      </c>
      <c r="F32" t="s">
        <v>314</v>
      </c>
      <c r="G32">
        <f>VALUE(Tabela_cmp[[#This Row],[GaussErrorStr]])</f>
        <v>2.2204460492503101E-16</v>
      </c>
      <c r="H32" t="s">
        <v>315</v>
      </c>
      <c r="I32">
        <f>VALUE(Tabela_cmp[[#This Row],[GaussTimeStr]])</f>
        <v>3.2279000038215599E-5</v>
      </c>
      <c r="J32" t="s">
        <v>316</v>
      </c>
      <c r="N32" s="13"/>
      <c r="O32" s="2">
        <v>27</v>
      </c>
      <c r="P32" s="4">
        <v>1.39138326630927E-4</v>
      </c>
      <c r="Q32" s="11">
        <v>2.8585383434967502E-7</v>
      </c>
      <c r="R32" s="5">
        <v>1.4158148013653901E-4</v>
      </c>
      <c r="S32" s="11">
        <v>4.5775667985222296E-16</v>
      </c>
      <c r="T32" s="5">
        <v>1.3880341881878299E-4</v>
      </c>
      <c r="U32" s="12">
        <v>0</v>
      </c>
    </row>
    <row r="33" spans="1:21" x14ac:dyDescent="0.25">
      <c r="A33">
        <v>4</v>
      </c>
      <c r="B33" t="s">
        <v>317</v>
      </c>
      <c r="C33">
        <f>VALUE(Tabela_cmp[[#This Row],[ThomasErrorStr]])</f>
        <v>1.1884035026917299E-4</v>
      </c>
      <c r="D33" t="s">
        <v>318</v>
      </c>
      <c r="E33">
        <f>VALUE(Tabela_cmp[[#This Row],[ThomasTimeStr]])</f>
        <v>5.7539999716027498E-6</v>
      </c>
      <c r="F33" t="s">
        <v>319</v>
      </c>
      <c r="G33">
        <f>VALUE(Tabela_cmp[[#This Row],[GaussErrorStr]])</f>
        <v>2.4825341532472702E-16</v>
      </c>
      <c r="H33" t="s">
        <v>320</v>
      </c>
      <c r="I33">
        <f>VALUE(Tabela_cmp[[#This Row],[GaussTimeStr]])</f>
        <v>3.5646000014821698E-5</v>
      </c>
      <c r="J33" t="s">
        <v>316</v>
      </c>
      <c r="N33" s="13"/>
      <c r="O33" s="3">
        <v>28</v>
      </c>
      <c r="P33" s="5">
        <v>1.3873910938855201E-4</v>
      </c>
      <c r="Q33" s="11">
        <v>2.5981062314156698E-7</v>
      </c>
      <c r="R33" s="5">
        <v>1.4166860787478199E-4</v>
      </c>
      <c r="S33" s="11">
        <v>4.8393499691331196E-16</v>
      </c>
      <c r="T33" s="5">
        <v>1.38615329352192E-4</v>
      </c>
      <c r="U33" s="12">
        <v>0</v>
      </c>
    </row>
    <row r="34" spans="1:21" x14ac:dyDescent="0.25">
      <c r="A34">
        <v>5</v>
      </c>
      <c r="B34" t="s">
        <v>321</v>
      </c>
      <c r="C34">
        <f>VALUE(Tabela_cmp[[#This Row],[ThomasErrorStr]])</f>
        <v>1.3805079373114301E-4</v>
      </c>
      <c r="D34" t="s">
        <v>322</v>
      </c>
      <c r="E34">
        <f>VALUE(Tabela_cmp[[#This Row],[ThomasTimeStr]])</f>
        <v>6.4179999981206399E-6</v>
      </c>
      <c r="F34" t="s">
        <v>319</v>
      </c>
      <c r="G34">
        <f>VALUE(Tabela_cmp[[#This Row],[GaussErrorStr]])</f>
        <v>2.4825341532472702E-16</v>
      </c>
      <c r="H34" t="s">
        <v>323</v>
      </c>
      <c r="I34">
        <f>VALUE(Tabela_cmp[[#This Row],[GaussTimeStr]])</f>
        <v>4.9078000074587099E-5</v>
      </c>
      <c r="J34" t="s">
        <v>316</v>
      </c>
      <c r="N34" s="13"/>
      <c r="O34" s="2">
        <v>29</v>
      </c>
      <c r="P34" s="4">
        <v>1.3015948934480499E-4</v>
      </c>
      <c r="Q34" s="11">
        <v>2.7314279645418103E-7</v>
      </c>
      <c r="R34" s="5">
        <v>1.4146500679104401E-4</v>
      </c>
      <c r="S34" s="11">
        <v>4.7102773760513198E-16</v>
      </c>
      <c r="T34" s="5">
        <v>1.2925836503995599E-4</v>
      </c>
      <c r="U34" s="12">
        <v>0</v>
      </c>
    </row>
    <row r="35" spans="1:21" x14ac:dyDescent="0.25">
      <c r="A35">
        <v>6</v>
      </c>
      <c r="B35" t="s">
        <v>324</v>
      </c>
      <c r="C35">
        <f>VALUE(Tabela_cmp[[#This Row],[ThomasErrorStr]])</f>
        <v>1.26745753201501E-4</v>
      </c>
      <c r="D35" t="s">
        <v>325</v>
      </c>
      <c r="E35">
        <f>VALUE(Tabela_cmp[[#This Row],[ThomasTimeStr]])</f>
        <v>6.7510000008041903E-6</v>
      </c>
      <c r="F35" t="s">
        <v>319</v>
      </c>
      <c r="G35">
        <f>VALUE(Tabela_cmp[[#This Row],[GaussErrorStr]])</f>
        <v>2.4825341532472702E-16</v>
      </c>
      <c r="H35" t="s">
        <v>326</v>
      </c>
      <c r="I35">
        <f>VALUE(Tabela_cmp[[#This Row],[GaussTimeStr]])</f>
        <v>6.4742999938971398E-5</v>
      </c>
      <c r="J35" t="s">
        <v>316</v>
      </c>
      <c r="N35" s="13"/>
      <c r="O35" s="3">
        <v>30</v>
      </c>
      <c r="P35" s="5">
        <v>1.3901010970584999E-4</v>
      </c>
      <c r="Q35" s="11">
        <v>2.38418579101562E-7</v>
      </c>
      <c r="R35" s="5">
        <v>1.3005705886756801E-4</v>
      </c>
      <c r="S35" s="11">
        <v>4.8393499691331196E-16</v>
      </c>
      <c r="T35" s="5">
        <v>1.4252190257890701E-4</v>
      </c>
      <c r="U35" s="12">
        <v>0</v>
      </c>
    </row>
    <row r="36" spans="1:21" x14ac:dyDescent="0.25">
      <c r="A36">
        <v>7</v>
      </c>
      <c r="B36" t="s">
        <v>327</v>
      </c>
      <c r="C36">
        <f>VALUE(Tabela_cmp[[#This Row],[ThomasErrorStr]])</f>
        <v>1.2761033443143099E-4</v>
      </c>
      <c r="D36" t="s">
        <v>328</v>
      </c>
      <c r="E36">
        <f>VALUE(Tabela_cmp[[#This Row],[ThomasTimeStr]])</f>
        <v>7.9469999718639799E-6</v>
      </c>
      <c r="F36" t="s">
        <v>319</v>
      </c>
      <c r="G36">
        <f>VALUE(Tabela_cmp[[#This Row],[GaussErrorStr]])</f>
        <v>2.4825341532472702E-16</v>
      </c>
      <c r="H36" t="s">
        <v>329</v>
      </c>
      <c r="I36">
        <f>VALUE(Tabela_cmp[[#This Row],[GaussTimeStr]])</f>
        <v>8.4822999951938901E-5</v>
      </c>
      <c r="J36" t="s">
        <v>316</v>
      </c>
      <c r="N36" s="13"/>
      <c r="O36" s="2">
        <v>50</v>
      </c>
      <c r="P36" s="4">
        <v>1.4186816406436199E-4</v>
      </c>
      <c r="Q36" s="11">
        <v>3.1539813412005701E-7</v>
      </c>
      <c r="R36" s="5">
        <v>1.2786074029317299E-4</v>
      </c>
      <c r="S36" s="11">
        <v>6.8438743594178803E-16</v>
      </c>
      <c r="T36" s="5">
        <v>1.27500765995171E-4</v>
      </c>
      <c r="U36" s="12">
        <v>0</v>
      </c>
    </row>
    <row r="37" spans="1:21" x14ac:dyDescent="0.25">
      <c r="A37">
        <v>8</v>
      </c>
      <c r="B37" t="s">
        <v>330</v>
      </c>
      <c r="C37">
        <f>VALUE(Tabela_cmp[[#This Row],[ThomasErrorStr]])</f>
        <v>1.4112029873004499E-4</v>
      </c>
      <c r="D37" t="s">
        <v>331</v>
      </c>
      <c r="E37">
        <f>VALUE(Tabela_cmp[[#This Row],[ThomasTimeStr]])</f>
        <v>8.1910000062634902E-6</v>
      </c>
      <c r="F37" t="s">
        <v>319</v>
      </c>
      <c r="G37">
        <f>VALUE(Tabela_cmp[[#This Row],[GaussErrorStr]])</f>
        <v>2.4825341532472702E-16</v>
      </c>
      <c r="H37" t="s">
        <v>332</v>
      </c>
      <c r="I37">
        <f>VALUE(Tabela_cmp[[#This Row],[GaussTimeStr]])</f>
        <v>1.12278999949921E-4</v>
      </c>
      <c r="J37" t="s">
        <v>316</v>
      </c>
      <c r="N37" s="13"/>
      <c r="O37" s="3">
        <v>100</v>
      </c>
      <c r="P37" s="5">
        <v>1.2802705168724E-4</v>
      </c>
      <c r="Q37" s="11">
        <v>5.6545930984646905E-7</v>
      </c>
      <c r="R37" s="5">
        <v>1.2795259793128201E-4</v>
      </c>
      <c r="S37" s="11">
        <v>1.0053497077208601E-15</v>
      </c>
      <c r="T37" s="5">
        <v>1.3953171192102501E-4</v>
      </c>
      <c r="U37" s="12">
        <v>0</v>
      </c>
    </row>
    <row r="38" spans="1:21" x14ac:dyDescent="0.25">
      <c r="A38">
        <v>9</v>
      </c>
      <c r="B38" t="s">
        <v>333</v>
      </c>
      <c r="C38">
        <f>VALUE(Tabela_cmp[[#This Row],[ThomasErrorStr]])</f>
        <v>1.2932071322944901E-4</v>
      </c>
      <c r="D38" t="s">
        <v>334</v>
      </c>
      <c r="E38">
        <f>VALUE(Tabela_cmp[[#This Row],[ThomasTimeStr]])</f>
        <v>8.9110000089931401E-6</v>
      </c>
      <c r="F38" t="s">
        <v>335</v>
      </c>
      <c r="G38">
        <f>VALUE(Tabela_cmp[[#This Row],[GaussErrorStr]])</f>
        <v>3.3306690738754598E-16</v>
      </c>
      <c r="H38" t="s">
        <v>336</v>
      </c>
      <c r="I38">
        <f>VALUE(Tabela_cmp[[#This Row],[GaussTimeStr]])</f>
        <v>1.4133899992430001E-4</v>
      </c>
      <c r="J38" t="s">
        <v>316</v>
      </c>
    </row>
    <row r="39" spans="1:21" x14ac:dyDescent="0.25">
      <c r="A39">
        <v>10</v>
      </c>
      <c r="B39" t="s">
        <v>337</v>
      </c>
      <c r="C39">
        <f>VALUE(Tabela_cmp[[#This Row],[ThomasErrorStr]])</f>
        <v>1.29356703384458E-4</v>
      </c>
      <c r="D39" t="s">
        <v>338</v>
      </c>
      <c r="E39">
        <f>VALUE(Tabela_cmp[[#This Row],[ThomasTimeStr]])</f>
        <v>9.8489999800221995E-6</v>
      </c>
      <c r="F39" t="s">
        <v>339</v>
      </c>
      <c r="G39">
        <f>VALUE(Tabela_cmp[[#This Row],[GaussErrorStr]])</f>
        <v>3.5108334685767002E-16</v>
      </c>
      <c r="H39" t="s">
        <v>340</v>
      </c>
      <c r="I39">
        <f>VALUE(Tabela_cmp[[#This Row],[GaussTimeStr]])</f>
        <v>1.76728999917941E-4</v>
      </c>
      <c r="J39" t="s">
        <v>316</v>
      </c>
    </row>
    <row r="40" spans="1:21" x14ac:dyDescent="0.25">
      <c r="A40">
        <v>11</v>
      </c>
      <c r="B40" t="s">
        <v>341</v>
      </c>
      <c r="C40">
        <f>VALUE(Tabela_cmp[[#This Row],[ThomasErrorStr]])</f>
        <v>1.3917609430381901E-4</v>
      </c>
      <c r="D40" t="s">
        <v>342</v>
      </c>
      <c r="E40">
        <f>VALUE(Tabela_cmp[[#This Row],[ThomasTimeStr]])</f>
        <v>1.0260999943056899E-5</v>
      </c>
      <c r="F40" t="s">
        <v>319</v>
      </c>
      <c r="G40">
        <f>VALUE(Tabela_cmp[[#This Row],[GaussErrorStr]])</f>
        <v>2.4825341532472702E-16</v>
      </c>
      <c r="H40" t="s">
        <v>343</v>
      </c>
      <c r="I40">
        <f>VALUE(Tabela_cmp[[#This Row],[GaussTimeStr]])</f>
        <v>2.2167300005548801E-4</v>
      </c>
      <c r="J40" t="s">
        <v>316</v>
      </c>
    </row>
    <row r="41" spans="1:21" x14ac:dyDescent="0.25">
      <c r="A41">
        <v>12</v>
      </c>
      <c r="B41" t="s">
        <v>344</v>
      </c>
      <c r="C41">
        <f>VALUE(Tabela_cmp[[#This Row],[ThomasErrorStr]])</f>
        <v>1.4224370052460199E-4</v>
      </c>
      <c r="D41" t="s">
        <v>345</v>
      </c>
      <c r="E41">
        <f>VALUE(Tabela_cmp[[#This Row],[ThomasTimeStr]])</f>
        <v>1.1479000022518399E-5</v>
      </c>
      <c r="F41" t="s">
        <v>335</v>
      </c>
      <c r="G41">
        <f>VALUE(Tabela_cmp[[#This Row],[GaussErrorStr]])</f>
        <v>3.3306690738754598E-16</v>
      </c>
      <c r="H41" t="s">
        <v>346</v>
      </c>
      <c r="I41">
        <f>VALUE(Tabela_cmp[[#This Row],[GaussTimeStr]])</f>
        <v>2.70225999997819E-4</v>
      </c>
      <c r="J41" t="s">
        <v>316</v>
      </c>
    </row>
    <row r="42" spans="1:21" x14ac:dyDescent="0.25">
      <c r="A42">
        <v>13</v>
      </c>
      <c r="B42" t="s">
        <v>347</v>
      </c>
      <c r="C42">
        <f>VALUE(Tabela_cmp[[#This Row],[ThomasErrorStr]])</f>
        <v>1.2755661233625399E-4</v>
      </c>
      <c r="D42" t="s">
        <v>348</v>
      </c>
      <c r="E42">
        <f>VALUE(Tabela_cmp[[#This Row],[ThomasTimeStr]])</f>
        <v>1.21180000860476E-5</v>
      </c>
      <c r="F42" t="s">
        <v>319</v>
      </c>
      <c r="G42">
        <f>VALUE(Tabela_cmp[[#This Row],[GaussErrorStr]])</f>
        <v>2.4825341532472702E-16</v>
      </c>
      <c r="H42" t="s">
        <v>349</v>
      </c>
      <c r="I42">
        <f>VALUE(Tabela_cmp[[#This Row],[GaussTimeStr]])</f>
        <v>3.2718799991471298E-4</v>
      </c>
      <c r="J42" t="s">
        <v>316</v>
      </c>
    </row>
    <row r="43" spans="1:21" x14ac:dyDescent="0.25">
      <c r="A43">
        <v>14</v>
      </c>
      <c r="B43" t="s">
        <v>350</v>
      </c>
      <c r="C43">
        <f>VALUE(Tabela_cmp[[#This Row],[ThomasErrorStr]])</f>
        <v>1.2664100074795599E-4</v>
      </c>
      <c r="D43" t="s">
        <v>351</v>
      </c>
      <c r="E43">
        <f>VALUE(Tabela_cmp[[#This Row],[ThomasTimeStr]])</f>
        <v>1.27560000464654E-5</v>
      </c>
      <c r="F43" t="s">
        <v>339</v>
      </c>
      <c r="G43">
        <f>VALUE(Tabela_cmp[[#This Row],[GaussErrorStr]])</f>
        <v>3.5108334685767002E-16</v>
      </c>
      <c r="H43" t="s">
        <v>352</v>
      </c>
      <c r="I43">
        <f>VALUE(Tabela_cmp[[#This Row],[GaussTimeStr]])</f>
        <v>3.9881600002899999E-4</v>
      </c>
      <c r="J43" t="s">
        <v>316</v>
      </c>
      <c r="N43" s="14" t="s">
        <v>519</v>
      </c>
      <c r="O43" s="14"/>
      <c r="P43" s="14"/>
      <c r="Q43" s="14"/>
      <c r="R43" s="14"/>
      <c r="S43" s="14"/>
      <c r="T43" s="14"/>
      <c r="U43" s="14"/>
    </row>
    <row r="44" spans="1:21" x14ac:dyDescent="0.25">
      <c r="A44">
        <v>15</v>
      </c>
      <c r="B44" t="s">
        <v>353</v>
      </c>
      <c r="C44">
        <f>VALUE(Tabela_cmp[[#This Row],[ThomasErrorStr]])</f>
        <v>1.42379368809587E-4</v>
      </c>
      <c r="D44" t="s">
        <v>354</v>
      </c>
      <c r="E44">
        <f>VALUE(Tabela_cmp[[#This Row],[ThomasTimeStr]])</f>
        <v>1.38099999276164E-5</v>
      </c>
      <c r="F44" t="s">
        <v>355</v>
      </c>
      <c r="G44">
        <f>VALUE(Tabela_cmp[[#This Row],[GaussErrorStr]])</f>
        <v>3.1401849173675498E-16</v>
      </c>
      <c r="H44" t="s">
        <v>356</v>
      </c>
      <c r="I44">
        <f>VALUE(Tabela_cmp[[#This Row],[GaussTimeStr]])</f>
        <v>4.6549900002901203E-4</v>
      </c>
      <c r="J44" t="s">
        <v>316</v>
      </c>
      <c r="N44" s="13"/>
      <c r="O44" s="13"/>
      <c r="P44" s="13" t="s">
        <v>207</v>
      </c>
      <c r="Q44" s="13"/>
      <c r="R44" s="13" t="s">
        <v>316</v>
      </c>
      <c r="S44" s="13"/>
      <c r="T44" s="13" t="s">
        <v>420</v>
      </c>
      <c r="U44" s="13"/>
    </row>
    <row r="45" spans="1:21" x14ac:dyDescent="0.25">
      <c r="A45">
        <v>16</v>
      </c>
      <c r="B45" t="s">
        <v>357</v>
      </c>
      <c r="C45">
        <f>VALUE(Tabela_cmp[[#This Row],[ThomasErrorStr]])</f>
        <v>1.26771215162037E-4</v>
      </c>
      <c r="D45" t="s">
        <v>358</v>
      </c>
      <c r="E45">
        <f>VALUE(Tabela_cmp[[#This Row],[ThomasTimeStr]])</f>
        <v>1.44089999594143E-5</v>
      </c>
      <c r="F45" t="s">
        <v>339</v>
      </c>
      <c r="G45">
        <f>VALUE(Tabela_cmp[[#This Row],[GaussErrorStr]])</f>
        <v>3.5108334685767002E-16</v>
      </c>
      <c r="H45" t="s">
        <v>359</v>
      </c>
      <c r="I45">
        <f>VALUE(Tabela_cmp[[#This Row],[GaussTimeStr]])</f>
        <v>5.4738800008635703E-4</v>
      </c>
      <c r="J45" t="s">
        <v>316</v>
      </c>
      <c r="N45" s="13"/>
      <c r="O45" s="13"/>
      <c r="P45" s="3" t="s">
        <v>516</v>
      </c>
      <c r="Q45" s="10" t="s">
        <v>517</v>
      </c>
      <c r="R45" s="3" t="s">
        <v>516</v>
      </c>
      <c r="S45" s="10" t="s">
        <v>517</v>
      </c>
      <c r="T45" s="3" t="s">
        <v>516</v>
      </c>
      <c r="U45" s="10" t="s">
        <v>517</v>
      </c>
    </row>
    <row r="46" spans="1:21" x14ac:dyDescent="0.25">
      <c r="A46">
        <v>17</v>
      </c>
      <c r="B46" t="s">
        <v>360</v>
      </c>
      <c r="C46">
        <f>VALUE(Tabela_cmp[[#This Row],[ThomasErrorStr]])</f>
        <v>1.3875546357119199E-4</v>
      </c>
      <c r="D46" t="s">
        <v>361</v>
      </c>
      <c r="E46">
        <f>VALUE(Tabela_cmp[[#This Row],[ThomasTimeStr]])</f>
        <v>1.54470000097717E-5</v>
      </c>
      <c r="F46" t="s">
        <v>362</v>
      </c>
      <c r="G46">
        <f>VALUE(Tabela_cmp[[#This Row],[GaussErrorStr]])</f>
        <v>4.1540741810552199E-16</v>
      </c>
      <c r="H46" t="s">
        <v>363</v>
      </c>
      <c r="I46">
        <f>VALUE(Tabela_cmp[[#This Row],[GaussTimeStr]])</f>
        <v>6.5403499991134595E-4</v>
      </c>
      <c r="J46" t="s">
        <v>316</v>
      </c>
      <c r="N46" s="13" t="s">
        <v>200</v>
      </c>
      <c r="O46" s="2">
        <v>3</v>
      </c>
      <c r="P46" s="4">
        <v>9.5789999932094293E-6</v>
      </c>
      <c r="Q46" s="11">
        <v>7.62239999403391E-5</v>
      </c>
      <c r="R46" s="5">
        <v>5.1150000217603503E-6</v>
      </c>
      <c r="S46" s="11">
        <v>3.2279000038215599E-5</v>
      </c>
      <c r="T46" s="5">
        <v>4.97200005611375E-6</v>
      </c>
      <c r="U46" s="11">
        <v>3.25420000990561E-5</v>
      </c>
    </row>
    <row r="47" spans="1:21" x14ac:dyDescent="0.25">
      <c r="A47">
        <v>18</v>
      </c>
      <c r="B47" t="s">
        <v>364</v>
      </c>
      <c r="C47">
        <f>VALUE(Tabela_cmp[[#This Row],[ThomasErrorStr]])</f>
        <v>1.30044403837196E-4</v>
      </c>
      <c r="D47" t="s">
        <v>365</v>
      </c>
      <c r="E47">
        <f>VALUE(Tabela_cmp[[#This Row],[ThomasTimeStr]])</f>
        <v>1.6158999983417699E-5</v>
      </c>
      <c r="F47" t="s">
        <v>362</v>
      </c>
      <c r="G47">
        <f>VALUE(Tabela_cmp[[#This Row],[GaussErrorStr]])</f>
        <v>4.1540741810552199E-16</v>
      </c>
      <c r="H47" t="s">
        <v>366</v>
      </c>
      <c r="I47">
        <f>VALUE(Tabela_cmp[[#This Row],[GaussTimeStr]])</f>
        <v>7.5723399993421405E-4</v>
      </c>
      <c r="J47" t="s">
        <v>316</v>
      </c>
      <c r="N47" s="13"/>
      <c r="O47" s="3">
        <v>4</v>
      </c>
      <c r="P47" s="5">
        <v>1.09540000039487E-5</v>
      </c>
      <c r="Q47" s="11">
        <v>7.8308000070137496E-5</v>
      </c>
      <c r="R47" s="5">
        <v>5.7539999716027498E-6</v>
      </c>
      <c r="S47" s="11">
        <v>3.5646000014821698E-5</v>
      </c>
      <c r="T47" s="5">
        <v>5.4800000270915899E-6</v>
      </c>
      <c r="U47" s="11">
        <v>3.5604000004241202E-5</v>
      </c>
    </row>
    <row r="48" spans="1:21" x14ac:dyDescent="0.25">
      <c r="A48">
        <v>19</v>
      </c>
      <c r="B48" t="s">
        <v>367</v>
      </c>
      <c r="C48">
        <f>VALUE(Tabela_cmp[[#This Row],[ThomasErrorStr]])</f>
        <v>1.4253296788292101E-4</v>
      </c>
      <c r="D48" t="s">
        <v>368</v>
      </c>
      <c r="E48">
        <f>VALUE(Tabela_cmp[[#This Row],[ThomasTimeStr]])</f>
        <v>1.5713000038885999E-5</v>
      </c>
      <c r="F48" t="s">
        <v>369</v>
      </c>
      <c r="G48">
        <f>VALUE(Tabela_cmp[[#This Row],[GaussErrorStr]])</f>
        <v>4.5775667985222296E-16</v>
      </c>
      <c r="H48" t="s">
        <v>370</v>
      </c>
      <c r="I48">
        <f>VALUE(Tabela_cmp[[#This Row],[GaussTimeStr]])</f>
        <v>1.0749249998980299E-3</v>
      </c>
      <c r="J48" t="s">
        <v>316</v>
      </c>
      <c r="N48" s="13"/>
      <c r="O48" s="2">
        <v>5</v>
      </c>
      <c r="P48" s="4">
        <v>1.01880000329401E-5</v>
      </c>
      <c r="Q48" s="11">
        <v>9.3455999945035701E-5</v>
      </c>
      <c r="R48" s="5">
        <v>6.4179999981206399E-6</v>
      </c>
      <c r="S48" s="11">
        <v>4.9078000074587099E-5</v>
      </c>
      <c r="T48" s="5">
        <v>6.0659999689960302E-6</v>
      </c>
      <c r="U48" s="11">
        <v>4.7259000098165402E-5</v>
      </c>
    </row>
    <row r="49" spans="1:21" x14ac:dyDescent="0.25">
      <c r="A49">
        <v>20</v>
      </c>
      <c r="B49" t="s">
        <v>371</v>
      </c>
      <c r="C49">
        <f>VALUE(Tabela_cmp[[#This Row],[ThomasErrorStr]])</f>
        <v>1.30245823101177E-4</v>
      </c>
      <c r="D49" t="s">
        <v>372</v>
      </c>
      <c r="E49">
        <f>VALUE(Tabela_cmp[[#This Row],[ThomasTimeStr]])</f>
        <v>1.58059999648685E-5</v>
      </c>
      <c r="F49" t="s">
        <v>335</v>
      </c>
      <c r="G49">
        <f>VALUE(Tabela_cmp[[#This Row],[GaussErrorStr]])</f>
        <v>3.3306690738754598E-16</v>
      </c>
      <c r="H49" t="s">
        <v>373</v>
      </c>
      <c r="I49">
        <f>VALUE(Tabela_cmp[[#This Row],[GaussTimeStr]])</f>
        <v>8.9468400005898697E-4</v>
      </c>
      <c r="J49" t="s">
        <v>316</v>
      </c>
      <c r="N49" s="13"/>
      <c r="O49" s="3">
        <v>6</v>
      </c>
      <c r="P49" s="5">
        <v>1.1366000080670301E-5</v>
      </c>
      <c r="Q49" s="11">
        <v>1.2321199994857999E-4</v>
      </c>
      <c r="R49" s="5">
        <v>6.7510000008041903E-6</v>
      </c>
      <c r="S49" s="11">
        <v>6.4742999938971398E-5</v>
      </c>
      <c r="T49" s="5">
        <v>6.9960000246282999E-6</v>
      </c>
      <c r="U49" s="11">
        <v>6.3952000004974198E-5</v>
      </c>
    </row>
    <row r="50" spans="1:21" x14ac:dyDescent="0.25">
      <c r="A50">
        <v>21</v>
      </c>
      <c r="B50" t="s">
        <v>374</v>
      </c>
      <c r="C50">
        <f>VALUE(Tabela_cmp[[#This Row],[ThomasErrorStr]])</f>
        <v>1.2924220138910001E-4</v>
      </c>
      <c r="D50" t="s">
        <v>375</v>
      </c>
      <c r="E50">
        <f>VALUE(Tabela_cmp[[#This Row],[ThomasTimeStr]])</f>
        <v>1.6361999996661301E-5</v>
      </c>
      <c r="F50" t="s">
        <v>376</v>
      </c>
      <c r="G50">
        <f>VALUE(Tabela_cmp[[#This Row],[GaussErrorStr]])</f>
        <v>5.0876810486276002E-16</v>
      </c>
      <c r="H50" t="s">
        <v>377</v>
      </c>
      <c r="I50">
        <f>VALUE(Tabela_cmp[[#This Row],[GaussTimeStr]])</f>
        <v>1.0082009999905399E-3</v>
      </c>
      <c r="J50" t="s">
        <v>316</v>
      </c>
      <c r="N50" s="13"/>
      <c r="O50" s="2">
        <v>7</v>
      </c>
      <c r="P50" s="4">
        <v>1.24220000543573E-5</v>
      </c>
      <c r="Q50" s="11">
        <v>1.61470999955781E-4</v>
      </c>
      <c r="R50" s="5">
        <v>7.9469999718639799E-6</v>
      </c>
      <c r="S50" s="11">
        <v>8.4822999951938901E-5</v>
      </c>
      <c r="T50" s="5">
        <v>7.3809999321383598E-6</v>
      </c>
      <c r="U50" s="11">
        <v>8.7289000020973604E-5</v>
      </c>
    </row>
    <row r="51" spans="1:21" x14ac:dyDescent="0.25">
      <c r="A51">
        <v>22</v>
      </c>
      <c r="B51" t="s">
        <v>378</v>
      </c>
      <c r="C51">
        <f>VALUE(Tabela_cmp[[#This Row],[ThomasErrorStr]])</f>
        <v>1.2887669161666001E-4</v>
      </c>
      <c r="D51" t="s">
        <v>379</v>
      </c>
      <c r="E51">
        <f>VALUE(Tabela_cmp[[#This Row],[ThomasTimeStr]])</f>
        <v>1.7284000023209901E-5</v>
      </c>
      <c r="F51" t="s">
        <v>380</v>
      </c>
      <c r="G51">
        <f>VALUE(Tabela_cmp[[#This Row],[GaussErrorStr]])</f>
        <v>4.7102773760513198E-16</v>
      </c>
      <c r="H51" t="s">
        <v>381</v>
      </c>
      <c r="I51">
        <f>VALUE(Tabela_cmp[[#This Row],[GaussTimeStr]])</f>
        <v>1.1698260000230199E-3</v>
      </c>
      <c r="J51" t="s">
        <v>316</v>
      </c>
      <c r="N51" s="13"/>
      <c r="O51" s="3">
        <v>8</v>
      </c>
      <c r="P51" s="5">
        <v>1.366199990116E-5</v>
      </c>
      <c r="Q51" s="11">
        <v>2.0968799992715501E-4</v>
      </c>
      <c r="R51" s="5">
        <v>8.1910000062634902E-6</v>
      </c>
      <c r="S51" s="11">
        <v>1.12278999949921E-4</v>
      </c>
      <c r="T51" s="5">
        <v>8.5899999930916204E-6</v>
      </c>
      <c r="U51" s="11">
        <v>1.10334999931183E-4</v>
      </c>
    </row>
    <row r="52" spans="1:21" x14ac:dyDescent="0.25">
      <c r="A52">
        <v>23</v>
      </c>
      <c r="B52" t="s">
        <v>382</v>
      </c>
      <c r="C52">
        <f>VALUE(Tabela_cmp[[#This Row],[ThomasErrorStr]])</f>
        <v>1.2719577914634399E-4</v>
      </c>
      <c r="D52" t="s">
        <v>383</v>
      </c>
      <c r="E52">
        <f>VALUE(Tabela_cmp[[#This Row],[ThomasTimeStr]])</f>
        <v>1.7899999988912801E-5</v>
      </c>
      <c r="F52" t="s">
        <v>369</v>
      </c>
      <c r="G52">
        <f>VALUE(Tabela_cmp[[#This Row],[GaussErrorStr]])</f>
        <v>4.5775667985222296E-16</v>
      </c>
      <c r="H52" t="s">
        <v>384</v>
      </c>
      <c r="I52">
        <f>VALUE(Tabela_cmp[[#This Row],[GaussTimeStr]])</f>
        <v>1.3082369999892699E-3</v>
      </c>
      <c r="J52" t="s">
        <v>316</v>
      </c>
      <c r="N52" s="13"/>
      <c r="O52" s="2">
        <v>9</v>
      </c>
      <c r="P52" s="4">
        <v>1.5354999959526998E-5</v>
      </c>
      <c r="Q52" s="11">
        <v>2.6677799996832602E-4</v>
      </c>
      <c r="R52" s="5">
        <v>8.9110000089931401E-6</v>
      </c>
      <c r="S52" s="11">
        <v>1.4133899992430001E-4</v>
      </c>
      <c r="T52" s="5">
        <v>9.2540000196095207E-6</v>
      </c>
      <c r="U52" s="11">
        <v>1.4024799997969199E-4</v>
      </c>
    </row>
    <row r="53" spans="1:21" x14ac:dyDescent="0.25">
      <c r="A53">
        <v>24</v>
      </c>
      <c r="B53" t="s">
        <v>385</v>
      </c>
      <c r="C53">
        <f>VALUE(Tabela_cmp[[#This Row],[ThomasErrorStr]])</f>
        <v>1.29021257406545E-4</v>
      </c>
      <c r="D53" t="s">
        <v>386</v>
      </c>
      <c r="E53">
        <f>VALUE(Tabela_cmp[[#This Row],[ThomasTimeStr]])</f>
        <v>1.8758999999590701E-5</v>
      </c>
      <c r="F53" t="s">
        <v>380</v>
      </c>
      <c r="G53">
        <f>VALUE(Tabela_cmp[[#This Row],[GaussErrorStr]])</f>
        <v>4.7102773760513198E-16</v>
      </c>
      <c r="H53" t="s">
        <v>387</v>
      </c>
      <c r="I53">
        <f>VALUE(Tabela_cmp[[#This Row],[GaussTimeStr]])</f>
        <v>1.45832399994105E-3</v>
      </c>
      <c r="J53" t="s">
        <v>316</v>
      </c>
      <c r="N53" s="13"/>
      <c r="O53" s="3">
        <v>10</v>
      </c>
      <c r="P53" s="5">
        <v>1.6733999927964699E-5</v>
      </c>
      <c r="Q53" s="11">
        <v>3.3995900002992097E-4</v>
      </c>
      <c r="R53" s="5">
        <v>9.8489999800221995E-6</v>
      </c>
      <c r="S53" s="11">
        <v>1.76728999917941E-4</v>
      </c>
      <c r="T53" s="5">
        <v>9.8180000804859396E-6</v>
      </c>
      <c r="U53" s="11">
        <v>1.7745600007401601E-4</v>
      </c>
    </row>
    <row r="54" spans="1:21" x14ac:dyDescent="0.25">
      <c r="A54">
        <v>25</v>
      </c>
      <c r="B54" t="s">
        <v>388</v>
      </c>
      <c r="C54">
        <f>VALUE(Tabela_cmp[[#This Row],[ThomasErrorStr]])</f>
        <v>1.4181669868402501E-4</v>
      </c>
      <c r="D54" t="s">
        <v>389</v>
      </c>
      <c r="E54">
        <f>VALUE(Tabela_cmp[[#This Row],[ThomasTimeStr]])</f>
        <v>1.92539999943619E-5</v>
      </c>
      <c r="F54" t="s">
        <v>369</v>
      </c>
      <c r="G54">
        <f>VALUE(Tabela_cmp[[#This Row],[GaussErrorStr]])</f>
        <v>4.5775667985222296E-16</v>
      </c>
      <c r="H54" t="s">
        <v>390</v>
      </c>
      <c r="I54">
        <f>VALUE(Tabela_cmp[[#This Row],[GaussTimeStr]])</f>
        <v>1.6090999999960299E-3</v>
      </c>
      <c r="J54" t="s">
        <v>316</v>
      </c>
      <c r="N54" s="13"/>
      <c r="O54" s="2">
        <v>11</v>
      </c>
      <c r="P54" s="4">
        <v>1.7885000033857E-5</v>
      </c>
      <c r="Q54" s="11">
        <v>4.41593999994438E-4</v>
      </c>
      <c r="R54" s="5">
        <v>1.0260999943056899E-5</v>
      </c>
      <c r="S54" s="11">
        <v>2.2167300005548801E-4</v>
      </c>
      <c r="T54" s="5">
        <v>1.1266000001342E-5</v>
      </c>
      <c r="U54" s="11">
        <v>3.3876700001655898E-4</v>
      </c>
    </row>
    <row r="55" spans="1:21" x14ac:dyDescent="0.25">
      <c r="A55">
        <v>26</v>
      </c>
      <c r="B55" t="s">
        <v>391</v>
      </c>
      <c r="C55">
        <f>VALUE(Tabela_cmp[[#This Row],[ThomasErrorStr]])</f>
        <v>1.2919632430509999E-4</v>
      </c>
      <c r="D55" t="s">
        <v>392</v>
      </c>
      <c r="E55">
        <f>VALUE(Tabela_cmp[[#This Row],[ThomasTimeStr]])</f>
        <v>2.0210999991832E-5</v>
      </c>
      <c r="F55" t="s">
        <v>393</v>
      </c>
      <c r="G55">
        <f>VALUE(Tabela_cmp[[#This Row],[GaussErrorStr]])</f>
        <v>4.2998752849492499E-16</v>
      </c>
      <c r="H55" t="s">
        <v>394</v>
      </c>
      <c r="I55">
        <f>VALUE(Tabela_cmp[[#This Row],[GaussTimeStr]])</f>
        <v>1.81918599992059E-3</v>
      </c>
      <c r="J55" t="s">
        <v>316</v>
      </c>
      <c r="N55" s="13"/>
      <c r="O55" s="3">
        <v>12</v>
      </c>
      <c r="P55" s="5">
        <v>1.9460000089566101E-5</v>
      </c>
      <c r="Q55" s="11">
        <v>5.0893499997073301E-4</v>
      </c>
      <c r="R55" s="5">
        <v>1.1479000022518399E-5</v>
      </c>
      <c r="S55" s="11">
        <v>2.70225999997819E-4</v>
      </c>
      <c r="T55" s="5">
        <v>1.1589999985517299E-5</v>
      </c>
      <c r="U55" s="11">
        <v>2.7229200009060102E-4</v>
      </c>
    </row>
    <row r="56" spans="1:21" x14ac:dyDescent="0.25">
      <c r="A56">
        <v>27</v>
      </c>
      <c r="B56" t="s">
        <v>395</v>
      </c>
      <c r="C56">
        <f>VALUE(Tabela_cmp[[#This Row],[ThomasErrorStr]])</f>
        <v>1.4158148013653901E-4</v>
      </c>
      <c r="D56" t="s">
        <v>396</v>
      </c>
      <c r="E56">
        <f>VALUE(Tabela_cmp[[#This Row],[ThomasTimeStr]])</f>
        <v>2.0697999957519601E-5</v>
      </c>
      <c r="F56" t="s">
        <v>369</v>
      </c>
      <c r="G56">
        <f>VALUE(Tabela_cmp[[#This Row],[GaussErrorStr]])</f>
        <v>4.5775667985222296E-16</v>
      </c>
      <c r="H56" t="s">
        <v>397</v>
      </c>
      <c r="I56">
        <f>VALUE(Tabela_cmp[[#This Row],[GaussTimeStr]])</f>
        <v>2.24224600003708E-3</v>
      </c>
      <c r="J56" t="s">
        <v>316</v>
      </c>
      <c r="N56" s="13"/>
      <c r="O56" s="2">
        <v>13</v>
      </c>
      <c r="P56" s="4">
        <v>2.0602999939001101E-5</v>
      </c>
      <c r="Q56" s="11">
        <v>6.2439400005587199E-4</v>
      </c>
      <c r="R56" s="5">
        <v>1.21180000860476E-5</v>
      </c>
      <c r="S56" s="11">
        <v>3.2718799991471298E-4</v>
      </c>
      <c r="T56" s="5">
        <v>1.20149999247587E-5</v>
      </c>
      <c r="U56" s="11">
        <v>3.2961500005512703E-4</v>
      </c>
    </row>
    <row r="57" spans="1:21" x14ac:dyDescent="0.25">
      <c r="A57">
        <v>28</v>
      </c>
      <c r="B57" t="s">
        <v>398</v>
      </c>
      <c r="C57">
        <f>VALUE(Tabela_cmp[[#This Row],[ThomasErrorStr]])</f>
        <v>1.4166860787478199E-4</v>
      </c>
      <c r="D57" t="s">
        <v>399</v>
      </c>
      <c r="E57">
        <f>VALUE(Tabela_cmp[[#This Row],[ThomasTimeStr]])</f>
        <v>2.1013000036873499E-5</v>
      </c>
      <c r="F57" t="s">
        <v>400</v>
      </c>
      <c r="G57">
        <f>VALUE(Tabela_cmp[[#This Row],[GaussErrorStr]])</f>
        <v>4.8393499691331196E-16</v>
      </c>
      <c r="H57" t="s">
        <v>401</v>
      </c>
      <c r="I57">
        <f>VALUE(Tabela_cmp[[#This Row],[GaussTimeStr]])</f>
        <v>2.2193490000290599E-3</v>
      </c>
      <c r="J57" t="s">
        <v>316</v>
      </c>
      <c r="N57" s="13"/>
      <c r="O57" s="3">
        <v>14</v>
      </c>
      <c r="P57" s="5">
        <v>2.1973000002617401E-5</v>
      </c>
      <c r="Q57" s="11">
        <v>7.4390999998286101E-4</v>
      </c>
      <c r="R57" s="5">
        <v>1.27560000464654E-5</v>
      </c>
      <c r="S57" s="11">
        <v>3.9881600002899999E-4</v>
      </c>
      <c r="T57" s="5">
        <v>1.34880000359771E-5</v>
      </c>
      <c r="U57" s="11">
        <v>4.0969400004087198E-4</v>
      </c>
    </row>
    <row r="58" spans="1:21" x14ac:dyDescent="0.25">
      <c r="A58">
        <v>29</v>
      </c>
      <c r="B58" t="s">
        <v>402</v>
      </c>
      <c r="C58">
        <f>VALUE(Tabela_cmp[[#This Row],[ThomasErrorStr]])</f>
        <v>1.4146500679104401E-4</v>
      </c>
      <c r="D58" t="s">
        <v>403</v>
      </c>
      <c r="E58">
        <f>VALUE(Tabela_cmp[[#This Row],[ThomasTimeStr]])</f>
        <v>2.1905000039623701E-5</v>
      </c>
      <c r="F58" t="s">
        <v>380</v>
      </c>
      <c r="G58">
        <f>VALUE(Tabela_cmp[[#This Row],[GaussErrorStr]])</f>
        <v>4.7102773760513198E-16</v>
      </c>
      <c r="H58" t="s">
        <v>404</v>
      </c>
      <c r="I58">
        <f>VALUE(Tabela_cmp[[#This Row],[GaussTimeStr]])</f>
        <v>2.5231460000441001E-3</v>
      </c>
      <c r="J58" t="s">
        <v>316</v>
      </c>
      <c r="N58" s="13"/>
      <c r="O58" s="2">
        <v>15</v>
      </c>
      <c r="P58" s="4">
        <v>2.2808000039731201E-5</v>
      </c>
      <c r="Q58" s="11">
        <v>8.7209999992410303E-4</v>
      </c>
      <c r="R58" s="5">
        <v>1.38099999276164E-5</v>
      </c>
      <c r="S58" s="11">
        <v>4.6549900002901203E-4</v>
      </c>
      <c r="T58" s="5">
        <v>1.4153000051919599E-5</v>
      </c>
      <c r="U58" s="11">
        <v>5.00256000009358E-4</v>
      </c>
    </row>
    <row r="59" spans="1:21" x14ac:dyDescent="0.25">
      <c r="A59">
        <v>30</v>
      </c>
      <c r="B59" t="s">
        <v>405</v>
      </c>
      <c r="C59">
        <f>VALUE(Tabela_cmp[[#This Row],[ThomasErrorStr]])</f>
        <v>1.3005705886756801E-4</v>
      </c>
      <c r="D59" t="s">
        <v>406</v>
      </c>
      <c r="E59">
        <f>VALUE(Tabela_cmp[[#This Row],[ThomasTimeStr]])</f>
        <v>2.2685999965687999E-5</v>
      </c>
      <c r="F59" t="s">
        <v>400</v>
      </c>
      <c r="G59">
        <f>VALUE(Tabela_cmp[[#This Row],[GaussErrorStr]])</f>
        <v>4.8393499691331196E-16</v>
      </c>
      <c r="H59" t="s">
        <v>407</v>
      </c>
      <c r="I59">
        <f>VALUE(Tabela_cmp[[#This Row],[GaussTimeStr]])</f>
        <v>2.71307700006673E-3</v>
      </c>
      <c r="J59" t="s">
        <v>316</v>
      </c>
      <c r="N59" s="13"/>
      <c r="O59" s="3">
        <v>16</v>
      </c>
      <c r="P59" s="5">
        <v>2.4346000031982799E-5</v>
      </c>
      <c r="Q59" s="11">
        <v>1.05903999997281E-3</v>
      </c>
      <c r="R59" s="5">
        <v>1.44089999594143E-5</v>
      </c>
      <c r="S59" s="11">
        <v>5.4738800008635703E-4</v>
      </c>
      <c r="T59" s="5">
        <v>1.4732999943589601E-5</v>
      </c>
      <c r="U59" s="11">
        <v>5.5207000002610498E-4</v>
      </c>
    </row>
    <row r="60" spans="1:21" x14ac:dyDescent="0.25">
      <c r="A60">
        <v>50</v>
      </c>
      <c r="B60" t="s">
        <v>408</v>
      </c>
      <c r="C60">
        <f>VALUE(Tabela_cmp[[#This Row],[ThomasErrorStr]])</f>
        <v>1.2786074029317299E-4</v>
      </c>
      <c r="D60" t="s">
        <v>409</v>
      </c>
      <c r="E60">
        <f>VALUE(Tabela_cmp[[#This Row],[ThomasTimeStr]])</f>
        <v>3.7441000017679403E-5</v>
      </c>
      <c r="F60" t="s">
        <v>410</v>
      </c>
      <c r="G60">
        <f>VALUE(Tabela_cmp[[#This Row],[GaussErrorStr]])</f>
        <v>6.8438743594178803E-16</v>
      </c>
      <c r="H60" t="s">
        <v>411</v>
      </c>
      <c r="I60">
        <f>VALUE(Tabela_cmp[[#This Row],[GaussTimeStr]])</f>
        <v>1.21171359999152E-2</v>
      </c>
      <c r="J60" t="s">
        <v>316</v>
      </c>
      <c r="N60" s="13"/>
      <c r="O60" s="2">
        <v>17</v>
      </c>
      <c r="P60" s="4">
        <v>2.5123999989773401E-5</v>
      </c>
      <c r="Q60" s="11">
        <v>1.1988720000317601E-3</v>
      </c>
      <c r="R60" s="5">
        <v>1.54470000097717E-5</v>
      </c>
      <c r="S60" s="11">
        <v>6.5403499991134595E-4</v>
      </c>
      <c r="T60" s="5">
        <v>1.56400000150824E-5</v>
      </c>
      <c r="U60" s="11">
        <v>6.4887300004556805E-4</v>
      </c>
    </row>
    <row r="61" spans="1:21" x14ac:dyDescent="0.25">
      <c r="A61">
        <v>100</v>
      </c>
      <c r="B61" t="s">
        <v>412</v>
      </c>
      <c r="C61">
        <f>VALUE(Tabela_cmp[[#This Row],[ThomasErrorStr]])</f>
        <v>1.2795259793128201E-4</v>
      </c>
      <c r="D61" t="s">
        <v>413</v>
      </c>
      <c r="E61">
        <f>VALUE(Tabela_cmp[[#This Row],[ThomasTimeStr]])</f>
        <v>6.97240000135934E-5</v>
      </c>
      <c r="F61" t="s">
        <v>414</v>
      </c>
      <c r="G61">
        <f>VALUE(Tabela_cmp[[#This Row],[GaussErrorStr]])</f>
        <v>1.0053497077208601E-15</v>
      </c>
      <c r="H61" t="s">
        <v>415</v>
      </c>
      <c r="I61">
        <f>VALUE(Tabela_cmp[[#This Row],[GaussTimeStr]])</f>
        <v>0.142244903000005</v>
      </c>
      <c r="J61" t="s">
        <v>316</v>
      </c>
      <c r="N61" s="13"/>
      <c r="O61" s="3">
        <v>18</v>
      </c>
      <c r="P61" s="5">
        <v>2.63339999264644E-5</v>
      </c>
      <c r="Q61" s="11">
        <v>1.37965099997927E-3</v>
      </c>
      <c r="R61" s="5">
        <v>1.6158999983417699E-5</v>
      </c>
      <c r="S61" s="11">
        <v>7.5723399993421405E-4</v>
      </c>
      <c r="T61" s="5">
        <v>1.6251999909400099E-5</v>
      </c>
      <c r="U61" s="11">
        <v>7.5458300000263902E-4</v>
      </c>
    </row>
    <row r="62" spans="1:21" x14ac:dyDescent="0.25">
      <c r="A62">
        <v>3</v>
      </c>
      <c r="B62" t="s">
        <v>416</v>
      </c>
      <c r="C62">
        <f>VALUE(Tabela_cmp[[#This Row],[ThomasErrorStr]])</f>
        <v>1.10742513552927E-4</v>
      </c>
      <c r="D62" t="s">
        <v>417</v>
      </c>
      <c r="E62">
        <f>VALUE(Tabela_cmp[[#This Row],[ThomasTimeStr]])</f>
        <v>4.97200005611375E-6</v>
      </c>
      <c r="F62" t="s">
        <v>418</v>
      </c>
      <c r="G62">
        <f>VALUE(Tabela_cmp[[#This Row],[GaussErrorStr]])</f>
        <v>0</v>
      </c>
      <c r="H62" t="s">
        <v>419</v>
      </c>
      <c r="I62">
        <f>VALUE(Tabela_cmp[[#This Row],[GaussTimeStr]])</f>
        <v>3.25420000990561E-5</v>
      </c>
      <c r="J62" t="s">
        <v>420</v>
      </c>
      <c r="N62" s="13"/>
      <c r="O62" s="2">
        <v>19</v>
      </c>
      <c r="P62" s="4">
        <v>2.8880000058961701E-5</v>
      </c>
      <c r="Q62" s="11">
        <v>1.64275300005556E-3</v>
      </c>
      <c r="R62" s="5">
        <v>1.5713000038885999E-5</v>
      </c>
      <c r="S62" s="11">
        <v>1.0749249998980299E-3</v>
      </c>
      <c r="T62" s="5">
        <v>1.7111000033764799E-5</v>
      </c>
      <c r="U62" s="11">
        <v>8.6154200005239502E-4</v>
      </c>
    </row>
    <row r="63" spans="1:21" x14ac:dyDescent="0.25">
      <c r="A63">
        <v>4</v>
      </c>
      <c r="B63" t="s">
        <v>421</v>
      </c>
      <c r="C63">
        <f>VALUE(Tabela_cmp[[#This Row],[ThomasErrorStr]])</f>
        <v>1.1884035026903699E-4</v>
      </c>
      <c r="D63" t="s">
        <v>422</v>
      </c>
      <c r="E63">
        <f>VALUE(Tabela_cmp[[#This Row],[ThomasTimeStr]])</f>
        <v>5.4800000270915899E-6</v>
      </c>
      <c r="F63" t="s">
        <v>418</v>
      </c>
      <c r="G63">
        <f>VALUE(Tabela_cmp[[#This Row],[GaussErrorStr]])</f>
        <v>0</v>
      </c>
      <c r="H63" t="s">
        <v>423</v>
      </c>
      <c r="I63">
        <f>VALUE(Tabela_cmp[[#This Row],[GaussTimeStr]])</f>
        <v>3.5604000004241202E-5</v>
      </c>
      <c r="J63" t="s">
        <v>420</v>
      </c>
      <c r="N63" s="13"/>
      <c r="O63" s="3">
        <v>20</v>
      </c>
      <c r="P63" s="5">
        <v>3.0827999921712001E-5</v>
      </c>
      <c r="Q63" s="11">
        <v>1.8960589999323901E-3</v>
      </c>
      <c r="R63" s="5">
        <v>1.58059999648685E-5</v>
      </c>
      <c r="S63" s="11">
        <v>8.9468400005898697E-4</v>
      </c>
      <c r="T63" s="5">
        <v>1.83490000154051E-5</v>
      </c>
      <c r="U63" s="11">
        <v>1.0270020000007201E-3</v>
      </c>
    </row>
    <row r="64" spans="1:21" x14ac:dyDescent="0.25">
      <c r="A64">
        <v>5</v>
      </c>
      <c r="B64" t="s">
        <v>424</v>
      </c>
      <c r="C64">
        <f>VALUE(Tabela_cmp[[#This Row],[ThomasErrorStr]])</f>
        <v>1.3497440437236E-4</v>
      </c>
      <c r="D64" t="s">
        <v>425</v>
      </c>
      <c r="E64">
        <f>VALUE(Tabela_cmp[[#This Row],[ThomasTimeStr]])</f>
        <v>6.0659999689960302E-6</v>
      </c>
      <c r="F64" t="s">
        <v>418</v>
      </c>
      <c r="G64">
        <f>VALUE(Tabela_cmp[[#This Row],[GaussErrorStr]])</f>
        <v>0</v>
      </c>
      <c r="H64" t="s">
        <v>426</v>
      </c>
      <c r="I64">
        <f>VALUE(Tabela_cmp[[#This Row],[GaussTimeStr]])</f>
        <v>4.7259000098165402E-5</v>
      </c>
      <c r="J64" t="s">
        <v>420</v>
      </c>
      <c r="N64" s="13"/>
      <c r="O64" s="2">
        <v>21</v>
      </c>
      <c r="P64" s="4">
        <v>3.1293000006371497E-5</v>
      </c>
      <c r="Q64" s="11">
        <v>2.1513309999363602E-3</v>
      </c>
      <c r="R64" s="5">
        <v>1.6361999996661301E-5</v>
      </c>
      <c r="S64" s="11">
        <v>1.0082009999905399E-3</v>
      </c>
      <c r="T64" s="5">
        <v>1.8752000073618499E-5</v>
      </c>
      <c r="U64" s="11">
        <v>1.17654700000002E-3</v>
      </c>
    </row>
    <row r="65" spans="1:21" x14ac:dyDescent="0.25">
      <c r="A65">
        <v>6</v>
      </c>
      <c r="B65" t="s">
        <v>427</v>
      </c>
      <c r="C65">
        <f>VALUE(Tabela_cmp[[#This Row],[ThomasErrorStr]])</f>
        <v>1.2674575320129099E-4</v>
      </c>
      <c r="D65" t="s">
        <v>428</v>
      </c>
      <c r="E65">
        <f>VALUE(Tabela_cmp[[#This Row],[ThomasTimeStr]])</f>
        <v>6.9960000246282999E-6</v>
      </c>
      <c r="F65" t="s">
        <v>418</v>
      </c>
      <c r="G65">
        <f>VALUE(Tabela_cmp[[#This Row],[GaussErrorStr]])</f>
        <v>0</v>
      </c>
      <c r="H65" t="s">
        <v>429</v>
      </c>
      <c r="I65">
        <f>VALUE(Tabela_cmp[[#This Row],[GaussTimeStr]])</f>
        <v>6.3952000004974198E-5</v>
      </c>
      <c r="J65" t="s">
        <v>420</v>
      </c>
      <c r="N65" s="13"/>
      <c r="O65" s="3">
        <v>22</v>
      </c>
      <c r="P65" s="5">
        <v>4.1870000018206998E-5</v>
      </c>
      <c r="Q65" s="11">
        <v>2.3667609999620202E-3</v>
      </c>
      <c r="R65" s="5">
        <v>1.7284000023209901E-5</v>
      </c>
      <c r="S65" s="11">
        <v>1.1698260000230199E-3</v>
      </c>
      <c r="T65" s="5">
        <v>2.1158999970793899E-5</v>
      </c>
      <c r="U65" s="11">
        <v>1.4918829999714901E-3</v>
      </c>
    </row>
    <row r="66" spans="1:21" x14ac:dyDescent="0.25">
      <c r="A66">
        <v>7</v>
      </c>
      <c r="B66" t="s">
        <v>430</v>
      </c>
      <c r="C66">
        <f>VALUE(Tabela_cmp[[#This Row],[ThomasErrorStr]])</f>
        <v>1.4144121274648101E-4</v>
      </c>
      <c r="D66" t="s">
        <v>431</v>
      </c>
      <c r="E66">
        <f>VALUE(Tabela_cmp[[#This Row],[ThomasTimeStr]])</f>
        <v>7.3809999321383598E-6</v>
      </c>
      <c r="F66" t="s">
        <v>418</v>
      </c>
      <c r="G66">
        <f>VALUE(Tabela_cmp[[#This Row],[GaussErrorStr]])</f>
        <v>0</v>
      </c>
      <c r="H66" t="s">
        <v>432</v>
      </c>
      <c r="I66">
        <f>VALUE(Tabela_cmp[[#This Row],[GaussTimeStr]])</f>
        <v>8.7289000020973604E-5</v>
      </c>
      <c r="J66" t="s">
        <v>420</v>
      </c>
      <c r="N66" s="13"/>
      <c r="O66" s="2">
        <v>23</v>
      </c>
      <c r="P66" s="4">
        <v>4.3040000036853598E-5</v>
      </c>
      <c r="Q66" s="11">
        <v>2.6999020000175698E-3</v>
      </c>
      <c r="R66" s="5">
        <v>1.7899999988912801E-5</v>
      </c>
      <c r="S66" s="11">
        <v>1.3082369999892699E-3</v>
      </c>
      <c r="T66" s="5">
        <v>2.0704000007754001E-5</v>
      </c>
      <c r="U66" s="11">
        <v>1.46963899999263E-3</v>
      </c>
    </row>
    <row r="67" spans="1:21" x14ac:dyDescent="0.25">
      <c r="A67">
        <v>8</v>
      </c>
      <c r="B67" t="s">
        <v>433</v>
      </c>
      <c r="C67">
        <f>VALUE(Tabela_cmp[[#This Row],[ThomasErrorStr]])</f>
        <v>1.2807424408902199E-4</v>
      </c>
      <c r="D67" t="s">
        <v>434</v>
      </c>
      <c r="E67">
        <f>VALUE(Tabela_cmp[[#This Row],[ThomasTimeStr]])</f>
        <v>8.5899999930916204E-6</v>
      </c>
      <c r="F67" t="s">
        <v>418</v>
      </c>
      <c r="G67">
        <f>VALUE(Tabela_cmp[[#This Row],[GaussErrorStr]])</f>
        <v>0</v>
      </c>
      <c r="H67" t="s">
        <v>435</v>
      </c>
      <c r="I67">
        <f>VALUE(Tabela_cmp[[#This Row],[GaussTimeStr]])</f>
        <v>1.10334999931183E-4</v>
      </c>
      <c r="J67" t="s">
        <v>420</v>
      </c>
      <c r="N67" s="13"/>
      <c r="O67" s="3">
        <v>24</v>
      </c>
      <c r="P67" s="5">
        <v>4.4563999949787103E-5</v>
      </c>
      <c r="Q67" s="11">
        <v>3.0363970000735199E-3</v>
      </c>
      <c r="R67" s="5">
        <v>1.8758999999590701E-5</v>
      </c>
      <c r="S67" s="11">
        <v>1.45832399994105E-3</v>
      </c>
      <c r="T67" s="5">
        <v>2.13859999576015E-5</v>
      </c>
      <c r="U67" s="11">
        <v>1.60275500002171E-3</v>
      </c>
    </row>
    <row r="68" spans="1:21" x14ac:dyDescent="0.25">
      <c r="A68">
        <v>9</v>
      </c>
      <c r="B68" t="s">
        <v>436</v>
      </c>
      <c r="C68">
        <f>VALUE(Tabela_cmp[[#This Row],[ThomasErrorStr]])</f>
        <v>1.29581811151385E-4</v>
      </c>
      <c r="D68" t="s">
        <v>437</v>
      </c>
      <c r="E68">
        <f>VALUE(Tabela_cmp[[#This Row],[ThomasTimeStr]])</f>
        <v>9.2540000196095207E-6</v>
      </c>
      <c r="F68" t="s">
        <v>418</v>
      </c>
      <c r="G68">
        <f>VALUE(Tabela_cmp[[#This Row],[GaussErrorStr]])</f>
        <v>0</v>
      </c>
      <c r="H68" t="s">
        <v>438</v>
      </c>
      <c r="I68">
        <f>VALUE(Tabela_cmp[[#This Row],[GaussTimeStr]])</f>
        <v>1.4024799997969199E-4</v>
      </c>
      <c r="J68" t="s">
        <v>420</v>
      </c>
      <c r="N68" s="13"/>
      <c r="O68" s="2">
        <v>25</v>
      </c>
      <c r="P68" s="4">
        <v>4.6350000047823401E-5</v>
      </c>
      <c r="Q68" s="11">
        <v>3.34968800007118E-3</v>
      </c>
      <c r="R68" s="5">
        <v>1.92539999943619E-5</v>
      </c>
      <c r="S68" s="11">
        <v>1.6090999999960299E-3</v>
      </c>
      <c r="T68" s="5">
        <v>2.2538000052918499E-5</v>
      </c>
      <c r="U68" s="11">
        <v>1.80328300007204E-3</v>
      </c>
    </row>
    <row r="69" spans="1:21" x14ac:dyDescent="0.25">
      <c r="A69">
        <v>10</v>
      </c>
      <c r="B69" t="s">
        <v>439</v>
      </c>
      <c r="C69">
        <f>VALUE(Tabela_cmp[[#This Row],[ThomasErrorStr]])</f>
        <v>1.41186418474062E-4</v>
      </c>
      <c r="D69" t="s">
        <v>440</v>
      </c>
      <c r="E69">
        <f>VALUE(Tabela_cmp[[#This Row],[ThomasTimeStr]])</f>
        <v>9.8180000804859396E-6</v>
      </c>
      <c r="F69" t="s">
        <v>418</v>
      </c>
      <c r="G69">
        <f>VALUE(Tabela_cmp[[#This Row],[GaussErrorStr]])</f>
        <v>0</v>
      </c>
      <c r="H69" t="s">
        <v>441</v>
      </c>
      <c r="I69">
        <f>VALUE(Tabela_cmp[[#This Row],[GaussTimeStr]])</f>
        <v>1.7745600007401601E-4</v>
      </c>
      <c r="J69" t="s">
        <v>420</v>
      </c>
      <c r="N69" s="13"/>
      <c r="O69" s="3">
        <v>26</v>
      </c>
      <c r="P69" s="5">
        <v>4.8925999976745502E-5</v>
      </c>
      <c r="Q69" s="11">
        <v>3.87461799994071E-3</v>
      </c>
      <c r="R69" s="5">
        <v>2.0210999991832E-5</v>
      </c>
      <c r="S69" s="11">
        <v>1.81918599992059E-3</v>
      </c>
      <c r="T69" s="5">
        <v>2.29659999604336E-5</v>
      </c>
      <c r="U69" s="11">
        <v>2.0490990000325798E-3</v>
      </c>
    </row>
    <row r="70" spans="1:21" x14ac:dyDescent="0.25">
      <c r="A70">
        <v>11</v>
      </c>
      <c r="B70" t="s">
        <v>442</v>
      </c>
      <c r="C70">
        <f>VALUE(Tabela_cmp[[#This Row],[ThomasErrorStr]])</f>
        <v>1.3843055049446001E-4</v>
      </c>
      <c r="D70" t="s">
        <v>443</v>
      </c>
      <c r="E70">
        <f>VALUE(Tabela_cmp[[#This Row],[ThomasTimeStr]])</f>
        <v>1.1266000001342E-5</v>
      </c>
      <c r="F70" t="s">
        <v>418</v>
      </c>
      <c r="G70">
        <f>VALUE(Tabela_cmp[[#This Row],[GaussErrorStr]])</f>
        <v>0</v>
      </c>
      <c r="H70" t="s">
        <v>444</v>
      </c>
      <c r="I70">
        <f>VALUE(Tabela_cmp[[#This Row],[GaussTimeStr]])</f>
        <v>3.3876700001655898E-4</v>
      </c>
      <c r="J70" t="s">
        <v>420</v>
      </c>
      <c r="N70" s="13"/>
      <c r="O70" s="2">
        <v>27</v>
      </c>
      <c r="P70" s="4">
        <v>5.0087000090570601E-5</v>
      </c>
      <c r="Q70" s="11">
        <v>4.1054469999153298E-3</v>
      </c>
      <c r="R70" s="5">
        <v>2.0697999957519601E-5</v>
      </c>
      <c r="S70" s="11">
        <v>2.24224600003708E-3</v>
      </c>
      <c r="T70" s="5">
        <v>2.3818999920877101E-5</v>
      </c>
      <c r="U70" s="11">
        <v>2.2221120000267499E-3</v>
      </c>
    </row>
    <row r="71" spans="1:21" x14ac:dyDescent="0.25">
      <c r="A71">
        <v>12</v>
      </c>
      <c r="B71" t="s">
        <v>445</v>
      </c>
      <c r="C71">
        <f>VALUE(Tabela_cmp[[#This Row],[ThomasErrorStr]])</f>
        <v>1.2672438390587699E-4</v>
      </c>
      <c r="D71" t="s">
        <v>446</v>
      </c>
      <c r="E71">
        <f>VALUE(Tabela_cmp[[#This Row],[ThomasTimeStr]])</f>
        <v>1.1589999985517299E-5</v>
      </c>
      <c r="F71" t="s">
        <v>418</v>
      </c>
      <c r="G71">
        <f>VALUE(Tabela_cmp[[#This Row],[GaussErrorStr]])</f>
        <v>0</v>
      </c>
      <c r="H71" t="s">
        <v>447</v>
      </c>
      <c r="I71">
        <f>VALUE(Tabela_cmp[[#This Row],[GaussTimeStr]])</f>
        <v>2.7229200009060102E-4</v>
      </c>
      <c r="J71" t="s">
        <v>420</v>
      </c>
      <c r="N71" s="13"/>
      <c r="O71" s="3">
        <v>28</v>
      </c>
      <c r="P71" s="5">
        <v>5.0882999971690797E-5</v>
      </c>
      <c r="Q71" s="11">
        <v>4.5181130000173601E-3</v>
      </c>
      <c r="R71" s="5">
        <v>2.1013000036873499E-5</v>
      </c>
      <c r="S71" s="11">
        <v>2.2193490000290599E-3</v>
      </c>
      <c r="T71" s="5">
        <v>2.4746999997660101E-5</v>
      </c>
      <c r="U71" s="11">
        <v>2.4698729999954499E-3</v>
      </c>
    </row>
    <row r="72" spans="1:21" x14ac:dyDescent="0.25">
      <c r="A72">
        <v>13</v>
      </c>
      <c r="B72" t="s">
        <v>448</v>
      </c>
      <c r="C72">
        <f>VALUE(Tabela_cmp[[#This Row],[ThomasErrorStr]])</f>
        <v>1.2736444816089E-4</v>
      </c>
      <c r="D72" t="s">
        <v>449</v>
      </c>
      <c r="E72">
        <f>VALUE(Tabela_cmp[[#This Row],[ThomasTimeStr]])</f>
        <v>1.20149999247587E-5</v>
      </c>
      <c r="F72" t="s">
        <v>418</v>
      </c>
      <c r="G72">
        <f>VALUE(Tabela_cmp[[#This Row],[GaussErrorStr]])</f>
        <v>0</v>
      </c>
      <c r="H72" t="s">
        <v>450</v>
      </c>
      <c r="I72">
        <f>VALUE(Tabela_cmp[[#This Row],[GaussTimeStr]])</f>
        <v>3.2961500005512703E-4</v>
      </c>
      <c r="J72" t="s">
        <v>420</v>
      </c>
      <c r="N72" s="13"/>
      <c r="O72" s="2">
        <v>29</v>
      </c>
      <c r="P72" s="4">
        <v>2.3803999965821198E-5</v>
      </c>
      <c r="Q72" s="11">
        <v>3.8415049999684899E-3</v>
      </c>
      <c r="R72" s="5">
        <v>2.1905000039623701E-5</v>
      </c>
      <c r="S72" s="11">
        <v>2.5231460000441001E-3</v>
      </c>
      <c r="T72" s="5">
        <v>2.60880000269025E-5</v>
      </c>
      <c r="U72" s="11">
        <v>2.8732990000435101E-3</v>
      </c>
    </row>
    <row r="73" spans="1:21" x14ac:dyDescent="0.25">
      <c r="A73">
        <v>14</v>
      </c>
      <c r="B73" t="s">
        <v>451</v>
      </c>
      <c r="C73">
        <f>VALUE(Tabela_cmp[[#This Row],[ThomasErrorStr]])</f>
        <v>1.2773071215878401E-4</v>
      </c>
      <c r="D73" t="s">
        <v>452</v>
      </c>
      <c r="E73">
        <f>VALUE(Tabela_cmp[[#This Row],[ThomasTimeStr]])</f>
        <v>1.34880000359771E-5</v>
      </c>
      <c r="F73" t="s">
        <v>418</v>
      </c>
      <c r="G73">
        <f>VALUE(Tabela_cmp[[#This Row],[GaussErrorStr]])</f>
        <v>0</v>
      </c>
      <c r="H73" t="s">
        <v>453</v>
      </c>
      <c r="I73">
        <f>VALUE(Tabela_cmp[[#This Row],[GaussTimeStr]])</f>
        <v>4.0969400004087198E-4</v>
      </c>
      <c r="J73" t="s">
        <v>420</v>
      </c>
      <c r="N73" s="13"/>
      <c r="O73" s="3">
        <v>30</v>
      </c>
      <c r="P73" s="5">
        <v>3.2132999990608301E-5</v>
      </c>
      <c r="Q73" s="11">
        <v>2.9389169999376398E-3</v>
      </c>
      <c r="R73" s="5">
        <v>2.2685999965687999E-5</v>
      </c>
      <c r="S73" s="11">
        <v>2.71307700006673E-3</v>
      </c>
      <c r="T73" s="5">
        <v>2.6663999960874201E-5</v>
      </c>
      <c r="U73" s="11">
        <v>3.1769779999422099E-3</v>
      </c>
    </row>
    <row r="74" spans="1:21" x14ac:dyDescent="0.25">
      <c r="A74">
        <v>15</v>
      </c>
      <c r="B74" t="s">
        <v>454</v>
      </c>
      <c r="C74">
        <f>VALUE(Tabela_cmp[[#This Row],[ThomasErrorStr]])</f>
        <v>1.41367651964703E-4</v>
      </c>
      <c r="D74" t="s">
        <v>455</v>
      </c>
      <c r="E74">
        <f>VALUE(Tabela_cmp[[#This Row],[ThomasTimeStr]])</f>
        <v>1.4153000051919599E-5</v>
      </c>
      <c r="F74" t="s">
        <v>418</v>
      </c>
      <c r="G74">
        <f>VALUE(Tabela_cmp[[#This Row],[GaussErrorStr]])</f>
        <v>0</v>
      </c>
      <c r="H74" t="s">
        <v>456</v>
      </c>
      <c r="I74">
        <f>VALUE(Tabela_cmp[[#This Row],[GaussTimeStr]])</f>
        <v>5.00256000009358E-4</v>
      </c>
      <c r="J74" t="s">
        <v>420</v>
      </c>
      <c r="N74" s="13"/>
      <c r="O74" s="2">
        <v>50</v>
      </c>
      <c r="P74" s="4">
        <v>4.9301000103696397E-5</v>
      </c>
      <c r="Q74" s="11">
        <v>1.22462020000284E-2</v>
      </c>
      <c r="R74" s="5">
        <v>3.7441000017679403E-5</v>
      </c>
      <c r="S74" s="11">
        <v>1.21171359999152E-2</v>
      </c>
      <c r="T74" s="5">
        <v>4.2161000010310002E-5</v>
      </c>
      <c r="U74" s="11">
        <v>1.2883745999943101E-2</v>
      </c>
    </row>
    <row r="75" spans="1:21" x14ac:dyDescent="0.25">
      <c r="A75">
        <v>16</v>
      </c>
      <c r="B75" t="s">
        <v>457</v>
      </c>
      <c r="C75">
        <f>VALUE(Tabela_cmp[[#This Row],[ThomasErrorStr]])</f>
        <v>1.2678176081456301E-4</v>
      </c>
      <c r="D75" t="s">
        <v>458</v>
      </c>
      <c r="E75">
        <f>VALUE(Tabela_cmp[[#This Row],[ThomasTimeStr]])</f>
        <v>1.4732999943589601E-5</v>
      </c>
      <c r="F75" t="s">
        <v>418</v>
      </c>
      <c r="G75">
        <f>VALUE(Tabela_cmp[[#This Row],[GaussErrorStr]])</f>
        <v>0</v>
      </c>
      <c r="H75" t="s">
        <v>459</v>
      </c>
      <c r="I75">
        <f>VALUE(Tabela_cmp[[#This Row],[GaussTimeStr]])</f>
        <v>5.5207000002610498E-4</v>
      </c>
      <c r="J75" t="s">
        <v>420</v>
      </c>
      <c r="N75" s="13"/>
      <c r="O75" s="3">
        <v>100</v>
      </c>
      <c r="P75" s="5">
        <v>8.2259000009798897E-5</v>
      </c>
      <c r="Q75" s="11">
        <v>0.156738461000031</v>
      </c>
      <c r="R75" s="5">
        <v>6.97240000135934E-5</v>
      </c>
      <c r="S75" s="11">
        <v>0.142244903000005</v>
      </c>
      <c r="T75" s="5">
        <v>8.1480000062583699E-5</v>
      </c>
      <c r="U75" s="11">
        <v>9.8677767000026506E-2</v>
      </c>
    </row>
    <row r="76" spans="1:21" x14ac:dyDescent="0.25">
      <c r="A76">
        <v>17</v>
      </c>
      <c r="B76" t="s">
        <v>460</v>
      </c>
      <c r="C76">
        <f>VALUE(Tabela_cmp[[#This Row],[ThomasErrorStr]])</f>
        <v>1.3855236113766601E-4</v>
      </c>
      <c r="D76" t="s">
        <v>461</v>
      </c>
      <c r="E76">
        <f>VALUE(Tabela_cmp[[#This Row],[ThomasTimeStr]])</f>
        <v>1.56400000150824E-5</v>
      </c>
      <c r="F76" t="s">
        <v>418</v>
      </c>
      <c r="G76">
        <f>VALUE(Tabela_cmp[[#This Row],[GaussErrorStr]])</f>
        <v>0</v>
      </c>
      <c r="H76" t="s">
        <v>462</v>
      </c>
      <c r="I76">
        <f>VALUE(Tabela_cmp[[#This Row],[GaussTimeStr]])</f>
        <v>6.4887300004556805E-4</v>
      </c>
      <c r="J76" t="s">
        <v>420</v>
      </c>
    </row>
    <row r="77" spans="1:21" x14ac:dyDescent="0.25">
      <c r="A77">
        <v>18</v>
      </c>
      <c r="B77" t="s">
        <v>463</v>
      </c>
      <c r="C77">
        <f>VALUE(Tabela_cmp[[#This Row],[ThomasErrorStr]])</f>
        <v>1.2673983339838601E-4</v>
      </c>
      <c r="D77" t="s">
        <v>464</v>
      </c>
      <c r="E77">
        <f>VALUE(Tabela_cmp[[#This Row],[ThomasTimeStr]])</f>
        <v>1.6251999909400099E-5</v>
      </c>
      <c r="F77" t="s">
        <v>418</v>
      </c>
      <c r="G77">
        <f>VALUE(Tabela_cmp[[#This Row],[GaussErrorStr]])</f>
        <v>0</v>
      </c>
      <c r="H77" t="s">
        <v>465</v>
      </c>
      <c r="I77">
        <f>VALUE(Tabela_cmp[[#This Row],[GaussTimeStr]])</f>
        <v>7.5458300000263902E-4</v>
      </c>
      <c r="J77" t="s">
        <v>420</v>
      </c>
    </row>
    <row r="78" spans="1:21" x14ac:dyDescent="0.25">
      <c r="A78">
        <v>19</v>
      </c>
      <c r="B78" t="s">
        <v>466</v>
      </c>
      <c r="C78">
        <f>VALUE(Tabela_cmp[[#This Row],[ThomasErrorStr]])</f>
        <v>1.4267073148843299E-4</v>
      </c>
      <c r="D78" t="s">
        <v>467</v>
      </c>
      <c r="E78">
        <f>VALUE(Tabela_cmp[[#This Row],[ThomasTimeStr]])</f>
        <v>1.7111000033764799E-5</v>
      </c>
      <c r="F78" t="s">
        <v>418</v>
      </c>
      <c r="G78">
        <f>VALUE(Tabela_cmp[[#This Row],[GaussErrorStr]])</f>
        <v>0</v>
      </c>
      <c r="H78" t="s">
        <v>468</v>
      </c>
      <c r="I78">
        <f>VALUE(Tabela_cmp[[#This Row],[GaussTimeStr]])</f>
        <v>8.6154200005239502E-4</v>
      </c>
      <c r="J78" t="s">
        <v>420</v>
      </c>
    </row>
    <row r="79" spans="1:21" x14ac:dyDescent="0.25">
      <c r="A79">
        <v>20</v>
      </c>
      <c r="B79" t="s">
        <v>469</v>
      </c>
      <c r="C79">
        <f>VALUE(Tabela_cmp[[#This Row],[ThomasErrorStr]])</f>
        <v>1.4183991463611399E-4</v>
      </c>
      <c r="D79" t="s">
        <v>470</v>
      </c>
      <c r="E79">
        <f>VALUE(Tabela_cmp[[#This Row],[ThomasTimeStr]])</f>
        <v>1.83490000154051E-5</v>
      </c>
      <c r="F79" t="s">
        <v>418</v>
      </c>
      <c r="G79">
        <f>VALUE(Tabela_cmp[[#This Row],[GaussErrorStr]])</f>
        <v>0</v>
      </c>
      <c r="H79" t="s">
        <v>471</v>
      </c>
      <c r="I79">
        <f>VALUE(Tabela_cmp[[#This Row],[GaussTimeStr]])</f>
        <v>1.0270020000007201E-3</v>
      </c>
      <c r="J79" t="s">
        <v>420</v>
      </c>
    </row>
    <row r="80" spans="1:21" x14ac:dyDescent="0.25">
      <c r="A80">
        <v>21</v>
      </c>
      <c r="B80" t="s">
        <v>472</v>
      </c>
      <c r="C80">
        <f>VALUE(Tabela_cmp[[#This Row],[ThomasErrorStr]])</f>
        <v>1.42728555660412E-4</v>
      </c>
      <c r="D80" t="s">
        <v>473</v>
      </c>
      <c r="E80">
        <f>VALUE(Tabela_cmp[[#This Row],[ThomasTimeStr]])</f>
        <v>1.8752000073618499E-5</v>
      </c>
      <c r="F80" t="s">
        <v>418</v>
      </c>
      <c r="G80">
        <f>VALUE(Tabela_cmp[[#This Row],[GaussErrorStr]])</f>
        <v>0</v>
      </c>
      <c r="H80" t="s">
        <v>474</v>
      </c>
      <c r="I80">
        <f>VALUE(Tabela_cmp[[#This Row],[GaussTimeStr]])</f>
        <v>1.17654700000002E-3</v>
      </c>
      <c r="J80" t="s">
        <v>420</v>
      </c>
    </row>
    <row r="81" spans="1:10" x14ac:dyDescent="0.25">
      <c r="A81">
        <v>22</v>
      </c>
      <c r="B81" t="s">
        <v>475</v>
      </c>
      <c r="C81">
        <f>VALUE(Tabela_cmp[[#This Row],[ThomasErrorStr]])</f>
        <v>1.4190187351630299E-4</v>
      </c>
      <c r="D81" t="s">
        <v>476</v>
      </c>
      <c r="E81">
        <f>VALUE(Tabela_cmp[[#This Row],[ThomasTimeStr]])</f>
        <v>2.1158999970793899E-5</v>
      </c>
      <c r="F81" t="s">
        <v>418</v>
      </c>
      <c r="G81">
        <f>VALUE(Tabela_cmp[[#This Row],[GaussErrorStr]])</f>
        <v>0</v>
      </c>
      <c r="H81" t="s">
        <v>477</v>
      </c>
      <c r="I81">
        <f>VALUE(Tabela_cmp[[#This Row],[GaussTimeStr]])</f>
        <v>1.4918829999714901E-3</v>
      </c>
      <c r="J81" t="s">
        <v>420</v>
      </c>
    </row>
    <row r="82" spans="1:10" x14ac:dyDescent="0.25">
      <c r="A82">
        <v>23</v>
      </c>
      <c r="B82" t="s">
        <v>478</v>
      </c>
      <c r="C82">
        <f>VALUE(Tabela_cmp[[#This Row],[ThomasErrorStr]])</f>
        <v>1.27053353724046E-4</v>
      </c>
      <c r="D82" t="s">
        <v>479</v>
      </c>
      <c r="E82">
        <f>VALUE(Tabela_cmp[[#This Row],[ThomasTimeStr]])</f>
        <v>2.0704000007754001E-5</v>
      </c>
      <c r="F82" t="s">
        <v>418</v>
      </c>
      <c r="G82">
        <f>VALUE(Tabela_cmp[[#This Row],[GaussErrorStr]])</f>
        <v>0</v>
      </c>
      <c r="H82" t="s">
        <v>480</v>
      </c>
      <c r="I82">
        <f>VALUE(Tabela_cmp[[#This Row],[GaussTimeStr]])</f>
        <v>1.46963899999263E-3</v>
      </c>
      <c r="J82" t="s">
        <v>420</v>
      </c>
    </row>
    <row r="83" spans="1:10" x14ac:dyDescent="0.25">
      <c r="A83">
        <v>24</v>
      </c>
      <c r="B83" t="s">
        <v>481</v>
      </c>
      <c r="C83">
        <f>VALUE(Tabela_cmp[[#This Row],[ThomasErrorStr]])</f>
        <v>1.27842513776004E-4</v>
      </c>
      <c r="D83" t="s">
        <v>482</v>
      </c>
      <c r="E83">
        <f>VALUE(Tabela_cmp[[#This Row],[ThomasTimeStr]])</f>
        <v>2.13859999576015E-5</v>
      </c>
      <c r="F83" t="s">
        <v>418</v>
      </c>
      <c r="G83">
        <f>VALUE(Tabela_cmp[[#This Row],[GaussErrorStr]])</f>
        <v>0</v>
      </c>
      <c r="H83" t="s">
        <v>483</v>
      </c>
      <c r="I83">
        <f>VALUE(Tabela_cmp[[#This Row],[GaussTimeStr]])</f>
        <v>1.60275500002171E-3</v>
      </c>
      <c r="J83" t="s">
        <v>420</v>
      </c>
    </row>
    <row r="84" spans="1:10" x14ac:dyDescent="0.25">
      <c r="A84">
        <v>25</v>
      </c>
      <c r="B84" t="s">
        <v>484</v>
      </c>
      <c r="C84">
        <f>VALUE(Tabela_cmp[[#This Row],[ThomasErrorStr]])</f>
        <v>1.4189125828125299E-4</v>
      </c>
      <c r="D84" t="s">
        <v>485</v>
      </c>
      <c r="E84">
        <f>VALUE(Tabela_cmp[[#This Row],[ThomasTimeStr]])</f>
        <v>2.2538000052918499E-5</v>
      </c>
      <c r="F84" t="s">
        <v>418</v>
      </c>
      <c r="G84">
        <f>VALUE(Tabela_cmp[[#This Row],[GaussErrorStr]])</f>
        <v>0</v>
      </c>
      <c r="H84" t="s">
        <v>486</v>
      </c>
      <c r="I84">
        <f>VALUE(Tabela_cmp[[#This Row],[GaussTimeStr]])</f>
        <v>1.80328300007204E-3</v>
      </c>
      <c r="J84" t="s">
        <v>420</v>
      </c>
    </row>
    <row r="85" spans="1:10" x14ac:dyDescent="0.25">
      <c r="A85">
        <v>26</v>
      </c>
      <c r="B85" t="s">
        <v>487</v>
      </c>
      <c r="C85">
        <f>VALUE(Tabela_cmp[[#This Row],[ThomasErrorStr]])</f>
        <v>1.27592134614665E-4</v>
      </c>
      <c r="D85" t="s">
        <v>488</v>
      </c>
      <c r="E85">
        <f>VALUE(Tabela_cmp[[#This Row],[ThomasTimeStr]])</f>
        <v>2.29659999604336E-5</v>
      </c>
      <c r="F85" t="s">
        <v>418</v>
      </c>
      <c r="G85">
        <f>VALUE(Tabela_cmp[[#This Row],[GaussErrorStr]])</f>
        <v>0</v>
      </c>
      <c r="H85" t="s">
        <v>489</v>
      </c>
      <c r="I85">
        <f>VALUE(Tabela_cmp[[#This Row],[GaussTimeStr]])</f>
        <v>2.0490990000325798E-3</v>
      </c>
      <c r="J85" t="s">
        <v>420</v>
      </c>
    </row>
    <row r="86" spans="1:10" x14ac:dyDescent="0.25">
      <c r="A86">
        <v>27</v>
      </c>
      <c r="B86" t="s">
        <v>490</v>
      </c>
      <c r="C86">
        <f>VALUE(Tabela_cmp[[#This Row],[ThomasErrorStr]])</f>
        <v>1.3880341881878299E-4</v>
      </c>
      <c r="D86" t="s">
        <v>491</v>
      </c>
      <c r="E86">
        <f>VALUE(Tabela_cmp[[#This Row],[ThomasTimeStr]])</f>
        <v>2.3818999920877101E-5</v>
      </c>
      <c r="F86" t="s">
        <v>418</v>
      </c>
      <c r="G86">
        <f>VALUE(Tabela_cmp[[#This Row],[GaussErrorStr]])</f>
        <v>0</v>
      </c>
      <c r="H86" t="s">
        <v>492</v>
      </c>
      <c r="I86">
        <f>VALUE(Tabela_cmp[[#This Row],[GaussTimeStr]])</f>
        <v>2.2221120000267499E-3</v>
      </c>
      <c r="J86" t="s">
        <v>420</v>
      </c>
    </row>
    <row r="87" spans="1:10" x14ac:dyDescent="0.25">
      <c r="A87">
        <v>28</v>
      </c>
      <c r="B87" t="s">
        <v>493</v>
      </c>
      <c r="C87">
        <f>VALUE(Tabela_cmp[[#This Row],[ThomasErrorStr]])</f>
        <v>1.38615329352192E-4</v>
      </c>
      <c r="D87" t="s">
        <v>494</v>
      </c>
      <c r="E87">
        <f>VALUE(Tabela_cmp[[#This Row],[ThomasTimeStr]])</f>
        <v>2.4746999997660101E-5</v>
      </c>
      <c r="F87" t="s">
        <v>418</v>
      </c>
      <c r="G87">
        <f>VALUE(Tabela_cmp[[#This Row],[GaussErrorStr]])</f>
        <v>0</v>
      </c>
      <c r="H87" t="s">
        <v>495</v>
      </c>
      <c r="I87">
        <f>VALUE(Tabela_cmp[[#This Row],[GaussTimeStr]])</f>
        <v>2.4698729999954499E-3</v>
      </c>
      <c r="J87" t="s">
        <v>420</v>
      </c>
    </row>
    <row r="88" spans="1:10" x14ac:dyDescent="0.25">
      <c r="A88">
        <v>29</v>
      </c>
      <c r="B88" t="s">
        <v>496</v>
      </c>
      <c r="C88">
        <f>VALUE(Tabela_cmp[[#This Row],[ThomasErrorStr]])</f>
        <v>1.2925836503995599E-4</v>
      </c>
      <c r="D88" t="s">
        <v>497</v>
      </c>
      <c r="E88">
        <f>VALUE(Tabela_cmp[[#This Row],[ThomasTimeStr]])</f>
        <v>2.60880000269025E-5</v>
      </c>
      <c r="F88" t="s">
        <v>418</v>
      </c>
      <c r="G88">
        <f>VALUE(Tabela_cmp[[#This Row],[GaussErrorStr]])</f>
        <v>0</v>
      </c>
      <c r="H88" t="s">
        <v>498</v>
      </c>
      <c r="I88">
        <f>VALUE(Tabela_cmp[[#This Row],[GaussTimeStr]])</f>
        <v>2.8732990000435101E-3</v>
      </c>
      <c r="J88" t="s">
        <v>420</v>
      </c>
    </row>
    <row r="89" spans="1:10" x14ac:dyDescent="0.25">
      <c r="A89">
        <v>30</v>
      </c>
      <c r="B89" t="s">
        <v>499</v>
      </c>
      <c r="C89">
        <f>VALUE(Tabela_cmp[[#This Row],[ThomasErrorStr]])</f>
        <v>1.4252190257890701E-4</v>
      </c>
      <c r="D89" t="s">
        <v>500</v>
      </c>
      <c r="E89">
        <f>VALUE(Tabela_cmp[[#This Row],[ThomasTimeStr]])</f>
        <v>2.6663999960874201E-5</v>
      </c>
      <c r="F89" t="s">
        <v>418</v>
      </c>
      <c r="G89">
        <f>VALUE(Tabela_cmp[[#This Row],[GaussErrorStr]])</f>
        <v>0</v>
      </c>
      <c r="H89" t="s">
        <v>501</v>
      </c>
      <c r="I89">
        <f>VALUE(Tabela_cmp[[#This Row],[GaussTimeStr]])</f>
        <v>3.1769779999422099E-3</v>
      </c>
      <c r="J89" t="s">
        <v>420</v>
      </c>
    </row>
    <row r="90" spans="1:10" x14ac:dyDescent="0.25">
      <c r="A90">
        <v>50</v>
      </c>
      <c r="B90" t="s">
        <v>502</v>
      </c>
      <c r="C90">
        <f>VALUE(Tabela_cmp[[#This Row],[ThomasErrorStr]])</f>
        <v>1.27500765995171E-4</v>
      </c>
      <c r="D90" t="s">
        <v>503</v>
      </c>
      <c r="E90">
        <f>VALUE(Tabela_cmp[[#This Row],[ThomasTimeStr]])</f>
        <v>4.2161000010310002E-5</v>
      </c>
      <c r="F90" t="s">
        <v>418</v>
      </c>
      <c r="G90">
        <f>VALUE(Tabela_cmp[[#This Row],[GaussErrorStr]])</f>
        <v>0</v>
      </c>
      <c r="H90" t="s">
        <v>504</v>
      </c>
      <c r="I90">
        <f>VALUE(Tabela_cmp[[#This Row],[GaussTimeStr]])</f>
        <v>1.2883745999943101E-2</v>
      </c>
      <c r="J90" t="s">
        <v>420</v>
      </c>
    </row>
    <row r="91" spans="1:10" x14ac:dyDescent="0.25">
      <c r="A91">
        <v>100</v>
      </c>
      <c r="B91" t="s">
        <v>505</v>
      </c>
      <c r="C91">
        <f>VALUE(Tabela_cmp[[#This Row],[ThomasErrorStr]])</f>
        <v>1.3953171192102501E-4</v>
      </c>
      <c r="D91" t="s">
        <v>506</v>
      </c>
      <c r="E91">
        <f>VALUE(Tabela_cmp[[#This Row],[ThomasTimeStr]])</f>
        <v>8.1480000062583699E-5</v>
      </c>
      <c r="F91" t="s">
        <v>418</v>
      </c>
      <c r="G91">
        <f>VALUE(Tabela_cmp[[#This Row],[GaussErrorStr]])</f>
        <v>0</v>
      </c>
      <c r="H91" t="s">
        <v>507</v>
      </c>
      <c r="I91">
        <f>VALUE(Tabela_cmp[[#This Row],[GaussTimeStr]])</f>
        <v>9.8677767000026506E-2</v>
      </c>
      <c r="J91" t="s">
        <v>420</v>
      </c>
    </row>
  </sheetData>
  <mergeCells count="12">
    <mergeCell ref="N5:U5"/>
    <mergeCell ref="N46:N75"/>
    <mergeCell ref="P6:Q6"/>
    <mergeCell ref="R6:S6"/>
    <mergeCell ref="T6:U6"/>
    <mergeCell ref="N8:N37"/>
    <mergeCell ref="N6:O7"/>
    <mergeCell ref="N43:U43"/>
    <mergeCell ref="N44:O45"/>
    <mergeCell ref="P44:Q44"/>
    <mergeCell ref="R44:S44"/>
    <mergeCell ref="T44:U44"/>
  </mergeCells>
  <conditionalFormatting sqref="P46:U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AF0D-A33A-42CE-AEDE-AC7AF7B4A6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M W a +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M W a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m v l b T O Q 8 E U A E A A B s G A A A T A B w A R m 9 y b X V s Y X M v U 2 V j d G l v b j E u b S C i G A A o o B Q A A A A A A A A A A A A A A A A A A A A A A A A A A A D t k k t L w 0 A Q x 8 8 G 8 h 2 W 7 S W B E G y S F l R y k N b X o R V J Q N B I S Z N R F 5 L d k p 1 o S + n F r + T J s / R 7 u R J r K z Q o g i 9 w L 7 v 7 n 9 l 5 / G Y l J M g E J 0 G 1 N 3 d 0 T d f k d V x A S g q Q Z Y a S + C Q D 1 D W i 1 v y h e L x P 5 3 d C i R 1 5 Y 3 d F U u b A 0 d h n G d g d w V F d p E G 7 2 1 G A Z c r i K I A c J B Y D L + q J W 8 4 w 2 j 0 4 H P S O T / s s j L J 4 u B W 9 Z L F x j N S 0 z r u Q s Z w h F D 7 d o B b p i K z M u f R d i + z x R K S M X / l N p 7 V p k Z N S I A Q 4 y c B f H u 2 + 4 H B h W l W 1 D X q W M + C q L 0 F w M q K q 6 D A e K q + w i L m 8 F E V e h Q 8 n I 5 D G a 2 / W d E o r Q 1 N V c M S x 7 d n P L j O L L A y O M q i I Q B D G u K K 7 b / S Z q W u M r 6 9 l F X S D L l A b j k n / e X 8 j b / e X 8 P Z + j P c 6 r E 7 d H N y a B 9 6 n 5 p D k o y + G r z K 8 A 7 7 9 F z 9 6 H f i l 3 q r R 2 x 8 f 1 B N Q S w E C L Q A U A A I A C A A x Z r 5 W r u l 7 T q Q A A A D 2 A A A A E g A A A A A A A A A A A A A A A A A A A A A A Q 2 9 u Z m l n L 1 B h Y 2 t h Z 2 U u e G 1 s U E s B A i 0 A F A A C A A g A M W a + V g / K 6 a u k A A A A 6 Q A A A B M A A A A A A A A A A A A A A A A A 8 A A A A F t D b 2 5 0 Z W 5 0 X 1 R 5 c G V z X S 5 4 b W x Q S w E C L Q A U A A I A C A A x Z r 5 W 0 z k P B F A B A A A b B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I Q A A A A A A A N U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4 O j Q 0 O j Q 5 L j E 1 M D M w N T F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4 O j U 2 O j A z L j I 5 O D c 4 N T h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5 O j A z O j U y L j M 2 N z g 1 N D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0 N v b H V t b j E s M H 0 m c X V v d D s s J n F 1 b 3 Q 7 U 2 V j d G l v b j E v c m V z d W x 0 c y A o M y k v Q X V 0 b 1 J l b W 9 2 Z W R D b 2 x 1 b W 5 z M S 5 7 Q 2 9 s d W 1 u M i w x f S Z x d W 9 0 O y w m c X V v d D t T Z W N 0 a W 9 u M S 9 y Z X N 1 b H R z I C g z K S 9 B d X R v U m V t b 3 Z l Z E N v b H V t b n M x L n t D b 2 x 1 b W 4 z L D J 9 J n F 1 b 3 Q 7 L C Z x d W 9 0 O 1 N l Y 3 R p b 2 4 x L 3 J l c 3 V s d H M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A o M y k v Q X V 0 b 1 J l b W 9 2 Z W R D b 2 x 1 b W 5 z M S 5 7 Q 2 9 s d W 1 u M S w w f S Z x d W 9 0 O y w m c X V v d D t T Z W N 0 a W 9 u M S 9 y Z X N 1 b H R z I C g z K S 9 B d X R v U m V t b 3 Z l Z E N v b H V t b n M x L n t D b 2 x 1 b W 4 y L D F 9 J n F 1 b 3 Q 7 L C Z x d W 9 0 O 1 N l Y 3 R p b 2 4 x L 3 J l c 3 V s d H M g K D M p L 0 F 1 d G 9 S Z W 1 v d m V k Q 2 9 s d W 1 u c z E u e 0 N v b H V t b j M s M n 0 m c X V v d D s s J n F 1 b 3 Q 7 U 2 V j d G l v b j E v c m V z d W x 0 c y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j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A 6 N D k 6 M z Q u N T k w M D M 3 M V o i I C 8 + P E V u d H J 5 I F R 5 c G U 9 I k Z p b G x D b 2 x 1 b W 5 U e X B l c y I g V m F s d W U 9 I n N B d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t c C 9 B d X R v U m V t b 3 Z l Z E N v b H V t b n M x L n t D b 2 x 1 b W 4 x L D B 9 J n F 1 b 3 Q 7 L C Z x d W 9 0 O 1 N l Y 3 R p b 2 4 x L 2 N t c C 9 B d X R v U m V t b 3 Z l Z E N v b H V t b n M x L n t D b 2 x 1 b W 4 y L D F 9 J n F 1 b 3 Q 7 L C Z x d W 9 0 O 1 N l Y 3 R p b 2 4 x L 2 N t c C 9 B d X R v U m V t b 3 Z l Z E N v b H V t b n M x L n t D b 2 x 1 b W 4 z L D J 9 J n F 1 b 3 Q 7 L C Z x d W 9 0 O 1 N l Y 3 R p b 2 4 x L 2 N t c C 9 B d X R v U m V t b 3 Z l Z E N v b H V t b n M x L n t D b 2 x 1 b W 4 0 L D N 9 J n F 1 b 3 Q 7 L C Z x d W 9 0 O 1 N l Y 3 R p b 2 4 x L 2 N t c C 9 B d X R v U m V t b 3 Z l Z E N v b H V t b n M x L n t D b 2 x 1 b W 4 1 L D R 9 J n F 1 b 3 Q 7 L C Z x d W 9 0 O 1 N l Y 3 R p b 2 4 x L 2 N t c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t c C 9 B d X R v U m V t b 3 Z l Z E N v b H V t b n M x L n t D b 2 x 1 b W 4 x L D B 9 J n F 1 b 3 Q 7 L C Z x d W 9 0 O 1 N l Y 3 R p b 2 4 x L 2 N t c C 9 B d X R v U m V t b 3 Z l Z E N v b H V t b n M x L n t D b 2 x 1 b W 4 y L D F 9 J n F 1 b 3 Q 7 L C Z x d W 9 0 O 1 N l Y 3 R p b 2 4 x L 2 N t c C 9 B d X R v U m V t b 3 Z l Z E N v b H V t b n M x L n t D b 2 x 1 b W 4 z L D J 9 J n F 1 b 3 Q 7 L C Z x d W 9 0 O 1 N l Y 3 R p b 2 4 x L 2 N t c C 9 B d X R v U m V t b 3 Z l Z E N v b H V t b n M x L n t D b 2 x 1 b W 4 0 L D N 9 J n F 1 b 3 Q 7 L C Z x d W 9 0 O 1 N l Y 3 R p b 2 4 x L 2 N t c C 9 B d X R v U m V t b 3 Z l Z E N v b H V t b n M x L n t D b 2 x 1 b W 4 1 L D R 9 J n F 1 b 3 Q 7 L C Z x d W 9 0 O 1 N l Y 3 R p b 2 4 x L 2 N t c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X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1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H 1 a 8 q E E L T p Q S O J 2 O W k R e A A A A A A I A A A A A A B B m A A A A A Q A A I A A A A D W y C C T m 4 0 x L P P 0 h N w m D W g u k v a t i D W 8 c R b C 7 z t w C q c V 2 A A A A A A 6 A A A A A A g A A I A A A A A 0 m E Y O B r V M D v V G 1 6 4 r t A O 9 V N v / v U a O P e v h i g b Q p f D r v U A A A A F 6 W Z 6 b E 5 N O 4 Q A N t Q S O 9 x i M a H / D + F X a 6 C J F 8 3 3 N u V 3 L l u / U F 5 I 7 r P V A 4 l C K E B l r l j B Y I 6 7 Q S O H E X B V k d t C K D E 6 B 3 T p l d C r d K Q j M n F w J 0 Q c N X Q A A A A C j w 7 d 0 W 7 f A d f 8 c m r 0 N + / C r d O N o M 2 K Z S a P 4 t I / u O l 4 U Z q p 1 n M x P u h K 1 + n X e k j 5 o B n V O t O Q C h s O C O X 2 J r f Z K A w f o = < / D a t a M a s h u p > 
</file>

<file path=customXml/itemProps1.xml><?xml version="1.0" encoding="utf-8"?>
<ds:datastoreItem xmlns:ds="http://schemas.openxmlformats.org/officeDocument/2006/customXml" ds:itemID="{47153022-6CCB-4F57-ACD1-D71858E57A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A1</vt:lpstr>
      <vt:lpstr>A2</vt:lpstr>
      <vt:lpstr>COND</vt:lpstr>
      <vt:lpstr>cmp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Bert</dc:creator>
  <cp:lastModifiedBy>Michał Bert</cp:lastModifiedBy>
  <dcterms:created xsi:type="dcterms:W3CDTF">2015-06-05T18:17:20Z</dcterms:created>
  <dcterms:modified xsi:type="dcterms:W3CDTF">2023-05-30T11:29:58Z</dcterms:modified>
</cp:coreProperties>
</file>