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inannacarini/Documents/MSBA/Winter/BANA 290 Forecasting/sb_pred_Carini/"/>
    </mc:Choice>
  </mc:AlternateContent>
  <xr:revisionPtr revIDLastSave="0" documentId="13_ncr:1_{E461B0FF-0078-EE40-8889-696539605E6E}" xr6:coauthVersionLast="46" xr6:coauthVersionMax="46" xr10:uidLastSave="{00000000-0000-0000-0000-000000000000}"/>
  <bookViews>
    <workbookView xWindow="680" yWindow="640" windowWidth="25660" windowHeight="15120" xr2:uid="{4F073926-E5CD-F842-B5B5-006BD9AA8DF1}"/>
  </bookViews>
  <sheets>
    <sheet name="Sheet1" sheetId="1" r:id="rId1"/>
    <sheet name="Plo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9" i="1" l="1"/>
  <c r="I7" i="1"/>
  <c r="I5" i="1"/>
  <c r="I4" i="1"/>
  <c r="H8" i="1"/>
  <c r="H6" i="1"/>
  <c r="H5" i="1"/>
  <c r="H4" i="1"/>
  <c r="G9" i="1"/>
  <c r="G8" i="1"/>
  <c r="G7" i="1"/>
  <c r="G6" i="1"/>
  <c r="G5" i="1"/>
  <c r="G4" i="1"/>
  <c r="C11" i="1" l="1"/>
  <c r="D11" i="1"/>
</calcChain>
</file>

<file path=xl/sharedStrings.xml><?xml version="1.0" encoding="utf-8"?>
<sst xmlns="http://schemas.openxmlformats.org/spreadsheetml/2006/main" count="41" uniqueCount="18">
  <si>
    <t>Tampa</t>
  </si>
  <si>
    <t>Lazy Man's (Avg.)</t>
  </si>
  <si>
    <t>Lazy Man's (MAPE Avg.)</t>
  </si>
  <si>
    <t>Model</t>
  </si>
  <si>
    <t>Source</t>
  </si>
  <si>
    <t>Marianna</t>
  </si>
  <si>
    <t>MAPE</t>
  </si>
  <si>
    <t>R Squared</t>
  </si>
  <si>
    <t>Success Rate + In-game Stats (Avg.)</t>
  </si>
  <si>
    <t>Success Rate Only</t>
  </si>
  <si>
    <t>Acc</t>
  </si>
  <si>
    <t>Score</t>
  </si>
  <si>
    <t>Weight KC</t>
  </si>
  <si>
    <t>Weight TB</t>
  </si>
  <si>
    <t>KC</t>
  </si>
  <si>
    <t>X</t>
  </si>
  <si>
    <t>Y</t>
  </si>
  <si>
    <t>Team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</si>
</sst>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rgb="FFC00000"/>
      <name val="Calibri"/>
      <family val="2"/>
      <scheme val="minor"/>
    </font>
    <font>
      <b/>
      <sz val="24"/>
      <color rgb="FFC00000"/>
      <name val="Calibri"/>
      <family val="2"/>
      <scheme val="minor"/>
    </font>
    <font>
      <sz val="2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0" fontId="0" fillId="2" borderId="0" xfId="0" applyFill="1"/>
    <xf numFmtId="0" fontId="0" fillId="2" borderId="0" xfId="0" applyFill="1" applyBorder="1"/>
    <xf numFmtId="2" fontId="0" fillId="2" borderId="0" xfId="0" applyNumberForma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2" fillId="2" borderId="0" xfId="0" applyFont="1" applyFill="1" applyAlignment="1">
      <alignment horizontal="right"/>
    </xf>
    <xf numFmtId="1" fontId="2" fillId="2" borderId="0" xfId="0" applyNumberFormat="1" applyFont="1" applyFill="1" applyBorder="1" applyAlignment="1">
      <alignment horizontal="center"/>
    </xf>
    <xf numFmtId="0" fontId="4" fillId="2" borderId="0" xfId="0" applyFont="1" applyFill="1"/>
    <xf numFmtId="0" fontId="4" fillId="0" borderId="0" xfId="0" applyFont="1"/>
    <xf numFmtId="0" fontId="0" fillId="2" borderId="3" xfId="0" applyFill="1" applyBorder="1"/>
    <xf numFmtId="1" fontId="3" fillId="2" borderId="4" xfId="0" applyNumberFormat="1" applyFont="1" applyFill="1" applyBorder="1" applyAlignment="1">
      <alignment horizontal="center"/>
    </xf>
    <xf numFmtId="1" fontId="3" fillId="2" borderId="2" xfId="0" applyNumberFormat="1" applyFont="1" applyFill="1" applyBorder="1" applyAlignment="1">
      <alignment horizontal="center"/>
    </xf>
    <xf numFmtId="0" fontId="3" fillId="2" borderId="0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Score</a:t>
            </a:r>
            <a:r>
              <a:rPr lang="en-US" baseline="0"/>
              <a:t> Predictions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Plot!$D$1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11747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4"/>
                </a:solidFill>
                <a:ln w="11747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FBA2-7A40-BB1E-893B44CD0F25}"/>
              </c:ext>
            </c:extLst>
          </c:dPt>
          <c:dPt>
            <c:idx val="1"/>
            <c:marker>
              <c:symbol val="circle"/>
              <c:size val="5"/>
              <c:spPr>
                <a:solidFill>
                  <a:schemeClr val="accent4"/>
                </a:solidFill>
                <a:ln w="11747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FBA2-7A40-BB1E-893B44CD0F25}"/>
              </c:ext>
            </c:extLst>
          </c:dPt>
          <c:xVal>
            <c:numRef>
              <c:f>Plot!$C$2:$C$13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xVal>
          <c:yVal>
            <c:numRef>
              <c:f>Plot!$D$2:$D$13</c:f>
              <c:numCache>
                <c:formatCode>General</c:formatCode>
                <c:ptCount val="12"/>
                <c:pt idx="0">
                  <c:v>29</c:v>
                </c:pt>
                <c:pt idx="1">
                  <c:v>22</c:v>
                </c:pt>
                <c:pt idx="2">
                  <c:v>32</c:v>
                </c:pt>
                <c:pt idx="3">
                  <c:v>31</c:v>
                </c:pt>
                <c:pt idx="4">
                  <c:v>29</c:v>
                </c:pt>
                <c:pt idx="5">
                  <c:v>22</c:v>
                </c:pt>
                <c:pt idx="6">
                  <c:v>34</c:v>
                </c:pt>
                <c:pt idx="7">
                  <c:v>30</c:v>
                </c:pt>
                <c:pt idx="8">
                  <c:v>26</c:v>
                </c:pt>
                <c:pt idx="9">
                  <c:v>26</c:v>
                </c:pt>
                <c:pt idx="10">
                  <c:v>34</c:v>
                </c:pt>
                <c:pt idx="11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A2-7A40-BB1E-893B44CD0F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3020367"/>
        <c:axId val="763022015"/>
      </c:scatterChart>
      <c:valAx>
        <c:axId val="763020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Team 1: Kansas</a:t>
                </a:r>
              </a:p>
              <a:p>
                <a:pPr>
                  <a:defRPr sz="1400"/>
                </a:pPr>
                <a:r>
                  <a:rPr lang="en-US" sz="1400"/>
                  <a:t>Team 2: Tampa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022015"/>
        <c:crosses val="autoZero"/>
        <c:crossBetween val="midCat"/>
        <c:majorUnit val="1"/>
      </c:valAx>
      <c:valAx>
        <c:axId val="763022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020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749300</xdr:colOff>
      <xdr:row>0</xdr:row>
      <xdr:rowOff>50800</xdr:rowOff>
    </xdr:from>
    <xdr:to>
      <xdr:col>14</xdr:col>
      <xdr:colOff>114300</xdr:colOff>
      <xdr:row>23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3AAEEE-1AD5-6D46-84E9-D64C36B162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A8132B-76E5-104B-90DC-E15C3FB3F3D8}">
  <dimension ref="A1:J14"/>
  <sheetViews>
    <sheetView showGridLines="0" tabSelected="1" zoomScale="170" zoomScaleNormal="170" workbookViewId="0">
      <selection activeCell="E8" sqref="E8"/>
    </sheetView>
  </sheetViews>
  <sheetFormatPr baseColWidth="10" defaultRowHeight="16" x14ac:dyDescent="0.2"/>
  <cols>
    <col min="1" max="1" width="29.83203125" customWidth="1"/>
    <col min="6" max="7" width="10.83203125" customWidth="1"/>
  </cols>
  <sheetData>
    <row r="1" spans="1:10" x14ac:dyDescent="0.2">
      <c r="A1" s="1" t="s">
        <v>3</v>
      </c>
      <c r="B1" s="1" t="s">
        <v>4</v>
      </c>
      <c r="C1" s="1" t="s">
        <v>14</v>
      </c>
      <c r="D1" s="1" t="s">
        <v>0</v>
      </c>
      <c r="E1" s="1" t="s">
        <v>6</v>
      </c>
      <c r="F1" s="1" t="s">
        <v>7</v>
      </c>
      <c r="G1" s="1" t="s">
        <v>10</v>
      </c>
      <c r="H1" s="1" t="s">
        <v>12</v>
      </c>
      <c r="I1" s="1" t="s">
        <v>13</v>
      </c>
      <c r="J1" s="5"/>
    </row>
    <row r="2" spans="1:10" hidden="1" x14ac:dyDescent="0.2">
      <c r="A2" s="2" t="s">
        <v>9</v>
      </c>
      <c r="B2" s="2" t="s">
        <v>5</v>
      </c>
      <c r="C2" s="2">
        <v>29</v>
      </c>
      <c r="D2" s="2">
        <v>34</v>
      </c>
      <c r="E2" s="2"/>
      <c r="F2" s="2"/>
      <c r="G2" s="2"/>
      <c r="H2" s="2"/>
      <c r="I2" s="2"/>
      <c r="J2" s="5"/>
    </row>
    <row r="3" spans="1:10" hidden="1" x14ac:dyDescent="0.2">
      <c r="A3" s="2" t="s">
        <v>8</v>
      </c>
      <c r="B3" s="2" t="s">
        <v>5</v>
      </c>
      <c r="C3" s="2">
        <v>22</v>
      </c>
      <c r="D3" s="2">
        <v>30</v>
      </c>
      <c r="E3" s="2"/>
      <c r="F3" s="2"/>
      <c r="G3" s="2"/>
      <c r="H3" s="2"/>
      <c r="I3" s="2"/>
      <c r="J3" s="5"/>
    </row>
    <row r="4" spans="1:10" x14ac:dyDescent="0.2">
      <c r="A4" s="2" t="s">
        <v>1</v>
      </c>
      <c r="B4" s="2" t="s">
        <v>5</v>
      </c>
      <c r="C4" s="3">
        <v>32</v>
      </c>
      <c r="D4" s="3">
        <v>26</v>
      </c>
      <c r="E4" s="4">
        <v>0.17100000000000001</v>
      </c>
      <c r="F4" s="3"/>
      <c r="G4" s="3">
        <f>1-E4</f>
        <v>0.82899999999999996</v>
      </c>
      <c r="H4" s="4">
        <f>(G4/(G$4+G$5+G$6+G$8))</f>
        <v>0.24827792752321051</v>
      </c>
      <c r="I4" s="4">
        <f>G4/(G$4+G$5+G$7+G$9)</f>
        <v>0.2644338118022328</v>
      </c>
      <c r="J4" s="5"/>
    </row>
    <row r="5" spans="1:10" x14ac:dyDescent="0.2">
      <c r="A5" s="2" t="s">
        <v>2</v>
      </c>
      <c r="B5" s="2" t="s">
        <v>5</v>
      </c>
      <c r="C5" s="3">
        <v>31</v>
      </c>
      <c r="D5" s="3">
        <v>26</v>
      </c>
      <c r="E5" s="4">
        <v>0.17100000000000001</v>
      </c>
      <c r="F5" s="3"/>
      <c r="G5" s="3">
        <f t="shared" ref="G5:G9" si="0">1-E5</f>
        <v>0.82899999999999996</v>
      </c>
      <c r="H5" s="4">
        <f>(G5/(G$4+G$5+G$6+G$8))</f>
        <v>0.24827792752321051</v>
      </c>
      <c r="I5" s="4">
        <f>G5/(G$4+G$5+G$7+G$9)</f>
        <v>0.2644338118022328</v>
      </c>
      <c r="J5" s="5"/>
    </row>
    <row r="6" spans="1:10" x14ac:dyDescent="0.2">
      <c r="A6" s="2" t="s">
        <v>9</v>
      </c>
      <c r="B6" s="2" t="s">
        <v>5</v>
      </c>
      <c r="C6" s="3">
        <v>29</v>
      </c>
      <c r="D6" s="3"/>
      <c r="E6" s="4">
        <v>0.184</v>
      </c>
      <c r="F6" s="3">
        <v>0.47</v>
      </c>
      <c r="G6" s="3">
        <f t="shared" si="0"/>
        <v>0.81600000000000006</v>
      </c>
      <c r="H6" s="4">
        <f>(G6/(G$4+G$5+G$6+G$8))</f>
        <v>0.24438454627133871</v>
      </c>
      <c r="I6" s="4">
        <v>0</v>
      </c>
      <c r="J6" s="5"/>
    </row>
    <row r="7" spans="1:10" x14ac:dyDescent="0.2">
      <c r="A7" s="2" t="s">
        <v>9</v>
      </c>
      <c r="B7" s="2" t="s">
        <v>5</v>
      </c>
      <c r="C7" s="3"/>
      <c r="D7" s="3">
        <v>34</v>
      </c>
      <c r="E7" s="4">
        <v>0.28499999999999998</v>
      </c>
      <c r="F7" s="3">
        <v>0.68</v>
      </c>
      <c r="G7" s="3">
        <f t="shared" si="0"/>
        <v>0.71500000000000008</v>
      </c>
      <c r="H7" s="4"/>
      <c r="I7" s="4">
        <f>G7/(G$4+G$5+G$7+G$9)</f>
        <v>0.22807017543859651</v>
      </c>
      <c r="J7" s="5"/>
    </row>
    <row r="8" spans="1:10" x14ac:dyDescent="0.2">
      <c r="A8" s="2" t="s">
        <v>8</v>
      </c>
      <c r="B8" s="2" t="s">
        <v>5</v>
      </c>
      <c r="C8" s="3">
        <v>22</v>
      </c>
      <c r="D8" s="3"/>
      <c r="E8" s="4">
        <v>0.13500000000000001</v>
      </c>
      <c r="F8" s="3">
        <v>0.4</v>
      </c>
      <c r="G8" s="3">
        <f t="shared" si="0"/>
        <v>0.86499999999999999</v>
      </c>
      <c r="H8" s="4">
        <f>(G8/(G$4+G$5+G$6+G$8))</f>
        <v>0.25905959868224016</v>
      </c>
      <c r="I8" s="4">
        <v>0</v>
      </c>
      <c r="J8" s="5"/>
    </row>
    <row r="9" spans="1:10" x14ac:dyDescent="0.2">
      <c r="A9" s="2" t="s">
        <v>8</v>
      </c>
      <c r="B9" s="2" t="s">
        <v>5</v>
      </c>
      <c r="C9" s="3"/>
      <c r="D9" s="3">
        <v>30</v>
      </c>
      <c r="E9" s="4">
        <v>0.23799999999999999</v>
      </c>
      <c r="F9" s="3">
        <v>0.82</v>
      </c>
      <c r="G9" s="3">
        <f t="shared" si="0"/>
        <v>0.76200000000000001</v>
      </c>
      <c r="H9" s="4"/>
      <c r="I9" s="4">
        <f>G9/(G$4+G$5+G$7+G$9)</f>
        <v>0.24306220095693779</v>
      </c>
      <c r="J9" s="5"/>
    </row>
    <row r="10" spans="1:10" ht="17" thickBot="1" x14ac:dyDescent="0.25">
      <c r="A10" s="6"/>
      <c r="B10" s="6"/>
      <c r="C10" s="13"/>
      <c r="D10" s="13"/>
      <c r="E10" s="7"/>
      <c r="F10" s="8"/>
      <c r="G10" s="8"/>
      <c r="H10" s="7"/>
      <c r="I10" s="7"/>
      <c r="J10" s="5"/>
    </row>
    <row r="11" spans="1:10" s="12" customFormat="1" ht="32" thickBot="1" x14ac:dyDescent="0.4">
      <c r="A11" s="16" t="s">
        <v>11</v>
      </c>
      <c r="B11" s="16"/>
      <c r="C11" s="15">
        <f>SUMPRODUCT(C4:C9,H4:H9)</f>
        <v>28.427972446840371</v>
      </c>
      <c r="D11" s="14">
        <f>SUMPRODUCT(D4:D9,I4:I9)</f>
        <v>28.79681020733652</v>
      </c>
      <c r="E11" s="11"/>
      <c r="F11" s="11"/>
      <c r="G11" s="11"/>
      <c r="H11" s="11"/>
      <c r="I11" s="11"/>
      <c r="J11" s="5"/>
    </row>
    <row r="12" spans="1:10" ht="21" x14ac:dyDescent="0.25">
      <c r="A12" s="9"/>
      <c r="B12" s="9"/>
      <c r="C12" s="10"/>
      <c r="D12" s="10"/>
      <c r="E12" s="5"/>
      <c r="F12" s="5"/>
      <c r="G12" s="5"/>
      <c r="H12" s="5"/>
      <c r="I12" s="5"/>
      <c r="J12" s="5"/>
    </row>
    <row r="13" spans="1:10" ht="21" x14ac:dyDescent="0.25">
      <c r="A13" s="9"/>
      <c r="B13" s="9"/>
      <c r="C13" s="10"/>
      <c r="D13" s="10"/>
      <c r="E13" s="5"/>
      <c r="F13" s="5"/>
      <c r="G13" s="5"/>
      <c r="H13" s="5"/>
      <c r="I13" s="5"/>
      <c r="J13" s="5"/>
    </row>
    <row r="14" spans="1:10" x14ac:dyDescent="0.2">
      <c r="A14" s="5"/>
      <c r="B14" s="5"/>
      <c r="C14" s="5"/>
      <c r="D14" s="5"/>
      <c r="E14" s="5"/>
      <c r="F14" s="5"/>
      <c r="G14" s="5"/>
      <c r="H14" s="5"/>
      <c r="I14" s="5"/>
      <c r="J14" s="5"/>
    </row>
  </sheetData>
  <mergeCells count="1">
    <mergeCell ref="A11:B11"/>
  </mergeCells>
  <pageMargins left="0.7" right="0.7" top="0.75" bottom="0.75" header="0.3" footer="0.3"/>
  <ignoredErrors>
    <ignoredError sqref="C11:D11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6D97C-A24C-BD45-823B-8846D396E799}">
  <dimension ref="B1:D13"/>
  <sheetViews>
    <sheetView workbookViewId="0">
      <selection activeCell="C29" sqref="C29"/>
    </sheetView>
  </sheetViews>
  <sheetFormatPr baseColWidth="10" defaultRowHeight="16" x14ac:dyDescent="0.2"/>
  <sheetData>
    <row r="1" spans="2:4" x14ac:dyDescent="0.2">
      <c r="B1" t="s">
        <v>17</v>
      </c>
      <c r="C1" t="s">
        <v>15</v>
      </c>
      <c r="D1" t="s">
        <v>16</v>
      </c>
    </row>
    <row r="2" spans="2:4" x14ac:dyDescent="0.2">
      <c r="B2" t="s">
        <v>14</v>
      </c>
      <c r="C2">
        <v>1</v>
      </c>
      <c r="D2">
        <v>29</v>
      </c>
    </row>
    <row r="3" spans="2:4" x14ac:dyDescent="0.2">
      <c r="B3" t="s">
        <v>14</v>
      </c>
      <c r="C3">
        <v>1</v>
      </c>
      <c r="D3">
        <v>22</v>
      </c>
    </row>
    <row r="4" spans="2:4" x14ac:dyDescent="0.2">
      <c r="B4" t="s">
        <v>14</v>
      </c>
      <c r="C4">
        <v>1</v>
      </c>
      <c r="D4">
        <v>32</v>
      </c>
    </row>
    <row r="5" spans="2:4" x14ac:dyDescent="0.2">
      <c r="B5" t="s">
        <v>14</v>
      </c>
      <c r="C5">
        <v>1</v>
      </c>
      <c r="D5">
        <v>31</v>
      </c>
    </row>
    <row r="6" spans="2:4" x14ac:dyDescent="0.2">
      <c r="B6" t="s">
        <v>14</v>
      </c>
      <c r="C6">
        <v>1</v>
      </c>
      <c r="D6">
        <v>29</v>
      </c>
    </row>
    <row r="7" spans="2:4" x14ac:dyDescent="0.2">
      <c r="B7" t="s">
        <v>14</v>
      </c>
      <c r="C7">
        <v>1</v>
      </c>
      <c r="D7">
        <v>22</v>
      </c>
    </row>
    <row r="8" spans="2:4" x14ac:dyDescent="0.2">
      <c r="B8" t="s">
        <v>0</v>
      </c>
      <c r="C8">
        <v>2</v>
      </c>
      <c r="D8">
        <v>34</v>
      </c>
    </row>
    <row r="9" spans="2:4" x14ac:dyDescent="0.2">
      <c r="B9" t="s">
        <v>0</v>
      </c>
      <c r="C9">
        <v>2</v>
      </c>
      <c r="D9">
        <v>30</v>
      </c>
    </row>
    <row r="10" spans="2:4" x14ac:dyDescent="0.2">
      <c r="B10" t="s">
        <v>0</v>
      </c>
      <c r="C10">
        <v>2</v>
      </c>
      <c r="D10">
        <v>26</v>
      </c>
    </row>
    <row r="11" spans="2:4" x14ac:dyDescent="0.2">
      <c r="B11" t="s">
        <v>0</v>
      </c>
      <c r="C11">
        <v>2</v>
      </c>
      <c r="D11">
        <v>26</v>
      </c>
    </row>
    <row r="12" spans="2:4" x14ac:dyDescent="0.2">
      <c r="B12" t="s">
        <v>0</v>
      </c>
      <c r="C12">
        <v>2</v>
      </c>
      <c r="D12">
        <v>34</v>
      </c>
    </row>
    <row r="13" spans="2:4" x14ac:dyDescent="0.2">
      <c r="B13" t="s">
        <v>0</v>
      </c>
      <c r="C13">
        <v>2</v>
      </c>
      <c r="D13">
        <v>30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Plot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2021-02-06T20:36:33Z</dcterms:created>
  <dcterms:modified xsi:type="dcterms:W3CDTF">2021-02-07T01:51:59Z</dcterms:modified>
</cp:coreProperties>
</file>