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nnacarini/Documents/MSBA/Winter/BANA 290 Forecasting/"/>
    </mc:Choice>
  </mc:AlternateContent>
  <xr:revisionPtr revIDLastSave="0" documentId="13_ncr:1_{BA31D08E-57B6-104E-904A-20EBCC75A275}" xr6:coauthVersionLast="46" xr6:coauthVersionMax="46" xr10:uidLastSave="{00000000-0000-0000-0000-000000000000}"/>
  <bookViews>
    <workbookView xWindow="380" yWindow="500" windowWidth="28040" windowHeight="15380" xr2:uid="{E0D7F058-FE44-DC48-9481-9675020B1406}"/>
  </bookViews>
  <sheets>
    <sheet name="Predictions" sheetId="2" r:id="rId1"/>
    <sheet name="Ensemble Calcs" sheetId="5" r:id="rId2"/>
    <sheet name="Super Bowl Results" sheetId="3" r:id="rId3"/>
    <sheet name="Next Steps" sheetId="4" r:id="rId4"/>
  </sheets>
  <definedNames>
    <definedName name="_xlnm._FilterDatabase" localSheetId="0" hidden="1">Predictions!$A$1:$M$722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3" i="5" l="1"/>
  <c r="AE13" i="5"/>
  <c r="AF8" i="5"/>
  <c r="AF9" i="5"/>
  <c r="AF10" i="5"/>
  <c r="AF11" i="5"/>
  <c r="AF12" i="5"/>
  <c r="AF7" i="5"/>
  <c r="AE8" i="5"/>
  <c r="AE9" i="5"/>
  <c r="AE10" i="5"/>
  <c r="AE11" i="5"/>
  <c r="AE12" i="5"/>
  <c r="AE7" i="5"/>
  <c r="AD8" i="5"/>
  <c r="AD9" i="5"/>
  <c r="AD10" i="5"/>
  <c r="AD11" i="5"/>
  <c r="AD12" i="5"/>
  <c r="AD7" i="5"/>
  <c r="AC8" i="5"/>
  <c r="AC10" i="5"/>
  <c r="AC11" i="5"/>
  <c r="AC12" i="5"/>
  <c r="AC7" i="5"/>
  <c r="AB13" i="5"/>
  <c r="AB8" i="5"/>
  <c r="AB9" i="5"/>
  <c r="AB10" i="5"/>
  <c r="AB11" i="5"/>
  <c r="AB12" i="5"/>
  <c r="AB7" i="5"/>
  <c r="AA13" i="5"/>
  <c r="AA8" i="5"/>
  <c r="AA9" i="5"/>
  <c r="AA10" i="5"/>
  <c r="AA11" i="5"/>
  <c r="AA12" i="5"/>
  <c r="AA7" i="5"/>
  <c r="Z13" i="5"/>
  <c r="Y13" i="5"/>
  <c r="Z8" i="5"/>
  <c r="Z9" i="5"/>
  <c r="Z10" i="5"/>
  <c r="Z11" i="5"/>
  <c r="Z12" i="5"/>
  <c r="Z7" i="5"/>
  <c r="Y8" i="5"/>
  <c r="Y9" i="5"/>
  <c r="Y10" i="5"/>
  <c r="Y11" i="5"/>
  <c r="Y12" i="5"/>
  <c r="Y7" i="5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X8" i="5"/>
  <c r="X9" i="5"/>
  <c r="X10" i="5"/>
  <c r="X11" i="5"/>
  <c r="X12" i="5"/>
  <c r="X7" i="5"/>
  <c r="N598" i="2"/>
  <c r="O598" i="2" s="1"/>
  <c r="N597" i="2"/>
  <c r="O597" i="2" s="1"/>
  <c r="N596" i="2"/>
  <c r="O596" i="2" s="1"/>
  <c r="N595" i="2"/>
  <c r="O595" i="2" s="1"/>
  <c r="N594" i="2"/>
  <c r="O594" i="2" s="1"/>
  <c r="N593" i="2"/>
  <c r="O593" i="2" s="1"/>
  <c r="N592" i="2"/>
  <c r="O592" i="2" s="1"/>
  <c r="N591" i="2"/>
  <c r="O591" i="2" s="1"/>
  <c r="N590" i="2"/>
  <c r="O590" i="2" s="1"/>
  <c r="N589" i="2"/>
  <c r="O589" i="2" s="1"/>
  <c r="N588" i="2"/>
  <c r="O588" i="2" s="1"/>
  <c r="N587" i="2"/>
  <c r="O587" i="2" s="1"/>
  <c r="N586" i="2"/>
  <c r="O586" i="2" s="1"/>
  <c r="N585" i="2"/>
  <c r="O585" i="2" s="1"/>
  <c r="N584" i="2"/>
  <c r="O584" i="2" s="1"/>
  <c r="N583" i="2"/>
  <c r="O583" i="2" s="1"/>
  <c r="N582" i="2"/>
  <c r="O582" i="2" s="1"/>
  <c r="N581" i="2"/>
  <c r="O581" i="2" s="1"/>
  <c r="N580" i="2"/>
  <c r="O580" i="2" s="1"/>
  <c r="N579" i="2"/>
  <c r="O579" i="2" s="1"/>
  <c r="N578" i="2"/>
  <c r="O578" i="2" s="1"/>
  <c r="N577" i="2"/>
  <c r="O577" i="2" s="1"/>
  <c r="N576" i="2"/>
  <c r="O576" i="2" s="1"/>
  <c r="N575" i="2"/>
  <c r="O575" i="2" s="1"/>
  <c r="N574" i="2"/>
  <c r="O574" i="2" s="1"/>
  <c r="N573" i="2"/>
  <c r="O573" i="2" s="1"/>
  <c r="N572" i="2"/>
  <c r="O572" i="2" s="1"/>
  <c r="N571" i="2"/>
  <c r="O571" i="2" s="1"/>
  <c r="N570" i="2"/>
  <c r="O570" i="2" s="1"/>
  <c r="N569" i="2"/>
  <c r="O569" i="2" s="1"/>
  <c r="N568" i="2"/>
  <c r="O568" i="2" s="1"/>
  <c r="N567" i="2"/>
  <c r="O567" i="2" s="1"/>
  <c r="N566" i="2"/>
  <c r="O566" i="2" s="1"/>
  <c r="N565" i="2"/>
  <c r="O565" i="2" s="1"/>
  <c r="N564" i="2"/>
  <c r="O564" i="2" s="1"/>
  <c r="N563" i="2"/>
  <c r="O563" i="2" s="1"/>
  <c r="N562" i="2"/>
  <c r="O562" i="2" s="1"/>
  <c r="N561" i="2"/>
  <c r="O561" i="2" s="1"/>
  <c r="N560" i="2"/>
  <c r="O560" i="2" s="1"/>
  <c r="N559" i="2"/>
  <c r="O559" i="2" s="1"/>
  <c r="N558" i="2"/>
  <c r="O558" i="2" s="1"/>
  <c r="N557" i="2"/>
  <c r="O557" i="2" s="1"/>
  <c r="N556" i="2"/>
  <c r="O556" i="2" s="1"/>
  <c r="N555" i="2"/>
  <c r="O555" i="2" s="1"/>
  <c r="N554" i="2"/>
  <c r="O554" i="2" s="1"/>
  <c r="N553" i="2"/>
  <c r="O553" i="2" s="1"/>
  <c r="N552" i="2"/>
  <c r="O552" i="2" s="1"/>
  <c r="N551" i="2"/>
  <c r="O551" i="2" s="1"/>
  <c r="N550" i="2"/>
  <c r="O550" i="2" s="1"/>
  <c r="N549" i="2"/>
  <c r="O549" i="2" s="1"/>
  <c r="N548" i="2"/>
  <c r="O548" i="2" s="1"/>
  <c r="N547" i="2"/>
  <c r="O547" i="2" s="1"/>
  <c r="N546" i="2"/>
  <c r="O546" i="2" s="1"/>
  <c r="N545" i="2"/>
  <c r="O545" i="2" s="1"/>
  <c r="N544" i="2"/>
  <c r="O544" i="2" s="1"/>
  <c r="N543" i="2"/>
  <c r="O543" i="2" s="1"/>
  <c r="N542" i="2"/>
  <c r="O542" i="2" s="1"/>
  <c r="N541" i="2"/>
  <c r="O541" i="2" s="1"/>
  <c r="N540" i="2"/>
  <c r="O540" i="2" s="1"/>
  <c r="N539" i="2"/>
  <c r="O539" i="2" s="1"/>
  <c r="N538" i="2"/>
  <c r="O538" i="2" s="1"/>
  <c r="N537" i="2"/>
  <c r="O537" i="2" s="1"/>
  <c r="N536" i="2"/>
  <c r="O536" i="2" s="1"/>
  <c r="N535" i="2"/>
  <c r="O535" i="2" s="1"/>
  <c r="O534" i="2"/>
  <c r="N534" i="2"/>
  <c r="N533" i="2"/>
  <c r="O533" i="2" s="1"/>
  <c r="N532" i="2"/>
  <c r="O532" i="2" s="1"/>
  <c r="N531" i="2"/>
  <c r="O531" i="2" s="1"/>
  <c r="N530" i="2"/>
  <c r="O530" i="2" s="1"/>
  <c r="N529" i="2"/>
  <c r="O529" i="2" s="1"/>
  <c r="N528" i="2"/>
  <c r="O528" i="2" s="1"/>
  <c r="N527" i="2"/>
  <c r="O527" i="2" s="1"/>
  <c r="N526" i="2"/>
  <c r="O526" i="2" s="1"/>
  <c r="N525" i="2"/>
  <c r="O525" i="2" s="1"/>
  <c r="O524" i="2"/>
  <c r="N524" i="2"/>
  <c r="N523" i="2"/>
  <c r="O523" i="2" s="1"/>
  <c r="N522" i="2"/>
  <c r="O522" i="2" s="1"/>
  <c r="N521" i="2"/>
  <c r="O521" i="2" s="1"/>
  <c r="N520" i="2"/>
  <c r="O520" i="2" s="1"/>
  <c r="N519" i="2"/>
  <c r="O519" i="2" s="1"/>
  <c r="N518" i="2"/>
  <c r="O518" i="2" s="1"/>
  <c r="N517" i="2"/>
  <c r="O517" i="2" s="1"/>
  <c r="N516" i="2"/>
  <c r="O516" i="2" s="1"/>
  <c r="N515" i="2"/>
  <c r="O515" i="2" s="1"/>
  <c r="N514" i="2"/>
  <c r="O514" i="2" s="1"/>
  <c r="N513" i="2"/>
  <c r="O513" i="2" s="1"/>
  <c r="N512" i="2"/>
  <c r="O512" i="2" s="1"/>
  <c r="N511" i="2"/>
  <c r="O511" i="2" s="1"/>
  <c r="N510" i="2"/>
  <c r="O510" i="2" s="1"/>
  <c r="N509" i="2"/>
  <c r="O509" i="2" s="1"/>
  <c r="N508" i="2"/>
  <c r="O508" i="2" s="1"/>
  <c r="N507" i="2"/>
  <c r="O507" i="2" s="1"/>
  <c r="N506" i="2"/>
  <c r="O506" i="2" s="1"/>
  <c r="N505" i="2"/>
  <c r="O505" i="2" s="1"/>
  <c r="N504" i="2"/>
  <c r="O504" i="2" s="1"/>
  <c r="N503" i="2"/>
  <c r="O503" i="2" s="1"/>
  <c r="N502" i="2"/>
  <c r="O502" i="2" s="1"/>
  <c r="N501" i="2"/>
  <c r="O501" i="2" s="1"/>
  <c r="N500" i="2"/>
  <c r="O500" i="2" s="1"/>
  <c r="N499" i="2"/>
  <c r="O499" i="2" s="1"/>
  <c r="N498" i="2"/>
  <c r="O498" i="2" s="1"/>
  <c r="N497" i="2"/>
  <c r="O497" i="2" s="1"/>
  <c r="N496" i="2"/>
  <c r="O496" i="2" s="1"/>
  <c r="N495" i="2"/>
  <c r="O495" i="2" s="1"/>
  <c r="N494" i="2"/>
  <c r="O494" i="2" s="1"/>
  <c r="N493" i="2"/>
  <c r="O493" i="2" s="1"/>
  <c r="N492" i="2"/>
  <c r="O492" i="2" s="1"/>
  <c r="N491" i="2"/>
  <c r="O491" i="2" s="1"/>
  <c r="N490" i="2"/>
  <c r="O490" i="2" s="1"/>
  <c r="N489" i="2"/>
  <c r="O489" i="2" s="1"/>
  <c r="N488" i="2"/>
  <c r="O488" i="2" s="1"/>
  <c r="N487" i="2"/>
  <c r="O487" i="2" s="1"/>
  <c r="N486" i="2"/>
  <c r="O486" i="2" s="1"/>
  <c r="N485" i="2"/>
  <c r="O485" i="2" s="1"/>
  <c r="N484" i="2"/>
  <c r="O484" i="2" s="1"/>
  <c r="N483" i="2"/>
  <c r="O483" i="2" s="1"/>
  <c r="N482" i="2"/>
  <c r="O482" i="2" s="1"/>
  <c r="N481" i="2"/>
  <c r="O481" i="2" s="1"/>
  <c r="N480" i="2"/>
  <c r="O480" i="2" s="1"/>
  <c r="N479" i="2"/>
  <c r="O479" i="2" s="1"/>
  <c r="N478" i="2"/>
  <c r="O478" i="2" s="1"/>
  <c r="N477" i="2"/>
  <c r="O477" i="2" s="1"/>
  <c r="N476" i="2"/>
  <c r="O476" i="2" s="1"/>
  <c r="N475" i="2"/>
  <c r="O475" i="2" s="1"/>
  <c r="N474" i="2"/>
  <c r="O474" i="2" s="1"/>
  <c r="N473" i="2"/>
  <c r="O473" i="2" s="1"/>
  <c r="N472" i="2"/>
  <c r="O472" i="2" s="1"/>
  <c r="N471" i="2"/>
  <c r="O471" i="2" s="1"/>
  <c r="N470" i="2"/>
  <c r="O470" i="2" s="1"/>
  <c r="N469" i="2"/>
  <c r="O469" i="2" s="1"/>
  <c r="N468" i="2"/>
  <c r="O468" i="2" s="1"/>
  <c r="N467" i="2"/>
  <c r="O467" i="2" s="1"/>
  <c r="N466" i="2"/>
  <c r="O466" i="2" s="1"/>
  <c r="N465" i="2"/>
  <c r="O465" i="2" s="1"/>
  <c r="N464" i="2"/>
  <c r="O464" i="2" s="1"/>
  <c r="N463" i="2"/>
  <c r="O463" i="2" s="1"/>
  <c r="N462" i="2"/>
  <c r="O462" i="2" s="1"/>
  <c r="N461" i="2"/>
  <c r="O461" i="2" s="1"/>
  <c r="N460" i="2"/>
  <c r="O460" i="2" s="1"/>
  <c r="N459" i="2"/>
  <c r="O459" i="2" s="1"/>
  <c r="N458" i="2"/>
  <c r="O458" i="2" s="1"/>
  <c r="N457" i="2"/>
  <c r="O457" i="2" s="1"/>
  <c r="N456" i="2"/>
  <c r="O456" i="2" s="1"/>
  <c r="N455" i="2"/>
  <c r="O455" i="2" s="1"/>
  <c r="N454" i="2"/>
  <c r="O454" i="2" s="1"/>
  <c r="N453" i="2"/>
  <c r="O453" i="2" s="1"/>
  <c r="N452" i="2"/>
  <c r="O452" i="2" s="1"/>
  <c r="N451" i="2"/>
  <c r="O451" i="2" s="1"/>
  <c r="N450" i="2"/>
  <c r="O450" i="2" s="1"/>
  <c r="N449" i="2"/>
  <c r="O449" i="2" s="1"/>
  <c r="N448" i="2"/>
  <c r="O448" i="2" s="1"/>
  <c r="N447" i="2"/>
  <c r="O447" i="2" s="1"/>
  <c r="N446" i="2"/>
  <c r="O446" i="2" s="1"/>
  <c r="N445" i="2"/>
  <c r="O445" i="2" s="1"/>
  <c r="N444" i="2"/>
  <c r="O444" i="2" s="1"/>
  <c r="N443" i="2"/>
  <c r="O443" i="2" s="1"/>
  <c r="N442" i="2"/>
  <c r="O442" i="2" s="1"/>
  <c r="N441" i="2"/>
  <c r="O441" i="2" s="1"/>
  <c r="N440" i="2"/>
  <c r="O440" i="2" s="1"/>
  <c r="N439" i="2"/>
  <c r="O439" i="2" s="1"/>
  <c r="N438" i="2"/>
  <c r="O438" i="2" s="1"/>
  <c r="N437" i="2"/>
  <c r="O437" i="2" s="1"/>
  <c r="N436" i="2"/>
  <c r="O436" i="2" s="1"/>
  <c r="N435" i="2"/>
  <c r="O435" i="2" s="1"/>
  <c r="N434" i="2"/>
  <c r="O434" i="2" s="1"/>
  <c r="N433" i="2"/>
  <c r="O433" i="2" s="1"/>
  <c r="N432" i="2"/>
  <c r="O432" i="2" s="1"/>
  <c r="N431" i="2"/>
  <c r="O431" i="2" s="1"/>
  <c r="N430" i="2"/>
  <c r="O430" i="2" s="1"/>
  <c r="N429" i="2"/>
  <c r="O429" i="2" s="1"/>
  <c r="N428" i="2"/>
  <c r="O428" i="2" s="1"/>
  <c r="N427" i="2"/>
  <c r="O427" i="2" s="1"/>
  <c r="N426" i="2"/>
  <c r="O426" i="2" s="1"/>
  <c r="N425" i="2"/>
  <c r="O425" i="2" s="1"/>
  <c r="N424" i="2"/>
  <c r="O424" i="2" s="1"/>
  <c r="N423" i="2"/>
  <c r="O423" i="2" s="1"/>
  <c r="N422" i="2"/>
  <c r="O422" i="2" s="1"/>
  <c r="N421" i="2"/>
  <c r="O421" i="2" s="1"/>
  <c r="N420" i="2"/>
  <c r="O420" i="2" s="1"/>
  <c r="N419" i="2"/>
  <c r="O419" i="2" s="1"/>
  <c r="N418" i="2"/>
  <c r="O418" i="2" s="1"/>
  <c r="N417" i="2"/>
  <c r="O417" i="2" s="1"/>
  <c r="N416" i="2"/>
  <c r="O416" i="2" s="1"/>
  <c r="N415" i="2"/>
  <c r="O415" i="2" s="1"/>
  <c r="N414" i="2"/>
  <c r="O414" i="2" s="1"/>
  <c r="N413" i="2"/>
  <c r="O413" i="2" s="1"/>
  <c r="N412" i="2"/>
  <c r="O412" i="2" s="1"/>
  <c r="N411" i="2"/>
  <c r="O411" i="2" s="1"/>
  <c r="N410" i="2"/>
  <c r="O410" i="2" s="1"/>
  <c r="N409" i="2"/>
  <c r="O409" i="2" s="1"/>
  <c r="N408" i="2"/>
  <c r="O408" i="2" s="1"/>
  <c r="N407" i="2"/>
  <c r="O407" i="2" s="1"/>
  <c r="N406" i="2"/>
  <c r="O406" i="2" s="1"/>
  <c r="N405" i="2"/>
  <c r="O405" i="2" s="1"/>
  <c r="N404" i="2"/>
  <c r="O404" i="2" s="1"/>
  <c r="N403" i="2"/>
  <c r="O403" i="2" s="1"/>
  <c r="N402" i="2"/>
  <c r="O402" i="2" s="1"/>
  <c r="N401" i="2"/>
  <c r="O401" i="2" s="1"/>
  <c r="N400" i="2"/>
  <c r="O400" i="2" s="1"/>
  <c r="N399" i="2"/>
  <c r="O399" i="2" s="1"/>
  <c r="N398" i="2"/>
  <c r="O398" i="2" s="1"/>
  <c r="N397" i="2"/>
  <c r="O397" i="2" s="1"/>
  <c r="N396" i="2"/>
  <c r="O396" i="2" s="1"/>
  <c r="N395" i="2"/>
  <c r="O395" i="2" s="1"/>
  <c r="N394" i="2"/>
  <c r="O394" i="2" s="1"/>
  <c r="N393" i="2"/>
  <c r="O393" i="2" s="1"/>
  <c r="N392" i="2"/>
  <c r="O392" i="2" s="1"/>
  <c r="N391" i="2"/>
  <c r="O391" i="2" s="1"/>
  <c r="N390" i="2"/>
  <c r="O390" i="2" s="1"/>
  <c r="N389" i="2"/>
  <c r="O389" i="2" s="1"/>
  <c r="N388" i="2"/>
  <c r="O388" i="2" s="1"/>
  <c r="N387" i="2"/>
  <c r="O387" i="2" s="1"/>
  <c r="N386" i="2"/>
  <c r="O386" i="2" s="1"/>
  <c r="N385" i="2"/>
  <c r="O385" i="2" s="1"/>
  <c r="N384" i="2"/>
  <c r="O384" i="2" s="1"/>
  <c r="N383" i="2"/>
  <c r="O383" i="2" s="1"/>
  <c r="N382" i="2"/>
  <c r="O382" i="2" s="1"/>
  <c r="N381" i="2"/>
  <c r="O381" i="2" s="1"/>
  <c r="N380" i="2"/>
  <c r="O380" i="2" s="1"/>
  <c r="N379" i="2"/>
  <c r="O379" i="2" s="1"/>
  <c r="N378" i="2"/>
  <c r="O378" i="2" s="1"/>
  <c r="N377" i="2"/>
  <c r="O377" i="2" s="1"/>
  <c r="N376" i="2"/>
  <c r="O376" i="2" s="1"/>
  <c r="N375" i="2"/>
  <c r="O375" i="2" s="1"/>
  <c r="N374" i="2"/>
  <c r="O374" i="2" s="1"/>
  <c r="N373" i="2"/>
  <c r="O373" i="2" s="1"/>
  <c r="N372" i="2"/>
  <c r="O372" i="2" s="1"/>
  <c r="N371" i="2"/>
  <c r="O371" i="2" s="1"/>
  <c r="N370" i="2"/>
  <c r="O370" i="2" s="1"/>
  <c r="N369" i="2"/>
  <c r="O369" i="2" s="1"/>
  <c r="N368" i="2"/>
  <c r="O368" i="2" s="1"/>
  <c r="N367" i="2"/>
  <c r="O367" i="2" s="1"/>
  <c r="N366" i="2"/>
  <c r="O366" i="2" s="1"/>
  <c r="N365" i="2"/>
  <c r="O365" i="2" s="1"/>
  <c r="N364" i="2"/>
  <c r="O364" i="2" s="1"/>
  <c r="N363" i="2"/>
  <c r="O363" i="2" s="1"/>
  <c r="N362" i="2"/>
  <c r="O362" i="2" s="1"/>
  <c r="N361" i="2"/>
  <c r="O361" i="2" s="1"/>
  <c r="N360" i="2"/>
  <c r="O360" i="2" s="1"/>
  <c r="N359" i="2"/>
  <c r="O359" i="2" s="1"/>
  <c r="N358" i="2"/>
  <c r="O358" i="2" s="1"/>
  <c r="N357" i="2"/>
  <c r="O357" i="2" s="1"/>
  <c r="N356" i="2"/>
  <c r="O356" i="2" s="1"/>
  <c r="N355" i="2"/>
  <c r="O355" i="2" s="1"/>
  <c r="N354" i="2"/>
  <c r="O354" i="2" s="1"/>
  <c r="N353" i="2"/>
  <c r="O353" i="2" s="1"/>
  <c r="N352" i="2"/>
  <c r="O352" i="2" s="1"/>
  <c r="N351" i="2"/>
  <c r="O351" i="2" s="1"/>
  <c r="N350" i="2"/>
  <c r="O350" i="2" s="1"/>
  <c r="N349" i="2"/>
  <c r="O349" i="2" s="1"/>
  <c r="N348" i="2"/>
  <c r="O348" i="2" s="1"/>
  <c r="N347" i="2"/>
  <c r="O347" i="2" s="1"/>
  <c r="N346" i="2"/>
  <c r="O346" i="2" s="1"/>
  <c r="N345" i="2"/>
  <c r="O345" i="2" s="1"/>
  <c r="N344" i="2"/>
  <c r="O344" i="2" s="1"/>
  <c r="N343" i="2"/>
  <c r="O343" i="2" s="1"/>
  <c r="N342" i="2"/>
  <c r="O342" i="2" s="1"/>
  <c r="N341" i="2"/>
  <c r="O341" i="2" s="1"/>
  <c r="N340" i="2"/>
  <c r="O340" i="2" s="1"/>
  <c r="N339" i="2"/>
  <c r="O339" i="2" s="1"/>
  <c r="N338" i="2"/>
  <c r="O338" i="2" s="1"/>
  <c r="N337" i="2"/>
  <c r="O337" i="2" s="1"/>
  <c r="N336" i="2"/>
  <c r="O336" i="2" s="1"/>
  <c r="N335" i="2"/>
  <c r="O335" i="2" s="1"/>
  <c r="N334" i="2"/>
  <c r="O334" i="2" s="1"/>
  <c r="N333" i="2"/>
  <c r="O333" i="2" s="1"/>
  <c r="N332" i="2"/>
  <c r="O332" i="2" s="1"/>
  <c r="N331" i="2"/>
  <c r="O331" i="2" s="1"/>
  <c r="N330" i="2"/>
  <c r="O330" i="2" s="1"/>
  <c r="N329" i="2"/>
  <c r="O329" i="2" s="1"/>
  <c r="N328" i="2"/>
  <c r="O328" i="2" s="1"/>
  <c r="N327" i="2"/>
  <c r="O327" i="2" s="1"/>
  <c r="N326" i="2"/>
  <c r="O326" i="2" s="1"/>
  <c r="N325" i="2"/>
  <c r="O325" i="2" s="1"/>
  <c r="N324" i="2"/>
  <c r="O324" i="2" s="1"/>
  <c r="N323" i="2"/>
  <c r="O323" i="2" s="1"/>
  <c r="N322" i="2"/>
  <c r="O322" i="2" s="1"/>
  <c r="N321" i="2"/>
  <c r="O321" i="2" s="1"/>
  <c r="N320" i="2"/>
  <c r="O320" i="2" s="1"/>
  <c r="N319" i="2"/>
  <c r="O319" i="2" s="1"/>
  <c r="N318" i="2"/>
  <c r="O318" i="2" s="1"/>
  <c r="N317" i="2"/>
  <c r="O317" i="2" s="1"/>
  <c r="N316" i="2"/>
  <c r="O316" i="2" s="1"/>
  <c r="N315" i="2"/>
  <c r="O315" i="2" s="1"/>
  <c r="N314" i="2"/>
  <c r="O314" i="2" s="1"/>
  <c r="N313" i="2"/>
  <c r="O313" i="2" s="1"/>
  <c r="N312" i="2"/>
  <c r="O312" i="2" s="1"/>
  <c r="N311" i="2"/>
  <c r="O311" i="2" s="1"/>
  <c r="N310" i="2"/>
  <c r="O310" i="2" s="1"/>
  <c r="N309" i="2"/>
  <c r="O309" i="2" s="1"/>
  <c r="N308" i="2"/>
  <c r="O308" i="2" s="1"/>
  <c r="N307" i="2"/>
  <c r="O307" i="2" s="1"/>
  <c r="N306" i="2"/>
  <c r="O306" i="2" s="1"/>
  <c r="N305" i="2"/>
  <c r="O305" i="2" s="1"/>
  <c r="N304" i="2"/>
  <c r="O304" i="2" s="1"/>
  <c r="N303" i="2"/>
  <c r="O303" i="2" s="1"/>
  <c r="N302" i="2"/>
  <c r="O302" i="2" s="1"/>
  <c r="N301" i="2"/>
  <c r="O301" i="2" s="1"/>
  <c r="N300" i="2"/>
  <c r="O300" i="2" s="1"/>
  <c r="N299" i="2"/>
  <c r="O299" i="2" s="1"/>
  <c r="N298" i="2"/>
  <c r="O298" i="2" s="1"/>
  <c r="N297" i="2"/>
  <c r="O297" i="2" s="1"/>
  <c r="N296" i="2"/>
  <c r="O296" i="2" s="1"/>
  <c r="N295" i="2"/>
  <c r="O295" i="2" s="1"/>
  <c r="N294" i="2"/>
  <c r="O294" i="2" s="1"/>
  <c r="N293" i="2"/>
  <c r="O293" i="2" s="1"/>
  <c r="N292" i="2"/>
  <c r="O292" i="2" s="1"/>
  <c r="N291" i="2"/>
  <c r="O291" i="2" s="1"/>
  <c r="N290" i="2"/>
  <c r="O290" i="2" s="1"/>
  <c r="N289" i="2"/>
  <c r="O289" i="2" s="1"/>
  <c r="N288" i="2"/>
  <c r="O288" i="2" s="1"/>
  <c r="N287" i="2"/>
  <c r="O287" i="2" s="1"/>
  <c r="N286" i="2"/>
  <c r="O286" i="2" s="1"/>
  <c r="N285" i="2"/>
  <c r="O285" i="2" s="1"/>
  <c r="N284" i="2"/>
  <c r="O284" i="2" s="1"/>
  <c r="N283" i="2"/>
  <c r="O283" i="2" s="1"/>
  <c r="N282" i="2"/>
  <c r="O282" i="2" s="1"/>
  <c r="N281" i="2"/>
  <c r="O281" i="2" s="1"/>
  <c r="N280" i="2"/>
  <c r="O280" i="2" s="1"/>
  <c r="N279" i="2"/>
  <c r="O279" i="2" s="1"/>
  <c r="N278" i="2"/>
  <c r="O278" i="2" s="1"/>
  <c r="N277" i="2"/>
  <c r="O277" i="2" s="1"/>
  <c r="N276" i="2"/>
  <c r="O276" i="2" s="1"/>
  <c r="N275" i="2"/>
  <c r="O275" i="2" s="1"/>
  <c r="N274" i="2"/>
  <c r="O274" i="2" s="1"/>
  <c r="N273" i="2"/>
  <c r="O273" i="2" s="1"/>
  <c r="N272" i="2"/>
  <c r="O272" i="2" s="1"/>
  <c r="N271" i="2"/>
  <c r="O271" i="2" s="1"/>
  <c r="N270" i="2"/>
  <c r="O270" i="2" s="1"/>
  <c r="N269" i="2"/>
  <c r="O269" i="2" s="1"/>
  <c r="N268" i="2"/>
  <c r="O268" i="2" s="1"/>
  <c r="N267" i="2"/>
  <c r="O267" i="2" s="1"/>
  <c r="N266" i="2"/>
  <c r="O266" i="2" s="1"/>
  <c r="N265" i="2"/>
  <c r="O265" i="2" s="1"/>
  <c r="N264" i="2"/>
  <c r="O264" i="2" s="1"/>
  <c r="N263" i="2"/>
  <c r="O263" i="2" s="1"/>
  <c r="N262" i="2"/>
  <c r="O262" i="2" s="1"/>
  <c r="N261" i="2"/>
  <c r="O261" i="2" s="1"/>
  <c r="N260" i="2"/>
  <c r="O260" i="2" s="1"/>
  <c r="N259" i="2"/>
  <c r="O259" i="2" s="1"/>
  <c r="N258" i="2"/>
  <c r="O258" i="2" s="1"/>
  <c r="N257" i="2"/>
  <c r="O257" i="2" s="1"/>
  <c r="N256" i="2"/>
  <c r="O256" i="2" s="1"/>
  <c r="N255" i="2"/>
  <c r="O255" i="2" s="1"/>
  <c r="N254" i="2"/>
  <c r="O254" i="2" s="1"/>
  <c r="N253" i="2"/>
  <c r="O253" i="2" s="1"/>
  <c r="N252" i="2"/>
  <c r="O252" i="2" s="1"/>
  <c r="N251" i="2"/>
  <c r="O251" i="2" s="1"/>
  <c r="N250" i="2"/>
  <c r="O250" i="2" s="1"/>
  <c r="N249" i="2"/>
  <c r="O249" i="2" s="1"/>
  <c r="N248" i="2"/>
  <c r="O248" i="2" s="1"/>
  <c r="N247" i="2"/>
  <c r="O247" i="2" s="1"/>
  <c r="N246" i="2"/>
  <c r="O246" i="2" s="1"/>
  <c r="N245" i="2"/>
  <c r="O245" i="2" s="1"/>
  <c r="O244" i="2"/>
  <c r="N244" i="2"/>
  <c r="N243" i="2"/>
  <c r="O243" i="2" s="1"/>
  <c r="N242" i="2"/>
  <c r="O242" i="2" s="1"/>
  <c r="N241" i="2"/>
  <c r="O241" i="2" s="1"/>
  <c r="N240" i="2"/>
  <c r="O240" i="2" s="1"/>
  <c r="N239" i="2"/>
  <c r="O239" i="2" s="1"/>
  <c r="N238" i="2"/>
  <c r="O238" i="2" s="1"/>
  <c r="N237" i="2"/>
  <c r="O237" i="2" s="1"/>
  <c r="N236" i="2"/>
  <c r="O236" i="2" s="1"/>
  <c r="N235" i="2"/>
  <c r="O235" i="2" s="1"/>
  <c r="N234" i="2"/>
  <c r="O234" i="2" s="1"/>
  <c r="N233" i="2"/>
  <c r="O233" i="2" s="1"/>
  <c r="N232" i="2"/>
  <c r="O232" i="2" s="1"/>
  <c r="N231" i="2"/>
  <c r="O231" i="2" s="1"/>
  <c r="N230" i="2"/>
  <c r="O230" i="2" s="1"/>
  <c r="N229" i="2"/>
  <c r="O229" i="2" s="1"/>
  <c r="N228" i="2"/>
  <c r="O228" i="2" s="1"/>
  <c r="N227" i="2"/>
  <c r="O227" i="2" s="1"/>
  <c r="N226" i="2"/>
  <c r="O226" i="2" s="1"/>
  <c r="N225" i="2"/>
  <c r="O225" i="2" s="1"/>
  <c r="N224" i="2"/>
  <c r="O224" i="2" s="1"/>
  <c r="N223" i="2"/>
  <c r="O223" i="2" s="1"/>
  <c r="N222" i="2"/>
  <c r="O222" i="2" s="1"/>
  <c r="N221" i="2"/>
  <c r="O221" i="2" s="1"/>
  <c r="N220" i="2"/>
  <c r="O220" i="2" s="1"/>
  <c r="N219" i="2"/>
  <c r="O219" i="2" s="1"/>
  <c r="N218" i="2"/>
  <c r="O218" i="2" s="1"/>
  <c r="N217" i="2"/>
  <c r="O217" i="2" s="1"/>
  <c r="N216" i="2"/>
  <c r="O216" i="2" s="1"/>
  <c r="N215" i="2"/>
  <c r="O215" i="2" s="1"/>
  <c r="N214" i="2"/>
  <c r="O214" i="2" s="1"/>
  <c r="N213" i="2"/>
  <c r="O213" i="2" s="1"/>
  <c r="N212" i="2"/>
  <c r="O212" i="2" s="1"/>
  <c r="N211" i="2"/>
  <c r="O211" i="2" s="1"/>
  <c r="N210" i="2"/>
  <c r="O210" i="2" s="1"/>
  <c r="N209" i="2"/>
  <c r="O209" i="2" s="1"/>
  <c r="N208" i="2"/>
  <c r="O208" i="2" s="1"/>
  <c r="N207" i="2"/>
  <c r="O207" i="2" s="1"/>
  <c r="N206" i="2"/>
  <c r="O206" i="2" s="1"/>
  <c r="N205" i="2"/>
  <c r="O205" i="2" s="1"/>
  <c r="N204" i="2"/>
  <c r="O204" i="2" s="1"/>
  <c r="N203" i="2"/>
  <c r="O203" i="2" s="1"/>
  <c r="N202" i="2"/>
  <c r="O202" i="2" s="1"/>
  <c r="N201" i="2"/>
  <c r="O201" i="2" s="1"/>
  <c r="N200" i="2"/>
  <c r="O200" i="2" s="1"/>
  <c r="N199" i="2"/>
  <c r="O199" i="2" s="1"/>
  <c r="N198" i="2"/>
  <c r="O198" i="2" s="1"/>
  <c r="N197" i="2"/>
  <c r="O197" i="2" s="1"/>
  <c r="N196" i="2"/>
  <c r="O196" i="2" s="1"/>
  <c r="N195" i="2"/>
  <c r="O195" i="2" s="1"/>
  <c r="N194" i="2"/>
  <c r="O194" i="2" s="1"/>
  <c r="N193" i="2"/>
  <c r="O193" i="2" s="1"/>
  <c r="N192" i="2"/>
  <c r="O192" i="2" s="1"/>
  <c r="N191" i="2"/>
  <c r="O191" i="2" s="1"/>
  <c r="N190" i="2"/>
  <c r="O190" i="2" s="1"/>
  <c r="N189" i="2"/>
  <c r="O189" i="2" s="1"/>
  <c r="N188" i="2"/>
  <c r="O188" i="2" s="1"/>
  <c r="N187" i="2"/>
  <c r="O187" i="2" s="1"/>
  <c r="N186" i="2"/>
  <c r="O186" i="2" s="1"/>
  <c r="N185" i="2"/>
  <c r="O185" i="2" s="1"/>
  <c r="N184" i="2"/>
  <c r="O184" i="2" s="1"/>
  <c r="N183" i="2"/>
  <c r="O183" i="2" s="1"/>
  <c r="N182" i="2"/>
  <c r="O182" i="2" s="1"/>
  <c r="N181" i="2"/>
  <c r="O181" i="2" s="1"/>
  <c r="N180" i="2"/>
  <c r="O180" i="2" s="1"/>
  <c r="N179" i="2"/>
  <c r="O179" i="2" s="1"/>
  <c r="N178" i="2"/>
  <c r="O178" i="2" s="1"/>
  <c r="N177" i="2"/>
  <c r="O177" i="2" s="1"/>
  <c r="N176" i="2"/>
  <c r="O176" i="2" s="1"/>
  <c r="N175" i="2"/>
  <c r="O175" i="2" s="1"/>
  <c r="N174" i="2"/>
  <c r="O174" i="2" s="1"/>
  <c r="N173" i="2"/>
  <c r="O173" i="2" s="1"/>
  <c r="N172" i="2"/>
  <c r="O172" i="2" s="1"/>
  <c r="N171" i="2"/>
  <c r="O171" i="2" s="1"/>
  <c r="N170" i="2"/>
  <c r="O170" i="2" s="1"/>
  <c r="N169" i="2"/>
  <c r="O169" i="2" s="1"/>
  <c r="N168" i="2"/>
  <c r="O168" i="2" s="1"/>
  <c r="N167" i="2"/>
  <c r="O167" i="2" s="1"/>
  <c r="N166" i="2"/>
  <c r="O166" i="2" s="1"/>
  <c r="N165" i="2"/>
  <c r="O165" i="2" s="1"/>
  <c r="N164" i="2"/>
  <c r="O164" i="2" s="1"/>
  <c r="N163" i="2"/>
  <c r="O163" i="2" s="1"/>
  <c r="N162" i="2"/>
  <c r="O162" i="2" s="1"/>
  <c r="N161" i="2"/>
  <c r="O161" i="2" s="1"/>
  <c r="N160" i="2"/>
  <c r="O160" i="2" s="1"/>
  <c r="N159" i="2"/>
  <c r="O159" i="2" s="1"/>
  <c r="N158" i="2"/>
  <c r="O158" i="2" s="1"/>
  <c r="N157" i="2"/>
  <c r="O157" i="2" s="1"/>
  <c r="N156" i="2"/>
  <c r="O156" i="2" s="1"/>
  <c r="N155" i="2"/>
  <c r="O155" i="2" s="1"/>
  <c r="N154" i="2"/>
  <c r="O154" i="2" s="1"/>
  <c r="N153" i="2"/>
  <c r="O153" i="2" s="1"/>
  <c r="N152" i="2"/>
  <c r="O152" i="2" s="1"/>
  <c r="N151" i="2"/>
  <c r="O151" i="2" s="1"/>
  <c r="N150" i="2"/>
  <c r="O150" i="2" s="1"/>
  <c r="N149" i="2"/>
  <c r="O149" i="2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N120" i="2"/>
  <c r="O120" i="2" s="1"/>
  <c r="N119" i="2"/>
  <c r="O119" i="2" s="1"/>
  <c r="N118" i="2"/>
  <c r="O118" i="2" s="1"/>
  <c r="N117" i="2"/>
  <c r="O117" i="2" s="1"/>
  <c r="N116" i="2"/>
  <c r="O116" i="2" s="1"/>
  <c r="N115" i="2"/>
  <c r="O115" i="2" s="1"/>
  <c r="N114" i="2"/>
  <c r="O114" i="2" s="1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00" i="2"/>
  <c r="O100" i="2" s="1"/>
  <c r="N99" i="2"/>
  <c r="O99" i="2" s="1"/>
  <c r="N98" i="2"/>
  <c r="O98" i="2" s="1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6" i="2"/>
  <c r="O86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O66" i="2"/>
  <c r="N66" i="2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O27" i="2"/>
  <c r="N27" i="2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</calcChain>
</file>

<file path=xl/sharedStrings.xml><?xml version="1.0" encoding="utf-8"?>
<sst xmlns="http://schemas.openxmlformats.org/spreadsheetml/2006/main" count="5044" uniqueCount="554">
  <si>
    <t>ESPN</t>
  </si>
  <si>
    <t>Source</t>
  </si>
  <si>
    <t>Link</t>
  </si>
  <si>
    <t>Winning Score</t>
  </si>
  <si>
    <t>Loosing Score</t>
  </si>
  <si>
    <t>Winning Team</t>
  </si>
  <si>
    <t>Loosing Team</t>
  </si>
  <si>
    <t>Year</t>
  </si>
  <si>
    <t>https://bleacherreport.com/articles/2756582-super-bowl-2018-final-score-fantasy-predictions-for-eagles-vs-patriots</t>
  </si>
  <si>
    <t>Bleacher Report</t>
  </si>
  <si>
    <t>Patriots</t>
  </si>
  <si>
    <t>Eagles</t>
  </si>
  <si>
    <t>Sports Illustrated</t>
  </si>
  <si>
    <t>https://www.si.com/nfl/2019/01/31/super-bowl-2019-predictions-winner-score-mvp-picks</t>
  </si>
  <si>
    <t>Rams</t>
  </si>
  <si>
    <t>Jenny Vrentas</t>
  </si>
  <si>
    <t>Robert Klemko</t>
  </si>
  <si>
    <t>Jonathan Jones</t>
  </si>
  <si>
    <t>Conor Orr</t>
  </si>
  <si>
    <t>Tim Rohan</t>
  </si>
  <si>
    <t>Andy Benoit</t>
  </si>
  <si>
    <t>Kalyn Kahler</t>
  </si>
  <si>
    <t>Ben Baskin</t>
  </si>
  <si>
    <t>Michael Rosenberg</t>
  </si>
  <si>
    <t>Andrew Brandt</t>
  </si>
  <si>
    <t>Mark Mravic</t>
  </si>
  <si>
    <t>Bette Marston</t>
  </si>
  <si>
    <t>Mitch Goldich</t>
  </si>
  <si>
    <t>Chiefs</t>
  </si>
  <si>
    <t>Tampa</t>
  </si>
  <si>
    <t>https://bleacherreport.com/articles/2928720-super-bowl-odds-2021-overunder-box-score-and-prop-picks-for-chiefs-vs-bucs</t>
  </si>
  <si>
    <t>49ers</t>
  </si>
  <si>
    <t>Albert Breer</t>
  </si>
  <si>
    <t>https://www.si.com/nfl/2020/01/30/super-bowl-liv-predictions-picks-score-mvp-kansas-city-chiefs-san-francisco-49ers</t>
  </si>
  <si>
    <t>Greg Bishop</t>
  </si>
  <si>
    <t>Charlotte Wilder</t>
  </si>
  <si>
    <t>Gary Gramling</t>
  </si>
  <si>
    <t>https://www.cbssports.com/nfl/news/2021-super-bowl-preview-everything-to-know-for-super-bowl-lv-from-start-time-how-to-watch-odds-and-more/</t>
  </si>
  <si>
    <t>CBS Sports</t>
  </si>
  <si>
    <t>https://www.sportingnews.com/us/nfl/news/super-bowl-2021-predictions-odds-chiefs-buccaneers/b6goma22tjm31cuwol4htlfoa</t>
  </si>
  <si>
    <t>Sporting News</t>
  </si>
  <si>
    <t>Vegas</t>
  </si>
  <si>
    <t>https://bleacherreport.com/articles/2874265-super-bowl-odds-2020-final-predictions-for-49ers-vs-chiefs-winner-score</t>
  </si>
  <si>
    <t>https://bleacherreport.com/articles/2818882-super-bowl-2019-patriots-vs-rams-game-odds-final-score-predictions</t>
  </si>
  <si>
    <t>Falcons</t>
  </si>
  <si>
    <t>https://bleacherreport.com/articles/2691197-super-bowl-odds-2017-final-predictions-for-patriots-vs-falcons-winner-score</t>
  </si>
  <si>
    <t>Panthers</t>
  </si>
  <si>
    <t>Broncos</t>
  </si>
  <si>
    <t>https://bleacherreport.com/articles/2613664-super-bowl-odds-2016-panthers-vs-broncos-box-score-game-predictions</t>
  </si>
  <si>
    <t>Picked Winner</t>
  </si>
  <si>
    <t>Seahawks</t>
  </si>
  <si>
    <t>https://bleacherreport.com/articles/2334911-patriots-vs-seahawks-winner-and-score-predictions-for-super-bowl-2015</t>
  </si>
  <si>
    <t>https://www.cbssports.com/nfl/news/super-bowl-2020-expert-picks-against-spread-chiefs-vs-49ers-odds-predictions-tv-channel-streaming/</t>
  </si>
  <si>
    <t>Tamps</t>
  </si>
  <si>
    <t>Cynthia Frelund</t>
  </si>
  <si>
    <t>https://www.cbssports.com/nfl/news/super-bowl-2020-predictions-odds-point-spread-picks-how-to-watch-49ers-chiefs-goes-down-to-the-wire/</t>
  </si>
  <si>
    <t>https://www.cbssports.com/nfl/news/super-bowl-2019-predictions-expert-picks-against-spread-props-odds-line-live-stream-channel-kickoff-time/</t>
  </si>
  <si>
    <t>Pete Prisco</t>
  </si>
  <si>
    <t>Jason La Canfora</t>
  </si>
  <si>
    <t>Will Brinson</t>
  </si>
  <si>
    <t>Jared Dubin</t>
  </si>
  <si>
    <t>Ryan Wilson</t>
  </si>
  <si>
    <t>John Breech</t>
  </si>
  <si>
    <t>Sean Wagner-McGough</t>
  </si>
  <si>
    <t>Tom Fornelli</t>
  </si>
  <si>
    <t>Expert</t>
  </si>
  <si>
    <t>Cody Benjamin</t>
  </si>
  <si>
    <t>Jordan Dajani</t>
  </si>
  <si>
    <t>Tyler Sullivan</t>
  </si>
  <si>
    <t>Super Bowl</t>
  </si>
  <si>
    <t>Date</t>
  </si>
  <si>
    <t>Score</t>
  </si>
  <si>
    <t>MVP</t>
  </si>
  <si>
    <t>LIV</t>
  </si>
  <si>
    <t>Feb. 2, 2020</t>
  </si>
  <si>
    <t>Kansas City 31, San Francisco 20</t>
  </si>
  <si>
    <t>Patrick Mahomes</t>
  </si>
  <si>
    <t>LIII</t>
  </si>
  <si>
    <t>Feb. 3, 2019</t>
  </si>
  <si>
    <t>New England 13, Los Angeles Rams 3</t>
  </si>
  <si>
    <t>Julian Edelman</t>
  </si>
  <si>
    <t>LII</t>
  </si>
  <si>
    <t>Feb. 4, 2018</t>
  </si>
  <si>
    <t>Philadelphia 41, New England 33</t>
  </si>
  <si>
    <t>Nick Foles</t>
  </si>
  <si>
    <t>LI</t>
  </si>
  <si>
    <t>Feb. 5, 2017</t>
  </si>
  <si>
    <t>New England 34, Atlanta 28 (OT)</t>
  </si>
  <si>
    <t>Tom Brady</t>
  </si>
  <si>
    <t>Feb. 7, 2016</t>
  </si>
  <si>
    <t>Denver 24, Carolina 10</t>
  </si>
  <si>
    <t>Von Miller</t>
  </si>
  <si>
    <t>XLIX</t>
  </si>
  <si>
    <t>Feb. 1, 2015</t>
  </si>
  <si>
    <t>New England 28, Seattle 24</t>
  </si>
  <si>
    <t>XLVIII</t>
  </si>
  <si>
    <t>Feb. 2, 2014</t>
  </si>
  <si>
    <t>Seattle 43, Denver 8</t>
  </si>
  <si>
    <t>Malcolm Smith</t>
  </si>
  <si>
    <t>XLVII</t>
  </si>
  <si>
    <t>Feb. 3, 2013</t>
  </si>
  <si>
    <t>Baltimore 34, San Francisco 31</t>
  </si>
  <si>
    <t>Joe Flacco</t>
  </si>
  <si>
    <t>XLVI</t>
  </si>
  <si>
    <t>Feb. 5, 2012</t>
  </si>
  <si>
    <t>Giants 21, New England 17</t>
  </si>
  <si>
    <t>Eli Manning</t>
  </si>
  <si>
    <t>XLV</t>
  </si>
  <si>
    <t>Feb. 6, 2011</t>
  </si>
  <si>
    <t>Green Bay 31, Pittsburgh 25</t>
  </si>
  <si>
    <t>Aaron Rodgers</t>
  </si>
  <si>
    <t>XLIV</t>
  </si>
  <si>
    <t>Feb. 7, 2010</t>
  </si>
  <si>
    <t>New Orleans 31, Indianapolis 17</t>
  </si>
  <si>
    <t>Drew Brees</t>
  </si>
  <si>
    <t>XLIII</t>
  </si>
  <si>
    <t>Feb. 1, 2009</t>
  </si>
  <si>
    <t>Pittsburgh 27, Arizona 23</t>
  </si>
  <si>
    <t>Santonio Holmes</t>
  </si>
  <si>
    <t>XLII</t>
  </si>
  <si>
    <t>Feb. 3, 2008</t>
  </si>
  <si>
    <t>Giants 17, New England 14</t>
  </si>
  <si>
    <t>XLI</t>
  </si>
  <si>
    <t>Feb. 4, 2007</t>
  </si>
  <si>
    <t>Indianapolis 29, Chicago 17</t>
  </si>
  <si>
    <t>Peyton Manning</t>
  </si>
  <si>
    <t>XL</t>
  </si>
  <si>
    <t>Feb. 5, 2006</t>
  </si>
  <si>
    <t>Pittsburgh 21, Seattle 10</t>
  </si>
  <si>
    <t>Hines Ward</t>
  </si>
  <si>
    <t>XXXIX</t>
  </si>
  <si>
    <t>Feb. 6, 2005</t>
  </si>
  <si>
    <t>New England 24, Philadelphia 21</t>
  </si>
  <si>
    <t>Deion Branch</t>
  </si>
  <si>
    <t>XXXVIII</t>
  </si>
  <si>
    <t>Feb. 1, 2004</t>
  </si>
  <si>
    <t>New England 32, Carolina 29</t>
  </si>
  <si>
    <t>XXXVII</t>
  </si>
  <si>
    <t>Jan. 26, 2003</t>
  </si>
  <si>
    <t>Tampa Bay 48, Oakland 21</t>
  </si>
  <si>
    <t>Dexter Jackson</t>
  </si>
  <si>
    <t>XXXVI</t>
  </si>
  <si>
    <t>Feb. 3, 2002</t>
  </si>
  <si>
    <t>New England 20, St. Louis 17</t>
  </si>
  <si>
    <t>XXXV</t>
  </si>
  <si>
    <t>Jan. 28, 2001</t>
  </si>
  <si>
    <t>Baltimore 34, Giants 7</t>
  </si>
  <si>
    <t>Ray Lewis</t>
  </si>
  <si>
    <t>XXXIV</t>
  </si>
  <si>
    <t>Jan. 30, 2000</t>
  </si>
  <si>
    <t>St. Louis 23, Tennessee 16</t>
  </si>
  <si>
    <t>Kurt Warner</t>
  </si>
  <si>
    <t>XXXIII</t>
  </si>
  <si>
    <t>Jan. 31, 1999</t>
  </si>
  <si>
    <t>Denver 34, Atlanta 19</t>
  </si>
  <si>
    <t>John Elway</t>
  </si>
  <si>
    <t>XXXII</t>
  </si>
  <si>
    <t>Jan. 25, 1998</t>
  </si>
  <si>
    <t>Denver 31, Green Bay 24</t>
  </si>
  <si>
    <t>Terrell Davis</t>
  </si>
  <si>
    <t>XXXI</t>
  </si>
  <si>
    <t>Jan. 26, 1997</t>
  </si>
  <si>
    <t>Green Bay 35, New England 21</t>
  </si>
  <si>
    <t>Desmond Howard</t>
  </si>
  <si>
    <t>XXX</t>
  </si>
  <si>
    <t>Jan. 28, 1996</t>
  </si>
  <si>
    <t>Dallas 27, Pittsburgh 17</t>
  </si>
  <si>
    <t>Larry Brown</t>
  </si>
  <si>
    <t>XXIX</t>
  </si>
  <si>
    <t>Jan. 29, 1995</t>
  </si>
  <si>
    <t>San Francisco 49, San Diego 26</t>
  </si>
  <si>
    <t>Steve Young</t>
  </si>
  <si>
    <t>XXVIII</t>
  </si>
  <si>
    <t>Jan. 30, 1994</t>
  </si>
  <si>
    <t>Dallas 30, Buffalo 13</t>
  </si>
  <si>
    <t>Emmitt Smith</t>
  </si>
  <si>
    <t>XXVII</t>
  </si>
  <si>
    <t>Jan. 31, 1993</t>
  </si>
  <si>
    <t>Dallas 52, Buffalo 17</t>
  </si>
  <si>
    <t>Troy Aikman</t>
  </si>
  <si>
    <t>XXVI</t>
  </si>
  <si>
    <t>Jan. 26, 1992</t>
  </si>
  <si>
    <t>Washington 37, Buffalo 24</t>
  </si>
  <si>
    <t>Mark Rypien</t>
  </si>
  <si>
    <t>XXV</t>
  </si>
  <si>
    <t>Jan. 27, 1991</t>
  </si>
  <si>
    <t>New York Giants 20, Buffalo 19</t>
  </si>
  <si>
    <t>Ottis Anderson</t>
  </si>
  <si>
    <t>XXIV</t>
  </si>
  <si>
    <t>Jan. 28, 1990</t>
  </si>
  <si>
    <t>San Francisco 55, Denver 10</t>
  </si>
  <si>
    <t>Joe Montana</t>
  </si>
  <si>
    <t>XXIII</t>
  </si>
  <si>
    <t>Jan. 22, 1989</t>
  </si>
  <si>
    <t>San Francisco 20, Cincinnati 16</t>
  </si>
  <si>
    <t>Jerry Rice</t>
  </si>
  <si>
    <t>XXII</t>
  </si>
  <si>
    <t>Jan. 31, 1988</t>
  </si>
  <si>
    <t>Washington 42, Denver 10</t>
  </si>
  <si>
    <t>Doug Williams</t>
  </si>
  <si>
    <t>XXI</t>
  </si>
  <si>
    <t>Jan. 25, 1987</t>
  </si>
  <si>
    <t>New York Giants 39, Denver 20</t>
  </si>
  <si>
    <t>Phil Simms</t>
  </si>
  <si>
    <t>XX</t>
  </si>
  <si>
    <t>Jan. 26, 1986</t>
  </si>
  <si>
    <t>Chicago 46, New England 10</t>
  </si>
  <si>
    <t>Richard Dent</t>
  </si>
  <si>
    <t>XIX</t>
  </si>
  <si>
    <t>Jan. 20, 1985</t>
  </si>
  <si>
    <t>San Francisco 38, Miami 16</t>
  </si>
  <si>
    <t>XVIII</t>
  </si>
  <si>
    <t>Jan. 22, 1984</t>
  </si>
  <si>
    <t>Los Angeles 38, Washington 9</t>
  </si>
  <si>
    <t>Marcus Allen</t>
  </si>
  <si>
    <t>XVII</t>
  </si>
  <si>
    <t>Jan. 30, 1983</t>
  </si>
  <si>
    <t>Washington 27, Miami 17</t>
  </si>
  <si>
    <t>John Riggins</t>
  </si>
  <si>
    <t>XVI</t>
  </si>
  <si>
    <t>Jan. 24, 1982</t>
  </si>
  <si>
    <t>San Francisco 26, Cincinnati 21</t>
  </si>
  <si>
    <t>XV</t>
  </si>
  <si>
    <t>Jan. 25, 1981</t>
  </si>
  <si>
    <t>Oakland 27, Philadelphia 10</t>
  </si>
  <si>
    <t>Jim Plunkett</t>
  </si>
  <si>
    <t>XIV</t>
  </si>
  <si>
    <t>Jan. 20, 1980</t>
  </si>
  <si>
    <t>Pittsburgh 31, Los Angeles 19</t>
  </si>
  <si>
    <t>Terry Bradshaw</t>
  </si>
  <si>
    <t>XIII</t>
  </si>
  <si>
    <t>Jan. 21, 1979</t>
  </si>
  <si>
    <t>Pittsburgh 35, Dallas 31</t>
  </si>
  <si>
    <t>XII</t>
  </si>
  <si>
    <t>Jan. 15, 1978</t>
  </si>
  <si>
    <t>Dallas 27, Denver 10</t>
  </si>
  <si>
    <t>H. Martin, R. White</t>
  </si>
  <si>
    <t>XI</t>
  </si>
  <si>
    <t>Jan. 9, 1977</t>
  </si>
  <si>
    <t>Oakland 32, Minnesota 14</t>
  </si>
  <si>
    <t>Fred Biletnikoff</t>
  </si>
  <si>
    <t>X</t>
  </si>
  <si>
    <t>Jan. 18, 1976</t>
  </si>
  <si>
    <t>Pittsburgh 21, Dallas 17</t>
  </si>
  <si>
    <t>Lynn Swann</t>
  </si>
  <si>
    <t>IX</t>
  </si>
  <si>
    <t>Jan. 12, 1975</t>
  </si>
  <si>
    <t>Pittsburgh 16, Minnesota 6</t>
  </si>
  <si>
    <t>Franco Harris</t>
  </si>
  <si>
    <t>VIII</t>
  </si>
  <si>
    <t>Jan. 13, 1974</t>
  </si>
  <si>
    <t>Miami 24, Minnesota 7</t>
  </si>
  <si>
    <t>Larry Csonka</t>
  </si>
  <si>
    <t>VII</t>
  </si>
  <si>
    <t>Jan. 14, 1973</t>
  </si>
  <si>
    <t>Miami 14, Washington 7</t>
  </si>
  <si>
    <t>Jake Scott</t>
  </si>
  <si>
    <t>VI</t>
  </si>
  <si>
    <t>Jan. 16, 1972</t>
  </si>
  <si>
    <t>Dallas 24, Miami 3</t>
  </si>
  <si>
    <t>Roger Staubach</t>
  </si>
  <si>
    <t>V</t>
  </si>
  <si>
    <t>Jan. 17, 1971</t>
  </si>
  <si>
    <t>Baltimore 16, Dallas 13</t>
  </si>
  <si>
    <t>Chuck Howley</t>
  </si>
  <si>
    <t>IV</t>
  </si>
  <si>
    <t>Jan. 11, 1970</t>
  </si>
  <si>
    <t>Kansas City 23, Minnesota 7</t>
  </si>
  <si>
    <t>Len Dawson</t>
  </si>
  <si>
    <t>III</t>
  </si>
  <si>
    <t>Jan. 12, 1969</t>
  </si>
  <si>
    <t>Jets 16, Baltimore 7</t>
  </si>
  <si>
    <t>Joe Namath</t>
  </si>
  <si>
    <t>II</t>
  </si>
  <si>
    <t>Jan. 14, 1968</t>
  </si>
  <si>
    <t>Green Bay 33, Oakland 14</t>
  </si>
  <si>
    <t>Bart Starr</t>
  </si>
  <si>
    <t>I</t>
  </si>
  <si>
    <t>Jan. 15, 1967</t>
  </si>
  <si>
    <t>Green Bay 35, Kansas City 10</t>
  </si>
  <si>
    <t>https://www.cbssports.com/nfl/news/2019-super-bowl-odds-line-pick-how-to-watch-stream-rams-shock-tom-brady-and-the-patriots-in-thriller/</t>
  </si>
  <si>
    <t>https://www.cbssports.com/nfl/news/2018-super-bowl-odds-picks-patriots-tie-the-record-for-most-super-bowl-wins/</t>
  </si>
  <si>
    <t>Stephen Gotskowski</t>
  </si>
  <si>
    <t>Dave Richard</t>
  </si>
  <si>
    <t>https://www.cbssports.com/nfl/news/matthew-stafford-trade-grades-lions-land-multiple-premium-picks-and-jared-goff-rams-continue-unique-strategy/</t>
  </si>
  <si>
    <t>https://www.sportingnews.com/us/nfl/news/super-bowl-2020-picks-predictions-spread-49ers-chiefs/1cky5b92v5vcf12xdr30qwuih8</t>
  </si>
  <si>
    <t>David Steele</t>
  </si>
  <si>
    <t>Vinny Iyer</t>
  </si>
  <si>
    <t>Bill Bender</t>
  </si>
  <si>
    <t>Matt Lutovsky</t>
  </si>
  <si>
    <t>Zac Al-Khateeb</t>
  </si>
  <si>
    <t>Tadd Haislop</t>
  </si>
  <si>
    <t>https://www.sportingnews.com/us/nfl/news/super-bowl-2019-odds-line-rams-patriots-picks-predictions-experts/22ieoc50d5a11rnxquypmjwdv</t>
  </si>
  <si>
    <t>https://www.sportingnews.com/us/nfl/news/super-bowl-2018-predictions-picks-odds-eagles-patriots/1hytjuc6o0qp3123gelfddudh6</t>
  </si>
  <si>
    <t>Mike DeCourcy</t>
  </si>
  <si>
    <t>https://www.sportingnews.com/us/nfl/news/super-bowl-52-predictions-philadelphia-eagles-new-england-patriots-2018/1gfu9xcp0s1a104rxt49s1zww</t>
  </si>
  <si>
    <t>https://www.sportingnews.com/us/nfl/news/super-bowl-53-predictions-rams-can-beat-odds-patriots/1dm2nrvoxok1z11bw6drbn3p3r</t>
  </si>
  <si>
    <t>Chris Berman</t>
  </si>
  <si>
    <t>Matthew Berry</t>
  </si>
  <si>
    <t>Matt Bowen</t>
  </si>
  <si>
    <t>John Buccigross</t>
  </si>
  <si>
    <t>Will Cain</t>
  </si>
  <si>
    <t>Michael Eaves</t>
  </si>
  <si>
    <t>Mike Golic</t>
  </si>
  <si>
    <t>https://www.espn.com/nfl/story/_/id/28576384/super-bowl-liv-score-predictions-espn-experts-pick-49ers-chiefs</t>
  </si>
  <si>
    <t>Mike Golic Jr</t>
  </si>
  <si>
    <t>Mike Greenberg</t>
  </si>
  <si>
    <t>Matt Hasselbeck</t>
  </si>
  <si>
    <t>Tim Hasselbeck</t>
  </si>
  <si>
    <t>Keyshawn Johnson</t>
  </si>
  <si>
    <t>Preston Johnson</t>
  </si>
  <si>
    <t>Suzy Kolber</t>
  </si>
  <si>
    <t>Todd McShay</t>
  </si>
  <si>
    <t>Chris Mortensen</t>
  </si>
  <si>
    <t>Randy Moss</t>
  </si>
  <si>
    <t>Dan Orlovsky</t>
  </si>
  <si>
    <t>Sam Ponder</t>
  </si>
  <si>
    <t>Louis Riddick</t>
  </si>
  <si>
    <t>Laura Rutledge</t>
  </si>
  <si>
    <t>Aaron Schatz</t>
  </si>
  <si>
    <t>Sarah Spain</t>
  </si>
  <si>
    <t>Marcus Spears</t>
  </si>
  <si>
    <t>Sage Steele</t>
  </si>
  <si>
    <t>Trey Wingo</t>
  </si>
  <si>
    <t>Todd Archer</t>
  </si>
  <si>
    <t>Sarah Barshop</t>
  </si>
  <si>
    <t>Rich Cimini</t>
  </si>
  <si>
    <t>Courtney Cronin</t>
  </si>
  <si>
    <t>Turron Davenport</t>
  </si>
  <si>
    <t>Rob Demovsky</t>
  </si>
  <si>
    <t>Michael DiRocco</t>
  </si>
  <si>
    <t>David Fleming</t>
  </si>
  <si>
    <t>Domonique Foxworth</t>
  </si>
  <si>
    <t>Dan Graziano</t>
  </si>
  <si>
    <t>Brady Henderson</t>
  </si>
  <si>
    <t>Jamison Hensley</t>
  </si>
  <si>
    <t>John Keim</t>
  </si>
  <si>
    <t>Vaughn McClure</t>
  </si>
  <si>
    <t>Tim McManus</t>
  </si>
  <si>
    <t>Ian O'Connor</t>
  </si>
  <si>
    <t>Brooke Pryor</t>
  </si>
  <si>
    <t>Jordan Raanan</t>
  </si>
  <si>
    <t>Jason Reid</t>
  </si>
  <si>
    <t>Mike Reiss</t>
  </si>
  <si>
    <t>Michael Rothstein</t>
  </si>
  <si>
    <t>Dianna Russini</t>
  </si>
  <si>
    <t>Adam Teicher</t>
  </si>
  <si>
    <t>Mike Triplett</t>
  </si>
  <si>
    <t>Seth Walder</t>
  </si>
  <si>
    <t>Mike Wells</t>
  </si>
  <si>
    <t>Eric D. Williams</t>
  </si>
  <si>
    <t>Cameron Wolfe</t>
  </si>
  <si>
    <t>Dan Appenfeller</t>
  </si>
  <si>
    <t>Ben Arledge</t>
  </si>
  <si>
    <t>Dave Bearman</t>
  </si>
  <si>
    <t>Dane Beavers</t>
  </si>
  <si>
    <t>Heather Burns</t>
  </si>
  <si>
    <t>Chris Grandstaff</t>
  </si>
  <si>
    <t>Jon Hudec</t>
  </si>
  <si>
    <t>Tim Kavanagh</t>
  </si>
  <si>
    <t>Vince Masi</t>
  </si>
  <si>
    <t>Bob McClellan</t>
  </si>
  <si>
    <t>Chris Sprow</t>
  </si>
  <si>
    <t>Pat Sutherland</t>
  </si>
  <si>
    <t>Jeremy Willis</t>
  </si>
  <si>
    <t>Emmanuel Acho</t>
  </si>
  <si>
    <t>Bill Barnwell</t>
  </si>
  <si>
    <t>Stephania Bell</t>
  </si>
  <si>
    <t>Tedy Bruschi</t>
  </si>
  <si>
    <t>Bobby Carpenter</t>
  </si>
  <si>
    <t>Ryan Clark</t>
  </si>
  <si>
    <t>Mike Clay</t>
  </si>
  <si>
    <t>Jason Fitz</t>
  </si>
  <si>
    <t>Eric Karabell</t>
  </si>
  <si>
    <t>Doug Kezirian</t>
  </si>
  <si>
    <t>Mina Kimes</t>
  </si>
  <si>
    <t>Steve Levy</t>
  </si>
  <si>
    <t>Katie Nolan</t>
  </si>
  <si>
    <t>Rex Ryan</t>
  </si>
  <si>
    <t>Adam Schefter</t>
  </si>
  <si>
    <t>Mike Tannenbaum</t>
  </si>
  <si>
    <t>John "Stugotz" Weiner</t>
  </si>
  <si>
    <t>Damien Woody</t>
  </si>
  <si>
    <t>Field Yates</t>
  </si>
  <si>
    <t>Jeff Dickerson</t>
  </si>
  <si>
    <t>Jeremy Fowler</t>
  </si>
  <si>
    <t>Paul Gutierrez</t>
  </si>
  <si>
    <t>Jeff Legwold</t>
  </si>
  <si>
    <t>Marcel Louis-Jacques</t>
  </si>
  <si>
    <t>Elizabeth Merrill</t>
  </si>
  <si>
    <t>David Newton</t>
  </si>
  <si>
    <t>Kevin Seifert</t>
  </si>
  <si>
    <t>Lindsey Thiry</t>
  </si>
  <si>
    <t>Kevin Van Valkenburg</t>
  </si>
  <si>
    <t>Nick Wagoner</t>
  </si>
  <si>
    <t>Josh Weinfuss</t>
  </si>
  <si>
    <t>Seth Wickersham</t>
  </si>
  <si>
    <t>Elizabeth Baugh</t>
  </si>
  <si>
    <t>T.J. Berka</t>
  </si>
  <si>
    <t>Ben Fawkes</t>
  </si>
  <si>
    <t>Keith Lipscomb</t>
  </si>
  <si>
    <t>Alisha Miller</t>
  </si>
  <si>
    <t>Anthony Olivieri</t>
  </si>
  <si>
    <t>John Pluym</t>
  </si>
  <si>
    <t>Alden Gonzalez</t>
  </si>
  <si>
    <t>Charles Woodson</t>
  </si>
  <si>
    <t>Darren Woodson</t>
  </si>
  <si>
    <t>Greg Cosell</t>
  </si>
  <si>
    <t>Jac Collinsworth</t>
  </si>
  <si>
    <t>Jeff Saturday</t>
  </si>
  <si>
    <t>Jenna Laine</t>
  </si>
  <si>
    <t>John Roberts</t>
  </si>
  <si>
    <t>Katherine Terrell</t>
  </si>
  <si>
    <t>KC Joyner</t>
  </si>
  <si>
    <t>Max Kellerman</t>
  </si>
  <si>
    <t>Mike Golic Jr.</t>
  </si>
  <si>
    <t>Mike Rodak</t>
  </si>
  <si>
    <t>Mike Sando</t>
  </si>
  <si>
    <t>Roman Modrowski</t>
  </si>
  <si>
    <t>Scott Kendrick</t>
  </si>
  <si>
    <t>Stephen A. Smith</t>
  </si>
  <si>
    <t>Wendi Nix</t>
  </si>
  <si>
    <t>https://www.espn.com/nfl/story/_/id/25870357/super-bowl-liii-score-predictions-espn-staff-picks-patriots-rams-2019-nfl</t>
  </si>
  <si>
    <t>https://www.espn.com/nfl/story/_/id/22190604/super-bowl-lii-predictions-espn-staff-picks-new-england-patriots-philadelphia-eagles</t>
  </si>
  <si>
    <t>Jeff Darlington</t>
  </si>
  <si>
    <t>Mike Drago</t>
  </si>
  <si>
    <t>Dave Fleming</t>
  </si>
  <si>
    <t>Lisa Kerney</t>
  </si>
  <si>
    <t>Katie Richcreek</t>
  </si>
  <si>
    <t>Diana Russini</t>
  </si>
  <si>
    <t>Jim Trotter</t>
  </si>
  <si>
    <t>Eric Williams</t>
  </si>
  <si>
    <t>https://www.espn.com/nfl/story/_/id/18585341/super-bowl-li-predictions-espn-staff-picks-new-england-patriots-atlanta-falcons</t>
  </si>
  <si>
    <t>Michelle Beisner</t>
  </si>
  <si>
    <t>Mary Byrne</t>
  </si>
  <si>
    <t>Adam Caplan</t>
  </si>
  <si>
    <t>Cari Champion</t>
  </si>
  <si>
    <t>John Clayton</t>
  </si>
  <si>
    <t>Trent Dilfer</t>
  </si>
  <si>
    <t>Herm Edwards</t>
  </si>
  <si>
    <t>Kate Fagan</t>
  </si>
  <si>
    <t>Ben Goessling</t>
  </si>
  <si>
    <t>Jon Gruden</t>
  </si>
  <si>
    <t>Jemele Hill</t>
  </si>
  <si>
    <t>Merril Hoge</t>
  </si>
  <si>
    <t>Ron Jaworski</t>
  </si>
  <si>
    <t>Monique Jones</t>
  </si>
  <si>
    <t>Danny Kanell</t>
  </si>
  <si>
    <t>Sheil Kapadia</t>
  </si>
  <si>
    <t>Paul Kuharsky</t>
  </si>
  <si>
    <t>Neely Lohmann</t>
  </si>
  <si>
    <t>Fernando Lopez</t>
  </si>
  <si>
    <t>Pat McManamon</t>
  </si>
  <si>
    <t>Jane McManus</t>
  </si>
  <si>
    <t>Scott T. Miller</t>
  </si>
  <si>
    <t>Chad Millman</t>
  </si>
  <si>
    <t>Molly Qerim</t>
  </si>
  <si>
    <t>Ryen Russillo</t>
  </si>
  <si>
    <t>Mark Schlereth</t>
  </si>
  <si>
    <t>Michael Smith</t>
  </si>
  <si>
    <t>Hannah Storm</t>
  </si>
  <si>
    <t>Dave Tuley</t>
  </si>
  <si>
    <t>James Walker</t>
  </si>
  <si>
    <t>https://www.espn.com/nfl/story/_/id/14692684/super-bowl-50-predictions-espn-staff-picks-big-game</t>
  </si>
  <si>
    <t>Eric Allen</t>
  </si>
  <si>
    <t>Cris Carter</t>
  </si>
  <si>
    <t>Sebastian M. Christensen</t>
  </si>
  <si>
    <t>Cristina Daglas</t>
  </si>
  <si>
    <t>Mike Ditka</t>
  </si>
  <si>
    <t>Ashley Fox</t>
  </si>
  <si>
    <t>Coley Harvey</t>
  </si>
  <si>
    <t>Tom Jackson</t>
  </si>
  <si>
    <t>Jeff Ma</t>
  </si>
  <si>
    <t>Vic Seper</t>
  </si>
  <si>
    <t>Phil Sheridan</t>
  </si>
  <si>
    <t>Scott Symmes</t>
  </si>
  <si>
    <t>https://www.espn.com/nfl/playoffs/2014/story/_/id/12244977/super-bowl-xlix-predictions-espn-staff-picks-big-game</t>
  </si>
  <si>
    <t>Terry Blount</t>
  </si>
  <si>
    <t>Jeffri Chadiha</t>
  </si>
  <si>
    <t>Gary Horton</t>
  </si>
  <si>
    <t>Scott Kacsmar</t>
  </si>
  <si>
    <t>Sam Monson</t>
  </si>
  <si>
    <t>Matt Williamson</t>
  </si>
  <si>
    <t>Scott Brown</t>
  </si>
  <si>
    <t>Mike DiRocco</t>
  </si>
  <si>
    <t>Tania Ganguli</t>
  </si>
  <si>
    <t>Bill Williamson</t>
  </si>
  <si>
    <t>Michael C. Wright</t>
  </si>
  <si>
    <t>Pat Yasinskas</t>
  </si>
  <si>
    <t>Actuals</t>
  </si>
  <si>
    <t>Need to get:</t>
  </si>
  <si>
    <t>2021 ESPN Experts</t>
  </si>
  <si>
    <t>2021 SI</t>
  </si>
  <si>
    <t>2021 CBS Sports</t>
  </si>
  <si>
    <t>Vegas historic starting lines</t>
  </si>
  <si>
    <t>Ben Baby</t>
  </si>
  <si>
    <t>Ed Werder</t>
  </si>
  <si>
    <t>Emmett Golden</t>
  </si>
  <si>
    <t>Freddie Coleman</t>
  </si>
  <si>
    <t>Ian Fitzsimmons</t>
  </si>
  <si>
    <t>Jake Trotter</t>
  </si>
  <si>
    <t>Jay Williams</t>
  </si>
  <si>
    <t>Joe Fortenbaugh</t>
  </si>
  <si>
    <t>Kary Correa</t>
  </si>
  <si>
    <t>Kenny Mayne</t>
  </si>
  <si>
    <t>Kevin Negandhi</t>
  </si>
  <si>
    <t>Kimberley A. Martin</t>
  </si>
  <si>
    <t>Martenzie Johnson</t>
  </si>
  <si>
    <t>Matt Jones</t>
  </si>
  <si>
    <t>Myron Medcalf</t>
  </si>
  <si>
    <t>Nicole Briscoe</t>
  </si>
  <si>
    <t>Peter Burns</t>
  </si>
  <si>
    <t>Rebeca Landa</t>
  </si>
  <si>
    <t>Ryan McGee</t>
  </si>
  <si>
    <t>Sebastian Martinez</t>
  </si>
  <si>
    <t>Shae Cornette</t>
  </si>
  <si>
    <t>Shelley Smith</t>
  </si>
  <si>
    <t>Tim Keown</t>
  </si>
  <si>
    <t>Zubin Mehenti</t>
  </si>
  <si>
    <t>https://www.espn.com/nfl/story/_/id/30816658/super-bowl-score-predictions-espn-experts-pick-chiefs-buccaneers-mvp-game</t>
  </si>
  <si>
    <t>Alan Hahn</t>
  </si>
  <si>
    <t>Chris Carlin</t>
  </si>
  <si>
    <t>Jordan Cornette</t>
  </si>
  <si>
    <t>Katie George</t>
  </si>
  <si>
    <t>Kirk Morrison</t>
  </si>
  <si>
    <t>Mark Herzlich</t>
  </si>
  <si>
    <t>Matt Barrie</t>
  </si>
  <si>
    <t>Matt Schick</t>
  </si>
  <si>
    <t>Mauricio Pedroza</t>
  </si>
  <si>
    <t>Michelle Beisner-Buck</t>
  </si>
  <si>
    <t>Molly Qerim Rose</t>
  </si>
  <si>
    <t>Randy Scott</t>
  </si>
  <si>
    <t>Sal Paolantonio</t>
  </si>
  <si>
    <t>https://www.si.com/nfl/2021/02/04/mmqb-staff-predictions-super-bowl-lv-chiefs-buccaneers</t>
  </si>
  <si>
    <t>Gary Grambling</t>
  </si>
  <si>
    <t>https://www.cbssports.com/nfl/news/super-bowl-2021-picks-odds-how-to-watch-stream-expert-best-bets-against-spread-more/</t>
  </si>
  <si>
    <t>MAPE</t>
  </si>
  <si>
    <t>Winning Error</t>
  </si>
  <si>
    <t>Row Labels</t>
  </si>
  <si>
    <t>Grand Total</t>
  </si>
  <si>
    <t>Average of MAPE</t>
  </si>
  <si>
    <t>Column Labels</t>
  </si>
  <si>
    <t>Total Average of MAPE</t>
  </si>
  <si>
    <t>Pred Winning Score</t>
  </si>
  <si>
    <t>Pred Loosing Score</t>
  </si>
  <si>
    <t>Total Average of Pred Loosing Score</t>
  </si>
  <si>
    <t>Average of Pred Loosing Score</t>
  </si>
  <si>
    <t>Total Average of Pred Winning Score</t>
  </si>
  <si>
    <t>Average of Pred Winning Score</t>
  </si>
  <si>
    <t>MAPE Avg</t>
  </si>
  <si>
    <t>Accuracy</t>
  </si>
  <si>
    <t>%</t>
  </si>
  <si>
    <t>MAPE Scores</t>
  </si>
  <si>
    <t>Avg.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</si>
</sst>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8494A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0" fontId="0" fillId="5" borderId="0" xfId="0" applyNumberFormat="1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532130208332" createdVersion="6" refreshedVersion="6" minRefreshableVersion="3" recordCount="722" xr:uid="{836BF03E-23CE-9C4D-9ED2-C5D66D8BD891}">
  <cacheSource type="worksheet">
    <worksheetSource ref="A1:O1048576" sheet="Predictions"/>
  </cacheSource>
  <cacheFields count="15">
    <cacheField name="Source" numFmtId="0">
      <sharedItems containsBlank="1" count="9">
        <s v="Bleacher Report"/>
        <s v="CBS Sports"/>
        <s v="Sporting News"/>
        <s v="Vegas"/>
        <s v="Sports Illustrated"/>
        <s v="Cynthia Frelund"/>
        <s v="ESPN"/>
        <s v="Actuals"/>
        <m/>
      </sharedItems>
    </cacheField>
    <cacheField name="Link" numFmtId="0">
      <sharedItems containsBlank="1"/>
    </cacheField>
    <cacheField name="Pred Winning Score" numFmtId="0">
      <sharedItems containsString="0" containsBlank="1" containsNumber="1" containsInteger="1" minValue="13" maxValue="54"/>
    </cacheField>
    <cacheField name="Pred Loosing Score" numFmtId="0">
      <sharedItems containsString="0" containsBlank="1" containsNumber="1" containsInteger="1" minValue="3" maxValue="51"/>
    </cacheField>
    <cacheField name="Winning Team" numFmtId="0">
      <sharedItems containsBlank="1"/>
    </cacheField>
    <cacheField name="Loosing Team" numFmtId="0">
      <sharedItems containsBlank="1"/>
    </cacheField>
    <cacheField name="Year" numFmtId="0">
      <sharedItems containsString="0" containsBlank="1" containsNumber="1" containsInteger="1" minValue="2015" maxValue="2021" count="8">
        <n v="2021"/>
        <n v="2020"/>
        <n v="2019"/>
        <n v="2018"/>
        <n v="2017"/>
        <n v="2016"/>
        <n v="2015"/>
        <m/>
      </sharedItems>
    </cacheField>
    <cacheField name="Expert" numFmtId="0">
      <sharedItems containsBlank="1"/>
    </cacheField>
    <cacheField name="Picked Winner" numFmtId="0">
      <sharedItems containsString="0" containsBlank="1" containsNumber="1" containsInteger="1" minValue="0" maxValue="1"/>
    </cacheField>
    <cacheField name="Winning Score" numFmtId="0">
      <sharedItems containsBlank="1" containsMixedTypes="1" containsNumber="1" containsInteger="1" minValue="13" maxValue="41"/>
    </cacheField>
    <cacheField name="Loosing Score" numFmtId="0">
      <sharedItems containsString="0" containsBlank="1" containsNumber="1" containsInteger="1" minValue="3" maxValue="33"/>
    </cacheField>
    <cacheField name="Winning Team2" numFmtId="0">
      <sharedItems containsBlank="1"/>
    </cacheField>
    <cacheField name="Loosing Team2" numFmtId="0">
      <sharedItems containsBlank="1"/>
    </cacheField>
    <cacheField name="Winning Error" numFmtId="0">
      <sharedItems containsString="0" containsBlank="1" containsNumber="1" containsInteger="1" minValue="-21" maxValue="29"/>
    </cacheField>
    <cacheField name="MAPE" numFmtId="0">
      <sharedItems containsString="0" containsBlank="1" containsNumber="1" minValue="0" maxValue="2.23076923076923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2">
  <r>
    <x v="0"/>
    <s v="https://bleacherreport.com/articles/2928720-super-bowl-odds-2021-overunder-box-score-and-prop-picks-for-chiefs-vs-bucs"/>
    <n v="33"/>
    <n v="30"/>
    <s v="Chiefs"/>
    <s v="Tampa"/>
    <x v="0"/>
    <m/>
    <m/>
    <m/>
    <m/>
    <m/>
    <m/>
    <m/>
    <m/>
  </r>
  <r>
    <x v="1"/>
    <s v="https://www.cbssports.com/nfl/news/2021-super-bowl-preview-everything-to-know-for-super-bowl-lv-from-start-time-how-to-watch-odds-and-more/"/>
    <n v="28"/>
    <n v="26"/>
    <s v="Chiefs"/>
    <s v="Tampa"/>
    <x v="0"/>
    <m/>
    <m/>
    <m/>
    <m/>
    <m/>
    <m/>
    <m/>
    <m/>
  </r>
  <r>
    <x v="2"/>
    <s v="https://www.sportingnews.com/us/nfl/news/super-bowl-2021-predictions-odds-chiefs-buccaneers/b6goma22tjm31cuwol4htlfoa"/>
    <n v="27"/>
    <n v="24"/>
    <s v="Chiefs"/>
    <s v="Tampa"/>
    <x v="0"/>
    <m/>
    <m/>
    <m/>
    <m/>
    <m/>
    <m/>
    <m/>
    <m/>
  </r>
  <r>
    <x v="3"/>
    <m/>
    <n v="30"/>
    <n v="27"/>
    <s v="Chiefs"/>
    <s v="Tampa"/>
    <x v="0"/>
    <m/>
    <m/>
    <m/>
    <m/>
    <m/>
    <m/>
    <m/>
    <m/>
  </r>
  <r>
    <x v="4"/>
    <s v="https://www.si.com/nfl/2020/01/30/super-bowl-liv-predictions-picks-score-mvp-kansas-city-chiefs-san-francisco-49ers"/>
    <n v="27"/>
    <n v="24"/>
    <s v="49ers"/>
    <s v="Chiefs"/>
    <x v="1"/>
    <s v="Albert Breer"/>
    <n v="0"/>
    <n v="31"/>
    <n v="20"/>
    <s v="Chiefs"/>
    <s v="49ers"/>
    <n v="-4"/>
    <n v="0.12903225806451613"/>
  </r>
  <r>
    <x v="4"/>
    <s v="https://www.si.com/nfl/2020/01/30/super-bowl-liv-predictions-picks-score-mvp-kansas-city-chiefs-san-francisco-49ers"/>
    <n v="28"/>
    <n v="24"/>
    <s v="49ers"/>
    <s v="Chiefs"/>
    <x v="1"/>
    <s v="Greg Bishop"/>
    <n v="0"/>
    <n v="31"/>
    <n v="20"/>
    <s v="Chiefs"/>
    <s v="49ers"/>
    <n v="-3"/>
    <n v="9.6774193548387094E-2"/>
  </r>
  <r>
    <x v="4"/>
    <s v="https://www.si.com/nfl/2020/01/30/super-bowl-liv-predictions-picks-score-mvp-kansas-city-chiefs-san-francisco-49ers"/>
    <n v="31"/>
    <n v="24"/>
    <s v="Chiefs"/>
    <s v="49ers"/>
    <x v="1"/>
    <s v="Jenny Vrentas"/>
    <n v="1"/>
    <n v="31"/>
    <n v="20"/>
    <s v="Chiefs"/>
    <s v="49ers"/>
    <n v="0"/>
    <n v="0"/>
  </r>
  <r>
    <x v="4"/>
    <s v="https://www.si.com/nfl/2020/01/30/super-bowl-liv-predictions-picks-score-mvp-kansas-city-chiefs-san-francisco-49ers"/>
    <n v="30"/>
    <n v="28"/>
    <s v="49ers"/>
    <s v="Chiefs"/>
    <x v="1"/>
    <s v="Conor Orr"/>
    <n v="0"/>
    <n v="31"/>
    <n v="20"/>
    <s v="Chiefs"/>
    <s v="49ers"/>
    <n v="-1"/>
    <n v="3.2258064516129031E-2"/>
  </r>
  <r>
    <x v="4"/>
    <s v="https://www.si.com/nfl/2020/01/30/super-bowl-liv-predictions-picks-score-mvp-kansas-city-chiefs-san-francisco-49ers"/>
    <n v="38"/>
    <n v="35"/>
    <s v="49ers"/>
    <s v="Chiefs"/>
    <x v="1"/>
    <s v="Kalyn Kahler"/>
    <n v="0"/>
    <n v="31"/>
    <n v="20"/>
    <s v="Chiefs"/>
    <s v="49ers"/>
    <n v="7"/>
    <n v="0.22580645161290322"/>
  </r>
  <r>
    <x v="4"/>
    <s v="https://www.si.com/nfl/2020/01/30/super-bowl-liv-predictions-picks-score-mvp-kansas-city-chiefs-san-francisco-49ers"/>
    <n v="27"/>
    <n v="20"/>
    <s v="Chiefs"/>
    <s v="49ers"/>
    <x v="1"/>
    <s v="Michael Rosenberg"/>
    <n v="1"/>
    <n v="31"/>
    <n v="20"/>
    <s v="Chiefs"/>
    <s v="49ers"/>
    <n v="-4"/>
    <n v="0.12903225806451613"/>
  </r>
  <r>
    <x v="4"/>
    <s v="https://www.si.com/nfl/2020/01/30/super-bowl-liv-predictions-picks-score-mvp-kansas-city-chiefs-san-francisco-49ers"/>
    <n v="27"/>
    <n v="18"/>
    <s v="49ers"/>
    <s v="Chiefs"/>
    <x v="1"/>
    <s v="Andrew Brandt"/>
    <n v="0"/>
    <n v="31"/>
    <n v="20"/>
    <s v="Chiefs"/>
    <s v="49ers"/>
    <n v="-4"/>
    <n v="0.12903225806451613"/>
  </r>
  <r>
    <x v="4"/>
    <s v="https://www.si.com/nfl/2020/01/30/super-bowl-liv-predictions-picks-score-mvp-kansas-city-chiefs-san-francisco-49ers"/>
    <n v="28"/>
    <n v="17"/>
    <s v="Chiefs"/>
    <s v="49ers"/>
    <x v="1"/>
    <s v="Bette Marston"/>
    <n v="1"/>
    <n v="31"/>
    <n v="20"/>
    <s v="Chiefs"/>
    <s v="49ers"/>
    <n v="-3"/>
    <n v="9.6774193548387094E-2"/>
  </r>
  <r>
    <x v="4"/>
    <s v="https://www.si.com/nfl/2020/01/30/super-bowl-liv-predictions-picks-score-mvp-kansas-city-chiefs-san-francisco-49ers"/>
    <n v="34"/>
    <n v="26"/>
    <s v="Chiefs"/>
    <s v="49ers"/>
    <x v="1"/>
    <s v="Mitch Goldich"/>
    <n v="1"/>
    <n v="31"/>
    <n v="20"/>
    <s v="Chiefs"/>
    <s v="49ers"/>
    <n v="3"/>
    <n v="9.6774193548387094E-2"/>
  </r>
  <r>
    <x v="4"/>
    <s v="https://www.si.com/nfl/2020/01/30/super-bowl-liv-predictions-picks-score-mvp-kansas-city-chiefs-san-francisco-49ers"/>
    <n v="41"/>
    <n v="34"/>
    <s v="Chiefs"/>
    <s v="49ers"/>
    <x v="1"/>
    <s v="Charlotte Wilder"/>
    <n v="1"/>
    <n v="31"/>
    <n v="20"/>
    <s v="Chiefs"/>
    <s v="49ers"/>
    <n v="10"/>
    <n v="0.32258064516129031"/>
  </r>
  <r>
    <x v="4"/>
    <s v="https://www.si.com/nfl/2020/01/30/super-bowl-liv-predictions-picks-score-mvp-kansas-city-chiefs-san-francisco-49ers"/>
    <n v="38"/>
    <n v="34"/>
    <s v="Chiefs"/>
    <s v="49ers"/>
    <x v="1"/>
    <s v="Gary Gramling"/>
    <n v="1"/>
    <n v="31"/>
    <n v="20"/>
    <s v="Chiefs"/>
    <s v="49ers"/>
    <n v="7"/>
    <n v="0.22580645161290322"/>
  </r>
  <r>
    <x v="4"/>
    <s v="https://www.si.com/nfl/2019/01/31/super-bowl-2019-predictions-winner-score-mvp-picks"/>
    <n v="35"/>
    <n v="31"/>
    <s v="Patriots"/>
    <s v="Rams"/>
    <x v="2"/>
    <s v="Albert Breer"/>
    <n v="1"/>
    <n v="13"/>
    <n v="3"/>
    <s v="Patriots"/>
    <s v="Rams"/>
    <n v="22"/>
    <n v="1.6923076923076923"/>
  </r>
  <r>
    <x v="4"/>
    <s v="https://www.si.com/nfl/2019/01/31/super-bowl-2019-predictions-winner-score-mvp-picks"/>
    <n v="27"/>
    <n v="21"/>
    <s v="Patriots"/>
    <s v="Rams"/>
    <x v="2"/>
    <s v="Jenny Vrentas"/>
    <n v="1"/>
    <n v="13"/>
    <n v="3"/>
    <s v="Patriots"/>
    <s v="Rams"/>
    <n v="14"/>
    <n v="1.0769230769230769"/>
  </r>
  <r>
    <x v="4"/>
    <s v="https://www.si.com/nfl/2019/01/31/super-bowl-2019-predictions-winner-score-mvp-picks"/>
    <n v="21"/>
    <n v="17"/>
    <s v="Patriots"/>
    <s v="Rams"/>
    <x v="2"/>
    <s v="Robert Klemko"/>
    <n v="1"/>
    <n v="13"/>
    <n v="3"/>
    <s v="Patriots"/>
    <s v="Rams"/>
    <n v="8"/>
    <n v="0.61538461538461542"/>
  </r>
  <r>
    <x v="4"/>
    <s v="https://www.si.com/nfl/2019/01/31/super-bowl-2019-predictions-winner-score-mvp-picks"/>
    <n v="35"/>
    <n v="28"/>
    <s v="Patriots"/>
    <s v="Rams"/>
    <x v="2"/>
    <s v="Jonathan Jones"/>
    <n v="1"/>
    <n v="13"/>
    <n v="3"/>
    <s v="Patriots"/>
    <s v="Rams"/>
    <n v="22"/>
    <n v="1.6923076923076923"/>
  </r>
  <r>
    <x v="4"/>
    <s v="https://www.si.com/nfl/2019/01/31/super-bowl-2019-predictions-winner-score-mvp-picks"/>
    <n v="35"/>
    <n v="17"/>
    <s v="Patriots"/>
    <s v="Rams"/>
    <x v="2"/>
    <s v="Conor Orr"/>
    <n v="1"/>
    <n v="13"/>
    <n v="3"/>
    <s v="Patriots"/>
    <s v="Rams"/>
    <n v="22"/>
    <n v="1.6923076923076923"/>
  </r>
  <r>
    <x v="4"/>
    <s v="https://www.si.com/nfl/2019/01/31/super-bowl-2019-predictions-winner-score-mvp-picks"/>
    <n v="35"/>
    <n v="28"/>
    <s v="Patriots"/>
    <s v="Rams"/>
    <x v="2"/>
    <s v="Tim Rohan"/>
    <n v="1"/>
    <n v="13"/>
    <n v="3"/>
    <s v="Patriots"/>
    <s v="Rams"/>
    <n v="22"/>
    <n v="1.6923076923076923"/>
  </r>
  <r>
    <x v="4"/>
    <s v="https://www.si.com/nfl/2019/01/31/super-bowl-2019-predictions-winner-score-mvp-picks"/>
    <n v="30"/>
    <n v="24"/>
    <s v="Patriots"/>
    <s v="Rams"/>
    <x v="2"/>
    <s v="Andy Benoit"/>
    <n v="1"/>
    <n v="13"/>
    <n v="3"/>
    <s v="Patriots"/>
    <s v="Rams"/>
    <n v="17"/>
    <n v="1.3076923076923077"/>
  </r>
  <r>
    <x v="4"/>
    <s v="https://www.si.com/nfl/2019/01/31/super-bowl-2019-predictions-winner-score-mvp-picks"/>
    <n v="42"/>
    <n v="35"/>
    <s v="Patriots"/>
    <s v="Rams"/>
    <x v="2"/>
    <s v="Kalyn Kahler"/>
    <n v="1"/>
    <n v="13"/>
    <n v="3"/>
    <s v="Patriots"/>
    <s v="Rams"/>
    <n v="29"/>
    <n v="2.2307692307692308"/>
  </r>
  <r>
    <x v="4"/>
    <s v="https://www.si.com/nfl/2019/01/31/super-bowl-2019-predictions-winner-score-mvp-picks"/>
    <n v="34"/>
    <n v="17"/>
    <s v="Patriots"/>
    <s v="Rams"/>
    <x v="2"/>
    <s v="Ben Baskin"/>
    <n v="1"/>
    <n v="13"/>
    <n v="3"/>
    <s v="Patriots"/>
    <s v="Rams"/>
    <n v="21"/>
    <n v="1.6153846153846154"/>
  </r>
  <r>
    <x v="4"/>
    <s v="https://www.si.com/nfl/2019/01/31/super-bowl-2019-predictions-winner-score-mvp-picks"/>
    <n v="30"/>
    <n v="27"/>
    <s v="Patriots"/>
    <s v="Rams"/>
    <x v="2"/>
    <s v="Michael Rosenberg"/>
    <n v="1"/>
    <n v="13"/>
    <n v="3"/>
    <s v="Patriots"/>
    <s v="Rams"/>
    <n v="17"/>
    <n v="1.3076923076923077"/>
  </r>
  <r>
    <x v="4"/>
    <s v="https://www.si.com/nfl/2019/01/31/super-bowl-2019-predictions-winner-score-mvp-picks"/>
    <n v="27"/>
    <n v="20"/>
    <s v="Patriots"/>
    <s v="Rams"/>
    <x v="2"/>
    <s v="Andrew Brandt"/>
    <n v="1"/>
    <n v="13"/>
    <n v="3"/>
    <s v="Patriots"/>
    <s v="Rams"/>
    <n v="14"/>
    <n v="1.0769230769230769"/>
  </r>
  <r>
    <x v="4"/>
    <s v="https://www.si.com/nfl/2019/01/31/super-bowl-2019-predictions-winner-score-mvp-picks"/>
    <n v="33"/>
    <n v="31"/>
    <s v="Patriots"/>
    <s v="Rams"/>
    <x v="2"/>
    <s v="Mark Mravic"/>
    <n v="1"/>
    <n v="13"/>
    <n v="3"/>
    <s v="Patriots"/>
    <s v="Rams"/>
    <n v="20"/>
    <n v="1.5384615384615385"/>
  </r>
  <r>
    <x v="4"/>
    <s v="https://www.si.com/nfl/2019/01/31/super-bowl-2019-predictions-winner-score-mvp-picks"/>
    <n v="27"/>
    <n v="14"/>
    <s v="Patriots"/>
    <s v="Rams"/>
    <x v="2"/>
    <s v="Bette Marston"/>
    <n v="1"/>
    <n v="13"/>
    <n v="3"/>
    <s v="Patriots"/>
    <s v="Rams"/>
    <n v="14"/>
    <n v="1.0769230769230769"/>
  </r>
  <r>
    <x v="4"/>
    <s v="https://www.si.com/nfl/2019/01/31/super-bowl-2019-predictions-winner-score-mvp-picks"/>
    <n v="32"/>
    <n v="26"/>
    <s v="Patriots"/>
    <s v="Rams"/>
    <x v="2"/>
    <s v="Mitch Goldich"/>
    <n v="1"/>
    <n v="13"/>
    <n v="3"/>
    <s v="Patriots"/>
    <s v="Rams"/>
    <n v="19"/>
    <n v="1.4615384615384615"/>
  </r>
  <r>
    <x v="0"/>
    <s v="https://bleacherreport.com/articles/2756582-super-bowl-2018-final-score-fantasy-predictions-for-eagles-vs-patriots"/>
    <n v="28"/>
    <n v="24"/>
    <s v="Patriots"/>
    <s v="Eagles"/>
    <x v="3"/>
    <m/>
    <n v="0"/>
    <n v="41"/>
    <n v="33"/>
    <s v="Eagles"/>
    <s v="Patriots"/>
    <n v="-13"/>
    <n v="0.31707317073170732"/>
  </r>
  <r>
    <x v="0"/>
    <s v="https://bleacherreport.com/articles/2874265-super-bowl-odds-2020-final-predictions-for-49ers-vs-chiefs-winner-score"/>
    <n v="34"/>
    <n v="28"/>
    <s v="49ers"/>
    <s v="Chiefs"/>
    <x v="1"/>
    <m/>
    <n v="0"/>
    <n v="31"/>
    <n v="20"/>
    <s v="Chiefs"/>
    <s v="49ers"/>
    <n v="3"/>
    <n v="9.6774193548387094E-2"/>
  </r>
  <r>
    <x v="0"/>
    <s v="https://bleacherreport.com/articles/2818882-super-bowl-2019-patriots-vs-rams-game-odds-final-score-predictions"/>
    <n v="37"/>
    <n v="30"/>
    <s v="Patriots"/>
    <s v="Rams"/>
    <x v="2"/>
    <m/>
    <n v="1"/>
    <n v="13"/>
    <n v="3"/>
    <s v="Patriots"/>
    <s v="Rams"/>
    <n v="24"/>
    <n v="1.8461538461538463"/>
  </r>
  <r>
    <x v="0"/>
    <s v="https://bleacherreport.com/articles/2691197-super-bowl-odds-2017-final-predictions-for-patriots-vs-falcons-winner-score"/>
    <n v="30"/>
    <n v="28"/>
    <s v="Patriots"/>
    <s v="Falcons"/>
    <x v="4"/>
    <m/>
    <n v="1"/>
    <n v="34"/>
    <n v="28"/>
    <s v="Patriots"/>
    <s v="Falcons"/>
    <n v="-4"/>
    <n v="0.11764705882352941"/>
  </r>
  <r>
    <x v="0"/>
    <s v="https://bleacherreport.com/articles/2613664-super-bowl-odds-2016-panthers-vs-broncos-box-score-game-predictions"/>
    <n v="27"/>
    <n v="13"/>
    <s v="Panthers"/>
    <s v="Broncos"/>
    <x v="5"/>
    <m/>
    <n v="0"/>
    <n v="24"/>
    <n v="10"/>
    <s v="Broncos"/>
    <s v="Panthers"/>
    <n v="3"/>
    <n v="0.125"/>
  </r>
  <r>
    <x v="0"/>
    <s v="https://bleacherreport.com/articles/2334911-patriots-vs-seahawks-winner-and-score-predictions-for-super-bowl-2015"/>
    <n v="24"/>
    <n v="21"/>
    <s v="Seahawks"/>
    <s v="Patriots"/>
    <x v="6"/>
    <m/>
    <n v="0"/>
    <n v="28"/>
    <n v="24"/>
    <s v="Patriots"/>
    <s v="Seahawks"/>
    <n v="-4"/>
    <n v="0.14285714285714285"/>
  </r>
  <r>
    <x v="3"/>
    <s v="https://www.cbssports.com/nfl/news/super-bowl-2020-expert-picks-against-spread-chiefs-vs-49ers-odds-predictions-tv-channel-streaming/"/>
    <n v="27"/>
    <n v="25"/>
    <s v="Chiefs"/>
    <s v="49ers"/>
    <x v="1"/>
    <m/>
    <n v="1"/>
    <n v="31"/>
    <n v="20"/>
    <s v="Chiefs"/>
    <s v="49ers"/>
    <n v="-4"/>
    <n v="0.12903225806451613"/>
  </r>
  <r>
    <x v="5"/>
    <m/>
    <n v="29"/>
    <n v="28"/>
    <s v="Chiefs"/>
    <s v="Tamps"/>
    <x v="0"/>
    <m/>
    <m/>
    <m/>
    <m/>
    <m/>
    <m/>
    <m/>
    <m/>
  </r>
  <r>
    <x v="1"/>
    <s v="https://www.cbssports.com/nfl/news/super-bowl-2020-predictions-odds-point-spread-picks-how-to-watch-49ers-chiefs-goes-down-to-the-wire/"/>
    <n v="34"/>
    <n v="27"/>
    <s v="49ers"/>
    <s v="Chiefs"/>
    <x v="1"/>
    <m/>
    <n v="0"/>
    <n v="31"/>
    <n v="20"/>
    <s v="Chiefs"/>
    <s v="49ers"/>
    <n v="3"/>
    <n v="9.6774193548387094E-2"/>
  </r>
  <r>
    <x v="1"/>
    <s v="https://www.cbssports.com/nfl/news/super-bowl-2019-predictions-expert-picks-against-spread-props-odds-line-live-stream-channel-kickoff-time/"/>
    <n v="24"/>
    <n v="20"/>
    <s v="Patriots"/>
    <s v="Rams"/>
    <x v="2"/>
    <s v="Pete Prisco"/>
    <n v="1"/>
    <n v="13"/>
    <n v="3"/>
    <s v="Patriots"/>
    <s v="Rams"/>
    <n v="11"/>
    <n v="0.84615384615384615"/>
  </r>
  <r>
    <x v="1"/>
    <s v="https://www.cbssports.com/nfl/news/super-bowl-2019-predictions-expert-picks-against-spread-props-odds-line-live-stream-channel-kickoff-time/"/>
    <n v="35"/>
    <n v="27"/>
    <s v="Patriots"/>
    <s v="Rams"/>
    <x v="2"/>
    <s v="Jason La Canfora"/>
    <n v="1"/>
    <n v="13"/>
    <n v="3"/>
    <s v="Patriots"/>
    <s v="Rams"/>
    <n v="22"/>
    <n v="1.6923076923076923"/>
  </r>
  <r>
    <x v="1"/>
    <s v="https://www.cbssports.com/nfl/news/super-bowl-2019-predictions-expert-picks-against-spread-props-odds-line-live-stream-channel-kickoff-time/"/>
    <n v="31"/>
    <n v="28"/>
    <s v="Patriots"/>
    <s v="Rams"/>
    <x v="2"/>
    <s v="Will Brinson"/>
    <n v="1"/>
    <n v="13"/>
    <n v="3"/>
    <s v="Patriots"/>
    <s v="Rams"/>
    <n v="18"/>
    <n v="1.3846153846153846"/>
  </r>
  <r>
    <x v="1"/>
    <s v="https://www.cbssports.com/nfl/news/super-bowl-2019-predictions-expert-picks-against-spread-props-odds-line-live-stream-channel-kickoff-time/"/>
    <n v="30"/>
    <n v="26"/>
    <s v="Patriots"/>
    <s v="Rams"/>
    <x v="2"/>
    <s v="Jared Dubin"/>
    <n v="1"/>
    <n v="13"/>
    <n v="3"/>
    <s v="Patriots"/>
    <s v="Rams"/>
    <n v="17"/>
    <n v="1.3076923076923077"/>
  </r>
  <r>
    <x v="1"/>
    <s v="https://www.cbssports.com/nfl/news/super-bowl-2019-predictions-expert-picks-against-spread-props-odds-line-live-stream-channel-kickoff-time/"/>
    <n v="34"/>
    <n v="24"/>
    <s v="Patriots"/>
    <s v="Rams"/>
    <x v="2"/>
    <s v="Ryan Wilson"/>
    <n v="1"/>
    <n v="13"/>
    <n v="3"/>
    <s v="Patriots"/>
    <s v="Rams"/>
    <n v="21"/>
    <n v="1.6153846153846154"/>
  </r>
  <r>
    <x v="1"/>
    <s v="https://www.cbssports.com/nfl/news/super-bowl-2019-predictions-expert-picks-against-spread-props-odds-line-live-stream-channel-kickoff-time/"/>
    <n v="30"/>
    <n v="27"/>
    <s v="Rams"/>
    <s v="Patriots"/>
    <x v="2"/>
    <s v="John Breech"/>
    <n v="0"/>
    <n v="13"/>
    <n v="3"/>
    <s v="Patriots"/>
    <s v="Rams"/>
    <n v="17"/>
    <n v="1.3076923076923077"/>
  </r>
  <r>
    <x v="1"/>
    <s v="https://www.cbssports.com/nfl/news/super-bowl-2019-predictions-expert-picks-against-spread-props-odds-line-live-stream-channel-kickoff-time/"/>
    <n v="34"/>
    <n v="24"/>
    <s v="Patriots"/>
    <s v="Rams"/>
    <x v="2"/>
    <s v="Sean Wagner-McGough"/>
    <n v="1"/>
    <n v="13"/>
    <n v="3"/>
    <s v="Patriots"/>
    <s v="Rams"/>
    <n v="21"/>
    <n v="1.6153846153846154"/>
  </r>
  <r>
    <x v="1"/>
    <s v="https://www.cbssports.com/nfl/news/super-bowl-2019-predictions-expert-picks-against-spread-props-odds-line-live-stream-channel-kickoff-time/"/>
    <n v="27"/>
    <n v="21"/>
    <s v="Patriots"/>
    <s v="Rams"/>
    <x v="2"/>
    <s v="Tom Fornelli"/>
    <n v="1"/>
    <n v="13"/>
    <n v="3"/>
    <s v="Patriots"/>
    <s v="Rams"/>
    <n v="14"/>
    <n v="1.0769230769230769"/>
  </r>
  <r>
    <x v="1"/>
    <s v="https://www.cbssports.com/nfl/news/super-bowl-2020-expert-picks-against-spread-chiefs-vs-49ers-odds-predictions-tv-channel-streaming/"/>
    <n v="31"/>
    <n v="27"/>
    <s v="Chiefs"/>
    <s v="49ers"/>
    <x v="1"/>
    <s v="Pete Prisco"/>
    <n v="1"/>
    <n v="31"/>
    <n v="20"/>
    <s v="Chiefs"/>
    <s v="49ers"/>
    <n v="0"/>
    <n v="0"/>
  </r>
  <r>
    <x v="1"/>
    <s v="https://www.cbssports.com/nfl/news/super-bowl-2020-expert-picks-against-spread-chiefs-vs-49ers-odds-predictions-tv-channel-streaming/"/>
    <n v="27"/>
    <n v="24"/>
    <s v="Chiefs"/>
    <s v="49ers"/>
    <x v="1"/>
    <s v="Jason La Canfora"/>
    <n v="1"/>
    <n v="31"/>
    <n v="20"/>
    <s v="Chiefs"/>
    <s v="49ers"/>
    <n v="-4"/>
    <n v="0.12903225806451613"/>
  </r>
  <r>
    <x v="1"/>
    <s v="https://www.cbssports.com/nfl/news/super-bowl-2020-expert-picks-against-spread-chiefs-vs-49ers-odds-predictions-tv-channel-streaming/"/>
    <n v="33"/>
    <n v="31"/>
    <s v="Chiefs"/>
    <s v="49ers"/>
    <x v="1"/>
    <s v="Jared Dubin"/>
    <n v="1"/>
    <n v="31"/>
    <n v="20"/>
    <s v="Chiefs"/>
    <s v="49ers"/>
    <n v="2"/>
    <n v="6.4516129032258063E-2"/>
  </r>
  <r>
    <x v="1"/>
    <s v="https://www.cbssports.com/nfl/news/super-bowl-2020-expert-picks-against-spread-chiefs-vs-49ers-odds-predictions-tv-channel-streaming/"/>
    <n v="34"/>
    <n v="27"/>
    <s v="49ers"/>
    <s v="Chiefs"/>
    <x v="1"/>
    <s v="John Breech"/>
    <n v="0"/>
    <n v="31"/>
    <n v="20"/>
    <s v="Chiefs"/>
    <s v="49ers"/>
    <n v="3"/>
    <n v="9.6774193548387094E-2"/>
  </r>
  <r>
    <x v="1"/>
    <s v="https://www.cbssports.com/nfl/news/super-bowl-2020-expert-picks-against-spread-chiefs-vs-49ers-odds-predictions-tv-channel-streaming/"/>
    <n v="31"/>
    <n v="24"/>
    <s v="Chiefs"/>
    <s v="49ers"/>
    <x v="1"/>
    <s v="Sean Wagner-McGough"/>
    <n v="1"/>
    <n v="31"/>
    <n v="20"/>
    <s v="Chiefs"/>
    <s v="49ers"/>
    <n v="0"/>
    <n v="0"/>
  </r>
  <r>
    <x v="1"/>
    <s v="https://www.cbssports.com/nfl/news/super-bowl-2020-expert-picks-against-spread-chiefs-vs-49ers-odds-predictions-tv-channel-streaming/"/>
    <n v="23"/>
    <n v="21"/>
    <s v="49ers"/>
    <s v="Chiefs"/>
    <x v="1"/>
    <s v="Tom Fornelli"/>
    <n v="0"/>
    <n v="31"/>
    <n v="20"/>
    <s v="Chiefs"/>
    <s v="49ers"/>
    <n v="-8"/>
    <n v="0.25806451612903225"/>
  </r>
  <r>
    <x v="1"/>
    <s v="https://www.cbssports.com/nfl/news/super-bowl-2020-expert-picks-against-spread-chiefs-vs-49ers-odds-predictions-tv-channel-streaming/"/>
    <n v="31"/>
    <n v="29"/>
    <s v="Chiefs"/>
    <s v="49ers"/>
    <x v="1"/>
    <s v="Cody Benjamin"/>
    <n v="1"/>
    <n v="31"/>
    <n v="20"/>
    <s v="Chiefs"/>
    <s v="49ers"/>
    <n v="0"/>
    <n v="0"/>
  </r>
  <r>
    <x v="1"/>
    <s v="https://www.cbssports.com/nfl/news/super-bowl-2020-expert-picks-against-spread-chiefs-vs-49ers-odds-predictions-tv-channel-streaming/"/>
    <n v="30"/>
    <n v="27"/>
    <s v="Chiefs"/>
    <s v="49ers"/>
    <x v="1"/>
    <s v="Jordan Dajani"/>
    <n v="1"/>
    <n v="31"/>
    <n v="20"/>
    <s v="Chiefs"/>
    <s v="49ers"/>
    <n v="-1"/>
    <n v="3.2258064516129031E-2"/>
  </r>
  <r>
    <x v="1"/>
    <s v="https://www.cbssports.com/nfl/news/super-bowl-2020-expert-picks-against-spread-chiefs-vs-49ers-odds-predictions-tv-channel-streaming/"/>
    <n v="36"/>
    <n v="33"/>
    <s v="49ers"/>
    <s v="Chiefs"/>
    <x v="1"/>
    <s v="Tyler Sullivan"/>
    <n v="0"/>
    <n v="31"/>
    <n v="20"/>
    <s v="Chiefs"/>
    <s v="49ers"/>
    <n v="5"/>
    <n v="0.16129032258064516"/>
  </r>
  <r>
    <x v="1"/>
    <s v="https://www.cbssports.com/nfl/news/2019-super-bowl-odds-line-pick-how-to-watch-stream-rams-shock-tom-brady-and-the-patriots-in-thriller/"/>
    <n v="30"/>
    <n v="27"/>
    <s v="Rams"/>
    <s v="Patriots"/>
    <x v="2"/>
    <m/>
    <n v="0"/>
    <n v="13"/>
    <n v="3"/>
    <s v="Patriots"/>
    <s v="Rams"/>
    <n v="17"/>
    <n v="1.3076923076923077"/>
  </r>
  <r>
    <x v="1"/>
    <s v="https://www.cbssports.com/nfl/news/2018-super-bowl-odds-picks-patriots-tie-the-record-for-most-super-bowl-wins/"/>
    <n v="23"/>
    <n v="13"/>
    <s v="Patriots"/>
    <s v="Eagles"/>
    <x v="3"/>
    <m/>
    <n v="0"/>
    <n v="41"/>
    <n v="33"/>
    <s v="Eagles"/>
    <s v="Patriots"/>
    <n v="-18"/>
    <n v="0.43902439024390244"/>
  </r>
  <r>
    <x v="1"/>
    <s v="https://www.cbssports.com/nfl/news/matthew-stafford-trade-grades-lions-land-multiple-premium-picks-and-jared-goff-rams-continue-unique-strategy/"/>
    <n v="24"/>
    <n v="21"/>
    <s v="Patriots"/>
    <s v="Eagles"/>
    <x v="3"/>
    <s v="Pete Prisco"/>
    <n v="0"/>
    <n v="41"/>
    <n v="33"/>
    <s v="Eagles"/>
    <s v="Patriots"/>
    <n v="-17"/>
    <n v="0.41463414634146339"/>
  </r>
  <r>
    <x v="1"/>
    <s v="https://www.cbssports.com/nfl/news/matthew-stafford-trade-grades-lions-land-multiple-premium-picks-and-jared-goff-rams-continue-unique-strategy/"/>
    <n v="27"/>
    <n v="24"/>
    <s v="Patriots"/>
    <s v="Eagles"/>
    <x v="3"/>
    <s v="Jason La Canfora"/>
    <n v="0"/>
    <n v="41"/>
    <n v="33"/>
    <s v="Eagles"/>
    <s v="Patriots"/>
    <n v="-14"/>
    <n v="0.34146341463414637"/>
  </r>
  <r>
    <x v="1"/>
    <s v="https://www.cbssports.com/nfl/news/matthew-stafford-trade-grades-lions-land-multiple-premium-picks-and-jared-goff-rams-continue-unique-strategy/"/>
    <n v="28"/>
    <n v="17"/>
    <s v="Eagles"/>
    <s v="Patriots"/>
    <x v="3"/>
    <s v="Will Brinson"/>
    <n v="1"/>
    <n v="41"/>
    <n v="33"/>
    <s v="Eagles"/>
    <s v="Patriots"/>
    <n v="-13"/>
    <n v="0.31707317073170732"/>
  </r>
  <r>
    <x v="1"/>
    <s v="https://www.cbssports.com/nfl/news/matthew-stafford-trade-grades-lions-land-multiple-premium-picks-and-jared-goff-rams-continue-unique-strategy/"/>
    <n v="24"/>
    <n v="21"/>
    <s v="Patriots"/>
    <s v="Eagles"/>
    <x v="3"/>
    <s v="Stephen Gotskowski"/>
    <n v="0"/>
    <n v="41"/>
    <n v="33"/>
    <s v="Eagles"/>
    <s v="Patriots"/>
    <n v="-17"/>
    <n v="0.41463414634146339"/>
  </r>
  <r>
    <x v="1"/>
    <s v="https://www.cbssports.com/nfl/news/matthew-stafford-trade-grades-lions-land-multiple-premium-picks-and-jared-goff-rams-continue-unique-strategy/"/>
    <n v="21"/>
    <n v="20"/>
    <s v="Eagles"/>
    <s v="Patriots"/>
    <x v="3"/>
    <s v="Ryan Wilson"/>
    <n v="1"/>
    <n v="41"/>
    <n v="33"/>
    <s v="Eagles"/>
    <s v="Patriots"/>
    <n v="-20"/>
    <n v="0.48780487804878048"/>
  </r>
  <r>
    <x v="1"/>
    <s v="https://www.cbssports.com/nfl/news/matthew-stafford-trade-grades-lions-land-multiple-premium-picks-and-jared-goff-rams-continue-unique-strategy/"/>
    <n v="30"/>
    <n v="23"/>
    <s v="Patriots"/>
    <s v="Eagles"/>
    <x v="3"/>
    <s v="John Breech"/>
    <n v="0"/>
    <n v="41"/>
    <n v="33"/>
    <s v="Eagles"/>
    <s v="Patriots"/>
    <n v="-11"/>
    <n v="0.26829268292682928"/>
  </r>
  <r>
    <x v="1"/>
    <s v="https://www.cbssports.com/nfl/news/matthew-stafford-trade-grades-lions-land-multiple-premium-picks-and-jared-goff-rams-continue-unique-strategy/"/>
    <n v="27"/>
    <n v="14"/>
    <s v="Patriots"/>
    <s v="Eagles"/>
    <x v="3"/>
    <s v="Sean Wagner-McGough"/>
    <n v="0"/>
    <n v="41"/>
    <n v="33"/>
    <s v="Eagles"/>
    <s v="Patriots"/>
    <n v="-14"/>
    <n v="0.34146341463414637"/>
  </r>
  <r>
    <x v="1"/>
    <s v="https://www.cbssports.com/nfl/news/matthew-stafford-trade-grades-lions-land-multiple-premium-picks-and-jared-goff-rams-continue-unique-strategy/"/>
    <n v="31"/>
    <n v="30"/>
    <s v="Eagles"/>
    <s v="Patriots"/>
    <x v="3"/>
    <s v="Dave Richard"/>
    <n v="1"/>
    <n v="41"/>
    <n v="33"/>
    <s v="Eagles"/>
    <s v="Patriots"/>
    <n v="-10"/>
    <n v="0.24390243902439024"/>
  </r>
  <r>
    <x v="1"/>
    <s v="https://www.cbssports.com/nfl/news/matthew-stafford-trade-grades-lions-land-multiple-premium-picks-and-jared-goff-rams-continue-unique-strategy/"/>
    <n v="23"/>
    <n v="13"/>
    <s v="Patriots"/>
    <s v="Eagles"/>
    <x v="3"/>
    <s v="Jared Dubin"/>
    <n v="0"/>
    <n v="41"/>
    <n v="33"/>
    <s v="Eagles"/>
    <s v="Patriots"/>
    <n v="-18"/>
    <n v="0.43902439024390244"/>
  </r>
  <r>
    <x v="2"/>
    <s v="https://www.sportingnews.com/us/nfl/news/super-bowl-2020-picks-predictions-spread-49ers-chiefs/1cky5b92v5vcf12xdr30qwuih8"/>
    <n v="34"/>
    <n v="31"/>
    <s v="49ers"/>
    <s v="Chiefs"/>
    <x v="1"/>
    <m/>
    <n v="0"/>
    <n v="31"/>
    <n v="20"/>
    <s v="Chiefs"/>
    <s v="49ers"/>
    <n v="3"/>
    <n v="9.6774193548387094E-2"/>
  </r>
  <r>
    <x v="2"/>
    <s v="https://www.sportingnews.com/us/nfl/news/super-bowl-2019-odds-line-rams-patriots-picks-predictions-experts/22ieoc50d5a11rnxquypmjwdv"/>
    <n v="30"/>
    <n v="26"/>
    <s v="Patriots"/>
    <s v="Rams"/>
    <x v="2"/>
    <s v="David Steele"/>
    <n v="1"/>
    <n v="13"/>
    <n v="3"/>
    <s v="Patriots"/>
    <s v="Rams"/>
    <n v="17"/>
    <n v="1.3076923076923077"/>
  </r>
  <r>
    <x v="2"/>
    <s v="https://www.sportingnews.com/us/nfl/news/super-bowl-2019-odds-line-rams-patriots-picks-predictions-experts/22ieoc50d5a11rnxquypmjwdv"/>
    <n v="34"/>
    <n v="27"/>
    <s v="Patriots"/>
    <s v="Rams"/>
    <x v="2"/>
    <s v="Vinny Iyer"/>
    <n v="1"/>
    <n v="13"/>
    <n v="3"/>
    <s v="Patriots"/>
    <s v="Rams"/>
    <n v="21"/>
    <n v="1.6153846153846154"/>
  </r>
  <r>
    <x v="2"/>
    <s v="https://www.sportingnews.com/us/nfl/news/super-bowl-2019-odds-line-rams-patriots-picks-predictions-experts/22ieoc50d5a11rnxquypmjwdv"/>
    <n v="31"/>
    <n v="24"/>
    <s v="Patriots"/>
    <s v="Rams"/>
    <x v="2"/>
    <s v="Bill Bender"/>
    <n v="1"/>
    <n v="13"/>
    <n v="3"/>
    <s v="Patriots"/>
    <s v="Rams"/>
    <n v="18"/>
    <n v="1.3846153846153846"/>
  </r>
  <r>
    <x v="2"/>
    <s v="https://www.sportingnews.com/us/nfl/news/super-bowl-2019-odds-line-rams-patriots-picks-predictions-experts/22ieoc50d5a11rnxquypmjwdv"/>
    <n v="27"/>
    <n v="24"/>
    <s v="Patriots"/>
    <s v="Rams"/>
    <x v="2"/>
    <s v="Matt Lutovsky"/>
    <n v="1"/>
    <n v="13"/>
    <n v="3"/>
    <s v="Patriots"/>
    <s v="Rams"/>
    <n v="14"/>
    <n v="1.0769230769230769"/>
  </r>
  <r>
    <x v="2"/>
    <s v="https://www.sportingnews.com/us/nfl/news/super-bowl-2019-odds-line-rams-patriots-picks-predictions-experts/22ieoc50d5a11rnxquypmjwdv"/>
    <n v="35"/>
    <n v="28"/>
    <s v="Patriots"/>
    <s v="Rams"/>
    <x v="2"/>
    <s v="Zac Al-Khateeb"/>
    <n v="1"/>
    <n v="13"/>
    <n v="3"/>
    <s v="Patriots"/>
    <s v="Rams"/>
    <n v="22"/>
    <n v="1.6923076923076923"/>
  </r>
  <r>
    <x v="2"/>
    <s v="https://www.sportingnews.com/us/nfl/news/super-bowl-2019-odds-line-rams-patriots-picks-predictions-experts/22ieoc50d5a11rnxquypmjwdv"/>
    <n v="31"/>
    <n v="27"/>
    <s v="Rams"/>
    <s v="Patriots"/>
    <x v="2"/>
    <s v="Tadd Haislop"/>
    <n v="0"/>
    <n v="13"/>
    <n v="3"/>
    <s v="Patriots"/>
    <s v="Rams"/>
    <n v="18"/>
    <n v="1.3846153846153846"/>
  </r>
  <r>
    <x v="2"/>
    <s v="https://www.sportingnews.com/us/nfl/news/super-bowl-2018-predictions-picks-odds-eagles-patriots/1hytjuc6o0qp3123gelfddudh6"/>
    <n v="26"/>
    <n v="24"/>
    <s v="Eagles"/>
    <s v="Patriots"/>
    <x v="3"/>
    <s v="David Steele"/>
    <n v="1"/>
    <n v="41"/>
    <n v="33"/>
    <s v="Eagles"/>
    <s v="Patriots"/>
    <n v="-15"/>
    <n v="0.36585365853658536"/>
  </r>
  <r>
    <x v="2"/>
    <s v="https://www.sportingnews.com/us/nfl/news/super-bowl-2018-predictions-picks-odds-eagles-patriots/1hytjuc6o0qp3123gelfddudh6"/>
    <n v="30"/>
    <n v="27"/>
    <s v="Patriots"/>
    <s v="Eagles"/>
    <x v="3"/>
    <s v="Vinny Iyer"/>
    <n v="0"/>
    <n v="41"/>
    <n v="33"/>
    <s v="Eagles"/>
    <s v="Patriots"/>
    <n v="-11"/>
    <n v="0.26829268292682928"/>
  </r>
  <r>
    <x v="2"/>
    <s v="https://www.sportingnews.com/us/nfl/news/super-bowl-2018-predictions-picks-odds-eagles-patriots/1hytjuc6o0qp3123gelfddudh6"/>
    <n v="30"/>
    <n v="24"/>
    <s v="Patriots"/>
    <s v="Eagles"/>
    <x v="3"/>
    <s v="Bill Bender"/>
    <n v="0"/>
    <n v="41"/>
    <n v="33"/>
    <s v="Eagles"/>
    <s v="Patriots"/>
    <n v="-11"/>
    <n v="0.26829268292682928"/>
  </r>
  <r>
    <x v="2"/>
    <s v="https://www.sportingnews.com/us/nfl/news/super-bowl-2018-predictions-picks-odds-eagles-patriots/1hytjuc6o0qp3123gelfddudh6"/>
    <n v="30"/>
    <n v="20"/>
    <s v="Patriots"/>
    <s v="Eagles"/>
    <x v="3"/>
    <s v="Matt Lutovsky"/>
    <n v="0"/>
    <n v="41"/>
    <n v="33"/>
    <s v="Eagles"/>
    <s v="Patriots"/>
    <n v="-11"/>
    <n v="0.26829268292682928"/>
  </r>
  <r>
    <x v="2"/>
    <s v="https://www.sportingnews.com/us/nfl/news/super-bowl-2018-predictions-picks-odds-eagles-patriots/1hytjuc6o0qp3123gelfddudh6"/>
    <n v="28"/>
    <n v="24"/>
    <s v="Patriots"/>
    <s v="Eagles"/>
    <x v="3"/>
    <s v="Zac Al-Khateeb"/>
    <n v="0"/>
    <n v="41"/>
    <n v="33"/>
    <s v="Eagles"/>
    <s v="Patriots"/>
    <n v="-13"/>
    <n v="0.31707317073170732"/>
  </r>
  <r>
    <x v="2"/>
    <s v="https://www.sportingnews.com/us/nfl/news/super-bowl-2018-predictions-picks-odds-eagles-patriots/1hytjuc6o0qp3123gelfddudh6"/>
    <n v="31"/>
    <n v="10"/>
    <s v="Patriots"/>
    <s v="Eagles"/>
    <x v="3"/>
    <s v="Tadd Haislop"/>
    <n v="0"/>
    <n v="41"/>
    <n v="33"/>
    <s v="Eagles"/>
    <s v="Patriots"/>
    <n v="-10"/>
    <n v="0.24390243902439024"/>
  </r>
  <r>
    <x v="2"/>
    <s v="https://www.sportingnews.com/us/nfl/news/super-bowl-2018-predictions-picks-odds-eagles-patriots/1hytjuc6o0qp3123gelfddudh6"/>
    <n v="28"/>
    <n v="24"/>
    <s v="Patriots"/>
    <s v="Eagles"/>
    <x v="3"/>
    <s v="Mike DeCourcy"/>
    <n v="0"/>
    <n v="41"/>
    <n v="33"/>
    <s v="Eagles"/>
    <s v="Patriots"/>
    <n v="-13"/>
    <n v="0.31707317073170732"/>
  </r>
  <r>
    <x v="2"/>
    <s v="https://www.sportingnews.com/us/nfl/news/super-bowl-52-predictions-philadelphia-eagles-new-england-patriots-2018/1gfu9xcp0s1a104rxt49s1zww"/>
    <n v="26"/>
    <n v="24"/>
    <s v="Eagles"/>
    <s v="Patriots"/>
    <x v="3"/>
    <m/>
    <n v="1"/>
    <n v="41"/>
    <n v="33"/>
    <s v="Eagles"/>
    <s v="Patriots"/>
    <n v="-15"/>
    <n v="0.36585365853658536"/>
  </r>
  <r>
    <x v="2"/>
    <s v="https://www.sportingnews.com/us/nfl/news/super-bowl-53-predictions-rams-can-beat-odds-patriots/1dm2nrvoxok1z11bw6drbn3p3r"/>
    <n v="31"/>
    <n v="27"/>
    <s v="Rams"/>
    <s v="Patriots"/>
    <x v="2"/>
    <m/>
    <n v="0"/>
    <n v="13"/>
    <n v="3"/>
    <s v="Patriots"/>
    <s v="Rams"/>
    <n v="18"/>
    <n v="1.3846153846153846"/>
  </r>
  <r>
    <x v="6"/>
    <s v="https://www.espn.com/nfl/story/_/id/28576384/super-bowl-liv-score-predictions-espn-experts-pick-49ers-chiefs"/>
    <n v="35"/>
    <n v="32"/>
    <s v="Chiefs"/>
    <s v="49ers"/>
    <x v="1"/>
    <s v="Chris Berman"/>
    <n v="1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31"/>
    <n v="27"/>
    <s v="Chiefs"/>
    <s v="49ers"/>
    <x v="1"/>
    <s v="Matthew Berry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28"/>
    <n v="20"/>
    <s v="Chiefs"/>
    <s v="49ers"/>
    <x v="1"/>
    <s v="Matt Bowen"/>
    <n v="1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27"/>
    <n v="24"/>
    <s v="Chiefs"/>
    <s v="49ers"/>
    <x v="1"/>
    <s v="John Buccigross"/>
    <n v="1"/>
    <n v="31"/>
    <n v="20"/>
    <s v="Chiefs"/>
    <s v="49ers"/>
    <n v="-4"/>
    <n v="0.12903225806451613"/>
  </r>
  <r>
    <x v="6"/>
    <s v="https://www.espn.com/nfl/story/_/id/28576384/super-bowl-liv-score-predictions-espn-experts-pick-49ers-chiefs"/>
    <n v="34"/>
    <n v="28"/>
    <s v="Chiefs"/>
    <s v="49ers"/>
    <x v="1"/>
    <s v="Will Cain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2"/>
    <n v="27"/>
    <s v="Chiefs"/>
    <s v="49ers"/>
    <x v="1"/>
    <s v="Michael Eaves"/>
    <n v="1"/>
    <n v="31"/>
    <n v="20"/>
    <s v="Chiefs"/>
    <s v="49ers"/>
    <n v="1"/>
    <n v="3.2258064516129031E-2"/>
  </r>
  <r>
    <x v="6"/>
    <s v="https://www.espn.com/nfl/story/_/id/28576384/super-bowl-liv-score-predictions-espn-experts-pick-49ers-chiefs"/>
    <n v="28"/>
    <n v="24"/>
    <s v="Chiefs"/>
    <s v="49ers"/>
    <x v="1"/>
    <s v="Mike Golic"/>
    <n v="1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5"/>
    <n v="31"/>
    <s v="Chiefs"/>
    <s v="49ers"/>
    <x v="1"/>
    <s v="Mike Golic Jr"/>
    <n v="1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33"/>
    <n v="26"/>
    <s v="Chiefs"/>
    <s v="49ers"/>
    <x v="1"/>
    <s v="Mike Greenberg"/>
    <n v="1"/>
    <n v="31"/>
    <n v="20"/>
    <s v="Chiefs"/>
    <s v="49ers"/>
    <n v="2"/>
    <n v="6.4516129032258063E-2"/>
  </r>
  <r>
    <x v="6"/>
    <s v="https://www.espn.com/nfl/story/_/id/28576384/super-bowl-liv-score-predictions-espn-experts-pick-49ers-chiefs"/>
    <n v="33"/>
    <n v="32"/>
    <s v="Chiefs"/>
    <s v="49ers"/>
    <x v="1"/>
    <s v="Matt Hasselbeck"/>
    <n v="1"/>
    <n v="31"/>
    <n v="20"/>
    <s v="Chiefs"/>
    <s v="49ers"/>
    <n v="2"/>
    <n v="6.4516129032258063E-2"/>
  </r>
  <r>
    <x v="6"/>
    <s v="https://www.espn.com/nfl/story/_/id/28576384/super-bowl-liv-score-predictions-espn-experts-pick-49ers-chiefs"/>
    <n v="30"/>
    <n v="23"/>
    <s v="Chiefs"/>
    <s v="49ers"/>
    <x v="1"/>
    <s v="Tim Hasselbeck"/>
    <n v="1"/>
    <n v="31"/>
    <n v="20"/>
    <s v="Chiefs"/>
    <s v="49ers"/>
    <n v="-1"/>
    <n v="3.2258064516129031E-2"/>
  </r>
  <r>
    <x v="6"/>
    <s v="https://www.espn.com/nfl/story/_/id/28576384/super-bowl-liv-score-predictions-espn-experts-pick-49ers-chiefs"/>
    <n v="38"/>
    <n v="17"/>
    <s v="Chiefs"/>
    <s v="49ers"/>
    <x v="1"/>
    <s v="Keyshawn Johnson"/>
    <n v="1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30"/>
    <n v="24"/>
    <s v="Chiefs"/>
    <s v="49ers"/>
    <x v="1"/>
    <s v="Preston Johnson"/>
    <n v="1"/>
    <n v="31"/>
    <n v="20"/>
    <s v="Chiefs"/>
    <s v="49ers"/>
    <n v="-1"/>
    <n v="3.2258064516129031E-2"/>
  </r>
  <r>
    <x v="6"/>
    <s v="https://www.espn.com/nfl/story/_/id/28576384/super-bowl-liv-score-predictions-espn-experts-pick-49ers-chiefs"/>
    <n v="31"/>
    <n v="27"/>
    <s v="Chiefs"/>
    <s v="49ers"/>
    <x v="1"/>
    <s v="Suzy Kolber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1"/>
    <n v="27"/>
    <s v="Chiefs"/>
    <s v="49ers"/>
    <x v="1"/>
    <s v="Todd McShay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5"/>
    <n v="34"/>
    <s v="Chiefs"/>
    <s v="49ers"/>
    <x v="1"/>
    <s v="Chris Mortensen"/>
    <n v="1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42"/>
    <n v="38"/>
    <s v="Chiefs"/>
    <s v="49ers"/>
    <x v="1"/>
    <s v="Randy Moss"/>
    <n v="1"/>
    <n v="31"/>
    <n v="20"/>
    <s v="Chiefs"/>
    <s v="49ers"/>
    <n v="11"/>
    <n v="0.35483870967741937"/>
  </r>
  <r>
    <x v="6"/>
    <s v="https://www.espn.com/nfl/story/_/id/28576384/super-bowl-liv-score-predictions-espn-experts-pick-49ers-chiefs"/>
    <n v="38"/>
    <n v="37"/>
    <s v="Chiefs"/>
    <s v="49ers"/>
    <x v="1"/>
    <s v="Dan Orlovsky"/>
    <n v="1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35"/>
    <n v="24"/>
    <s v="Chiefs"/>
    <s v="49ers"/>
    <x v="1"/>
    <s v="Sam Ponder"/>
    <n v="1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38"/>
    <n v="35"/>
    <s v="Chiefs"/>
    <s v="49ers"/>
    <x v="1"/>
    <s v="Louis Riddick"/>
    <n v="1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31"/>
    <n v="27"/>
    <s v="Chiefs"/>
    <s v="49ers"/>
    <x v="1"/>
    <s v="Laura Rutledge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8"/>
    <n v="31"/>
    <s v="Chiefs"/>
    <s v="49ers"/>
    <x v="1"/>
    <s v="Aaron Schatz"/>
    <n v="1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27"/>
    <n v="24"/>
    <s v="Chiefs"/>
    <s v="49ers"/>
    <x v="1"/>
    <s v="Sarah Spain"/>
    <n v="1"/>
    <n v="31"/>
    <n v="20"/>
    <s v="Chiefs"/>
    <s v="49ers"/>
    <n v="-4"/>
    <n v="0.12903225806451613"/>
  </r>
  <r>
    <x v="6"/>
    <s v="https://www.espn.com/nfl/story/_/id/28576384/super-bowl-liv-score-predictions-espn-experts-pick-49ers-chiefs"/>
    <n v="38"/>
    <n v="35"/>
    <s v="Chiefs"/>
    <s v="49ers"/>
    <x v="1"/>
    <s v="Marcus Spears"/>
    <n v="1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38"/>
    <n v="24"/>
    <s v="Chiefs"/>
    <s v="49ers"/>
    <x v="1"/>
    <s v="Sage Steele"/>
    <n v="1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34"/>
    <n v="31"/>
    <s v="Chiefs"/>
    <s v="49ers"/>
    <x v="1"/>
    <s v="Trey Wingo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1"/>
    <n v="27"/>
    <s v="Chiefs"/>
    <s v="49ers"/>
    <x v="1"/>
    <s v="Todd Archer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4"/>
    <n v="31"/>
    <s v="Chiefs"/>
    <s v="49ers"/>
    <x v="1"/>
    <s v="Sarah Barshop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1"/>
    <n v="28"/>
    <s v="Chiefs"/>
    <s v="49ers"/>
    <x v="1"/>
    <s v="Rich Cimini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4"/>
    <n v="31"/>
    <s v="Chiefs"/>
    <s v="49ers"/>
    <x v="1"/>
    <s v="Courtney Cronin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4"/>
    <n v="21"/>
    <s v="Chiefs"/>
    <s v="49ers"/>
    <x v="1"/>
    <s v="Turron Davenport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3"/>
    <n v="28"/>
    <s v="Chiefs"/>
    <s v="49ers"/>
    <x v="1"/>
    <s v="Rob Demovsky"/>
    <n v="1"/>
    <n v="31"/>
    <n v="20"/>
    <s v="Chiefs"/>
    <s v="49ers"/>
    <n v="2"/>
    <n v="6.4516129032258063E-2"/>
  </r>
  <r>
    <x v="6"/>
    <s v="https://www.espn.com/nfl/story/_/id/28576384/super-bowl-liv-score-predictions-espn-experts-pick-49ers-chiefs"/>
    <n v="31"/>
    <n v="27"/>
    <s v="Chiefs"/>
    <s v="49ers"/>
    <x v="1"/>
    <s v="Michael DiRocco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54"/>
    <n v="51"/>
    <s v="Chiefs"/>
    <s v="49ers"/>
    <x v="1"/>
    <s v="David Fleming"/>
    <n v="1"/>
    <n v="31"/>
    <n v="20"/>
    <s v="Chiefs"/>
    <s v="49ers"/>
    <n v="23"/>
    <n v="0.74193548387096775"/>
  </r>
  <r>
    <x v="6"/>
    <s v="https://www.espn.com/nfl/story/_/id/28576384/super-bowl-liv-score-predictions-espn-experts-pick-49ers-chiefs"/>
    <n v="33"/>
    <n v="31"/>
    <s v="Chiefs"/>
    <s v="49ers"/>
    <x v="1"/>
    <s v="Domonique Foxworth"/>
    <n v="1"/>
    <n v="31"/>
    <n v="20"/>
    <s v="Chiefs"/>
    <s v="49ers"/>
    <n v="2"/>
    <n v="6.4516129032258063E-2"/>
  </r>
  <r>
    <x v="6"/>
    <s v="https://www.espn.com/nfl/story/_/id/28576384/super-bowl-liv-score-predictions-espn-experts-pick-49ers-chiefs"/>
    <n v="34"/>
    <n v="28"/>
    <s v="Chiefs"/>
    <s v="49ers"/>
    <x v="1"/>
    <s v="Dan Graziano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23"/>
    <n v="21"/>
    <s v="Chiefs"/>
    <s v="49ers"/>
    <x v="1"/>
    <s v="Brady Henderson"/>
    <n v="1"/>
    <n v="31"/>
    <n v="20"/>
    <s v="Chiefs"/>
    <s v="49ers"/>
    <n v="-8"/>
    <n v="0.25806451612903225"/>
  </r>
  <r>
    <x v="6"/>
    <s v="https://www.espn.com/nfl/story/_/id/28576384/super-bowl-liv-score-predictions-espn-experts-pick-49ers-chiefs"/>
    <n v="20"/>
    <n v="17"/>
    <s v="Chiefs"/>
    <s v="49ers"/>
    <x v="1"/>
    <s v="Jamison Hensley"/>
    <n v="1"/>
    <n v="31"/>
    <n v="20"/>
    <s v="Chiefs"/>
    <s v="49ers"/>
    <n v="-11"/>
    <n v="0.35483870967741937"/>
  </r>
  <r>
    <x v="6"/>
    <s v="https://www.espn.com/nfl/story/_/id/28576384/super-bowl-liv-score-predictions-espn-experts-pick-49ers-chiefs"/>
    <n v="30"/>
    <n v="28"/>
    <s v="Chiefs"/>
    <s v="49ers"/>
    <x v="1"/>
    <s v="John Keim"/>
    <n v="1"/>
    <n v="31"/>
    <n v="20"/>
    <s v="Chiefs"/>
    <s v="49ers"/>
    <n v="-1"/>
    <n v="3.2258064516129031E-2"/>
  </r>
  <r>
    <x v="6"/>
    <s v="https://www.espn.com/nfl/story/_/id/28576384/super-bowl-liv-score-predictions-espn-experts-pick-49ers-chiefs"/>
    <n v="28"/>
    <n v="21"/>
    <s v="Chiefs"/>
    <s v="49ers"/>
    <x v="1"/>
    <s v="Vaughn McClure"/>
    <n v="1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3"/>
    <n v="26"/>
    <s v="Chiefs"/>
    <s v="49ers"/>
    <x v="1"/>
    <s v="Tim McManus"/>
    <n v="1"/>
    <n v="31"/>
    <n v="20"/>
    <s v="Chiefs"/>
    <s v="49ers"/>
    <n v="2"/>
    <n v="6.4516129032258063E-2"/>
  </r>
  <r>
    <x v="6"/>
    <s v="https://www.espn.com/nfl/story/_/id/28576384/super-bowl-liv-score-predictions-espn-experts-pick-49ers-chiefs"/>
    <n v="27"/>
    <n v="23"/>
    <s v="Chiefs"/>
    <s v="49ers"/>
    <x v="1"/>
    <s v="Ian O'Connor"/>
    <n v="1"/>
    <n v="31"/>
    <n v="20"/>
    <s v="Chiefs"/>
    <s v="49ers"/>
    <n v="-4"/>
    <n v="0.12903225806451613"/>
  </r>
  <r>
    <x v="6"/>
    <s v="https://www.espn.com/nfl/story/_/id/28576384/super-bowl-liv-score-predictions-espn-experts-pick-49ers-chiefs"/>
    <n v="34"/>
    <n v="28"/>
    <s v="Chiefs"/>
    <s v="49ers"/>
    <x v="1"/>
    <s v="Brooke Pryor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1"/>
    <n v="26"/>
    <s v="Chiefs"/>
    <s v="49ers"/>
    <x v="1"/>
    <s v="Jordan Raanan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41"/>
    <n v="27"/>
    <s v="Chiefs"/>
    <s v="49ers"/>
    <x v="1"/>
    <s v="Jason Reid"/>
    <n v="1"/>
    <n v="31"/>
    <n v="20"/>
    <s v="Chiefs"/>
    <s v="49ers"/>
    <n v="10"/>
    <n v="0.32258064516129031"/>
  </r>
  <r>
    <x v="6"/>
    <s v="https://www.espn.com/nfl/story/_/id/28576384/super-bowl-liv-score-predictions-espn-experts-pick-49ers-chiefs"/>
    <n v="31"/>
    <n v="27"/>
    <s v="Chiefs"/>
    <s v="49ers"/>
    <x v="1"/>
    <s v="Mike Reiss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5"/>
    <n v="24"/>
    <s v="Chiefs"/>
    <s v="49ers"/>
    <x v="1"/>
    <s v="Michael Rothstein"/>
    <n v="1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31"/>
    <n v="27"/>
    <s v="Chiefs"/>
    <s v="49ers"/>
    <x v="1"/>
    <s v="Dianna Russini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27"/>
    <n v="21"/>
    <s v="Chiefs"/>
    <s v="49ers"/>
    <x v="1"/>
    <s v="Adam Teicher"/>
    <n v="1"/>
    <n v="31"/>
    <n v="20"/>
    <s v="Chiefs"/>
    <s v="49ers"/>
    <n v="-4"/>
    <n v="0.12903225806451613"/>
  </r>
  <r>
    <x v="6"/>
    <s v="https://www.espn.com/nfl/story/_/id/28576384/super-bowl-liv-score-predictions-espn-experts-pick-49ers-chiefs"/>
    <n v="27"/>
    <n v="23"/>
    <s v="Chiefs"/>
    <s v="49ers"/>
    <x v="1"/>
    <s v="Mike Triplett"/>
    <n v="1"/>
    <n v="31"/>
    <n v="20"/>
    <s v="Chiefs"/>
    <s v="49ers"/>
    <n v="-4"/>
    <n v="0.12903225806451613"/>
  </r>
  <r>
    <x v="6"/>
    <s v="https://www.espn.com/nfl/story/_/id/28576384/super-bowl-liv-score-predictions-espn-experts-pick-49ers-chiefs"/>
    <n v="34"/>
    <n v="17"/>
    <s v="Chiefs"/>
    <s v="49ers"/>
    <x v="1"/>
    <s v="Seth Walder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1"/>
    <n v="21"/>
    <s v="Chiefs"/>
    <s v="49ers"/>
    <x v="1"/>
    <s v="Mike Wells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3"/>
    <n v="30"/>
    <s v="Chiefs"/>
    <s v="49ers"/>
    <x v="1"/>
    <s v="Eric D. Williams"/>
    <n v="1"/>
    <n v="31"/>
    <n v="20"/>
    <s v="Chiefs"/>
    <s v="49ers"/>
    <n v="2"/>
    <n v="6.4516129032258063E-2"/>
  </r>
  <r>
    <x v="6"/>
    <s v="https://www.espn.com/nfl/story/_/id/28576384/super-bowl-liv-score-predictions-espn-experts-pick-49ers-chiefs"/>
    <n v="31"/>
    <n v="27"/>
    <s v="Chiefs"/>
    <s v="49ers"/>
    <x v="1"/>
    <s v="Cameron Wolfe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4"/>
    <n v="27"/>
    <s v="Chiefs"/>
    <s v="49ers"/>
    <x v="1"/>
    <s v="Dan Appenfeller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4"/>
    <n v="27"/>
    <s v="Chiefs"/>
    <s v="49ers"/>
    <x v="1"/>
    <s v="Ben Arledge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1"/>
    <n v="20"/>
    <s v="Chiefs"/>
    <s v="49ers"/>
    <x v="1"/>
    <s v="Dave Bearman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1"/>
    <n v="20"/>
    <s v="Chiefs"/>
    <s v="49ers"/>
    <x v="1"/>
    <s v="Dane Beavers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42"/>
    <n v="28"/>
    <s v="Chiefs"/>
    <s v="49ers"/>
    <x v="1"/>
    <s v="Heather Burns"/>
    <n v="1"/>
    <n v="31"/>
    <n v="20"/>
    <s v="Chiefs"/>
    <s v="49ers"/>
    <n v="11"/>
    <n v="0.35483870967741937"/>
  </r>
  <r>
    <x v="6"/>
    <s v="https://www.espn.com/nfl/story/_/id/28576384/super-bowl-liv-score-predictions-espn-experts-pick-49ers-chiefs"/>
    <n v="38"/>
    <n v="31"/>
    <s v="Chiefs"/>
    <s v="49ers"/>
    <x v="1"/>
    <s v="Chris Grandstaff"/>
    <n v="1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23"/>
    <n v="20"/>
    <s v="Chiefs"/>
    <s v="49ers"/>
    <x v="1"/>
    <s v="Jon Hudec"/>
    <n v="1"/>
    <n v="31"/>
    <n v="20"/>
    <s v="Chiefs"/>
    <s v="49ers"/>
    <n v="-8"/>
    <n v="0.25806451612903225"/>
  </r>
  <r>
    <x v="6"/>
    <s v="https://www.espn.com/nfl/story/_/id/28576384/super-bowl-liv-score-predictions-espn-experts-pick-49ers-chiefs"/>
    <n v="31"/>
    <n v="18"/>
    <s v="Chiefs"/>
    <s v="49ers"/>
    <x v="1"/>
    <s v="Tim Kavanagh"/>
    <n v="1"/>
    <n v="31"/>
    <n v="20"/>
    <s v="Chiefs"/>
    <s v="49ers"/>
    <n v="0"/>
    <n v="0"/>
  </r>
  <r>
    <x v="6"/>
    <s v="https://www.espn.com/nfl/story/_/id/28576384/super-bowl-liv-score-predictions-espn-experts-pick-49ers-chiefs"/>
    <n v="36"/>
    <n v="31"/>
    <s v="Chiefs"/>
    <s v="49ers"/>
    <x v="1"/>
    <s v="Vince Masi"/>
    <n v="1"/>
    <n v="31"/>
    <n v="20"/>
    <s v="Chiefs"/>
    <s v="49ers"/>
    <n v="5"/>
    <n v="0.16129032258064516"/>
  </r>
  <r>
    <x v="6"/>
    <s v="https://www.espn.com/nfl/story/_/id/28576384/super-bowl-liv-score-predictions-espn-experts-pick-49ers-chiefs"/>
    <n v="37"/>
    <n v="31"/>
    <s v="Chiefs"/>
    <s v="49ers"/>
    <x v="1"/>
    <s v="Bob McClellan"/>
    <n v="1"/>
    <n v="31"/>
    <n v="20"/>
    <s v="Chiefs"/>
    <s v="49ers"/>
    <n v="6"/>
    <n v="0.19354838709677419"/>
  </r>
  <r>
    <x v="6"/>
    <s v="https://www.espn.com/nfl/story/_/id/28576384/super-bowl-liv-score-predictions-espn-experts-pick-49ers-chiefs"/>
    <n v="34"/>
    <n v="24"/>
    <s v="Chiefs"/>
    <s v="49ers"/>
    <x v="1"/>
    <s v="Chris Sprow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3"/>
    <n v="23"/>
    <s v="Chiefs"/>
    <s v="49ers"/>
    <x v="1"/>
    <s v="Pat Sutherland"/>
    <n v="1"/>
    <n v="31"/>
    <n v="20"/>
    <s v="Chiefs"/>
    <s v="49ers"/>
    <n v="2"/>
    <n v="6.4516129032258063E-2"/>
  </r>
  <r>
    <x v="6"/>
    <s v="https://www.espn.com/nfl/story/_/id/28576384/super-bowl-liv-score-predictions-espn-experts-pick-49ers-chiefs"/>
    <n v="34"/>
    <n v="21"/>
    <s v="Chiefs"/>
    <s v="49ers"/>
    <x v="1"/>
    <s v="Jeremy Willis"/>
    <n v="1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7"/>
    <n v="32"/>
    <s v="49ers"/>
    <s v="Chiefs"/>
    <x v="1"/>
    <s v="Emmanuel Acho"/>
    <n v="0"/>
    <n v="31"/>
    <n v="20"/>
    <s v="Chiefs"/>
    <s v="49ers"/>
    <n v="6"/>
    <n v="0.19354838709677419"/>
  </r>
  <r>
    <x v="6"/>
    <s v="https://www.espn.com/nfl/story/_/id/28576384/super-bowl-liv-score-predictions-espn-experts-pick-49ers-chiefs"/>
    <n v="27"/>
    <n v="23"/>
    <s v="49ers"/>
    <s v="Chiefs"/>
    <x v="1"/>
    <s v="Bill Barnwell"/>
    <n v="0"/>
    <n v="31"/>
    <n v="20"/>
    <s v="Chiefs"/>
    <s v="49ers"/>
    <n v="-4"/>
    <n v="0.12903225806451613"/>
  </r>
  <r>
    <x v="6"/>
    <s v="https://www.espn.com/nfl/story/_/id/28576384/super-bowl-liv-score-predictions-espn-experts-pick-49ers-chiefs"/>
    <n v="31"/>
    <n v="28"/>
    <s v="49ers"/>
    <s v="Chiefs"/>
    <x v="1"/>
    <s v="Stephania Bell"/>
    <n v="0"/>
    <n v="31"/>
    <n v="20"/>
    <s v="Chiefs"/>
    <s v="49ers"/>
    <n v="0"/>
    <n v="0"/>
  </r>
  <r>
    <x v="6"/>
    <s v="https://www.espn.com/nfl/story/_/id/28576384/super-bowl-liv-score-predictions-espn-experts-pick-49ers-chiefs"/>
    <n v="38"/>
    <n v="35"/>
    <s v="49ers"/>
    <s v="Chiefs"/>
    <x v="1"/>
    <s v="Tedy Bruschi"/>
    <n v="0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31"/>
    <n v="27"/>
    <s v="49ers"/>
    <s v="Chiefs"/>
    <x v="1"/>
    <s v="Bobby Carpenter"/>
    <n v="0"/>
    <n v="31"/>
    <n v="20"/>
    <s v="Chiefs"/>
    <s v="49ers"/>
    <n v="0"/>
    <n v="0"/>
  </r>
  <r>
    <x v="6"/>
    <s v="https://www.espn.com/nfl/story/_/id/28576384/super-bowl-liv-score-predictions-espn-experts-pick-49ers-chiefs"/>
    <n v="38"/>
    <n v="34"/>
    <s v="49ers"/>
    <s v="Chiefs"/>
    <x v="1"/>
    <s v="Ryan Clark"/>
    <n v="0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28"/>
    <n v="27"/>
    <s v="49ers"/>
    <s v="Chiefs"/>
    <x v="1"/>
    <s v="Mike Clay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5"/>
    <n v="31"/>
    <s v="49ers"/>
    <s v="Chiefs"/>
    <x v="1"/>
    <s v="Jason Fitz"/>
    <n v="0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38"/>
    <n v="31"/>
    <s v="49ers"/>
    <s v="Chiefs"/>
    <x v="1"/>
    <s v="Eric Karabell"/>
    <n v="0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30"/>
    <n v="24"/>
    <s v="49ers"/>
    <s v="Chiefs"/>
    <x v="1"/>
    <s v="Doug Kezirian"/>
    <n v="0"/>
    <n v="31"/>
    <n v="20"/>
    <s v="Chiefs"/>
    <s v="49ers"/>
    <n v="-1"/>
    <n v="3.2258064516129031E-2"/>
  </r>
  <r>
    <x v="6"/>
    <s v="https://www.espn.com/nfl/story/_/id/28576384/super-bowl-liv-score-predictions-espn-experts-pick-49ers-chiefs"/>
    <n v="34"/>
    <n v="31"/>
    <s v="49ers"/>
    <s v="Chiefs"/>
    <x v="1"/>
    <s v="Mina Kimes"/>
    <n v="0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24"/>
    <n v="17"/>
    <s v="49ers"/>
    <s v="Chiefs"/>
    <x v="1"/>
    <s v="Steve Levy"/>
    <n v="0"/>
    <n v="31"/>
    <n v="20"/>
    <s v="Chiefs"/>
    <s v="49ers"/>
    <n v="-7"/>
    <n v="0.22580645161290322"/>
  </r>
  <r>
    <x v="6"/>
    <s v="https://www.espn.com/nfl/story/_/id/28576384/super-bowl-liv-score-predictions-espn-experts-pick-49ers-chiefs"/>
    <n v="24"/>
    <n v="21"/>
    <s v="49ers"/>
    <s v="Chiefs"/>
    <x v="1"/>
    <s v="Katie Nolan"/>
    <n v="0"/>
    <n v="31"/>
    <n v="20"/>
    <s v="Chiefs"/>
    <s v="49ers"/>
    <n v="-7"/>
    <n v="0.22580645161290322"/>
  </r>
  <r>
    <x v="6"/>
    <s v="https://www.espn.com/nfl/story/_/id/28576384/super-bowl-liv-score-predictions-espn-experts-pick-49ers-chiefs"/>
    <n v="28"/>
    <n v="27"/>
    <s v="49ers"/>
    <s v="Chiefs"/>
    <x v="1"/>
    <s v="Rex Ryan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1"/>
    <n v="24"/>
    <s v="49ers"/>
    <s v="Chiefs"/>
    <x v="1"/>
    <s v="Adam Schefter"/>
    <n v="0"/>
    <n v="31"/>
    <n v="20"/>
    <s v="Chiefs"/>
    <s v="49ers"/>
    <n v="0"/>
    <n v="0"/>
  </r>
  <r>
    <x v="6"/>
    <s v="https://www.espn.com/nfl/story/_/id/28576384/super-bowl-liv-score-predictions-espn-experts-pick-49ers-chiefs"/>
    <n v="35"/>
    <n v="31"/>
    <s v="49ers"/>
    <s v="Chiefs"/>
    <x v="1"/>
    <s v="Mike Tannenbaum"/>
    <n v="0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28"/>
    <n v="27"/>
    <s v="49ers"/>
    <s v="Chiefs"/>
    <x v="1"/>
    <s v="John &quot;Stugotz&quot; Weiner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4"/>
    <n v="31"/>
    <s v="49ers"/>
    <s v="Chiefs"/>
    <x v="1"/>
    <s v="Damien Woody"/>
    <n v="0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1"/>
    <n v="27"/>
    <s v="49ers"/>
    <s v="Chiefs"/>
    <x v="1"/>
    <s v="Field Yates"/>
    <n v="0"/>
    <n v="31"/>
    <n v="20"/>
    <s v="Chiefs"/>
    <s v="49ers"/>
    <n v="0"/>
    <n v="0"/>
  </r>
  <r>
    <x v="6"/>
    <s v="https://www.espn.com/nfl/story/_/id/28576384/super-bowl-liv-score-predictions-espn-experts-pick-49ers-chiefs"/>
    <n v="35"/>
    <n v="31"/>
    <s v="49ers"/>
    <s v="Chiefs"/>
    <x v="1"/>
    <s v="Steve Young"/>
    <n v="0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28"/>
    <n v="27"/>
    <s v="49ers"/>
    <s v="Chiefs"/>
    <x v="1"/>
    <s v="Jeff Dickerson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0"/>
    <n v="27"/>
    <s v="49ers"/>
    <s v="Chiefs"/>
    <x v="1"/>
    <s v="Jeremy Fowler"/>
    <n v="0"/>
    <n v="31"/>
    <n v="20"/>
    <s v="Chiefs"/>
    <s v="49ers"/>
    <n v="-1"/>
    <n v="3.2258064516129031E-2"/>
  </r>
  <r>
    <x v="6"/>
    <s v="https://www.espn.com/nfl/story/_/id/28576384/super-bowl-liv-score-predictions-espn-experts-pick-49ers-chiefs"/>
    <n v="31"/>
    <n v="30"/>
    <s v="49ers"/>
    <s v="Chiefs"/>
    <x v="1"/>
    <s v="Paul Gutierrez"/>
    <n v="0"/>
    <n v="31"/>
    <n v="20"/>
    <s v="Chiefs"/>
    <s v="49ers"/>
    <n v="0"/>
    <n v="0"/>
  </r>
  <r>
    <x v="6"/>
    <s v="https://www.espn.com/nfl/story/_/id/28576384/super-bowl-liv-score-predictions-espn-experts-pick-49ers-chiefs"/>
    <n v="27"/>
    <n v="23"/>
    <s v="49ers"/>
    <s v="Chiefs"/>
    <x v="1"/>
    <s v="Jeff Legwold"/>
    <n v="0"/>
    <n v="31"/>
    <n v="20"/>
    <s v="Chiefs"/>
    <s v="49ers"/>
    <n v="-4"/>
    <n v="0.12903225806451613"/>
  </r>
  <r>
    <x v="6"/>
    <s v="https://www.espn.com/nfl/story/_/id/28576384/super-bowl-liv-score-predictions-espn-experts-pick-49ers-chiefs"/>
    <n v="35"/>
    <n v="24"/>
    <s v="49ers"/>
    <s v="Chiefs"/>
    <x v="1"/>
    <s v="Marcel Louis-Jacques"/>
    <n v="0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35"/>
    <n v="31"/>
    <s v="49ers"/>
    <s v="Chiefs"/>
    <x v="1"/>
    <s v="Elizabeth Merrill"/>
    <n v="0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28"/>
    <n v="24"/>
    <s v="49ers"/>
    <s v="Chiefs"/>
    <x v="1"/>
    <s v="David Newton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8"/>
    <n v="35"/>
    <s v="49ers"/>
    <s v="Chiefs"/>
    <x v="1"/>
    <s v="Kevin Seifert"/>
    <n v="0"/>
    <n v="31"/>
    <n v="20"/>
    <s v="Chiefs"/>
    <s v="49ers"/>
    <n v="7"/>
    <n v="0.22580645161290322"/>
  </r>
  <r>
    <x v="6"/>
    <s v="https://www.espn.com/nfl/story/_/id/28576384/super-bowl-liv-score-predictions-espn-experts-pick-49ers-chiefs"/>
    <n v="28"/>
    <n v="26"/>
    <s v="49ers"/>
    <s v="Chiefs"/>
    <x v="1"/>
    <s v="Lindsey Thiry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28"/>
    <n v="24"/>
    <s v="49ers"/>
    <s v="Chiefs"/>
    <x v="1"/>
    <s v="Kevin Van Valkenburg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4"/>
    <n v="31"/>
    <s v="49ers"/>
    <s v="Chiefs"/>
    <x v="1"/>
    <s v="Nick Wagoner"/>
    <n v="0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27"/>
    <n v="24"/>
    <s v="49ers"/>
    <s v="Chiefs"/>
    <x v="1"/>
    <s v="Josh Weinfuss"/>
    <n v="0"/>
    <n v="31"/>
    <n v="20"/>
    <s v="Chiefs"/>
    <s v="49ers"/>
    <n v="-4"/>
    <n v="0.12903225806451613"/>
  </r>
  <r>
    <x v="6"/>
    <s v="https://www.espn.com/nfl/story/_/id/28576384/super-bowl-liv-score-predictions-espn-experts-pick-49ers-chiefs"/>
    <n v="21"/>
    <n v="20"/>
    <s v="49ers"/>
    <s v="Chiefs"/>
    <x v="1"/>
    <s v="Seth Wickersham"/>
    <n v="0"/>
    <n v="31"/>
    <n v="20"/>
    <s v="Chiefs"/>
    <s v="49ers"/>
    <n v="-10"/>
    <n v="0.32258064516129031"/>
  </r>
  <r>
    <x v="6"/>
    <s v="https://www.espn.com/nfl/story/_/id/28576384/super-bowl-liv-score-predictions-espn-experts-pick-49ers-chiefs"/>
    <n v="34"/>
    <n v="27"/>
    <s v="49ers"/>
    <s v="Chiefs"/>
    <x v="1"/>
    <s v="Elizabeth Baugh"/>
    <n v="0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28"/>
    <n v="24"/>
    <s v="49ers"/>
    <s v="Chiefs"/>
    <x v="1"/>
    <s v="T.J. Berka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4"/>
    <n v="31"/>
    <s v="49ers"/>
    <s v="Chiefs"/>
    <x v="1"/>
    <s v="Ben Fawkes"/>
    <n v="0"/>
    <n v="31"/>
    <n v="20"/>
    <s v="Chiefs"/>
    <s v="49ers"/>
    <n v="3"/>
    <n v="9.6774193548387094E-2"/>
  </r>
  <r>
    <x v="6"/>
    <s v="https://www.espn.com/nfl/story/_/id/28576384/super-bowl-liv-score-predictions-espn-experts-pick-49ers-chiefs"/>
    <n v="31"/>
    <n v="27"/>
    <s v="49ers"/>
    <s v="Chiefs"/>
    <x v="1"/>
    <s v="Keith Lipscomb"/>
    <n v="0"/>
    <n v="31"/>
    <n v="20"/>
    <s v="Chiefs"/>
    <s v="49ers"/>
    <n v="0"/>
    <n v="0"/>
  </r>
  <r>
    <x v="6"/>
    <s v="https://www.espn.com/nfl/story/_/id/28576384/super-bowl-liv-score-predictions-espn-experts-pick-49ers-chiefs"/>
    <n v="35"/>
    <n v="32"/>
    <s v="49ers"/>
    <s v="Chiefs"/>
    <x v="1"/>
    <s v="Alisha Miller"/>
    <n v="0"/>
    <n v="31"/>
    <n v="20"/>
    <s v="Chiefs"/>
    <s v="49ers"/>
    <n v="4"/>
    <n v="0.12903225806451613"/>
  </r>
  <r>
    <x v="6"/>
    <s v="https://www.espn.com/nfl/story/_/id/28576384/super-bowl-liv-score-predictions-espn-experts-pick-49ers-chiefs"/>
    <n v="28"/>
    <n v="24"/>
    <s v="49ers"/>
    <s v="Chiefs"/>
    <x v="1"/>
    <s v="Anthony Olivieri"/>
    <n v="0"/>
    <n v="31"/>
    <n v="20"/>
    <s v="Chiefs"/>
    <s v="49ers"/>
    <n v="-3"/>
    <n v="9.6774193548387094E-2"/>
  </r>
  <r>
    <x v="6"/>
    <s v="https://www.espn.com/nfl/story/_/id/28576384/super-bowl-liv-score-predictions-espn-experts-pick-49ers-chiefs"/>
    <n v="31"/>
    <n v="28"/>
    <s v="49ers"/>
    <s v="Chiefs"/>
    <x v="1"/>
    <s v="John Pluym"/>
    <n v="0"/>
    <n v="31"/>
    <n v="20"/>
    <s v="Chiefs"/>
    <s v="49ers"/>
    <n v="0"/>
    <n v="0"/>
  </r>
  <r>
    <x v="6"/>
    <s v="https://www.espn.com/nfl/story/_/id/25870357/super-bowl-liii-score-predictions-espn-staff-picks-patriots-rams-2019-nfl"/>
    <n v="37"/>
    <n v="34"/>
    <s v="Patriots"/>
    <s v="Rams"/>
    <x v="2"/>
    <s v="Aaron Schatz"/>
    <n v="1"/>
    <n v="13"/>
    <n v="3"/>
    <s v="Patriots"/>
    <s v="Rams"/>
    <n v="24"/>
    <n v="1.8461538461538463"/>
  </r>
  <r>
    <x v="6"/>
    <s v="https://www.espn.com/nfl/story/_/id/25870357/super-bowl-liii-score-predictions-espn-staff-picks-patriots-rams-2019-nfl"/>
    <n v="27"/>
    <n v="20"/>
    <s v="Rams"/>
    <s v="Patriots"/>
    <x v="2"/>
    <s v="Adam Teicher"/>
    <n v="0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31"/>
    <n v="28"/>
    <s v="Rams"/>
    <s v="Patriots"/>
    <x v="2"/>
    <s v="Alden Gonzalez"/>
    <n v="0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0"/>
    <n v="28"/>
    <s v="Patriots"/>
    <s v="Rams"/>
    <x v="2"/>
    <s v="Alisha Miller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38"/>
    <n v="34"/>
    <s v="Patriots"/>
    <s v="Rams"/>
    <x v="2"/>
    <s v="Anthony Olivieri"/>
    <n v="1"/>
    <n v="13"/>
    <n v="3"/>
    <s v="Patriots"/>
    <s v="Rams"/>
    <n v="25"/>
    <n v="1.9230769230769231"/>
  </r>
  <r>
    <x v="6"/>
    <s v="https://www.espn.com/nfl/story/_/id/25870357/super-bowl-liii-score-predictions-espn-staff-picks-patriots-rams-2019-nfl"/>
    <n v="31"/>
    <n v="27"/>
    <s v="Patriots"/>
    <s v="Rams"/>
    <x v="2"/>
    <s v="Ben Arledge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1"/>
    <n v="27"/>
    <s v="Rams"/>
    <s v="Patriots"/>
    <x v="2"/>
    <s v="Ben Fawkes"/>
    <n v="0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6"/>
    <n v="34"/>
    <s v="Patriots"/>
    <s v="Rams"/>
    <x v="2"/>
    <s v="Bob McClellan"/>
    <n v="1"/>
    <n v="13"/>
    <n v="3"/>
    <s v="Patriots"/>
    <s v="Rams"/>
    <n v="23"/>
    <n v="1.7692307692307692"/>
  </r>
  <r>
    <x v="6"/>
    <s v="https://www.espn.com/nfl/story/_/id/25870357/super-bowl-liii-score-predictions-espn-staff-picks-patriots-rams-2019-nfl"/>
    <n v="34"/>
    <n v="30"/>
    <s v="Rams"/>
    <s v="Patriots"/>
    <x v="2"/>
    <s v="Brady Henderson"/>
    <n v="0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0"/>
    <n v="27"/>
    <s v="Rams"/>
    <s v="Patriots"/>
    <x v="2"/>
    <s v="Cameron Wolfe"/>
    <n v="0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35"/>
    <n v="34"/>
    <s v="Rams"/>
    <s v="Patriots"/>
    <x v="2"/>
    <s v="Charles Woodson"/>
    <n v="0"/>
    <n v="13"/>
    <n v="3"/>
    <s v="Patriots"/>
    <s v="Rams"/>
    <n v="22"/>
    <n v="1.6923076923076923"/>
  </r>
  <r>
    <x v="6"/>
    <s v="https://www.espn.com/nfl/story/_/id/25870357/super-bowl-liii-score-predictions-espn-staff-picks-patriots-rams-2019-nfl"/>
    <n v="31"/>
    <n v="27"/>
    <s v="Patriots"/>
    <s v="Rams"/>
    <x v="2"/>
    <s v="Chris Berman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27"/>
    <n v="24"/>
    <s v="Rams"/>
    <s v="Patriots"/>
    <x v="2"/>
    <s v="Chris Grandstaff"/>
    <n v="0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34"/>
    <n v="31"/>
    <s v="Rams"/>
    <s v="Patriots"/>
    <x v="2"/>
    <s v="Chris Sprow"/>
    <n v="0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4"/>
    <n v="26"/>
    <s v="Patriots"/>
    <s v="Rams"/>
    <x v="2"/>
    <s v="Courtney Cronin"/>
    <n v="1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1"/>
    <n v="27"/>
    <s v="Patriots"/>
    <s v="Rams"/>
    <x v="2"/>
    <s v="Damien Woody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20"/>
    <n v="17"/>
    <s v="Rams"/>
    <s v="Patriots"/>
    <x v="2"/>
    <s v="Dan Graziano"/>
    <n v="0"/>
    <n v="13"/>
    <n v="3"/>
    <s v="Patriots"/>
    <s v="Rams"/>
    <n v="7"/>
    <n v="0.53846153846153844"/>
  </r>
  <r>
    <x v="6"/>
    <s v="https://www.espn.com/nfl/story/_/id/25870357/super-bowl-liii-score-predictions-espn-staff-picks-patriots-rams-2019-nfl"/>
    <n v="24"/>
    <n v="20"/>
    <s v="Rams"/>
    <s v="Patriots"/>
    <x v="2"/>
    <s v="Dan Orlovsky"/>
    <n v="0"/>
    <n v="13"/>
    <n v="3"/>
    <s v="Patriots"/>
    <s v="Rams"/>
    <n v="11"/>
    <n v="0.84615384615384615"/>
  </r>
  <r>
    <x v="6"/>
    <s v="https://www.espn.com/nfl/story/_/id/25870357/super-bowl-liii-score-predictions-espn-staff-picks-patriots-rams-2019-nfl"/>
    <n v="33"/>
    <n v="29"/>
    <s v="Patriots"/>
    <s v="Rams"/>
    <x v="2"/>
    <s v="Dane Beavers"/>
    <n v="1"/>
    <n v="13"/>
    <n v="3"/>
    <s v="Patriots"/>
    <s v="Rams"/>
    <n v="20"/>
    <n v="1.5384615384615385"/>
  </r>
  <r>
    <x v="6"/>
    <s v="https://www.espn.com/nfl/story/_/id/25870357/super-bowl-liii-score-predictions-espn-staff-picks-patriots-rams-2019-nfl"/>
    <n v="31"/>
    <n v="30"/>
    <s v="Rams"/>
    <s v="Patriots"/>
    <x v="2"/>
    <s v="Darren Woodson"/>
    <n v="0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40"/>
    <n v="24"/>
    <s v="Rams"/>
    <s v="Patriots"/>
    <x v="2"/>
    <s v="David Fleming"/>
    <n v="0"/>
    <n v="13"/>
    <n v="3"/>
    <s v="Patriots"/>
    <s v="Rams"/>
    <n v="27"/>
    <n v="2.0769230769230771"/>
  </r>
  <r>
    <x v="6"/>
    <s v="https://www.espn.com/nfl/story/_/id/25870357/super-bowl-liii-score-predictions-espn-staff-picks-patriots-rams-2019-nfl"/>
    <n v="31"/>
    <n v="21"/>
    <s v="Patriots"/>
    <s v="Rams"/>
    <x v="2"/>
    <s v="David Newton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28"/>
    <n v="24"/>
    <s v="Patriots"/>
    <s v="Rams"/>
    <x v="2"/>
    <s v="Dianna Russini"/>
    <n v="1"/>
    <n v="13"/>
    <n v="3"/>
    <s v="Patriots"/>
    <s v="Rams"/>
    <n v="15"/>
    <n v="1.1538461538461537"/>
  </r>
  <r>
    <x v="6"/>
    <s v="https://www.espn.com/nfl/story/_/id/25870357/super-bowl-liii-score-predictions-espn-staff-picks-patriots-rams-2019-nfl"/>
    <n v="27"/>
    <n v="21"/>
    <s v="Patriots"/>
    <s v="Rams"/>
    <x v="2"/>
    <s v="Domonique Foxworth"/>
    <n v="1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26"/>
    <n v="20"/>
    <s v="Rams"/>
    <s v="Patriots"/>
    <x v="2"/>
    <s v="Doug Kezirian"/>
    <n v="0"/>
    <n v="13"/>
    <n v="3"/>
    <s v="Patriots"/>
    <s v="Rams"/>
    <n v="13"/>
    <n v="1"/>
  </r>
  <r>
    <x v="6"/>
    <s v="https://www.espn.com/nfl/story/_/id/25870357/super-bowl-liii-score-predictions-espn-staff-picks-patriots-rams-2019-nfl"/>
    <n v="31"/>
    <n v="23"/>
    <s v="Patriots"/>
    <s v="Rams"/>
    <x v="2"/>
    <s v="Eric D. Williams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7"/>
    <n v="34"/>
    <s v="Rams"/>
    <s v="Patriots"/>
    <x v="2"/>
    <s v="Eric Karabell"/>
    <n v="0"/>
    <n v="13"/>
    <n v="3"/>
    <s v="Patriots"/>
    <s v="Rams"/>
    <n v="24"/>
    <n v="1.8461538461538463"/>
  </r>
  <r>
    <x v="6"/>
    <s v="https://www.espn.com/nfl/story/_/id/25870357/super-bowl-liii-score-predictions-espn-staff-picks-patriots-rams-2019-nfl"/>
    <n v="30"/>
    <n v="24"/>
    <s v="Patriots"/>
    <s v="Rams"/>
    <x v="2"/>
    <s v="Field Yates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27"/>
    <n v="23"/>
    <s v="Patriots"/>
    <s v="Rams"/>
    <x v="2"/>
    <s v="Greg Cosell"/>
    <n v="1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31"/>
    <n v="28"/>
    <s v="Rams"/>
    <s v="Patriots"/>
    <x v="2"/>
    <s v="Heather Burns"/>
    <n v="0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4"/>
    <n v="27"/>
    <s v="Patriots"/>
    <s v="Rams"/>
    <x v="2"/>
    <s v="Ian O'Connor"/>
    <n v="1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1"/>
    <n v="28"/>
    <s v="Patriots"/>
    <s v="Rams"/>
    <x v="2"/>
    <s v="Jac Collinsworth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3"/>
    <n v="21"/>
    <s v="Rams"/>
    <s v="Patriots"/>
    <x v="2"/>
    <s v="Jamison Hensley"/>
    <n v="0"/>
    <n v="13"/>
    <n v="3"/>
    <s v="Patriots"/>
    <s v="Rams"/>
    <n v="20"/>
    <n v="1.5384615384615385"/>
  </r>
  <r>
    <x v="6"/>
    <s v="https://www.espn.com/nfl/story/_/id/25870357/super-bowl-liii-score-predictions-espn-staff-picks-patriots-rams-2019-nfl"/>
    <n v="38"/>
    <n v="28"/>
    <s v="Rams"/>
    <s v="Patriots"/>
    <x v="2"/>
    <s v="Jason Reid"/>
    <n v="0"/>
    <n v="13"/>
    <n v="3"/>
    <s v="Patriots"/>
    <s v="Rams"/>
    <n v="25"/>
    <n v="1.9230769230769231"/>
  </r>
  <r>
    <x v="6"/>
    <s v="https://www.espn.com/nfl/story/_/id/25870357/super-bowl-liii-score-predictions-espn-staff-picks-patriots-rams-2019-nfl"/>
    <n v="31"/>
    <n v="27"/>
    <s v="Patriots"/>
    <s v="Rams"/>
    <x v="2"/>
    <s v="Jeff Legwold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1"/>
    <n v="28"/>
    <s v="Patriots"/>
    <s v="Rams"/>
    <x v="2"/>
    <s v="Jeff Saturday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2"/>
    <n v="27"/>
    <s v="Patriots"/>
    <s v="Rams"/>
    <x v="2"/>
    <s v="Jenna Laine"/>
    <n v="1"/>
    <n v="13"/>
    <n v="3"/>
    <s v="Patriots"/>
    <s v="Rams"/>
    <n v="19"/>
    <n v="1.4615384615384615"/>
  </r>
  <r>
    <x v="6"/>
    <s v="https://www.espn.com/nfl/story/_/id/25870357/super-bowl-liii-score-predictions-espn-staff-picks-patriots-rams-2019-nfl"/>
    <n v="30"/>
    <n v="27"/>
    <s v="Patriots"/>
    <s v="Rams"/>
    <x v="2"/>
    <s v="Jeremy Fowler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38"/>
    <n v="34"/>
    <s v="Patriots"/>
    <s v="Rams"/>
    <x v="2"/>
    <s v="Jeremy Willis"/>
    <n v="1"/>
    <n v="13"/>
    <n v="3"/>
    <s v="Patriots"/>
    <s v="Rams"/>
    <n v="25"/>
    <n v="1.9230769230769231"/>
  </r>
  <r>
    <x v="6"/>
    <s v="https://www.espn.com/nfl/story/_/id/25870357/super-bowl-liii-score-predictions-espn-staff-picks-patriots-rams-2019-nfl"/>
    <n v="33"/>
    <n v="32"/>
    <s v="Patriots"/>
    <s v="Rams"/>
    <x v="2"/>
    <s v="John Buccigross"/>
    <n v="1"/>
    <n v="13"/>
    <n v="3"/>
    <s v="Patriots"/>
    <s v="Rams"/>
    <n v="20"/>
    <n v="1.5384615384615385"/>
  </r>
  <r>
    <x v="6"/>
    <s v="https://www.espn.com/nfl/story/_/id/25870357/super-bowl-liii-score-predictions-espn-staff-picks-patriots-rams-2019-nfl"/>
    <n v="31"/>
    <n v="28"/>
    <s v="Patriots"/>
    <s v="Rams"/>
    <x v="2"/>
    <s v="John Keim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0"/>
    <n v="27"/>
    <s v="Patriots"/>
    <s v="Rams"/>
    <x v="2"/>
    <s v="John Pluym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34"/>
    <n v="31"/>
    <s v="Patriots"/>
    <s v="Rams"/>
    <x v="2"/>
    <s v="John Roberts"/>
    <n v="1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4"/>
    <n v="31"/>
    <s v="Rams"/>
    <s v="Patriots"/>
    <x v="2"/>
    <s v="Jon Hudec"/>
    <n v="0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3"/>
    <n v="32"/>
    <s v="Patriots"/>
    <s v="Rams"/>
    <x v="2"/>
    <s v="Jordan Raanan"/>
    <n v="1"/>
    <n v="13"/>
    <n v="3"/>
    <s v="Patriots"/>
    <s v="Rams"/>
    <n v="20"/>
    <n v="1.5384615384615385"/>
  </r>
  <r>
    <x v="6"/>
    <s v="https://www.espn.com/nfl/story/_/id/25870357/super-bowl-liii-score-predictions-espn-staff-picks-patriots-rams-2019-nfl"/>
    <n v="34"/>
    <n v="30"/>
    <s v="Rams"/>
    <s v="Patriots"/>
    <x v="2"/>
    <s v="Josh Weinfuss"/>
    <n v="0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28"/>
    <n v="21"/>
    <s v="Rams"/>
    <s v="Patriots"/>
    <x v="2"/>
    <s v="Katherine Terrell"/>
    <n v="0"/>
    <n v="13"/>
    <n v="3"/>
    <s v="Patriots"/>
    <s v="Rams"/>
    <n v="15"/>
    <n v="1.1538461538461537"/>
  </r>
  <r>
    <x v="6"/>
    <s v="https://www.espn.com/nfl/story/_/id/25870357/super-bowl-liii-score-predictions-espn-staff-picks-patriots-rams-2019-nfl"/>
    <n v="37"/>
    <n v="34"/>
    <s v="Rams"/>
    <s v="Patriots"/>
    <x v="2"/>
    <s v="KC Joyner"/>
    <n v="0"/>
    <n v="13"/>
    <n v="3"/>
    <s v="Patriots"/>
    <s v="Rams"/>
    <n v="24"/>
    <n v="1.8461538461538463"/>
  </r>
  <r>
    <x v="6"/>
    <s v="https://www.espn.com/nfl/story/_/id/25870357/super-bowl-liii-score-predictions-espn-staff-picks-patriots-rams-2019-nfl"/>
    <n v="30"/>
    <n v="27"/>
    <s v="Rams"/>
    <s v="Patriots"/>
    <x v="2"/>
    <s v="Keith Lipscomb"/>
    <n v="0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27"/>
    <n v="24"/>
    <s v="Patriots"/>
    <s v="Rams"/>
    <x v="2"/>
    <s v="Kevin Seifert"/>
    <n v="1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35"/>
    <n v="17"/>
    <s v="Rams"/>
    <s v="Patriots"/>
    <x v="2"/>
    <s v="Keyshawn Johnson"/>
    <n v="0"/>
    <n v="13"/>
    <n v="3"/>
    <s v="Patriots"/>
    <s v="Rams"/>
    <n v="22"/>
    <n v="1.6923076923076923"/>
  </r>
  <r>
    <x v="6"/>
    <s v="https://www.espn.com/nfl/story/_/id/25870357/super-bowl-liii-score-predictions-espn-staff-picks-patriots-rams-2019-nfl"/>
    <n v="28"/>
    <n v="24"/>
    <s v="Rams"/>
    <s v="Patriots"/>
    <x v="2"/>
    <s v="Lindsey Thiry"/>
    <n v="0"/>
    <n v="13"/>
    <n v="3"/>
    <s v="Patriots"/>
    <s v="Rams"/>
    <n v="15"/>
    <n v="1.1538461538461537"/>
  </r>
  <r>
    <x v="6"/>
    <s v="https://www.espn.com/nfl/story/_/id/25870357/super-bowl-liii-score-predictions-espn-staff-picks-patriots-rams-2019-nfl"/>
    <n v="31"/>
    <n v="24"/>
    <s v="Patriots"/>
    <s v="Rams"/>
    <x v="2"/>
    <s v="Louis Riddick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1"/>
    <n v="27"/>
    <s v="Patriots"/>
    <s v="Rams"/>
    <x v="2"/>
    <s v="Matt Bowen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41"/>
    <n v="40"/>
    <s v="Patriots"/>
    <s v="Rams"/>
    <x v="2"/>
    <s v="Matt Hasselbeck"/>
    <n v="1"/>
    <n v="13"/>
    <n v="3"/>
    <s v="Patriots"/>
    <s v="Rams"/>
    <n v="28"/>
    <n v="2.1538461538461537"/>
  </r>
  <r>
    <x v="6"/>
    <s v="https://www.espn.com/nfl/story/_/id/25870357/super-bowl-liii-score-predictions-espn-staff-picks-patriots-rams-2019-nfl"/>
    <n v="31"/>
    <n v="30"/>
    <s v="Rams"/>
    <s v="Patriots"/>
    <x v="2"/>
    <s v="Matthew Berry"/>
    <n v="0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27"/>
    <n v="24"/>
    <s v="Rams"/>
    <s v="Patriots"/>
    <x v="2"/>
    <s v="Max Kellerman"/>
    <n v="0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24"/>
    <n v="21"/>
    <s v="Patriots"/>
    <s v="Rams"/>
    <x v="2"/>
    <s v="Michael DiRocco"/>
    <n v="1"/>
    <n v="13"/>
    <n v="3"/>
    <s v="Patriots"/>
    <s v="Rams"/>
    <n v="11"/>
    <n v="0.84615384615384615"/>
  </r>
  <r>
    <x v="6"/>
    <s v="https://www.espn.com/nfl/story/_/id/25870357/super-bowl-liii-score-predictions-espn-staff-picks-patriots-rams-2019-nfl"/>
    <n v="27"/>
    <n v="23"/>
    <s v="Patriots"/>
    <s v="Rams"/>
    <x v="2"/>
    <s v="Michael Rothstein"/>
    <n v="1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33"/>
    <n v="32"/>
    <s v="Rams"/>
    <s v="Patriots"/>
    <x v="2"/>
    <s v="Mike Clay"/>
    <n v="0"/>
    <n v="13"/>
    <n v="3"/>
    <s v="Patriots"/>
    <s v="Rams"/>
    <n v="20"/>
    <n v="1.5384615384615385"/>
  </r>
  <r>
    <x v="6"/>
    <s v="https://www.espn.com/nfl/story/_/id/25870357/super-bowl-liii-score-predictions-espn-staff-picks-patriots-rams-2019-nfl"/>
    <n v="34"/>
    <n v="30"/>
    <s v="Patriots"/>
    <s v="Rams"/>
    <x v="2"/>
    <s v="Mike Golic Jr."/>
    <n v="1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1"/>
    <n v="24"/>
    <s v="Patriots"/>
    <s v="Rams"/>
    <x v="2"/>
    <s v="Mike Golic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0"/>
    <n v="27"/>
    <s v="Patriots"/>
    <s v="Rams"/>
    <x v="2"/>
    <s v="Mike Reiss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34"/>
    <n v="27"/>
    <s v="Patriots"/>
    <s v="Rams"/>
    <x v="2"/>
    <s v="Mike Rodak"/>
    <n v="1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0"/>
    <n v="27"/>
    <s v="Patriots"/>
    <s v="Rams"/>
    <x v="2"/>
    <s v="Mike Sando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29"/>
    <n v="26"/>
    <s v="Patriots"/>
    <s v="Rams"/>
    <x v="2"/>
    <s v="Mike Triplett"/>
    <n v="1"/>
    <n v="13"/>
    <n v="3"/>
    <s v="Patriots"/>
    <s v="Rams"/>
    <n v="16"/>
    <n v="1.2307692307692308"/>
  </r>
  <r>
    <x v="6"/>
    <s v="https://www.espn.com/nfl/story/_/id/25870357/super-bowl-liii-score-predictions-espn-staff-picks-patriots-rams-2019-nfl"/>
    <n v="31"/>
    <n v="27"/>
    <s v="Patriots"/>
    <s v="Rams"/>
    <x v="2"/>
    <s v="Mike Wells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1"/>
    <n v="28"/>
    <s v="Patriots"/>
    <s v="Rams"/>
    <x v="2"/>
    <s v="Mina Kimes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1"/>
    <n v="27"/>
    <s v="Patriots"/>
    <s v="Rams"/>
    <x v="2"/>
    <s v="Nick Wagoner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3"/>
    <n v="27"/>
    <s v="Rams"/>
    <s v="Patriots"/>
    <x v="2"/>
    <s v="Pat Sutherland"/>
    <n v="0"/>
    <n v="13"/>
    <n v="3"/>
    <s v="Patriots"/>
    <s v="Rams"/>
    <n v="20"/>
    <n v="1.5384615384615385"/>
  </r>
  <r>
    <x v="6"/>
    <s v="https://www.espn.com/nfl/story/_/id/25870357/super-bowl-liii-score-predictions-espn-staff-picks-patriots-rams-2019-nfl"/>
    <n v="20"/>
    <n v="17"/>
    <s v="Rams"/>
    <s v="Patriots"/>
    <x v="2"/>
    <s v="Paul Gutierrez"/>
    <n v="0"/>
    <n v="13"/>
    <n v="3"/>
    <s v="Patriots"/>
    <s v="Rams"/>
    <n v="7"/>
    <n v="0.53846153846153844"/>
  </r>
  <r>
    <x v="6"/>
    <s v="https://www.espn.com/nfl/story/_/id/25870357/super-bowl-liii-score-predictions-espn-staff-picks-patriots-rams-2019-nfl"/>
    <n v="32"/>
    <n v="27"/>
    <s v="Patriots"/>
    <s v="Rams"/>
    <x v="2"/>
    <s v="Randy Moss"/>
    <n v="1"/>
    <n v="13"/>
    <n v="3"/>
    <s v="Patriots"/>
    <s v="Rams"/>
    <n v="19"/>
    <n v="1.4615384615384615"/>
  </r>
  <r>
    <x v="6"/>
    <s v="https://www.espn.com/nfl/story/_/id/25870357/super-bowl-liii-score-predictions-espn-staff-picks-patriots-rams-2019-nfl"/>
    <n v="27"/>
    <n v="24"/>
    <s v="Patriots"/>
    <s v="Rams"/>
    <x v="2"/>
    <s v="Rex Ryan"/>
    <n v="1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31"/>
    <n v="17"/>
    <s v="Patriots"/>
    <s v="Rams"/>
    <x v="2"/>
    <s v="Rich Cimini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28"/>
    <n v="24"/>
    <s v="Patriots"/>
    <s v="Rams"/>
    <x v="2"/>
    <s v="Rob Demovsky"/>
    <n v="1"/>
    <n v="13"/>
    <n v="3"/>
    <s v="Patriots"/>
    <s v="Rams"/>
    <n v="15"/>
    <n v="1.1538461538461537"/>
  </r>
  <r>
    <x v="6"/>
    <s v="https://www.espn.com/nfl/story/_/id/25870357/super-bowl-liii-score-predictions-espn-staff-picks-patriots-rams-2019-nfl"/>
    <n v="34"/>
    <n v="31"/>
    <s v="Patriots"/>
    <s v="Rams"/>
    <x v="2"/>
    <s v="Roman Modrowski"/>
    <n v="1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24"/>
    <n v="20"/>
    <s v="Rams"/>
    <s v="Patriots"/>
    <x v="2"/>
    <s v="Ryan Clark"/>
    <n v="0"/>
    <n v="13"/>
    <n v="3"/>
    <s v="Patriots"/>
    <s v="Rams"/>
    <n v="11"/>
    <n v="0.84615384615384615"/>
  </r>
  <r>
    <x v="6"/>
    <s v="https://www.espn.com/nfl/story/_/id/25870357/super-bowl-liii-score-predictions-espn-staff-picks-patriots-rams-2019-nfl"/>
    <n v="31"/>
    <n v="24"/>
    <s v="Rams"/>
    <s v="Patriots"/>
    <x v="2"/>
    <s v="Sage Steele"/>
    <n v="0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21"/>
    <n v="17"/>
    <s v="Rams"/>
    <s v="Patriots"/>
    <x v="2"/>
    <s v="Sam Ponder"/>
    <n v="0"/>
    <n v="13"/>
    <n v="3"/>
    <s v="Patriots"/>
    <s v="Rams"/>
    <n v="8"/>
    <n v="0.61538461538461542"/>
  </r>
  <r>
    <x v="6"/>
    <s v="https://www.espn.com/nfl/story/_/id/25870357/super-bowl-liii-score-predictions-espn-staff-picks-patriots-rams-2019-nfl"/>
    <n v="37"/>
    <n v="30"/>
    <s v="Patriots"/>
    <s v="Rams"/>
    <x v="2"/>
    <s v="Sarah Spain"/>
    <n v="1"/>
    <n v="13"/>
    <n v="3"/>
    <s v="Patriots"/>
    <s v="Rams"/>
    <n v="24"/>
    <n v="1.8461538461538463"/>
  </r>
  <r>
    <x v="6"/>
    <s v="https://www.espn.com/nfl/story/_/id/25870357/super-bowl-liii-score-predictions-espn-staff-picks-patriots-rams-2019-nfl"/>
    <n v="31"/>
    <n v="26"/>
    <s v="Patriots"/>
    <s v="Rams"/>
    <x v="2"/>
    <s v="Scott Kendrick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0"/>
    <n v="26"/>
    <s v="Patriots"/>
    <s v="Rams"/>
    <x v="2"/>
    <s v="Seth Walder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28"/>
    <n v="17"/>
    <s v="Patriots"/>
    <s v="Rams"/>
    <x v="2"/>
    <s v="Seth Wickersham"/>
    <n v="1"/>
    <n v="13"/>
    <n v="3"/>
    <s v="Patriots"/>
    <s v="Rams"/>
    <n v="15"/>
    <n v="1.1538461538461537"/>
  </r>
  <r>
    <x v="6"/>
    <s v="https://www.espn.com/nfl/story/_/id/25870357/super-bowl-liii-score-predictions-espn-staff-picks-patriots-rams-2019-nfl"/>
    <n v="34"/>
    <n v="31"/>
    <s v="Patriots"/>
    <s v="Rams"/>
    <x v="2"/>
    <s v="Stephania Bell"/>
    <n v="1"/>
    <n v="13"/>
    <n v="3"/>
    <s v="Patriots"/>
    <s v="Rams"/>
    <n v="21"/>
    <n v="1.6153846153846154"/>
  </r>
  <r>
    <x v="6"/>
    <s v="https://www.espn.com/nfl/story/_/id/25870357/super-bowl-liii-score-predictions-espn-staff-picks-patriots-rams-2019-nfl"/>
    <n v="31"/>
    <n v="27"/>
    <s v="Patriots"/>
    <s v="Rams"/>
    <x v="2"/>
    <s v="Stephen A. Smith"/>
    <n v="1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38"/>
    <n v="24"/>
    <s v="Patriots"/>
    <s v="Rams"/>
    <x v="2"/>
    <s v="Steve Levy"/>
    <n v="1"/>
    <n v="13"/>
    <n v="3"/>
    <s v="Patriots"/>
    <s v="Rams"/>
    <n v="25"/>
    <n v="1.9230769230769231"/>
  </r>
  <r>
    <x v="6"/>
    <s v="https://www.espn.com/nfl/story/_/id/25870357/super-bowl-liii-score-predictions-espn-staff-picks-patriots-rams-2019-nfl"/>
    <n v="35"/>
    <n v="31"/>
    <s v="Rams"/>
    <s v="Patriots"/>
    <x v="2"/>
    <s v="Steve Young"/>
    <n v="0"/>
    <n v="13"/>
    <n v="3"/>
    <s v="Patriots"/>
    <s v="Rams"/>
    <n v="22"/>
    <n v="1.6923076923076923"/>
  </r>
  <r>
    <x v="6"/>
    <s v="https://www.espn.com/nfl/story/_/id/25870357/super-bowl-liii-score-predictions-espn-staff-picks-patriots-rams-2019-nfl"/>
    <n v="31"/>
    <n v="30"/>
    <s v="Rams"/>
    <s v="Patriots"/>
    <x v="2"/>
    <s v="Suzy Kolber"/>
    <n v="0"/>
    <n v="13"/>
    <n v="3"/>
    <s v="Patriots"/>
    <s v="Rams"/>
    <n v="18"/>
    <n v="1.3846153846153846"/>
  </r>
  <r>
    <x v="6"/>
    <s v="https://www.espn.com/nfl/story/_/id/25870357/super-bowl-liii-score-predictions-espn-staff-picks-patriots-rams-2019-nfl"/>
    <n v="23"/>
    <n v="20"/>
    <s v="Patriots"/>
    <s v="Rams"/>
    <x v="2"/>
    <s v="Tedy Bruschi"/>
    <n v="1"/>
    <n v="13"/>
    <n v="3"/>
    <s v="Patriots"/>
    <s v="Rams"/>
    <n v="10"/>
    <n v="0.76923076923076927"/>
  </r>
  <r>
    <x v="6"/>
    <s v="https://www.espn.com/nfl/story/_/id/25870357/super-bowl-liii-score-predictions-espn-staff-picks-patriots-rams-2019-nfl"/>
    <n v="23"/>
    <n v="20"/>
    <s v="Patriots"/>
    <s v="Rams"/>
    <x v="2"/>
    <s v="Tim Hasselbeck"/>
    <n v="1"/>
    <n v="13"/>
    <n v="3"/>
    <s v="Patriots"/>
    <s v="Rams"/>
    <n v="10"/>
    <n v="0.76923076923076927"/>
  </r>
  <r>
    <x v="6"/>
    <s v="https://www.espn.com/nfl/story/_/id/25870357/super-bowl-liii-score-predictions-espn-staff-picks-patriots-rams-2019-nfl"/>
    <n v="41"/>
    <n v="32"/>
    <s v="Rams"/>
    <s v="Patriots"/>
    <x v="2"/>
    <s v="Tim Kavanagh"/>
    <n v="0"/>
    <n v="13"/>
    <n v="3"/>
    <s v="Patriots"/>
    <s v="Rams"/>
    <n v="28"/>
    <n v="2.1538461538461537"/>
  </r>
  <r>
    <x v="6"/>
    <s v="https://www.espn.com/nfl/story/_/id/25870357/super-bowl-liii-score-predictions-espn-staff-picks-patriots-rams-2019-nfl"/>
    <n v="30"/>
    <n v="22"/>
    <s v="Patriots"/>
    <s v="Rams"/>
    <x v="2"/>
    <s v="Tim McManus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27"/>
    <n v="23"/>
    <s v="Patriots"/>
    <s v="Rams"/>
    <x v="2"/>
    <s v="Todd Archer"/>
    <n v="1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37"/>
    <n v="35"/>
    <s v="Rams"/>
    <s v="Patriots"/>
    <x v="2"/>
    <s v="Todd McShay"/>
    <n v="0"/>
    <n v="13"/>
    <n v="3"/>
    <s v="Patriots"/>
    <s v="Rams"/>
    <n v="24"/>
    <n v="1.8461538461538463"/>
  </r>
  <r>
    <x v="6"/>
    <s v="https://www.espn.com/nfl/story/_/id/25870357/super-bowl-liii-score-predictions-espn-staff-picks-patriots-rams-2019-nfl"/>
    <n v="27"/>
    <n v="17"/>
    <s v="Rams"/>
    <s v="Patriots"/>
    <x v="2"/>
    <s v="Trey Wingo"/>
    <n v="0"/>
    <n v="13"/>
    <n v="3"/>
    <s v="Patriots"/>
    <s v="Rams"/>
    <n v="14"/>
    <n v="1.0769230769230769"/>
  </r>
  <r>
    <x v="6"/>
    <s v="https://www.espn.com/nfl/story/_/id/25870357/super-bowl-liii-score-predictions-espn-staff-picks-patriots-rams-2019-nfl"/>
    <n v="30"/>
    <n v="27"/>
    <s v="Patriots"/>
    <s v="Rams"/>
    <x v="2"/>
    <s v="Vince Masi"/>
    <n v="1"/>
    <n v="13"/>
    <n v="3"/>
    <s v="Patriots"/>
    <s v="Rams"/>
    <n v="17"/>
    <n v="1.3076923076923077"/>
  </r>
  <r>
    <x v="6"/>
    <s v="https://www.espn.com/nfl/story/_/id/25870357/super-bowl-liii-score-predictions-espn-staff-picks-patriots-rams-2019-nfl"/>
    <n v="27"/>
    <n v="21"/>
    <s v="Patriots"/>
    <s v="Rams"/>
    <x v="2"/>
    <s v="Wendi Nix"/>
    <n v="1"/>
    <n v="13"/>
    <n v="3"/>
    <s v="Patriots"/>
    <s v="Rams"/>
    <n v="14"/>
    <n v="1.0769230769230769"/>
  </r>
  <r>
    <x v="6"/>
    <s v="https://www.espn.com/nfl/story/_/id/22190604/super-bowl-lii-predictions-espn-staff-picks-new-england-patriots-philadelphia-eagles"/>
    <n v="26"/>
    <n v="20"/>
    <s v="Patriots"/>
    <s v="Eagles"/>
    <x v="3"/>
    <s v="Todd Archer"/>
    <n v="0"/>
    <n v="41"/>
    <n v="33"/>
    <s v="Eagles"/>
    <s v="Patriots"/>
    <n v="-15"/>
    <n v="0.36585365853658536"/>
  </r>
  <r>
    <x v="6"/>
    <s v="https://www.espn.com/nfl/story/_/id/22190604/super-bowl-lii-predictions-espn-staff-picks-new-england-patriots-philadelphia-eagles"/>
    <n v="23"/>
    <n v="20"/>
    <s v="Patriots"/>
    <s v="Eagles"/>
    <x v="3"/>
    <s v="Sarah Barshop"/>
    <n v="0"/>
    <n v="41"/>
    <n v="33"/>
    <s v="Eagles"/>
    <s v="Patriots"/>
    <n v="-18"/>
    <n v="0.43902439024390244"/>
  </r>
  <r>
    <x v="6"/>
    <s v="https://www.espn.com/nfl/story/_/id/22190604/super-bowl-lii-predictions-espn-staff-picks-new-england-patriots-philadelphia-eagles"/>
    <n v="30"/>
    <n v="27"/>
    <s v="Patriots"/>
    <s v="Eagles"/>
    <x v="3"/>
    <s v="Dane Beavers"/>
    <n v="0"/>
    <n v="41"/>
    <n v="33"/>
    <s v="Eagles"/>
    <s v="Patriots"/>
    <n v="-11"/>
    <n v="0.26829268292682928"/>
  </r>
  <r>
    <x v="6"/>
    <s v="https://www.espn.com/nfl/story/_/id/22190604/super-bowl-lii-predictions-espn-staff-picks-new-england-patriots-philadelphia-eagles"/>
    <n v="31"/>
    <n v="20"/>
    <s v="Patriots"/>
    <s v="Eagles"/>
    <x v="3"/>
    <s v="Stephania Bell"/>
    <n v="0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24"/>
    <n v="21"/>
    <s v="Patriots"/>
    <s v="Eagles"/>
    <x v="3"/>
    <s v="Chris Berman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1"/>
    <n v="17"/>
    <s v="Patriots"/>
    <s v="Eagles"/>
    <x v="3"/>
    <s v="Matthew Berry"/>
    <n v="0"/>
    <n v="41"/>
    <n v="33"/>
    <s v="Eagles"/>
    <s v="Patriots"/>
    <n v="-20"/>
    <n v="0.48780487804878048"/>
  </r>
  <r>
    <x v="6"/>
    <s v="https://www.espn.com/nfl/story/_/id/22190604/super-bowl-lii-predictions-espn-staff-picks-new-england-patriots-philadelphia-eagles"/>
    <n v="27"/>
    <n v="20"/>
    <s v="Patriots"/>
    <s v="Eagles"/>
    <x v="3"/>
    <s v="Matt Bowen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4"/>
    <n v="21"/>
    <s v="Patriots"/>
    <s v="Eagles"/>
    <x v="3"/>
    <s v="Tedy Bruschi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4"/>
    <n v="21"/>
    <s v="Patriots"/>
    <s v="Eagles"/>
    <x v="3"/>
    <s v="Heather Burns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4"/>
    <n v="20"/>
    <s v="Eagles"/>
    <s v="Patriots"/>
    <x v="3"/>
    <s v="Rich Cimini"/>
    <n v="1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4"/>
    <n v="20"/>
    <s v="Eagles"/>
    <s v="Patriots"/>
    <x v="3"/>
    <s v="Ryan Clark"/>
    <n v="1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6"/>
    <n v="22"/>
    <s v="Patriots"/>
    <s v="Eagles"/>
    <x v="3"/>
    <s v="Mike Clay"/>
    <n v="0"/>
    <n v="41"/>
    <n v="33"/>
    <s v="Eagles"/>
    <s v="Patriots"/>
    <n v="-15"/>
    <n v="0.36585365853658536"/>
  </r>
  <r>
    <x v="6"/>
    <s v="https://www.espn.com/nfl/story/_/id/22190604/super-bowl-lii-predictions-espn-staff-picks-new-england-patriots-philadelphia-eagles"/>
    <n v="24"/>
    <n v="20"/>
    <s v="Patriots"/>
    <s v="Eagles"/>
    <x v="3"/>
    <s v="Jac Collinsworth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7"/>
    <n v="24"/>
    <s v="Eagles"/>
    <s v="Patriots"/>
    <x v="3"/>
    <s v="Greg Cosell"/>
    <n v="1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4"/>
    <n v="19"/>
    <s v="Patriots"/>
    <s v="Eagles"/>
    <x v="3"/>
    <s v="Courtney Cronin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4"/>
    <n v="22"/>
    <s v="Patriots"/>
    <s v="Eagles"/>
    <x v="3"/>
    <s v="Jeff Darlington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31"/>
    <n v="23"/>
    <s v="Patriots"/>
    <s v="Eagles"/>
    <x v="3"/>
    <s v="Rob Demovsky"/>
    <n v="0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24"/>
    <n v="19"/>
    <s v="Patriots"/>
    <s v="Eagles"/>
    <x v="3"/>
    <s v="Jeff Dickerson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4"/>
    <n v="21"/>
    <s v="Patriots"/>
    <s v="Eagles"/>
    <x v="3"/>
    <s v="Michael DiRocco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35"/>
    <n v="24"/>
    <s v="Eagles"/>
    <s v="Patriots"/>
    <x v="3"/>
    <s v="Mike Drago"/>
    <n v="1"/>
    <n v="41"/>
    <n v="33"/>
    <s v="Eagles"/>
    <s v="Patriots"/>
    <n v="-6"/>
    <n v="0.14634146341463414"/>
  </r>
  <r>
    <x v="6"/>
    <s v="https://www.espn.com/nfl/story/_/id/22190604/super-bowl-lii-predictions-espn-staff-picks-new-england-patriots-philadelphia-eagles"/>
    <n v="24"/>
    <n v="21"/>
    <s v="Eagles"/>
    <s v="Patriots"/>
    <x v="3"/>
    <s v="Ben Fawkes"/>
    <n v="1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8"/>
    <n v="24"/>
    <s v="Eagles"/>
    <s v="Patriots"/>
    <x v="3"/>
    <s v="Dave Fleming"/>
    <n v="1"/>
    <n v="41"/>
    <n v="33"/>
    <s v="Eagles"/>
    <s v="Patriots"/>
    <n v="-13"/>
    <n v="0.31707317073170732"/>
  </r>
  <r>
    <x v="6"/>
    <s v="https://www.espn.com/nfl/story/_/id/22190604/super-bowl-lii-predictions-espn-staff-picks-new-england-patriots-philadelphia-eagles"/>
    <n v="31"/>
    <n v="10"/>
    <s v="Eagles"/>
    <s v="Patriots"/>
    <x v="3"/>
    <s v="Mike Golic"/>
    <n v="1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27"/>
    <n v="21"/>
    <s v="Patriots"/>
    <s v="Eagles"/>
    <x v="3"/>
    <s v="Mike Golic Jr.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31"/>
    <n v="24"/>
    <s v="Patriots"/>
    <s v="Eagles"/>
    <x v="3"/>
    <s v="Alden Gonzalez"/>
    <n v="0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24"/>
    <n v="20"/>
    <s v="Eagles"/>
    <s v="Patriots"/>
    <x v="3"/>
    <s v="Dan Graziano"/>
    <n v="1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7"/>
    <n v="13"/>
    <s v="Patriots"/>
    <s v="Eagles"/>
    <x v="3"/>
    <s v="Mike Greenberg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23"/>
    <s v="Patriots"/>
    <s v="Eagles"/>
    <x v="3"/>
    <s v="Paul Gutierrez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8"/>
    <n v="3"/>
    <s v="Patriots"/>
    <s v="Eagles"/>
    <x v="3"/>
    <s v="Matt Hasselbeck"/>
    <n v="0"/>
    <n v="41"/>
    <n v="33"/>
    <s v="Eagles"/>
    <s v="Patriots"/>
    <n v="-13"/>
    <n v="0.31707317073170732"/>
  </r>
  <r>
    <x v="6"/>
    <s v="https://www.espn.com/nfl/story/_/id/22190604/super-bowl-lii-predictions-espn-staff-picks-new-england-patriots-philadelphia-eagles"/>
    <n v="27"/>
    <n v="17"/>
    <s v="Patriots"/>
    <s v="Eagles"/>
    <x v="3"/>
    <s v="Tim Hasselbeck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21"/>
    <s v="Patriots"/>
    <s v="Eagles"/>
    <x v="3"/>
    <s v="Brady Henderson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34"/>
    <n v="7"/>
    <s v="Patriots"/>
    <s v="Eagles"/>
    <x v="3"/>
    <s v="Jamison Hensley"/>
    <n v="0"/>
    <n v="41"/>
    <n v="33"/>
    <s v="Eagles"/>
    <s v="Patriots"/>
    <n v="-7"/>
    <n v="0.17073170731707318"/>
  </r>
  <r>
    <x v="6"/>
    <s v="https://www.espn.com/nfl/story/_/id/22190604/super-bowl-lii-predictions-espn-staff-picks-new-england-patriots-philadelphia-eagles"/>
    <n v="31"/>
    <n v="24"/>
    <s v="Eagles"/>
    <s v="Patriots"/>
    <x v="3"/>
    <s v="Keyshawn Johnson"/>
    <n v="1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31"/>
    <n v="24"/>
    <s v="Patriots"/>
    <s v="Eagles"/>
    <x v="3"/>
    <s v="KC Joyner"/>
    <n v="0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28"/>
    <n v="24"/>
    <s v="Eagles"/>
    <s v="Patriots"/>
    <x v="3"/>
    <s v="Lisa Kerney"/>
    <n v="1"/>
    <n v="41"/>
    <n v="33"/>
    <s v="Eagles"/>
    <s v="Patriots"/>
    <n v="-13"/>
    <n v="0.31707317073170732"/>
  </r>
  <r>
    <x v="6"/>
    <s v="https://www.espn.com/nfl/story/_/id/22190604/super-bowl-lii-predictions-espn-staff-picks-new-england-patriots-philadelphia-eagles"/>
    <n v="28"/>
    <n v="24"/>
    <s v="Patriots"/>
    <s v="Eagles"/>
    <x v="3"/>
    <s v="Mina Kimes"/>
    <n v="0"/>
    <n v="41"/>
    <n v="33"/>
    <s v="Eagles"/>
    <s v="Patriots"/>
    <n v="-13"/>
    <n v="0.31707317073170732"/>
  </r>
  <r>
    <x v="6"/>
    <s v="https://www.espn.com/nfl/story/_/id/22190604/super-bowl-lii-predictions-espn-staff-picks-new-england-patriots-philadelphia-eagles"/>
    <n v="23"/>
    <n v="17"/>
    <s v="Patriots"/>
    <s v="Eagles"/>
    <x v="3"/>
    <s v="Suzy Kolber"/>
    <n v="0"/>
    <n v="41"/>
    <n v="33"/>
    <s v="Eagles"/>
    <s v="Patriots"/>
    <n v="-18"/>
    <n v="0.43902439024390244"/>
  </r>
  <r>
    <x v="6"/>
    <s v="https://www.espn.com/nfl/story/_/id/22190604/super-bowl-lii-predictions-espn-staff-picks-new-england-patriots-philadelphia-eagles"/>
    <n v="29"/>
    <n v="27"/>
    <s v="Patriots"/>
    <s v="Eagles"/>
    <x v="3"/>
    <s v="Jenna Laine"/>
    <n v="0"/>
    <n v="41"/>
    <n v="33"/>
    <s v="Eagles"/>
    <s v="Patriots"/>
    <n v="-12"/>
    <n v="0.29268292682926828"/>
  </r>
  <r>
    <x v="6"/>
    <s v="https://www.espn.com/nfl/story/_/id/22190604/super-bowl-lii-predictions-espn-staff-picks-new-england-patriots-philadelphia-eagles"/>
    <n v="27"/>
    <n v="20"/>
    <s v="Patriots"/>
    <s v="Eagles"/>
    <x v="3"/>
    <s v="Steve Levy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4"/>
    <n v="21"/>
    <s v="Patriots"/>
    <s v="Eagles"/>
    <x v="3"/>
    <s v="Vaughn McClure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4"/>
    <n v="21"/>
    <s v="Eagles"/>
    <s v="Patriots"/>
    <x v="3"/>
    <s v="Tim McManus"/>
    <n v="1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8"/>
    <n v="21"/>
    <s v="Patriots"/>
    <s v="Eagles"/>
    <x v="3"/>
    <s v="Alisha Miller"/>
    <n v="0"/>
    <n v="41"/>
    <n v="33"/>
    <s v="Eagles"/>
    <s v="Patriots"/>
    <n v="-13"/>
    <n v="0.31707317073170732"/>
  </r>
  <r>
    <x v="6"/>
    <s v="https://www.espn.com/nfl/story/_/id/22190604/super-bowl-lii-predictions-espn-staff-picks-new-england-patriots-philadelphia-eagles"/>
    <n v="31"/>
    <n v="14"/>
    <s v="Patriots"/>
    <s v="Eagles"/>
    <x v="3"/>
    <s v="Roman Modrowski"/>
    <n v="0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34"/>
    <n v="24"/>
    <s v="Eagles"/>
    <s v="Patriots"/>
    <x v="3"/>
    <s v="Chris Mortensen"/>
    <n v="1"/>
    <n v="41"/>
    <n v="33"/>
    <s v="Eagles"/>
    <s v="Patriots"/>
    <n v="-7"/>
    <n v="0.17073170731707318"/>
  </r>
  <r>
    <x v="6"/>
    <s v="https://www.espn.com/nfl/story/_/id/22190604/super-bowl-lii-predictions-espn-staff-picks-new-england-patriots-philadelphia-eagles"/>
    <n v="32"/>
    <n v="28"/>
    <s v="Patriots"/>
    <s v="Eagles"/>
    <x v="3"/>
    <s v="Randy Moss"/>
    <n v="0"/>
    <n v="41"/>
    <n v="33"/>
    <s v="Eagles"/>
    <s v="Patriots"/>
    <n v="-9"/>
    <n v="0.21951219512195122"/>
  </r>
  <r>
    <x v="6"/>
    <s v="https://www.espn.com/nfl/story/_/id/22190604/super-bowl-lii-predictions-espn-staff-picks-new-england-patriots-philadelphia-eagles"/>
    <n v="24"/>
    <n v="21"/>
    <s v="Patriots"/>
    <s v="Eagles"/>
    <x v="3"/>
    <s v="David Newton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8"/>
    <n v="24"/>
    <s v="Patriots"/>
    <s v="Eagles"/>
    <x v="3"/>
    <s v="Wendi Nix"/>
    <n v="0"/>
    <n v="41"/>
    <n v="33"/>
    <s v="Eagles"/>
    <s v="Patriots"/>
    <n v="-13"/>
    <n v="0.31707317073170732"/>
  </r>
  <r>
    <x v="6"/>
    <s v="https://www.espn.com/nfl/story/_/id/22190604/super-bowl-lii-predictions-espn-staff-picks-new-england-patriots-philadelphia-eagles"/>
    <n v="27"/>
    <n v="24"/>
    <s v="Patriots"/>
    <s v="Eagles"/>
    <x v="3"/>
    <s v="Katie Nolan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20"/>
    <s v="Patriots"/>
    <s v="Eagles"/>
    <x v="3"/>
    <s v="Ian O'Connor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4"/>
    <n v="20"/>
    <s v="Patriots"/>
    <s v="Eagles"/>
    <x v="3"/>
    <s v="John Pluym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31"/>
    <n v="28"/>
    <s v="Eagles"/>
    <s v="Patriots"/>
    <x v="3"/>
    <s v="Sam Ponder"/>
    <n v="1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24"/>
    <n v="22"/>
    <s v="Patriots"/>
    <s v="Eagles"/>
    <x v="3"/>
    <s v="Jordan Raanan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7"/>
    <n v="24"/>
    <s v="Patriots"/>
    <s v="Eagles"/>
    <x v="3"/>
    <s v="Jason Reid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30"/>
    <n v="17"/>
    <s v="Patriots"/>
    <s v="Eagles"/>
    <x v="3"/>
    <s v="Mike Reiss"/>
    <n v="0"/>
    <n v="41"/>
    <n v="33"/>
    <s v="Eagles"/>
    <s v="Patriots"/>
    <n v="-11"/>
    <n v="0.26829268292682928"/>
  </r>
  <r>
    <x v="6"/>
    <s v="https://www.espn.com/nfl/story/_/id/22190604/super-bowl-lii-predictions-espn-staff-picks-new-england-patriots-philadelphia-eagles"/>
    <n v="31"/>
    <n v="24"/>
    <s v="Patriots"/>
    <s v="Eagles"/>
    <x v="3"/>
    <s v="Katie Richcreek"/>
    <n v="0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24"/>
    <n v="21"/>
    <s v="Patriots"/>
    <s v="Eagles"/>
    <x v="3"/>
    <s v="Louis Riddick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7"/>
    <n v="24"/>
    <s v="Patriots"/>
    <s v="Eagles"/>
    <x v="3"/>
    <s v="John Roberts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34"/>
    <n v="31"/>
    <s v="Patriots"/>
    <s v="Eagles"/>
    <x v="3"/>
    <s v="Mike Rodak"/>
    <n v="0"/>
    <n v="41"/>
    <n v="33"/>
    <s v="Eagles"/>
    <s v="Patriots"/>
    <n v="-7"/>
    <n v="0.17073170731707318"/>
  </r>
  <r>
    <x v="6"/>
    <s v="https://www.espn.com/nfl/story/_/id/22190604/super-bowl-lii-predictions-espn-staff-picks-new-england-patriots-philadelphia-eagles"/>
    <n v="28"/>
    <n v="24"/>
    <s v="Patriots"/>
    <s v="Eagles"/>
    <x v="3"/>
    <s v="Michael Rothstein"/>
    <n v="0"/>
    <n v="41"/>
    <n v="33"/>
    <s v="Eagles"/>
    <s v="Patriots"/>
    <n v="-13"/>
    <n v="0.31707317073170732"/>
  </r>
  <r>
    <x v="6"/>
    <s v="https://www.espn.com/nfl/story/_/id/22190604/super-bowl-lii-predictions-espn-staff-picks-new-england-patriots-philadelphia-eagles"/>
    <n v="24"/>
    <n v="20"/>
    <s v="Patriots"/>
    <s v="Eagles"/>
    <x v="3"/>
    <s v="Diana Russini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4"/>
    <n v="21"/>
    <s v="Patriots"/>
    <s v="Eagles"/>
    <x v="3"/>
    <s v="Rex Ryan"/>
    <n v="0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7"/>
    <n v="20"/>
    <s v="Patriots"/>
    <s v="Eagles"/>
    <x v="3"/>
    <s v="Mike Sando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0"/>
    <n v="17"/>
    <s v="Eagles"/>
    <s v="Patriots"/>
    <x v="3"/>
    <s v="Jeff Saturday"/>
    <n v="1"/>
    <n v="41"/>
    <n v="33"/>
    <s v="Eagles"/>
    <s v="Patriots"/>
    <n v="-21"/>
    <n v="0.51219512195121952"/>
  </r>
  <r>
    <x v="6"/>
    <s v="https://www.espn.com/nfl/story/_/id/22190604/super-bowl-lii-predictions-espn-staff-picks-new-england-patriots-philadelphia-eagles"/>
    <n v="27"/>
    <n v="23"/>
    <s v="Patriots"/>
    <s v="Eagles"/>
    <x v="3"/>
    <s v="Aaron Schatz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24"/>
    <s v="Patriots"/>
    <s v="Eagles"/>
    <x v="3"/>
    <s v="Adam Schefter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20"/>
    <s v="Patriots"/>
    <s v="Eagles"/>
    <x v="3"/>
    <s v="Kevin Seifert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31"/>
    <n v="27"/>
    <s v="Eagles"/>
    <s v="Patriots"/>
    <x v="3"/>
    <s v="Stephen A. Smith"/>
    <n v="1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24"/>
    <n v="20"/>
    <s v="Eagles"/>
    <s v="Patriots"/>
    <x v="3"/>
    <s v="Sarah Spain"/>
    <n v="1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7"/>
    <n v="24"/>
    <s v="Eagles"/>
    <s v="Patriots"/>
    <x v="3"/>
    <s v="Chris Sprow"/>
    <n v="1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17"/>
    <s v="Eagles"/>
    <s v="Patriots"/>
    <x v="3"/>
    <s v="Adam Teicher"/>
    <n v="1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4"/>
    <n v="21"/>
    <s v="Eagles"/>
    <s v="Patriots"/>
    <x v="3"/>
    <s v="Katherine Terrell"/>
    <n v="1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30"/>
    <n v="23"/>
    <s v="Patriots"/>
    <s v="Eagles"/>
    <x v="3"/>
    <s v="Mike Triplett"/>
    <n v="0"/>
    <n v="41"/>
    <n v="33"/>
    <s v="Eagles"/>
    <s v="Patriots"/>
    <n v="-11"/>
    <n v="0.26829268292682928"/>
  </r>
  <r>
    <x v="6"/>
    <s v="https://www.espn.com/nfl/story/_/id/22190604/super-bowl-lii-predictions-espn-staff-picks-new-england-patriots-philadelphia-eagles"/>
    <n v="27"/>
    <n v="24"/>
    <s v="Patriots"/>
    <s v="Eagles"/>
    <x v="3"/>
    <s v="Jim Trotter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17"/>
    <s v="Patriots"/>
    <s v="Eagles"/>
    <x v="3"/>
    <s v="Nick Wagoner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24"/>
    <s v="Eagles"/>
    <s v="Patriots"/>
    <x v="3"/>
    <s v="Josh Weinfuss"/>
    <n v="1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27"/>
    <n v="17"/>
    <s v="Patriots"/>
    <s v="Eagles"/>
    <x v="3"/>
    <s v="Mike Wells"/>
    <n v="0"/>
    <n v="41"/>
    <n v="33"/>
    <s v="Eagles"/>
    <s v="Patriots"/>
    <n v="-14"/>
    <n v="0.34146341463414637"/>
  </r>
  <r>
    <x v="6"/>
    <s v="https://www.espn.com/nfl/story/_/id/22190604/super-bowl-lii-predictions-espn-staff-picks-new-england-patriots-philadelphia-eagles"/>
    <n v="38"/>
    <n v="9"/>
    <s v="Patriots"/>
    <s v="Eagles"/>
    <x v="3"/>
    <s v="Seth Wickersham"/>
    <n v="0"/>
    <n v="41"/>
    <n v="33"/>
    <s v="Eagles"/>
    <s v="Patriots"/>
    <n v="-3"/>
    <n v="7.3170731707317069E-2"/>
  </r>
  <r>
    <x v="6"/>
    <s v="https://www.espn.com/nfl/story/_/id/22190604/super-bowl-lii-predictions-espn-staff-picks-new-england-patriots-philadelphia-eagles"/>
    <n v="28"/>
    <n v="17"/>
    <s v="Eagles"/>
    <s v="Patriots"/>
    <x v="3"/>
    <s v="Eric Williams"/>
    <n v="1"/>
    <n v="41"/>
    <n v="33"/>
    <s v="Eagles"/>
    <s v="Patriots"/>
    <n v="-13"/>
    <n v="0.31707317073170732"/>
  </r>
  <r>
    <x v="6"/>
    <s v="https://www.espn.com/nfl/story/_/id/22190604/super-bowl-lii-predictions-espn-staff-picks-new-england-patriots-philadelphia-eagles"/>
    <n v="24"/>
    <n v="21"/>
    <s v="Eagles"/>
    <s v="Patriots"/>
    <x v="3"/>
    <s v="Trey Wingo"/>
    <n v="1"/>
    <n v="41"/>
    <n v="33"/>
    <s v="Eagles"/>
    <s v="Patriots"/>
    <n v="-17"/>
    <n v="0.41463414634146339"/>
  </r>
  <r>
    <x v="6"/>
    <s v="https://www.espn.com/nfl/story/_/id/22190604/super-bowl-lii-predictions-espn-staff-picks-new-england-patriots-philadelphia-eagles"/>
    <n v="26"/>
    <n v="23"/>
    <s v="Eagles"/>
    <s v="Patriots"/>
    <x v="3"/>
    <s v="Cameron Wolfe"/>
    <n v="1"/>
    <n v="41"/>
    <n v="33"/>
    <s v="Eagles"/>
    <s v="Patriots"/>
    <n v="-15"/>
    <n v="0.36585365853658536"/>
  </r>
  <r>
    <x v="6"/>
    <s v="https://www.espn.com/nfl/story/_/id/22190604/super-bowl-lii-predictions-espn-staff-picks-new-england-patriots-philadelphia-eagles"/>
    <n v="30"/>
    <n v="23"/>
    <s v="Eagles"/>
    <s v="Patriots"/>
    <x v="3"/>
    <s v="Charles Woodson"/>
    <n v="1"/>
    <n v="41"/>
    <n v="33"/>
    <s v="Eagles"/>
    <s v="Patriots"/>
    <n v="-11"/>
    <n v="0.26829268292682928"/>
  </r>
  <r>
    <x v="6"/>
    <s v="https://www.espn.com/nfl/story/_/id/22190604/super-bowl-lii-predictions-espn-staff-picks-new-england-patriots-philadelphia-eagles"/>
    <n v="31"/>
    <n v="28"/>
    <s v="Patriots"/>
    <s v="Eagles"/>
    <x v="3"/>
    <s v="Darren Woodson"/>
    <n v="0"/>
    <n v="41"/>
    <n v="33"/>
    <s v="Eagles"/>
    <s v="Patriots"/>
    <n v="-10"/>
    <n v="0.24390243902439024"/>
  </r>
  <r>
    <x v="6"/>
    <s v="https://www.espn.com/nfl/story/_/id/22190604/super-bowl-lii-predictions-espn-staff-picks-new-england-patriots-philadelphia-eagles"/>
    <n v="30"/>
    <n v="24"/>
    <s v="Patriots"/>
    <s v="Eagles"/>
    <x v="3"/>
    <s v="Damien Woody"/>
    <n v="0"/>
    <n v="41"/>
    <n v="33"/>
    <s v="Eagles"/>
    <s v="Patriots"/>
    <n v="-11"/>
    <n v="0.26829268292682928"/>
  </r>
  <r>
    <x v="6"/>
    <s v="https://www.espn.com/nfl/story/_/id/22190604/super-bowl-lii-predictions-espn-staff-picks-new-england-patriots-philadelphia-eagles"/>
    <n v="26"/>
    <n v="21"/>
    <s v="Patriots"/>
    <s v="Eagles"/>
    <x v="3"/>
    <s v="Field Yates"/>
    <n v="0"/>
    <n v="41"/>
    <n v="33"/>
    <s v="Eagles"/>
    <s v="Patriots"/>
    <n v="-15"/>
    <n v="0.36585365853658536"/>
  </r>
  <r>
    <x v="6"/>
    <s v="https://www.espn.com/nfl/story/_/id/22190604/super-bowl-lii-predictions-espn-staff-picks-new-england-patriots-philadelphia-eagles"/>
    <n v="31"/>
    <n v="30"/>
    <s v="Patriots"/>
    <s v="Eagles"/>
    <x v="3"/>
    <s v="Steve Young"/>
    <n v="0"/>
    <n v="41"/>
    <n v="33"/>
    <s v="Eagles"/>
    <s v="Patriots"/>
    <n v="-10"/>
    <n v="0.24390243902439024"/>
  </r>
  <r>
    <x v="6"/>
    <s v="https://www.espn.com/nfl/story/_/id/18585341/super-bowl-li-predictions-espn-staff-picks-new-england-patriots-atlanta-falcons"/>
    <n v="38"/>
    <n v="35"/>
    <s v="Patriots"/>
    <s v="Falcons"/>
    <x v="4"/>
    <s v="Todd Archer"/>
    <n v="1"/>
    <n v="34"/>
    <n v="28"/>
    <s v="Patriots"/>
    <s v="Falcons"/>
    <n v="4"/>
    <n v="0.11764705882352941"/>
  </r>
  <r>
    <x v="6"/>
    <s v="https://www.espn.com/nfl/story/_/id/18585341/super-bowl-li-predictions-espn-staff-picks-new-england-patriots-atlanta-falcons"/>
    <n v="34"/>
    <n v="17"/>
    <s v="Patriots"/>
    <s v="Falcons"/>
    <x v="4"/>
    <s v="Bill Barnwell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4"/>
    <n v="28"/>
    <s v="Patriots"/>
    <s v="Falcons"/>
    <x v="4"/>
    <s v="Sarah Barshop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4"/>
    <n v="24"/>
    <s v="Patriots"/>
    <s v="Falcons"/>
    <x v="4"/>
    <s v="Dane Beavers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1"/>
    <n v="28"/>
    <s v="Patriots"/>
    <s v="Falcons"/>
    <x v="4"/>
    <s v="Michelle Beisner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4"/>
    <n v="31"/>
    <s v="Falcons"/>
    <s v="Patriots"/>
    <x v="4"/>
    <s v="Stephania Bell"/>
    <n v="0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27"/>
    <n v="21"/>
    <s v="Patriots"/>
    <s v="Falcons"/>
    <x v="4"/>
    <s v="Chris Berman"/>
    <n v="1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0"/>
    <n v="27"/>
    <s v="Patriots"/>
    <s v="Falcons"/>
    <x v="4"/>
    <s v="Matthew Berry"/>
    <n v="1"/>
    <n v="34"/>
    <n v="28"/>
    <s v="Patriots"/>
    <s v="Falcons"/>
    <n v="-4"/>
    <n v="0.11764705882352941"/>
  </r>
  <r>
    <x v="6"/>
    <s v="https://www.espn.com/nfl/story/_/id/18585341/super-bowl-li-predictions-espn-staff-picks-new-england-patriots-atlanta-falcons"/>
    <n v="32"/>
    <n v="28"/>
    <s v="Patriots"/>
    <s v="Falcons"/>
    <x v="4"/>
    <s v="Tedy Bruschi"/>
    <n v="1"/>
    <n v="34"/>
    <n v="28"/>
    <s v="Patriots"/>
    <s v="Falcons"/>
    <n v="-2"/>
    <n v="5.8823529411764705E-2"/>
  </r>
  <r>
    <x v="6"/>
    <s v="https://www.espn.com/nfl/story/_/id/18585341/super-bowl-li-predictions-espn-staff-picks-new-england-patriots-atlanta-falcons"/>
    <n v="35"/>
    <n v="23"/>
    <s v="Patriots"/>
    <s v="Falcons"/>
    <x v="4"/>
    <s v="Matt Bowen"/>
    <n v="1"/>
    <n v="34"/>
    <n v="28"/>
    <s v="Patriots"/>
    <s v="Falcons"/>
    <n v="1"/>
    <n v="2.9411764705882353E-2"/>
  </r>
  <r>
    <x v="6"/>
    <s v="https://www.espn.com/nfl/story/_/id/18585341/super-bowl-li-predictions-espn-staff-picks-new-england-patriots-atlanta-falcons"/>
    <n v="31"/>
    <n v="24"/>
    <s v="Falcons"/>
    <s v="Patriots"/>
    <x v="4"/>
    <s v="Heather Burns"/>
    <n v="0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24"/>
    <n v="21"/>
    <s v="Patriots"/>
    <s v="Falcons"/>
    <x v="4"/>
    <s v="Mary Byrne"/>
    <n v="1"/>
    <n v="34"/>
    <n v="28"/>
    <s v="Patriots"/>
    <s v="Falcons"/>
    <n v="-10"/>
    <n v="0.29411764705882354"/>
  </r>
  <r>
    <x v="6"/>
    <s v="https://www.espn.com/nfl/story/_/id/18585341/super-bowl-li-predictions-espn-staff-picks-new-england-patriots-atlanta-falcons"/>
    <n v="31"/>
    <n v="27"/>
    <s v="Patriots"/>
    <s v="Falcons"/>
    <x v="4"/>
    <s v="Adam Caplan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28"/>
    <n v="21"/>
    <s v="Patriots"/>
    <s v="Falcons"/>
    <x v="4"/>
    <s v="Cari Champion"/>
    <n v="1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31"/>
    <n v="24"/>
    <s v="Patriots"/>
    <s v="Falcons"/>
    <x v="4"/>
    <s v="Rich Cimini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1"/>
    <n v="27"/>
    <s v="Patriots"/>
    <s v="Falcons"/>
    <x v="4"/>
    <s v="Ryan Clark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23"/>
    <n v="20"/>
    <s v="Patriots"/>
    <s v="Falcons"/>
    <x v="4"/>
    <s v="John Clayton"/>
    <n v="1"/>
    <n v="34"/>
    <n v="28"/>
    <s v="Patriots"/>
    <s v="Falcons"/>
    <n v="-11"/>
    <n v="0.3235294117647059"/>
  </r>
  <r>
    <x v="6"/>
    <s v="https://www.espn.com/nfl/story/_/id/18585341/super-bowl-li-predictions-espn-staff-picks-new-england-patriots-atlanta-falcons"/>
    <n v="28"/>
    <n v="24"/>
    <s v="Patriots"/>
    <s v="Falcons"/>
    <x v="4"/>
    <s v="Rob Demovsky"/>
    <n v="1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34"/>
    <n v="24"/>
    <s v="Patriots"/>
    <s v="Falcons"/>
    <x v="4"/>
    <s v="Jeff Dickerson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4"/>
    <n v="27"/>
    <s v="Patriots"/>
    <s v="Falcons"/>
    <x v="4"/>
    <s v="Trent Dilfer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2"/>
    <n v="20"/>
    <s v="Patriots"/>
    <s v="Falcons"/>
    <x v="4"/>
    <s v="Michael DiRocco"/>
    <n v="1"/>
    <n v="34"/>
    <n v="28"/>
    <s v="Patriots"/>
    <s v="Falcons"/>
    <n v="-2"/>
    <n v="5.8823529411764705E-2"/>
  </r>
  <r>
    <x v="6"/>
    <s v="https://www.espn.com/nfl/story/_/id/18585341/super-bowl-li-predictions-espn-staff-picks-new-england-patriots-atlanta-falcons"/>
    <n v="35"/>
    <n v="32"/>
    <s v="Falcons"/>
    <s v="Patriots"/>
    <x v="4"/>
    <s v="Mike Drago"/>
    <n v="0"/>
    <n v="34"/>
    <n v="28"/>
    <s v="Patriots"/>
    <s v="Falcons"/>
    <n v="1"/>
    <n v="2.9411764705882353E-2"/>
  </r>
  <r>
    <x v="6"/>
    <s v="https://www.espn.com/nfl/story/_/id/18585341/super-bowl-li-predictions-espn-staff-picks-new-england-patriots-atlanta-falcons"/>
    <n v="27"/>
    <n v="24"/>
    <s v="Patriots"/>
    <s v="Falcons"/>
    <x v="4"/>
    <s v="Herm Edwards"/>
    <n v="1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1"/>
    <n v="24"/>
    <s v="Falcons"/>
    <s v="Patriots"/>
    <x v="4"/>
    <s v="Kate Fagan"/>
    <n v="0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7"/>
    <n v="31"/>
    <s v="Patriots"/>
    <s v="Falcons"/>
    <x v="4"/>
    <s v="Ben Fawkes"/>
    <n v="1"/>
    <n v="34"/>
    <n v="28"/>
    <s v="Patriots"/>
    <s v="Falcons"/>
    <n v="3"/>
    <n v="8.8235294117647065E-2"/>
  </r>
  <r>
    <x v="6"/>
    <s v="https://www.espn.com/nfl/story/_/id/18585341/super-bowl-li-predictions-espn-staff-picks-new-england-patriots-atlanta-falcons"/>
    <n v="30"/>
    <n v="26"/>
    <s v="Falcons"/>
    <s v="Patriots"/>
    <x v="4"/>
    <s v="Jeremy Fowler"/>
    <n v="0"/>
    <n v="34"/>
    <n v="28"/>
    <s v="Patriots"/>
    <s v="Falcons"/>
    <n v="-4"/>
    <n v="0.11764705882352941"/>
  </r>
  <r>
    <x v="6"/>
    <s v="https://www.espn.com/nfl/story/_/id/18585341/super-bowl-li-predictions-espn-staff-picks-new-england-patriots-atlanta-falcons"/>
    <n v="27"/>
    <n v="13"/>
    <s v="Patriots"/>
    <s v="Falcons"/>
    <x v="4"/>
    <s v="Ben Goessling"/>
    <n v="1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27"/>
    <n v="24"/>
    <s v="Falcons"/>
    <s v="Patriots"/>
    <x v="4"/>
    <s v="Mike Golic"/>
    <n v="0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4"/>
    <n v="31"/>
    <s v="Falcons"/>
    <s v="Patriots"/>
    <x v="4"/>
    <s v="Alden Gonzalez"/>
    <n v="0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5"/>
    <n v="30"/>
    <s v="Patriots"/>
    <s v="Falcons"/>
    <x v="4"/>
    <s v="Dan Graziano"/>
    <n v="1"/>
    <n v="34"/>
    <n v="28"/>
    <s v="Patriots"/>
    <s v="Falcons"/>
    <n v="1"/>
    <n v="2.9411764705882353E-2"/>
  </r>
  <r>
    <x v="6"/>
    <s v="https://www.espn.com/nfl/story/_/id/18585341/super-bowl-li-predictions-espn-staff-picks-new-england-patriots-atlanta-falcons"/>
    <n v="27"/>
    <n v="26"/>
    <s v="Patriots"/>
    <s v="Falcons"/>
    <x v="4"/>
    <s v="Mike Greenberg"/>
    <n v="1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4"/>
    <n v="24"/>
    <s v="Patriots"/>
    <s v="Falcons"/>
    <x v="4"/>
    <s v="Jon Gruden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27"/>
    <n v="26"/>
    <s v="Falcons"/>
    <s v="Patriots"/>
    <x v="4"/>
    <s v="Paul Gutierrez"/>
    <n v="0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8"/>
    <n v="35"/>
    <s v="Patriots"/>
    <s v="Falcons"/>
    <x v="4"/>
    <s v="Matt Hasselbeck"/>
    <n v="1"/>
    <n v="34"/>
    <n v="28"/>
    <s v="Patriots"/>
    <s v="Falcons"/>
    <n v="4"/>
    <n v="0.11764705882352941"/>
  </r>
  <r>
    <x v="6"/>
    <s v="https://www.espn.com/nfl/story/_/id/18585341/super-bowl-li-predictions-espn-staff-picks-new-england-patriots-atlanta-falcons"/>
    <n v="27"/>
    <n v="20"/>
    <s v="Patriots"/>
    <s v="Falcons"/>
    <x v="4"/>
    <s v="Tim Hasselbeck"/>
    <n v="1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1"/>
    <n v="17"/>
    <s v="Patriots"/>
    <s v="Falcons"/>
    <x v="4"/>
    <s v="Jamison Hensley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26"/>
    <n v="21"/>
    <s v="Patriots"/>
    <s v="Falcons"/>
    <x v="4"/>
    <s v="Jemele Hill"/>
    <n v="1"/>
    <n v="34"/>
    <n v="28"/>
    <s v="Patriots"/>
    <s v="Falcons"/>
    <n v="-8"/>
    <n v="0.23529411764705882"/>
  </r>
  <r>
    <x v="6"/>
    <s v="https://www.espn.com/nfl/story/_/id/18585341/super-bowl-li-predictions-espn-staff-picks-new-england-patriots-atlanta-falcons"/>
    <n v="34"/>
    <n v="31"/>
    <s v="Patriots"/>
    <s v="Falcons"/>
    <x v="4"/>
    <s v="Merril Hoge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1"/>
    <n v="27"/>
    <s v="Patriots"/>
    <s v="Falcons"/>
    <x v="4"/>
    <s v="Ron Jaworski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1"/>
    <n v="28"/>
    <s v="Patriots"/>
    <s v="Falcons"/>
    <x v="4"/>
    <s v="Monique Jones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4"/>
    <n v="27"/>
    <s v="Patriots"/>
    <s v="Falcons"/>
    <x v="4"/>
    <s v="KC Joyner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1"/>
    <n v="24"/>
    <s v="Falcons"/>
    <s v="Patriots"/>
    <x v="4"/>
    <s v="Danny Kanell"/>
    <n v="0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1"/>
    <n v="28"/>
    <s v="Falcons"/>
    <s v="Patriots"/>
    <x v="4"/>
    <s v="Sheil Kapadia"/>
    <n v="0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28"/>
    <n v="27"/>
    <s v="Patriots"/>
    <s v="Falcons"/>
    <x v="4"/>
    <s v="John Keim"/>
    <n v="1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31"/>
    <n v="28"/>
    <s v="Patriots"/>
    <s v="Falcons"/>
    <x v="4"/>
    <s v="Max Kellerman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4"/>
    <n v="31"/>
    <s v="Patriots"/>
    <s v="Falcons"/>
    <x v="4"/>
    <s v="Suzy Kolber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4"/>
    <n v="30"/>
    <s v="Falcons"/>
    <s v="Patriots"/>
    <x v="4"/>
    <s v="Paul Kuharsky"/>
    <n v="0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4"/>
    <n v="27"/>
    <s v="Patriots"/>
    <s v="Falcons"/>
    <x v="4"/>
    <s v="Jenna Laine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27"/>
    <n v="23"/>
    <s v="Patriots"/>
    <s v="Falcons"/>
    <x v="4"/>
    <s v="Jeff Legwold"/>
    <n v="1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14"/>
    <n v="10"/>
    <s v="Patriots"/>
    <s v="Falcons"/>
    <x v="4"/>
    <s v="Steve Levy"/>
    <n v="1"/>
    <n v="34"/>
    <n v="28"/>
    <s v="Patriots"/>
    <s v="Falcons"/>
    <n v="-20"/>
    <n v="0.58823529411764708"/>
  </r>
  <r>
    <x v="6"/>
    <s v="https://www.espn.com/nfl/story/_/id/18585341/super-bowl-li-predictions-espn-staff-picks-new-england-patriots-atlanta-falcons"/>
    <n v="17"/>
    <n v="14"/>
    <s v="Falcons"/>
    <s v="Patriots"/>
    <x v="4"/>
    <s v="Neely Lohmann"/>
    <n v="0"/>
    <n v="34"/>
    <n v="28"/>
    <s v="Patriots"/>
    <s v="Falcons"/>
    <n v="-17"/>
    <n v="0.5"/>
  </r>
  <r>
    <x v="6"/>
    <s v="https://www.espn.com/nfl/story/_/id/18585341/super-bowl-li-predictions-espn-staff-picks-new-england-patriots-atlanta-falcons"/>
    <n v="31"/>
    <n v="28"/>
    <s v="Patriots"/>
    <s v="Falcons"/>
    <x v="4"/>
    <s v="Fernando Lopez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5"/>
    <n v="28"/>
    <s v="Falcons"/>
    <s v="Patriots"/>
    <x v="4"/>
    <s v="Vaughn McClure"/>
    <n v="0"/>
    <n v="34"/>
    <n v="28"/>
    <s v="Patriots"/>
    <s v="Falcons"/>
    <n v="1"/>
    <n v="2.9411764705882353E-2"/>
  </r>
  <r>
    <x v="6"/>
    <s v="https://www.espn.com/nfl/story/_/id/18585341/super-bowl-li-predictions-espn-staff-picks-new-england-patriots-atlanta-falcons"/>
    <n v="31"/>
    <n v="27"/>
    <s v="Patriots"/>
    <s v="Falcons"/>
    <x v="4"/>
    <s v="Pat McManamon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4"/>
    <n v="28"/>
    <s v="Falcons"/>
    <s v="Patriots"/>
    <x v="4"/>
    <s v="Jane McManus"/>
    <n v="0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0"/>
    <n v="27"/>
    <s v="Patriots"/>
    <s v="Falcons"/>
    <x v="4"/>
    <s v="Tim McManus"/>
    <n v="1"/>
    <n v="34"/>
    <n v="28"/>
    <s v="Patriots"/>
    <s v="Falcons"/>
    <n v="-4"/>
    <n v="0.11764705882352941"/>
  </r>
  <r>
    <x v="6"/>
    <s v="https://www.espn.com/nfl/story/_/id/18585341/super-bowl-li-predictions-espn-staff-picks-new-england-patriots-atlanta-falcons"/>
    <n v="32"/>
    <n v="30"/>
    <s v="Patriots"/>
    <s v="Falcons"/>
    <x v="4"/>
    <s v="Alisha Miller"/>
    <n v="1"/>
    <n v="34"/>
    <n v="28"/>
    <s v="Patriots"/>
    <s v="Falcons"/>
    <n v="-2"/>
    <n v="5.8823529411764705E-2"/>
  </r>
  <r>
    <x v="6"/>
    <s v="https://www.espn.com/nfl/story/_/id/18585341/super-bowl-li-predictions-espn-staff-picks-new-england-patriots-atlanta-falcons"/>
    <n v="35"/>
    <n v="21"/>
    <s v="Patriots"/>
    <s v="Falcons"/>
    <x v="4"/>
    <s v="Scott T. Miller"/>
    <n v="1"/>
    <n v="34"/>
    <n v="28"/>
    <s v="Patriots"/>
    <s v="Falcons"/>
    <n v="1"/>
    <n v="2.9411764705882353E-2"/>
  </r>
  <r>
    <x v="6"/>
    <s v="https://www.espn.com/nfl/story/_/id/18585341/super-bowl-li-predictions-espn-staff-picks-new-england-patriots-atlanta-falcons"/>
    <n v="35"/>
    <n v="32"/>
    <s v="Falcons"/>
    <s v="Patriots"/>
    <x v="4"/>
    <s v="Chad Millman"/>
    <n v="0"/>
    <n v="34"/>
    <n v="28"/>
    <s v="Patriots"/>
    <s v="Falcons"/>
    <n v="1"/>
    <n v="2.9411764705882353E-2"/>
  </r>
  <r>
    <x v="6"/>
    <s v="https://www.espn.com/nfl/story/_/id/18585341/super-bowl-li-predictions-espn-staff-picks-new-england-patriots-atlanta-falcons"/>
    <n v="30"/>
    <n v="27"/>
    <s v="Patriots"/>
    <s v="Falcons"/>
    <x v="4"/>
    <s v="Roman Modrowski"/>
    <n v="1"/>
    <n v="34"/>
    <n v="28"/>
    <s v="Patriots"/>
    <s v="Falcons"/>
    <n v="-4"/>
    <n v="0.11764705882352941"/>
  </r>
  <r>
    <x v="6"/>
    <s v="https://www.espn.com/nfl/story/_/id/18585341/super-bowl-li-predictions-espn-staff-picks-new-england-patriots-atlanta-falcons"/>
    <n v="32"/>
    <n v="28"/>
    <s v="Patriots"/>
    <s v="Falcons"/>
    <x v="4"/>
    <s v="Randy Moss"/>
    <n v="1"/>
    <n v="34"/>
    <n v="28"/>
    <s v="Patriots"/>
    <s v="Falcons"/>
    <n v="-2"/>
    <n v="5.8823529411764705E-2"/>
  </r>
  <r>
    <x v="6"/>
    <s v="https://www.espn.com/nfl/story/_/id/18585341/super-bowl-li-predictions-espn-staff-picks-new-england-patriots-atlanta-falcons"/>
    <n v="30"/>
    <n v="24"/>
    <s v="Patriots"/>
    <s v="Falcons"/>
    <x v="4"/>
    <s v="David Newton"/>
    <n v="1"/>
    <n v="34"/>
    <n v="28"/>
    <s v="Patriots"/>
    <s v="Falcons"/>
    <n v="-4"/>
    <n v="0.11764705882352941"/>
  </r>
  <r>
    <x v="6"/>
    <s v="https://www.espn.com/nfl/story/_/id/18585341/super-bowl-li-predictions-espn-staff-picks-new-england-patriots-atlanta-falcons"/>
    <n v="24"/>
    <n v="17"/>
    <s v="Patriots"/>
    <s v="Falcons"/>
    <x v="4"/>
    <s v="Wendi Nix"/>
    <n v="1"/>
    <n v="34"/>
    <n v="28"/>
    <s v="Patriots"/>
    <s v="Falcons"/>
    <n v="-10"/>
    <n v="0.29411764705882354"/>
  </r>
  <r>
    <x v="6"/>
    <s v="https://www.espn.com/nfl/story/_/id/18585341/super-bowl-li-predictions-espn-staff-picks-new-england-patriots-atlanta-falcons"/>
    <n v="31"/>
    <n v="27"/>
    <s v="Patriots"/>
    <s v="Falcons"/>
    <x v="4"/>
    <s v="John Pluym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28"/>
    <n v="24"/>
    <s v="Patriots"/>
    <s v="Falcons"/>
    <x v="4"/>
    <s v="Molly Qerim"/>
    <n v="1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23"/>
    <n v="22"/>
    <s v="Patriots"/>
    <s v="Falcons"/>
    <x v="4"/>
    <s v="Jordan Raanan"/>
    <n v="1"/>
    <n v="34"/>
    <n v="28"/>
    <s v="Patriots"/>
    <s v="Falcons"/>
    <n v="-11"/>
    <n v="0.3235294117647059"/>
  </r>
  <r>
    <x v="6"/>
    <s v="https://www.espn.com/nfl/story/_/id/18585341/super-bowl-li-predictions-espn-staff-picks-new-england-patriots-atlanta-falcons"/>
    <n v="38"/>
    <n v="30"/>
    <s v="Falcons"/>
    <s v="Patriots"/>
    <x v="4"/>
    <s v="Jason Reid"/>
    <n v="0"/>
    <n v="34"/>
    <n v="28"/>
    <s v="Patriots"/>
    <s v="Falcons"/>
    <n v="4"/>
    <n v="0.11764705882352941"/>
  </r>
  <r>
    <x v="6"/>
    <s v="https://www.espn.com/nfl/story/_/id/18585341/super-bowl-li-predictions-espn-staff-picks-new-england-patriots-atlanta-falcons"/>
    <n v="37"/>
    <n v="31"/>
    <s v="Patriots"/>
    <s v="Falcons"/>
    <x v="4"/>
    <s v="Mike Reiss"/>
    <n v="1"/>
    <n v="34"/>
    <n v="28"/>
    <s v="Patriots"/>
    <s v="Falcons"/>
    <n v="3"/>
    <n v="8.8235294117647065E-2"/>
  </r>
  <r>
    <x v="6"/>
    <s v="https://www.espn.com/nfl/story/_/id/18585341/super-bowl-li-predictions-espn-staff-picks-new-england-patriots-atlanta-falcons"/>
    <n v="31"/>
    <n v="27"/>
    <s v="Falcons"/>
    <s v="Patriots"/>
    <x v="4"/>
    <s v="Katie Richcreek"/>
    <n v="0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28"/>
    <n v="21"/>
    <s v="Patriots"/>
    <s v="Falcons"/>
    <x v="4"/>
    <s v="Louis Riddick"/>
    <n v="1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27"/>
    <n v="20"/>
    <s v="Falcons"/>
    <s v="Patriots"/>
    <x v="4"/>
    <s v="John Roberts"/>
    <n v="0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4"/>
    <n v="31"/>
    <s v="Patriots"/>
    <s v="Falcons"/>
    <x v="4"/>
    <s v="Mike Rodak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1"/>
    <n v="27"/>
    <s v="Falcons"/>
    <s v="Patriots"/>
    <x v="4"/>
    <s v="Michael Rothstein"/>
    <n v="0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28"/>
    <n v="24"/>
    <s v="Patriots"/>
    <s v="Falcons"/>
    <x v="4"/>
    <s v="Ryen Russillo"/>
    <n v="1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31"/>
    <n v="24"/>
    <s v="Patriots"/>
    <s v="Falcons"/>
    <x v="4"/>
    <s v="Mike Sando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1"/>
    <n v="27"/>
    <s v="Patriots"/>
    <s v="Falcons"/>
    <x v="4"/>
    <s v="Aaron Schatz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4"/>
    <n v="31"/>
    <s v="Patriots"/>
    <s v="Falcons"/>
    <x v="4"/>
    <s v="Adam Schefter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27"/>
    <n v="23"/>
    <s v="Patriots"/>
    <s v="Falcons"/>
    <x v="4"/>
    <s v="Mark Schlereth"/>
    <n v="1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27"/>
    <n v="21"/>
    <s v="Patriots"/>
    <s v="Falcons"/>
    <x v="4"/>
    <s v="Kevin Seifert"/>
    <n v="1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28"/>
    <n v="19"/>
    <s v="Patriots"/>
    <s v="Falcons"/>
    <x v="4"/>
    <s v="Michael Smith"/>
    <n v="1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38"/>
    <n v="34"/>
    <s v="Patriots"/>
    <s v="Falcons"/>
    <x v="4"/>
    <s v="Stephen A. Smith"/>
    <n v="1"/>
    <n v="34"/>
    <n v="28"/>
    <s v="Patriots"/>
    <s v="Falcons"/>
    <n v="4"/>
    <n v="0.11764705882352941"/>
  </r>
  <r>
    <x v="6"/>
    <s v="https://www.espn.com/nfl/story/_/id/18585341/super-bowl-li-predictions-espn-staff-picks-new-england-patriots-atlanta-falcons"/>
    <n v="27"/>
    <n v="24"/>
    <s v="Falcons"/>
    <s v="Patriots"/>
    <x v="4"/>
    <s v="Sarah Spain"/>
    <n v="0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5"/>
    <n v="27"/>
    <s v="Patriots"/>
    <s v="Falcons"/>
    <x v="4"/>
    <s v="Chris Sprow"/>
    <n v="1"/>
    <n v="34"/>
    <n v="28"/>
    <s v="Patriots"/>
    <s v="Falcons"/>
    <n v="1"/>
    <n v="2.9411764705882353E-2"/>
  </r>
  <r>
    <x v="6"/>
    <s v="https://www.espn.com/nfl/story/_/id/18585341/super-bowl-li-predictions-espn-staff-picks-new-england-patriots-atlanta-falcons"/>
    <n v="34"/>
    <n v="31"/>
    <s v="Falcons"/>
    <s v="Patriots"/>
    <x v="4"/>
    <s v="Sage Steele"/>
    <n v="0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28"/>
    <n v="24"/>
    <s v="Falcons"/>
    <s v="Patriots"/>
    <x v="4"/>
    <s v="Hannah Storm"/>
    <n v="0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27"/>
    <n v="20"/>
    <s v="Falcons"/>
    <s v="Patriots"/>
    <x v="4"/>
    <s v="Adam Teicher"/>
    <n v="0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4"/>
    <n v="31"/>
    <s v="Patriots"/>
    <s v="Falcons"/>
    <x v="4"/>
    <s v="Katherine Terrell"/>
    <n v="1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29"/>
    <n v="26"/>
    <s v="Patriots"/>
    <s v="Falcons"/>
    <x v="4"/>
    <s v="Mike Triplett"/>
    <n v="1"/>
    <n v="34"/>
    <n v="28"/>
    <s v="Patriots"/>
    <s v="Falcons"/>
    <n v="-5"/>
    <n v="0.14705882352941177"/>
  </r>
  <r>
    <x v="6"/>
    <s v="https://www.espn.com/nfl/story/_/id/18585341/super-bowl-li-predictions-espn-staff-picks-new-england-patriots-atlanta-falcons"/>
    <n v="24"/>
    <n v="20"/>
    <s v="Patriots"/>
    <s v="Falcons"/>
    <x v="4"/>
    <s v="Jim Trotter"/>
    <n v="1"/>
    <n v="34"/>
    <n v="28"/>
    <s v="Patriots"/>
    <s v="Falcons"/>
    <n v="-10"/>
    <n v="0.29411764705882354"/>
  </r>
  <r>
    <x v="6"/>
    <s v="https://www.espn.com/nfl/story/_/id/18585341/super-bowl-li-predictions-espn-staff-picks-new-england-patriots-atlanta-falcons"/>
    <n v="34"/>
    <n v="33"/>
    <s v="Falcons"/>
    <s v="Patriots"/>
    <x v="4"/>
    <s v="Dave Tuley"/>
    <n v="0"/>
    <n v="34"/>
    <n v="28"/>
    <s v="Patriots"/>
    <s v="Falcons"/>
    <n v="0"/>
    <n v="0"/>
  </r>
  <r>
    <x v="6"/>
    <s v="https://www.espn.com/nfl/story/_/id/18585341/super-bowl-li-predictions-espn-staff-picks-new-england-patriots-atlanta-falcons"/>
    <n v="38"/>
    <n v="28"/>
    <s v="Patriots"/>
    <s v="Falcons"/>
    <x v="4"/>
    <s v="Kevin Van Valkenburg"/>
    <n v="1"/>
    <n v="34"/>
    <n v="28"/>
    <s v="Patriots"/>
    <s v="Falcons"/>
    <n v="4"/>
    <n v="0.11764705882352941"/>
  </r>
  <r>
    <x v="6"/>
    <s v="https://www.espn.com/nfl/story/_/id/18585341/super-bowl-li-predictions-espn-staff-picks-new-england-patriots-atlanta-falcons"/>
    <n v="30"/>
    <n v="27"/>
    <s v="Falcons"/>
    <s v="Patriots"/>
    <x v="4"/>
    <s v="Nick Wagoner"/>
    <n v="0"/>
    <n v="34"/>
    <n v="28"/>
    <s v="Patriots"/>
    <s v="Falcons"/>
    <n v="-4"/>
    <n v="0.11764705882352941"/>
  </r>
  <r>
    <x v="6"/>
    <s v="https://www.espn.com/nfl/story/_/id/18585341/super-bowl-li-predictions-espn-staff-picks-new-england-patriots-atlanta-falcons"/>
    <n v="30"/>
    <n v="27"/>
    <s v="Patriots"/>
    <s v="Falcons"/>
    <x v="4"/>
    <s v="James Walker"/>
    <n v="1"/>
    <n v="34"/>
    <n v="28"/>
    <s v="Patriots"/>
    <s v="Falcons"/>
    <n v="-4"/>
    <n v="0.11764705882352941"/>
  </r>
  <r>
    <x v="6"/>
    <s v="https://www.espn.com/nfl/story/_/id/18585341/super-bowl-li-predictions-espn-staff-picks-new-england-patriots-atlanta-falcons"/>
    <n v="31"/>
    <n v="24"/>
    <s v="Falcons"/>
    <s v="Patriots"/>
    <x v="4"/>
    <s v="Josh Weinfuss"/>
    <n v="0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8"/>
    <n v="30"/>
    <s v="Patriots"/>
    <s v="Falcons"/>
    <x v="4"/>
    <s v="Mike Wells"/>
    <n v="1"/>
    <n v="34"/>
    <n v="28"/>
    <s v="Patriots"/>
    <s v="Falcons"/>
    <n v="4"/>
    <n v="0.11764705882352941"/>
  </r>
  <r>
    <x v="6"/>
    <s v="https://www.espn.com/nfl/story/_/id/18585341/super-bowl-li-predictions-espn-staff-picks-new-england-patriots-atlanta-falcons"/>
    <n v="28"/>
    <n v="19"/>
    <s v="Patriots"/>
    <s v="Falcons"/>
    <x v="4"/>
    <s v="Seth Wickersham"/>
    <n v="1"/>
    <n v="34"/>
    <n v="28"/>
    <s v="Patriots"/>
    <s v="Falcons"/>
    <n v="-6"/>
    <n v="0.17647058823529413"/>
  </r>
  <r>
    <x v="6"/>
    <s v="https://www.espn.com/nfl/story/_/id/18585341/super-bowl-li-predictions-espn-staff-picks-new-england-patriots-atlanta-falcons"/>
    <n v="30"/>
    <n v="27"/>
    <s v="Falcons"/>
    <s v="Patriots"/>
    <x v="4"/>
    <s v="Eric Williams"/>
    <n v="0"/>
    <n v="34"/>
    <n v="28"/>
    <s v="Patriots"/>
    <s v="Falcons"/>
    <n v="-4"/>
    <n v="0.11764705882352941"/>
  </r>
  <r>
    <x v="6"/>
    <s v="https://www.espn.com/nfl/story/_/id/18585341/super-bowl-li-predictions-espn-staff-picks-new-england-patriots-atlanta-falcons"/>
    <n v="27"/>
    <n v="17"/>
    <s v="Falcons"/>
    <s v="Patriots"/>
    <x v="4"/>
    <s v="Trey Wingo"/>
    <n v="0"/>
    <n v="34"/>
    <n v="28"/>
    <s v="Patriots"/>
    <s v="Falcons"/>
    <n v="-7"/>
    <n v="0.20588235294117646"/>
  </r>
  <r>
    <x v="6"/>
    <s v="https://www.espn.com/nfl/story/_/id/18585341/super-bowl-li-predictions-espn-staff-picks-new-england-patriots-atlanta-falcons"/>
    <n v="31"/>
    <n v="27"/>
    <s v="Patriots"/>
    <s v="Falcons"/>
    <x v="4"/>
    <s v="Field Yates"/>
    <n v="1"/>
    <n v="34"/>
    <n v="28"/>
    <s v="Patriots"/>
    <s v="Falcons"/>
    <n v="-3"/>
    <n v="8.8235294117647065E-2"/>
  </r>
  <r>
    <x v="6"/>
    <s v="https://www.espn.com/nfl/story/_/id/18585341/super-bowl-li-predictions-espn-staff-picks-new-england-patriots-atlanta-falcons"/>
    <n v="31"/>
    <n v="30"/>
    <s v="Patriots"/>
    <s v="Falcons"/>
    <x v="4"/>
    <s v="Steve Young"/>
    <n v="1"/>
    <n v="34"/>
    <n v="28"/>
    <s v="Patriots"/>
    <s v="Falcons"/>
    <n v="-3"/>
    <n v="8.8235294117647065E-2"/>
  </r>
  <r>
    <x v="6"/>
    <s v="https://www.espn.com/nfl/story/_/id/14692684/super-bowl-50-predictions-espn-staff-picks-big-game"/>
    <n v="24"/>
    <n v="17"/>
    <s v="Panthers"/>
    <s v="Broncos"/>
    <x v="5"/>
    <s v="Eric Allen"/>
    <n v="0"/>
    <n v="24"/>
    <n v="10"/>
    <s v="Broncos"/>
    <s v="Panthers"/>
    <n v="0"/>
    <n v="0"/>
  </r>
  <r>
    <x v="6"/>
    <s v="https://www.espn.com/nfl/story/_/id/14692684/super-bowl-50-predictions-espn-staff-picks-big-game"/>
    <n v="27"/>
    <n v="17"/>
    <s v="Panthers"/>
    <s v="Broncos"/>
    <x v="5"/>
    <s v="Todd Archer"/>
    <n v="0"/>
    <n v="24"/>
    <n v="10"/>
    <s v="Broncos"/>
    <s v="Panthers"/>
    <n v="3"/>
    <n v="0.125"/>
  </r>
  <r>
    <x v="6"/>
    <s v="https://www.espn.com/nfl/story/_/id/14692684/super-bowl-50-predictions-espn-staff-picks-big-game"/>
    <n v="24"/>
    <n v="16"/>
    <s v="Panthers"/>
    <s v="Broncos"/>
    <x v="5"/>
    <s v="Bill Barnwell"/>
    <n v="0"/>
    <n v="24"/>
    <n v="10"/>
    <s v="Broncos"/>
    <s v="Panthers"/>
    <n v="0"/>
    <n v="0"/>
  </r>
  <r>
    <x v="6"/>
    <s v="https://www.espn.com/nfl/story/_/id/14692684/super-bowl-50-predictions-espn-staff-picks-big-game"/>
    <n v="20"/>
    <n v="17"/>
    <s v="Broncos"/>
    <s v="Panthers"/>
    <x v="5"/>
    <s v="Dane Beavers"/>
    <n v="1"/>
    <n v="24"/>
    <n v="10"/>
    <s v="Broncos"/>
    <s v="Panthers"/>
    <n v="-4"/>
    <n v="0.16666666666666666"/>
  </r>
  <r>
    <x v="6"/>
    <s v="https://www.espn.com/nfl/story/_/id/14692684/super-bowl-50-predictions-espn-staff-picks-big-game"/>
    <n v="24"/>
    <n v="17"/>
    <s v="Panthers"/>
    <s v="Broncos"/>
    <x v="5"/>
    <s v="Stephania Bell"/>
    <n v="0"/>
    <n v="24"/>
    <n v="10"/>
    <s v="Broncos"/>
    <s v="Panthers"/>
    <n v="0"/>
    <n v="0"/>
  </r>
  <r>
    <x v="6"/>
    <s v="https://www.espn.com/nfl/story/_/id/14692684/super-bowl-50-predictions-espn-staff-picks-big-game"/>
    <n v="23"/>
    <n v="20"/>
    <s v="Broncos"/>
    <s v="Panthers"/>
    <x v="5"/>
    <s v="Chris Berman"/>
    <n v="1"/>
    <n v="24"/>
    <n v="10"/>
    <s v="Broncos"/>
    <s v="Panthers"/>
    <n v="-1"/>
    <n v="4.1666666666666664E-2"/>
  </r>
  <r>
    <x v="6"/>
    <s v="https://www.espn.com/nfl/story/_/id/14692684/super-bowl-50-predictions-espn-staff-picks-big-game"/>
    <n v="27"/>
    <n v="24"/>
    <s v="Broncos"/>
    <s v="Panthers"/>
    <x v="5"/>
    <s v="Heather Burns"/>
    <n v="1"/>
    <n v="24"/>
    <n v="10"/>
    <s v="Broncos"/>
    <s v="Panthers"/>
    <n v="3"/>
    <n v="0.125"/>
  </r>
  <r>
    <x v="6"/>
    <s v="https://www.espn.com/nfl/story/_/id/14692684/super-bowl-50-predictions-espn-staff-picks-big-game"/>
    <n v="28"/>
    <n v="17"/>
    <s v="Panthers"/>
    <s v="Broncos"/>
    <x v="5"/>
    <s v="Mary Byrne"/>
    <n v="0"/>
    <n v="24"/>
    <n v="10"/>
    <s v="Broncos"/>
    <s v="Panthers"/>
    <n v="4"/>
    <n v="0.16666666666666666"/>
  </r>
  <r>
    <x v="6"/>
    <s v="https://www.espn.com/nfl/story/_/id/14692684/super-bowl-50-predictions-espn-staff-picks-big-game"/>
    <n v="27"/>
    <n v="21"/>
    <s v="Panthers"/>
    <s v="Broncos"/>
    <x v="5"/>
    <s v="Cris Carter"/>
    <n v="0"/>
    <n v="24"/>
    <n v="10"/>
    <s v="Broncos"/>
    <s v="Panthers"/>
    <n v="3"/>
    <n v="0.125"/>
  </r>
  <r>
    <x v="6"/>
    <s v="https://www.espn.com/nfl/story/_/id/14692684/super-bowl-50-predictions-espn-staff-picks-big-game"/>
    <n v="22"/>
    <n v="16"/>
    <s v="Panthers"/>
    <s v="Broncos"/>
    <x v="5"/>
    <s v="Sebastian M. Christensen"/>
    <n v="0"/>
    <n v="24"/>
    <n v="10"/>
    <s v="Broncos"/>
    <s v="Panthers"/>
    <n v="-2"/>
    <n v="8.3333333333333329E-2"/>
  </r>
  <r>
    <x v="6"/>
    <s v="https://www.espn.com/nfl/story/_/id/14692684/super-bowl-50-predictions-espn-staff-picks-big-game"/>
    <n v="27"/>
    <n v="14"/>
    <s v="Panthers"/>
    <s v="Broncos"/>
    <x v="5"/>
    <s v="Rich Cimini"/>
    <n v="0"/>
    <n v="24"/>
    <n v="10"/>
    <s v="Broncos"/>
    <s v="Panthers"/>
    <n v="3"/>
    <n v="0.125"/>
  </r>
  <r>
    <x v="6"/>
    <s v="https://www.espn.com/nfl/story/_/id/14692684/super-bowl-50-predictions-espn-staff-picks-big-game"/>
    <n v="27"/>
    <n v="17"/>
    <s v="Panthers"/>
    <s v="Broncos"/>
    <x v="5"/>
    <s v="John Clayton"/>
    <n v="0"/>
    <n v="24"/>
    <n v="10"/>
    <s v="Broncos"/>
    <s v="Panthers"/>
    <n v="3"/>
    <n v="0.125"/>
  </r>
  <r>
    <x v="6"/>
    <s v="https://www.espn.com/nfl/story/_/id/14692684/super-bowl-50-predictions-espn-staff-picks-big-game"/>
    <n v="31"/>
    <n v="21"/>
    <s v="Panthers"/>
    <s v="Broncos"/>
    <x v="5"/>
    <s v="Cristina Daglas"/>
    <n v="0"/>
    <n v="24"/>
    <n v="10"/>
    <s v="Broncos"/>
    <s v="Panthers"/>
    <n v="7"/>
    <n v="0.29166666666666669"/>
  </r>
  <r>
    <x v="6"/>
    <s v="https://www.espn.com/nfl/story/_/id/14692684/super-bowl-50-predictions-espn-staff-picks-big-game"/>
    <n v="24"/>
    <n v="17"/>
    <s v="Panthers"/>
    <s v="Broncos"/>
    <x v="5"/>
    <s v="Rob Demovsky"/>
    <n v="0"/>
    <n v="24"/>
    <n v="10"/>
    <s v="Broncos"/>
    <s v="Panthers"/>
    <n v="0"/>
    <n v="0"/>
  </r>
  <r>
    <x v="6"/>
    <s v="https://www.espn.com/nfl/story/_/id/14692684/super-bowl-50-predictions-espn-staff-picks-big-game"/>
    <n v="28"/>
    <n v="24"/>
    <s v="Panthers"/>
    <s v="Broncos"/>
    <x v="5"/>
    <s v="Jeff Dickerson"/>
    <n v="0"/>
    <n v="24"/>
    <n v="10"/>
    <s v="Broncos"/>
    <s v="Panthers"/>
    <n v="4"/>
    <n v="0.16666666666666666"/>
  </r>
  <r>
    <x v="6"/>
    <s v="https://www.espn.com/nfl/story/_/id/14692684/super-bowl-50-predictions-espn-staff-picks-big-game"/>
    <n v="21"/>
    <n v="20"/>
    <s v="Broncos"/>
    <s v="Panthers"/>
    <x v="5"/>
    <s v="Trent Dilfer"/>
    <n v="1"/>
    <n v="24"/>
    <n v="10"/>
    <s v="Broncos"/>
    <s v="Panthers"/>
    <n v="-3"/>
    <n v="0.125"/>
  </r>
  <r>
    <x v="6"/>
    <s v="https://www.espn.com/nfl/story/_/id/14692684/super-bowl-50-predictions-espn-staff-picks-big-game"/>
    <n v="20"/>
    <n v="16"/>
    <s v="Panthers"/>
    <s v="Broncos"/>
    <x v="5"/>
    <s v="Michael DiRocco"/>
    <n v="0"/>
    <n v="24"/>
    <n v="10"/>
    <s v="Broncos"/>
    <s v="Panthers"/>
    <n v="-4"/>
    <n v="0.16666666666666666"/>
  </r>
  <r>
    <x v="6"/>
    <s v="https://www.espn.com/nfl/story/_/id/14692684/super-bowl-50-predictions-espn-staff-picks-big-game"/>
    <n v="24"/>
    <n v="17"/>
    <s v="Panthers"/>
    <s v="Broncos"/>
    <x v="5"/>
    <s v="Mike Ditka"/>
    <n v="0"/>
    <n v="24"/>
    <n v="10"/>
    <s v="Broncos"/>
    <s v="Panthers"/>
    <n v="0"/>
    <n v="0"/>
  </r>
  <r>
    <x v="6"/>
    <s v="https://www.espn.com/nfl/story/_/id/14692684/super-bowl-50-predictions-espn-staff-picks-big-game"/>
    <n v="27"/>
    <n v="24"/>
    <s v="Panthers"/>
    <s v="Broncos"/>
    <x v="5"/>
    <s v="Herm Edwards"/>
    <n v="0"/>
    <n v="24"/>
    <n v="10"/>
    <s v="Broncos"/>
    <s v="Panthers"/>
    <n v="3"/>
    <n v="0.125"/>
  </r>
  <r>
    <x v="6"/>
    <s v="https://www.espn.com/nfl/story/_/id/14692684/super-bowl-50-predictions-espn-staff-picks-big-game"/>
    <n v="24"/>
    <n v="20"/>
    <s v="Panthers"/>
    <s v="Broncos"/>
    <x v="5"/>
    <s v="Ben Fawkes"/>
    <n v="0"/>
    <n v="24"/>
    <n v="10"/>
    <s v="Broncos"/>
    <s v="Panthers"/>
    <n v="0"/>
    <n v="0"/>
  </r>
  <r>
    <x v="6"/>
    <s v="https://www.espn.com/nfl/story/_/id/14692684/super-bowl-50-predictions-espn-staff-picks-big-game"/>
    <n v="27"/>
    <n v="23"/>
    <s v="Panthers"/>
    <s v="Broncos"/>
    <x v="5"/>
    <s v="Jeremy Fowler"/>
    <n v="0"/>
    <n v="24"/>
    <n v="10"/>
    <s v="Broncos"/>
    <s v="Panthers"/>
    <n v="3"/>
    <n v="0.125"/>
  </r>
  <r>
    <x v="6"/>
    <s v="https://www.espn.com/nfl/story/_/id/14692684/super-bowl-50-predictions-espn-staff-picks-big-game"/>
    <n v="30"/>
    <n v="17"/>
    <s v="Panthers"/>
    <s v="Broncos"/>
    <x v="5"/>
    <s v="Ashley Fox"/>
    <n v="0"/>
    <n v="24"/>
    <n v="10"/>
    <s v="Broncos"/>
    <s v="Panthers"/>
    <n v="6"/>
    <n v="0.25"/>
  </r>
  <r>
    <x v="6"/>
    <s v="https://www.espn.com/nfl/story/_/id/14692684/super-bowl-50-predictions-espn-staff-picks-big-game"/>
    <n v="20"/>
    <n v="17"/>
    <s v="Panthers"/>
    <s v="Broncos"/>
    <x v="5"/>
    <s v="Ben Goessling"/>
    <n v="0"/>
    <n v="24"/>
    <n v="10"/>
    <s v="Broncos"/>
    <s v="Panthers"/>
    <n v="-4"/>
    <n v="0.16666666666666666"/>
  </r>
  <r>
    <x v="6"/>
    <s v="https://www.espn.com/nfl/story/_/id/14692684/super-bowl-50-predictions-espn-staff-picks-big-game"/>
    <n v="21"/>
    <n v="16"/>
    <s v="Panthers"/>
    <s v="Broncos"/>
    <x v="5"/>
    <s v="Dan Graziano"/>
    <n v="0"/>
    <n v="24"/>
    <n v="10"/>
    <s v="Broncos"/>
    <s v="Panthers"/>
    <n v="-3"/>
    <n v="0.125"/>
  </r>
  <r>
    <x v="6"/>
    <s v="https://www.espn.com/nfl/story/_/id/14692684/super-bowl-50-predictions-espn-staff-picks-big-game"/>
    <n v="36"/>
    <n v="13"/>
    <s v="Panthers"/>
    <s v="Broncos"/>
    <x v="5"/>
    <s v="Mike Greenberg"/>
    <n v="0"/>
    <n v="24"/>
    <n v="10"/>
    <s v="Broncos"/>
    <s v="Panthers"/>
    <n v="12"/>
    <n v="0.5"/>
  </r>
  <r>
    <x v="6"/>
    <s v="https://www.espn.com/nfl/story/_/id/14692684/super-bowl-50-predictions-espn-staff-picks-big-game"/>
    <n v="27"/>
    <n v="26"/>
    <s v="Panthers"/>
    <s v="Broncos"/>
    <x v="5"/>
    <s v="Paul Gutierrez"/>
    <n v="0"/>
    <n v="24"/>
    <n v="10"/>
    <s v="Broncos"/>
    <s v="Panthers"/>
    <n v="3"/>
    <n v="0.125"/>
  </r>
  <r>
    <x v="6"/>
    <s v="https://www.espn.com/nfl/story/_/id/14692684/super-bowl-50-predictions-espn-staff-picks-big-game"/>
    <n v="27"/>
    <n v="20"/>
    <s v="Panthers"/>
    <s v="Broncos"/>
    <x v="5"/>
    <s v="Coley Harvey"/>
    <n v="0"/>
    <n v="24"/>
    <n v="10"/>
    <s v="Broncos"/>
    <s v="Panthers"/>
    <n v="3"/>
    <n v="0.125"/>
  </r>
  <r>
    <x v="6"/>
    <s v="https://www.espn.com/nfl/story/_/id/14692684/super-bowl-50-predictions-espn-staff-picks-big-game"/>
    <n v="23"/>
    <n v="20"/>
    <s v="Broncos"/>
    <s v="Panthers"/>
    <x v="5"/>
    <s v="Jamison Hensley"/>
    <n v="1"/>
    <n v="24"/>
    <n v="10"/>
    <s v="Broncos"/>
    <s v="Panthers"/>
    <n v="-1"/>
    <n v="4.1666666666666664E-2"/>
  </r>
  <r>
    <x v="6"/>
    <s v="https://www.espn.com/nfl/story/_/id/14692684/super-bowl-50-predictions-espn-staff-picks-big-game"/>
    <n v="28"/>
    <n v="21"/>
    <s v="Panthers"/>
    <s v="Broncos"/>
    <x v="5"/>
    <s v="Merril Hoge"/>
    <n v="0"/>
    <n v="24"/>
    <n v="10"/>
    <s v="Broncos"/>
    <s v="Panthers"/>
    <n v="4"/>
    <n v="0.16666666666666666"/>
  </r>
  <r>
    <x v="6"/>
    <s v="https://www.espn.com/nfl/story/_/id/14692684/super-bowl-50-predictions-espn-staff-picks-big-game"/>
    <n v="20"/>
    <n v="17"/>
    <s v="Broncos"/>
    <s v="Panthers"/>
    <x v="5"/>
    <s v="Tom Jackson"/>
    <n v="1"/>
    <n v="24"/>
    <n v="10"/>
    <s v="Broncos"/>
    <s v="Panthers"/>
    <n v="-4"/>
    <n v="0.16666666666666666"/>
  </r>
  <r>
    <x v="6"/>
    <s v="https://www.espn.com/nfl/story/_/id/14692684/super-bowl-50-predictions-espn-staff-picks-big-game"/>
    <n v="31"/>
    <n v="13"/>
    <s v="Panthers"/>
    <s v="Broncos"/>
    <x v="5"/>
    <s v="Ron Jaworski"/>
    <n v="0"/>
    <n v="24"/>
    <n v="10"/>
    <s v="Broncos"/>
    <s v="Panthers"/>
    <n v="7"/>
    <n v="0.29166666666666669"/>
  </r>
  <r>
    <x v="6"/>
    <s v="https://www.espn.com/nfl/story/_/id/14692684/super-bowl-50-predictions-espn-staff-picks-big-game"/>
    <n v="35"/>
    <n v="17"/>
    <s v="Panthers"/>
    <s v="Broncos"/>
    <x v="5"/>
    <s v="Keyshawn Johnson"/>
    <n v="0"/>
    <n v="24"/>
    <n v="10"/>
    <s v="Broncos"/>
    <s v="Panthers"/>
    <n v="11"/>
    <n v="0.45833333333333331"/>
  </r>
  <r>
    <x v="6"/>
    <s v="https://www.espn.com/nfl/story/_/id/14692684/super-bowl-50-predictions-espn-staff-picks-big-game"/>
    <n v="23"/>
    <n v="17"/>
    <s v="Broncos"/>
    <s v="Panthers"/>
    <x v="5"/>
    <s v="KC Joyner"/>
    <n v="1"/>
    <n v="24"/>
    <n v="10"/>
    <s v="Broncos"/>
    <s v="Panthers"/>
    <n v="-1"/>
    <n v="4.1666666666666664E-2"/>
  </r>
  <r>
    <x v="6"/>
    <s v="https://www.espn.com/nfl/story/_/id/14692684/super-bowl-50-predictions-espn-staff-picks-big-game"/>
    <n v="28"/>
    <n v="13"/>
    <s v="Panthers"/>
    <s v="Broncos"/>
    <x v="5"/>
    <s v="Sheil Kapadia"/>
    <n v="0"/>
    <n v="24"/>
    <n v="10"/>
    <s v="Broncos"/>
    <s v="Panthers"/>
    <n v="4"/>
    <n v="0.16666666666666666"/>
  </r>
  <r>
    <x v="6"/>
    <s v="https://www.espn.com/nfl/story/_/id/14692684/super-bowl-50-predictions-espn-staff-picks-big-game"/>
    <n v="20"/>
    <n v="17"/>
    <s v="Panthers"/>
    <s v="Broncos"/>
    <x v="5"/>
    <s v="John Keim"/>
    <n v="0"/>
    <n v="24"/>
    <n v="10"/>
    <s v="Broncos"/>
    <s v="Panthers"/>
    <n v="-4"/>
    <n v="0.16666666666666666"/>
  </r>
  <r>
    <x v="6"/>
    <s v="https://www.espn.com/nfl/story/_/id/14692684/super-bowl-50-predictions-espn-staff-picks-big-game"/>
    <n v="24"/>
    <n v="20"/>
    <s v="Broncos"/>
    <s v="Panthers"/>
    <x v="5"/>
    <s v="Suzy Kolber"/>
    <n v="1"/>
    <n v="24"/>
    <n v="10"/>
    <s v="Broncos"/>
    <s v="Panthers"/>
    <n v="0"/>
    <n v="0"/>
  </r>
  <r>
    <x v="6"/>
    <s v="https://www.espn.com/nfl/story/_/id/14692684/super-bowl-50-predictions-espn-staff-picks-big-game"/>
    <n v="30"/>
    <n v="15"/>
    <s v="Panthers"/>
    <s v="Broncos"/>
    <x v="5"/>
    <s v="Paul Kuharsky"/>
    <n v="0"/>
    <n v="24"/>
    <n v="10"/>
    <s v="Broncos"/>
    <s v="Panthers"/>
    <n v="6"/>
    <n v="0.25"/>
  </r>
  <r>
    <x v="6"/>
    <s v="https://www.espn.com/nfl/story/_/id/14692684/super-bowl-50-predictions-espn-staff-picks-big-game"/>
    <n v="23"/>
    <n v="19"/>
    <s v="Broncos"/>
    <s v="Panthers"/>
    <x v="5"/>
    <s v="Jeff Legwold"/>
    <n v="1"/>
    <n v="24"/>
    <n v="10"/>
    <s v="Broncos"/>
    <s v="Panthers"/>
    <n v="-1"/>
    <n v="4.1666666666666664E-2"/>
  </r>
  <r>
    <x v="6"/>
    <s v="https://www.espn.com/nfl/story/_/id/14692684/super-bowl-50-predictions-espn-staff-picks-big-game"/>
    <n v="24"/>
    <n v="20"/>
    <s v="Panthers"/>
    <s v="Broncos"/>
    <x v="5"/>
    <s v="Ray Lewis"/>
    <n v="0"/>
    <n v="24"/>
    <n v="10"/>
    <s v="Broncos"/>
    <s v="Panthers"/>
    <n v="0"/>
    <n v="0"/>
  </r>
  <r>
    <x v="6"/>
    <s v="https://www.espn.com/nfl/story/_/id/14692684/super-bowl-50-predictions-espn-staff-picks-big-game"/>
    <n v="27"/>
    <n v="24"/>
    <s v="Broncos"/>
    <s v="Panthers"/>
    <x v="5"/>
    <s v="Fernando Lopez"/>
    <n v="1"/>
    <n v="24"/>
    <n v="10"/>
    <s v="Broncos"/>
    <s v="Panthers"/>
    <n v="3"/>
    <n v="0.125"/>
  </r>
  <r>
    <x v="6"/>
    <s v="https://www.espn.com/nfl/story/_/id/14692684/super-bowl-50-predictions-espn-staff-picks-big-game"/>
    <n v="27"/>
    <n v="12"/>
    <s v="Panthers"/>
    <s v="Broncos"/>
    <x v="5"/>
    <s v="Jeff Ma"/>
    <n v="0"/>
    <n v="24"/>
    <n v="10"/>
    <s v="Broncos"/>
    <s v="Panthers"/>
    <n v="3"/>
    <n v="0.125"/>
  </r>
  <r>
    <x v="6"/>
    <s v="https://www.espn.com/nfl/story/_/id/14692684/super-bowl-50-predictions-espn-staff-picks-big-game"/>
    <n v="28"/>
    <n v="21"/>
    <s v="Panthers"/>
    <s v="Broncos"/>
    <x v="5"/>
    <s v="Vaughn McClure"/>
    <n v="0"/>
    <n v="24"/>
    <n v="10"/>
    <s v="Broncos"/>
    <s v="Panthers"/>
    <n v="4"/>
    <n v="0.16666666666666666"/>
  </r>
  <r>
    <x v="6"/>
    <s v="https://www.espn.com/nfl/story/_/id/14692684/super-bowl-50-predictions-espn-staff-picks-big-game"/>
    <n v="35"/>
    <n v="12"/>
    <s v="Panthers"/>
    <s v="Broncos"/>
    <x v="5"/>
    <s v="Jane McManus"/>
    <n v="0"/>
    <n v="24"/>
    <n v="10"/>
    <s v="Broncos"/>
    <s v="Panthers"/>
    <n v="11"/>
    <n v="0.45833333333333331"/>
  </r>
  <r>
    <x v="6"/>
    <s v="https://www.espn.com/nfl/story/_/id/14692684/super-bowl-50-predictions-espn-staff-picks-big-game"/>
    <n v="24"/>
    <n v="20"/>
    <s v="Broncos"/>
    <s v="Panthers"/>
    <x v="5"/>
    <s v="Todd McShay"/>
    <n v="1"/>
    <n v="24"/>
    <n v="10"/>
    <s v="Broncos"/>
    <s v="Panthers"/>
    <n v="0"/>
    <n v="0"/>
  </r>
  <r>
    <x v="6"/>
    <s v="https://www.espn.com/nfl/story/_/id/14692684/super-bowl-50-predictions-espn-staff-picks-big-game"/>
    <n v="27"/>
    <n v="14"/>
    <s v="Panthers"/>
    <s v="Broncos"/>
    <x v="5"/>
    <s v="Scott T. Miller"/>
    <n v="0"/>
    <n v="24"/>
    <n v="10"/>
    <s v="Broncos"/>
    <s v="Panthers"/>
    <n v="3"/>
    <n v="0.125"/>
  </r>
  <r>
    <x v="6"/>
    <s v="https://www.espn.com/nfl/story/_/id/14692684/super-bowl-50-predictions-espn-staff-picks-big-game"/>
    <n v="27"/>
    <n v="24"/>
    <s v="Broncos"/>
    <s v="Panthers"/>
    <x v="5"/>
    <s v="Chris Mortensen"/>
    <n v="1"/>
    <n v="24"/>
    <n v="10"/>
    <s v="Broncos"/>
    <s v="Panthers"/>
    <n v="3"/>
    <n v="0.125"/>
  </r>
  <r>
    <x v="6"/>
    <s v="https://www.espn.com/nfl/story/_/id/14692684/super-bowl-50-predictions-espn-staff-picks-big-game"/>
    <n v="27"/>
    <n v="21"/>
    <s v="Panthers"/>
    <s v="Broncos"/>
    <x v="5"/>
    <s v="Wendi Nix"/>
    <n v="0"/>
    <n v="24"/>
    <n v="10"/>
    <s v="Broncos"/>
    <s v="Panthers"/>
    <n v="3"/>
    <n v="0.125"/>
  </r>
  <r>
    <x v="6"/>
    <s v="https://www.espn.com/nfl/story/_/id/14692684/super-bowl-50-predictions-espn-staff-picks-big-game"/>
    <n v="24"/>
    <n v="13"/>
    <s v="Panthers"/>
    <s v="Broncos"/>
    <x v="5"/>
    <s v="John Pluym"/>
    <n v="0"/>
    <n v="24"/>
    <n v="10"/>
    <s v="Broncos"/>
    <s v="Panthers"/>
    <n v="0"/>
    <n v="0"/>
  </r>
  <r>
    <x v="6"/>
    <s v="https://www.espn.com/nfl/story/_/id/14692684/super-bowl-50-predictions-espn-staff-picks-big-game"/>
    <n v="38"/>
    <n v="17"/>
    <s v="Panthers"/>
    <s v="Broncos"/>
    <x v="5"/>
    <s v="Jason Reid"/>
    <n v="0"/>
    <n v="24"/>
    <n v="10"/>
    <s v="Broncos"/>
    <s v="Panthers"/>
    <n v="14"/>
    <n v="0.58333333333333337"/>
  </r>
  <r>
    <x v="6"/>
    <s v="https://www.espn.com/nfl/story/_/id/14692684/super-bowl-50-predictions-espn-staff-picks-big-game"/>
    <n v="24"/>
    <n v="20"/>
    <s v="Broncos"/>
    <s v="Panthers"/>
    <x v="5"/>
    <s v="Mike Reiss"/>
    <n v="1"/>
    <n v="24"/>
    <n v="10"/>
    <s v="Broncos"/>
    <s v="Panthers"/>
    <n v="0"/>
    <n v="0"/>
  </r>
  <r>
    <x v="6"/>
    <s v="https://www.espn.com/nfl/story/_/id/14692684/super-bowl-50-predictions-espn-staff-picks-big-game"/>
    <n v="28"/>
    <n v="10"/>
    <s v="Panthers"/>
    <s v="Broncos"/>
    <x v="5"/>
    <s v="Louis Riddick"/>
    <n v="0"/>
    <n v="24"/>
    <n v="10"/>
    <s v="Broncos"/>
    <s v="Panthers"/>
    <n v="4"/>
    <n v="0.16666666666666666"/>
  </r>
  <r>
    <x v="6"/>
    <s v="https://www.espn.com/nfl/story/_/id/14692684/super-bowl-50-predictions-espn-staff-picks-big-game"/>
    <n v="26"/>
    <n v="23"/>
    <s v="Panthers"/>
    <s v="Broncos"/>
    <x v="5"/>
    <s v="Mike Rodak"/>
    <n v="0"/>
    <n v="24"/>
    <n v="10"/>
    <s v="Broncos"/>
    <s v="Panthers"/>
    <n v="2"/>
    <n v="8.3333333333333329E-2"/>
  </r>
  <r>
    <x v="6"/>
    <s v="https://www.espn.com/nfl/story/_/id/14692684/super-bowl-50-predictions-espn-staff-picks-big-game"/>
    <n v="38"/>
    <n v="21"/>
    <s v="Panthers"/>
    <s v="Broncos"/>
    <x v="5"/>
    <s v="Michael Rothstein"/>
    <n v="0"/>
    <n v="24"/>
    <n v="10"/>
    <s v="Broncos"/>
    <s v="Panthers"/>
    <n v="14"/>
    <n v="0.58333333333333337"/>
  </r>
  <r>
    <x v="6"/>
    <s v="https://www.espn.com/nfl/story/_/id/14692684/super-bowl-50-predictions-espn-staff-picks-big-game"/>
    <n v="20"/>
    <n v="17"/>
    <s v="Panthers"/>
    <s v="Broncos"/>
    <x v="5"/>
    <s v="Mike Sando"/>
    <n v="0"/>
    <n v="24"/>
    <n v="10"/>
    <s v="Broncos"/>
    <s v="Panthers"/>
    <n v="-4"/>
    <n v="0.16666666666666666"/>
  </r>
  <r>
    <x v="6"/>
    <s v="https://www.espn.com/nfl/story/_/id/14692684/super-bowl-50-predictions-espn-staff-picks-big-game"/>
    <n v="27"/>
    <n v="19"/>
    <s v="Panthers"/>
    <s v="Broncos"/>
    <x v="5"/>
    <s v="Aaron Schatz"/>
    <n v="0"/>
    <n v="24"/>
    <n v="10"/>
    <s v="Broncos"/>
    <s v="Panthers"/>
    <n v="3"/>
    <n v="0.125"/>
  </r>
  <r>
    <x v="6"/>
    <s v="https://www.espn.com/nfl/story/_/id/14692684/super-bowl-50-predictions-espn-staff-picks-big-game"/>
    <n v="20"/>
    <n v="16"/>
    <s v="Broncos"/>
    <s v="Panthers"/>
    <x v="5"/>
    <s v="Adam Schefter"/>
    <n v="1"/>
    <n v="24"/>
    <n v="10"/>
    <s v="Broncos"/>
    <s v="Panthers"/>
    <n v="-4"/>
    <n v="0.16666666666666666"/>
  </r>
  <r>
    <x v="6"/>
    <s v="https://www.espn.com/nfl/story/_/id/14692684/super-bowl-50-predictions-espn-staff-picks-big-game"/>
    <n v="20"/>
    <n v="16"/>
    <s v="Broncos"/>
    <s v="Panthers"/>
    <x v="5"/>
    <s v="Mark Schlereth"/>
    <n v="1"/>
    <n v="24"/>
    <n v="10"/>
    <s v="Broncos"/>
    <s v="Panthers"/>
    <n v="-4"/>
    <n v="0.16666666666666666"/>
  </r>
  <r>
    <x v="6"/>
    <s v="https://www.espn.com/nfl/story/_/id/14692684/super-bowl-50-predictions-espn-staff-picks-big-game"/>
    <n v="27"/>
    <n v="14"/>
    <s v="Panthers"/>
    <s v="Broncos"/>
    <x v="5"/>
    <s v="Kevin Seifert"/>
    <n v="0"/>
    <n v="24"/>
    <n v="10"/>
    <s v="Broncos"/>
    <s v="Panthers"/>
    <n v="3"/>
    <n v="0.125"/>
  </r>
  <r>
    <x v="6"/>
    <s v="https://www.espn.com/nfl/story/_/id/14692684/super-bowl-50-predictions-espn-staff-picks-big-game"/>
    <n v="27"/>
    <n v="20"/>
    <s v="Panthers"/>
    <s v="Broncos"/>
    <x v="5"/>
    <s v="Vic Seper"/>
    <n v="0"/>
    <n v="24"/>
    <n v="10"/>
    <s v="Broncos"/>
    <s v="Panthers"/>
    <n v="3"/>
    <n v="0.125"/>
  </r>
  <r>
    <x v="6"/>
    <s v="https://www.espn.com/nfl/story/_/id/14692684/super-bowl-50-predictions-espn-staff-picks-big-game"/>
    <n v="31"/>
    <n v="19"/>
    <s v="Panthers"/>
    <s v="Broncos"/>
    <x v="5"/>
    <s v="Phil Sheridan"/>
    <n v="0"/>
    <n v="24"/>
    <n v="10"/>
    <s v="Broncos"/>
    <s v="Panthers"/>
    <n v="7"/>
    <n v="0.29166666666666669"/>
  </r>
  <r>
    <x v="6"/>
    <s v="https://www.espn.com/nfl/story/_/id/14692684/super-bowl-50-predictions-espn-staff-picks-big-game"/>
    <n v="31"/>
    <n v="17"/>
    <s v="Panthers"/>
    <s v="Broncos"/>
    <x v="5"/>
    <s v="Sarah Spain"/>
    <n v="0"/>
    <n v="24"/>
    <n v="10"/>
    <s v="Broncos"/>
    <s v="Panthers"/>
    <n v="7"/>
    <n v="0.29166666666666669"/>
  </r>
  <r>
    <x v="6"/>
    <s v="https://www.espn.com/nfl/story/_/id/14692684/super-bowl-50-predictions-espn-staff-picks-big-game"/>
    <n v="19"/>
    <n v="16"/>
    <s v="Broncos"/>
    <s v="Panthers"/>
    <x v="5"/>
    <s v="Chris Sprow"/>
    <n v="1"/>
    <n v="24"/>
    <n v="10"/>
    <s v="Broncos"/>
    <s v="Panthers"/>
    <n v="-5"/>
    <n v="0.20833333333333334"/>
  </r>
  <r>
    <x v="6"/>
    <s v="https://www.espn.com/nfl/story/_/id/14692684/super-bowl-50-predictions-espn-staff-picks-big-game"/>
    <n v="23"/>
    <n v="20"/>
    <s v="Broncos"/>
    <s v="Panthers"/>
    <x v="5"/>
    <s v="Scott Symmes"/>
    <n v="1"/>
    <n v="24"/>
    <n v="10"/>
    <s v="Broncos"/>
    <s v="Panthers"/>
    <n v="-1"/>
    <n v="4.1666666666666664E-2"/>
  </r>
  <r>
    <x v="6"/>
    <s v="https://www.espn.com/nfl/story/_/id/14692684/super-bowl-50-predictions-espn-staff-picks-big-game"/>
    <n v="27"/>
    <n v="23"/>
    <s v="Panthers"/>
    <s v="Broncos"/>
    <x v="5"/>
    <s v="Adam Teicher"/>
    <n v="0"/>
    <n v="24"/>
    <n v="10"/>
    <s v="Broncos"/>
    <s v="Panthers"/>
    <n v="3"/>
    <n v="0.125"/>
  </r>
  <r>
    <x v="6"/>
    <s v="https://www.espn.com/nfl/story/_/id/14692684/super-bowl-50-predictions-espn-staff-picks-big-game"/>
    <n v="21"/>
    <n v="16"/>
    <s v="Panthers"/>
    <s v="Broncos"/>
    <x v="5"/>
    <s v="Mike Triplett"/>
    <n v="0"/>
    <n v="24"/>
    <n v="10"/>
    <s v="Broncos"/>
    <s v="Panthers"/>
    <n v="-3"/>
    <n v="0.125"/>
  </r>
  <r>
    <x v="6"/>
    <s v="https://www.espn.com/nfl/story/_/id/14692684/super-bowl-50-predictions-espn-staff-picks-big-game"/>
    <n v="24"/>
    <n v="21"/>
    <s v="Panthers"/>
    <s v="Broncos"/>
    <x v="5"/>
    <s v="Kevin Van Valkenburg"/>
    <n v="0"/>
    <n v="24"/>
    <n v="10"/>
    <s v="Broncos"/>
    <s v="Panthers"/>
    <n v="0"/>
    <n v="0"/>
  </r>
  <r>
    <x v="6"/>
    <s v="https://www.espn.com/nfl/story/_/id/14692684/super-bowl-50-predictions-espn-staff-picks-big-game"/>
    <n v="23"/>
    <n v="20"/>
    <s v="Panthers"/>
    <s v="Broncos"/>
    <x v="5"/>
    <s v="Nick Wagoner"/>
    <n v="0"/>
    <n v="24"/>
    <n v="10"/>
    <s v="Broncos"/>
    <s v="Panthers"/>
    <n v="-1"/>
    <n v="4.1666666666666664E-2"/>
  </r>
  <r>
    <x v="6"/>
    <s v="https://www.espn.com/nfl/story/_/id/14692684/super-bowl-50-predictions-espn-staff-picks-big-game"/>
    <n v="20"/>
    <n v="17"/>
    <s v="Panthers"/>
    <s v="Broncos"/>
    <x v="5"/>
    <s v="James Walker"/>
    <n v="0"/>
    <n v="24"/>
    <n v="10"/>
    <s v="Broncos"/>
    <s v="Panthers"/>
    <n v="-4"/>
    <n v="0.16666666666666666"/>
  </r>
  <r>
    <x v="6"/>
    <s v="https://www.espn.com/nfl/story/_/id/14692684/super-bowl-50-predictions-espn-staff-picks-big-game"/>
    <n v="31"/>
    <n v="24"/>
    <s v="Panthers"/>
    <s v="Broncos"/>
    <x v="5"/>
    <s v="Josh Weinfuss"/>
    <n v="0"/>
    <n v="24"/>
    <n v="10"/>
    <s v="Broncos"/>
    <s v="Panthers"/>
    <n v="7"/>
    <n v="0.29166666666666669"/>
  </r>
  <r>
    <x v="6"/>
    <s v="https://www.espn.com/nfl/story/_/id/14692684/super-bowl-50-predictions-espn-staff-picks-big-game"/>
    <n v="27"/>
    <n v="17"/>
    <s v="Panthers"/>
    <s v="Broncos"/>
    <x v="5"/>
    <s v="Mike Wells"/>
    <n v="0"/>
    <n v="24"/>
    <n v="10"/>
    <s v="Broncos"/>
    <s v="Panthers"/>
    <n v="3"/>
    <n v="0.125"/>
  </r>
  <r>
    <x v="6"/>
    <s v="https://www.espn.com/nfl/story/_/id/14692684/super-bowl-50-predictions-espn-staff-picks-big-game"/>
    <n v="24"/>
    <n v="20"/>
    <s v="Broncos"/>
    <s v="Panthers"/>
    <x v="5"/>
    <s v="Seth Wickersham"/>
    <n v="1"/>
    <n v="24"/>
    <n v="10"/>
    <s v="Broncos"/>
    <s v="Panthers"/>
    <n v="0"/>
    <n v="0"/>
  </r>
  <r>
    <x v="6"/>
    <s v="https://www.espn.com/nfl/story/_/id/14692684/super-bowl-50-predictions-espn-staff-picks-big-game"/>
    <n v="27"/>
    <n v="17"/>
    <s v="Broncos"/>
    <s v="Panthers"/>
    <x v="5"/>
    <s v="Trey Wingo"/>
    <n v="1"/>
    <n v="24"/>
    <n v="10"/>
    <s v="Broncos"/>
    <s v="Panthers"/>
    <n v="3"/>
    <n v="0.125"/>
  </r>
  <r>
    <x v="6"/>
    <s v="https://www.espn.com/nfl/story/_/id/14692684/super-bowl-50-predictions-espn-staff-picks-big-game"/>
    <n v="31"/>
    <n v="16"/>
    <s v="Panthers"/>
    <s v="Broncos"/>
    <x v="5"/>
    <s v="Field Yates"/>
    <n v="0"/>
    <n v="24"/>
    <n v="10"/>
    <s v="Broncos"/>
    <s v="Panthers"/>
    <n v="7"/>
    <n v="0.29166666666666669"/>
  </r>
  <r>
    <x v="6"/>
    <s v="https://www.espn.com/nfl/story/_/id/14692684/super-bowl-50-predictions-espn-staff-picks-big-game"/>
    <n v="28"/>
    <n v="10"/>
    <s v="Panthers"/>
    <s v="Broncos"/>
    <x v="5"/>
    <s v="Steve Young"/>
    <n v="0"/>
    <n v="24"/>
    <n v="10"/>
    <s v="Broncos"/>
    <s v="Panthers"/>
    <n v="4"/>
    <n v="0.16666666666666666"/>
  </r>
  <r>
    <x v="6"/>
    <s v="https://www.espn.com/nfl/playoffs/2014/story/_/id/12244977/super-bowl-xlix-predictions-espn-staff-picks-big-game"/>
    <n v="24"/>
    <n v="20"/>
    <s v="Seahawks"/>
    <s v="Patriots"/>
    <x v="6"/>
    <s v="Terry Blount"/>
    <n v="0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3"/>
    <n v="20"/>
    <s v="Patriots"/>
    <s v="Seahawks"/>
    <x v="6"/>
    <s v="Mike Reiss"/>
    <n v="1"/>
    <n v="28"/>
    <n v="24"/>
    <s v="Patriots"/>
    <s v="Seahawks"/>
    <n v="-5"/>
    <n v="0.17857142857142858"/>
  </r>
  <r>
    <x v="6"/>
    <s v="https://www.espn.com/nfl/playoffs/2014/story/_/id/12244977/super-bowl-xlix-predictions-espn-staff-picks-big-game"/>
    <n v="24"/>
    <n v="21"/>
    <s v="Patriots"/>
    <s v="Seahawks"/>
    <x v="6"/>
    <s v="Jeffri Chadiha"/>
    <n v="1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4"/>
    <n v="20"/>
    <s v="Seahawks"/>
    <s v="Patriots"/>
    <x v="6"/>
    <s v="John Clayton"/>
    <n v="0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31"/>
    <n v="17"/>
    <s v="Seahawks"/>
    <s v="Patriots"/>
    <x v="6"/>
    <s v="David Fleming"/>
    <n v="0"/>
    <n v="28"/>
    <n v="24"/>
    <s v="Patriots"/>
    <s v="Seahawks"/>
    <n v="3"/>
    <n v="0.10714285714285714"/>
  </r>
  <r>
    <x v="6"/>
    <s v="https://www.espn.com/nfl/playoffs/2014/story/_/id/12244977/super-bowl-xlix-predictions-espn-staff-picks-big-game"/>
    <n v="21"/>
    <n v="20"/>
    <s v="Seahawks"/>
    <s v="Patriots"/>
    <x v="6"/>
    <s v="Ashley Fox"/>
    <n v="0"/>
    <n v="28"/>
    <n v="24"/>
    <s v="Patriots"/>
    <s v="Seahawks"/>
    <n v="-7"/>
    <n v="0.25"/>
  </r>
  <r>
    <x v="6"/>
    <s v="https://www.espn.com/nfl/playoffs/2014/story/_/id/12244977/super-bowl-xlix-predictions-espn-staff-picks-big-game"/>
    <n v="24"/>
    <n v="21"/>
    <s v="Patriots"/>
    <s v="Seahawks"/>
    <x v="6"/>
    <s v="Adam Schefter"/>
    <n v="1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0"/>
    <n v="16"/>
    <s v="Patriots"/>
    <s v="Seahawks"/>
    <x v="6"/>
    <s v="Chris Mortensen"/>
    <n v="1"/>
    <n v="28"/>
    <n v="24"/>
    <s v="Patriots"/>
    <s v="Seahawks"/>
    <n v="-8"/>
    <n v="0.2857142857142857"/>
  </r>
  <r>
    <x v="6"/>
    <s v="https://www.espn.com/nfl/playoffs/2014/story/_/id/12244977/super-bowl-xlix-predictions-espn-staff-picks-big-game"/>
    <n v="27"/>
    <n v="24"/>
    <s v="Patriots"/>
    <s v="Seahawks"/>
    <x v="6"/>
    <s v="Jeff Dickerson"/>
    <n v="1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4"/>
    <n v="21"/>
    <s v="Patriots"/>
    <s v="Seahawks"/>
    <x v="6"/>
    <s v="Todd McShay"/>
    <n v="1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7"/>
    <n v="17"/>
    <s v="Seahawks"/>
    <s v="Patriots"/>
    <x v="6"/>
    <s v="Gary Horton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31"/>
    <n v="20"/>
    <s v="Patriots"/>
    <s v="Seahawks"/>
    <x v="6"/>
    <s v="Ron Jaworski"/>
    <n v="1"/>
    <n v="28"/>
    <n v="24"/>
    <s v="Patriots"/>
    <s v="Seahawks"/>
    <n v="3"/>
    <n v="0.10714285714285714"/>
  </r>
  <r>
    <x v="6"/>
    <s v="https://www.espn.com/nfl/playoffs/2014/story/_/id/12244977/super-bowl-xlix-predictions-espn-staff-picks-big-game"/>
    <n v="27"/>
    <n v="23"/>
    <s v="Patriots"/>
    <s v="Seahawks"/>
    <x v="6"/>
    <s v="KC Joyner"/>
    <n v="1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4"/>
    <n v="20"/>
    <s v="Patriots"/>
    <s v="Seahawks"/>
    <x v="6"/>
    <s v="Scott Kacsmar"/>
    <n v="1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4"/>
    <n v="21"/>
    <s v="Patriots"/>
    <s v="Seahawks"/>
    <x v="6"/>
    <s v="Todd McShay"/>
    <n v="1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7"/>
    <n v="24"/>
    <s v="Seahawks"/>
    <s v="Patriots"/>
    <x v="6"/>
    <s v="Sam Monson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17"/>
    <n v="16"/>
    <s v="Seahawks"/>
    <s v="Patriots"/>
    <x v="6"/>
    <s v="Louis Riddick"/>
    <n v="0"/>
    <n v="28"/>
    <n v="24"/>
    <s v="Patriots"/>
    <s v="Seahawks"/>
    <n v="-11"/>
    <n v="0.39285714285714285"/>
  </r>
  <r>
    <x v="6"/>
    <s v="https://www.espn.com/nfl/playoffs/2014/story/_/id/12244977/super-bowl-xlix-predictions-espn-staff-picks-big-game"/>
    <n v="27"/>
    <n v="21"/>
    <s v="Seahawks"/>
    <s v="Patriots"/>
    <x v="6"/>
    <s v="Kevin Seifert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7"/>
    <n v="17"/>
    <s v="Seahawks"/>
    <s v="Patriots"/>
    <x v="6"/>
    <s v="Mike Sando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3"/>
    <n v="20"/>
    <s v="Seahawks"/>
    <s v="Patriots"/>
    <x v="6"/>
    <s v="Aaron Schatz"/>
    <n v="0"/>
    <n v="28"/>
    <n v="24"/>
    <s v="Patriots"/>
    <s v="Seahawks"/>
    <n v="-5"/>
    <n v="0.17857142857142858"/>
  </r>
  <r>
    <x v="6"/>
    <s v="https://www.espn.com/nfl/playoffs/2014/story/_/id/12244977/super-bowl-xlix-predictions-espn-staff-picks-big-game"/>
    <n v="27"/>
    <n v="23"/>
    <s v="Patriots"/>
    <s v="Seahawks"/>
    <x v="6"/>
    <s v="Matt Williamson"/>
    <n v="1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7"/>
    <n v="24"/>
    <s v="Patriots"/>
    <s v="Seahawks"/>
    <x v="6"/>
    <s v="Todd Archer"/>
    <n v="1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0"/>
    <n v="17"/>
    <s v="Seahawks"/>
    <s v="Patriots"/>
    <x v="6"/>
    <s v="Scott Brown"/>
    <n v="0"/>
    <n v="28"/>
    <n v="24"/>
    <s v="Patriots"/>
    <s v="Seahawks"/>
    <n v="-8"/>
    <n v="0.2857142857142857"/>
  </r>
  <r>
    <x v="6"/>
    <s v="https://www.espn.com/nfl/playoffs/2014/story/_/id/12244977/super-bowl-xlix-predictions-espn-staff-picks-big-game"/>
    <n v="27"/>
    <n v="23"/>
    <s v="Seahawks"/>
    <s v="Patriots"/>
    <x v="6"/>
    <s v="Rich Cimini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7"/>
    <n v="20"/>
    <s v="Patriots"/>
    <s v="Seahawks"/>
    <x v="6"/>
    <s v="Rob Demovsky"/>
    <n v="1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4"/>
    <n v="21"/>
    <s v="Patriots"/>
    <s v="Seahawks"/>
    <x v="6"/>
    <s v="Mike DiRocco"/>
    <n v="1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7"/>
    <n v="20"/>
    <s v="Seahawks"/>
    <s v="Patriots"/>
    <x v="6"/>
    <s v="Jeremy Fowler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35"/>
    <n v="28"/>
    <s v="Patriots"/>
    <s v="Seahawks"/>
    <x v="6"/>
    <s v="Tania Ganguli"/>
    <n v="1"/>
    <n v="28"/>
    <n v="24"/>
    <s v="Patriots"/>
    <s v="Seahawks"/>
    <n v="7"/>
    <n v="0.25"/>
  </r>
  <r>
    <x v="6"/>
    <s v="https://www.espn.com/nfl/playoffs/2014/story/_/id/12244977/super-bowl-xlix-predictions-espn-staff-picks-big-game"/>
    <n v="21"/>
    <n v="14"/>
    <s v="Seahawks"/>
    <s v="Patriots"/>
    <x v="6"/>
    <s v="Ben Goessling"/>
    <n v="0"/>
    <n v="28"/>
    <n v="24"/>
    <s v="Patriots"/>
    <s v="Seahawks"/>
    <n v="-7"/>
    <n v="0.25"/>
  </r>
  <r>
    <x v="6"/>
    <s v="https://www.espn.com/nfl/playoffs/2014/story/_/id/12244977/super-bowl-xlix-predictions-espn-staff-picks-big-game"/>
    <n v="26"/>
    <n v="17"/>
    <s v="Patriots"/>
    <s v="Seahawks"/>
    <x v="6"/>
    <s v="Dan Graziano"/>
    <n v="1"/>
    <n v="28"/>
    <n v="24"/>
    <s v="Patriots"/>
    <s v="Seahawks"/>
    <n v="-2"/>
    <n v="7.1428571428571425E-2"/>
  </r>
  <r>
    <x v="6"/>
    <s v="https://www.espn.com/nfl/playoffs/2014/story/_/id/12244977/super-bowl-xlix-predictions-espn-staff-picks-big-game"/>
    <n v="31"/>
    <n v="27"/>
    <s v="Seahawks"/>
    <s v="Patriots"/>
    <x v="6"/>
    <s v="Paul Gutierrez"/>
    <n v="0"/>
    <n v="28"/>
    <n v="24"/>
    <s v="Patriots"/>
    <s v="Seahawks"/>
    <n v="3"/>
    <n v="0.10714285714285714"/>
  </r>
  <r>
    <x v="6"/>
    <s v="https://www.espn.com/nfl/playoffs/2014/story/_/id/12244977/super-bowl-xlix-predictions-espn-staff-picks-big-game"/>
    <n v="31"/>
    <n v="27"/>
    <s v="Patriots"/>
    <s v="Seahawks"/>
    <x v="6"/>
    <s v="Coley Harvey"/>
    <n v="1"/>
    <n v="28"/>
    <n v="24"/>
    <s v="Patriots"/>
    <s v="Seahawks"/>
    <n v="3"/>
    <n v="0.10714285714285714"/>
  </r>
  <r>
    <x v="6"/>
    <s v="https://www.espn.com/nfl/playoffs/2014/story/_/id/12244977/super-bowl-xlix-predictions-espn-staff-picks-big-game"/>
    <n v="24"/>
    <n v="20"/>
    <s v="Patriots"/>
    <s v="Seahawks"/>
    <x v="6"/>
    <s v="Jamison Hensley"/>
    <n v="1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7"/>
    <n v="17"/>
    <s v="Patriots"/>
    <s v="Seahawks"/>
    <x v="6"/>
    <s v="John Keim"/>
    <n v="1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4"/>
    <n v="20"/>
    <s v="Seahawks"/>
    <s v="Patriots"/>
    <x v="6"/>
    <s v="Paul Kuharsky"/>
    <n v="0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4"/>
    <n v="20"/>
    <s v="Patriots"/>
    <s v="Seahawks"/>
    <x v="6"/>
    <s v="Jeff Legwold"/>
    <n v="1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4"/>
    <n v="17"/>
    <s v="Seahawks"/>
    <s v="Patriots"/>
    <x v="6"/>
    <s v="Vaughn McClure"/>
    <n v="0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7"/>
    <n v="20"/>
    <s v="Patriots"/>
    <s v="Seahawks"/>
    <x v="6"/>
    <s v="Pat McManamon"/>
    <n v="1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4"/>
    <n v="17"/>
    <s v="Seahawks"/>
    <s v="Patriots"/>
    <x v="6"/>
    <s v="David Newton"/>
    <n v="0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17"/>
    <n v="14"/>
    <s v="Patriots"/>
    <s v="Seahawks"/>
    <x v="6"/>
    <s v="Mike Rodak"/>
    <n v="1"/>
    <n v="28"/>
    <n v="24"/>
    <s v="Patriots"/>
    <s v="Seahawks"/>
    <n v="-11"/>
    <n v="0.39285714285714285"/>
  </r>
  <r>
    <x v="6"/>
    <s v="https://www.espn.com/nfl/playoffs/2014/story/_/id/12244977/super-bowl-xlix-predictions-espn-staff-picks-big-game"/>
    <n v="31"/>
    <n v="21"/>
    <s v="Patriots"/>
    <s v="Seahawks"/>
    <x v="6"/>
    <s v="Michael Rothstein"/>
    <n v="1"/>
    <n v="28"/>
    <n v="24"/>
    <s v="Patriots"/>
    <s v="Seahawks"/>
    <n v="3"/>
    <n v="0.10714285714285714"/>
  </r>
  <r>
    <x v="6"/>
    <s v="https://www.espn.com/nfl/playoffs/2014/story/_/id/12244977/super-bowl-xlix-predictions-espn-staff-picks-big-game"/>
    <n v="23"/>
    <n v="17"/>
    <s v="Patriots"/>
    <s v="Seahawks"/>
    <x v="6"/>
    <s v="Phil Sheridan"/>
    <n v="1"/>
    <n v="28"/>
    <n v="24"/>
    <s v="Patriots"/>
    <s v="Seahawks"/>
    <n v="-5"/>
    <n v="0.17857142857142858"/>
  </r>
  <r>
    <x v="6"/>
    <s v="https://www.espn.com/nfl/playoffs/2014/story/_/id/12244977/super-bowl-xlix-predictions-espn-staff-picks-big-game"/>
    <n v="24"/>
    <n v="17"/>
    <s v="Seahawks"/>
    <s v="Patriots"/>
    <x v="6"/>
    <s v="Adam Teicher"/>
    <n v="0"/>
    <n v="28"/>
    <n v="24"/>
    <s v="Patriots"/>
    <s v="Seahawks"/>
    <n v="-4"/>
    <n v="0.14285714285714285"/>
  </r>
  <r>
    <x v="6"/>
    <s v="https://www.espn.com/nfl/playoffs/2014/story/_/id/12244977/super-bowl-xlix-predictions-espn-staff-picks-big-game"/>
    <n v="27"/>
    <n v="23"/>
    <s v="Seahawks"/>
    <s v="Patriots"/>
    <x v="6"/>
    <s v="Mike Triplett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3"/>
    <n v="20"/>
    <s v="Seahawks"/>
    <s v="Patriots"/>
    <x v="6"/>
    <s v="Nick Wagoner"/>
    <n v="0"/>
    <n v="28"/>
    <n v="24"/>
    <s v="Patriots"/>
    <s v="Seahawks"/>
    <n v="-5"/>
    <n v="0.17857142857142858"/>
  </r>
  <r>
    <x v="6"/>
    <s v="https://www.espn.com/nfl/playoffs/2014/story/_/id/12244977/super-bowl-xlix-predictions-espn-staff-picks-big-game"/>
    <n v="21"/>
    <n v="17"/>
    <s v="Patriots"/>
    <s v="Seahawks"/>
    <x v="6"/>
    <s v="James Walker"/>
    <n v="1"/>
    <n v="28"/>
    <n v="24"/>
    <s v="Patriots"/>
    <s v="Seahawks"/>
    <n v="-7"/>
    <n v="0.25"/>
  </r>
  <r>
    <x v="6"/>
    <s v="https://www.espn.com/nfl/playoffs/2014/story/_/id/12244977/super-bowl-xlix-predictions-espn-staff-picks-big-game"/>
    <n v="31"/>
    <n v="24"/>
    <s v="Seahawks"/>
    <s v="Patriots"/>
    <x v="6"/>
    <s v="Josh Weinfuss"/>
    <n v="0"/>
    <n v="28"/>
    <n v="24"/>
    <s v="Patriots"/>
    <s v="Seahawks"/>
    <n v="3"/>
    <n v="0.10714285714285714"/>
  </r>
  <r>
    <x v="6"/>
    <s v="https://www.espn.com/nfl/playoffs/2014/story/_/id/12244977/super-bowl-xlix-predictions-espn-staff-picks-big-game"/>
    <n v="27"/>
    <n v="17"/>
    <s v="Seahawks"/>
    <s v="Patriots"/>
    <x v="6"/>
    <s v="Mike Wells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30"/>
    <n v="23"/>
    <s v="Seahawks"/>
    <s v="Patriots"/>
    <x v="6"/>
    <s v="Eric Williams"/>
    <n v="0"/>
    <n v="28"/>
    <n v="24"/>
    <s v="Patriots"/>
    <s v="Seahawks"/>
    <n v="2"/>
    <n v="7.1428571428571425E-2"/>
  </r>
  <r>
    <x v="6"/>
    <s v="https://www.espn.com/nfl/playoffs/2014/story/_/id/12244977/super-bowl-xlix-predictions-espn-staff-picks-big-game"/>
    <n v="27"/>
    <n v="23"/>
    <s v="Patriots"/>
    <s v="Seahawks"/>
    <x v="6"/>
    <s v="Bill Williamson"/>
    <n v="1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7"/>
    <n v="24"/>
    <s v="Seahawks"/>
    <s v="Patriots"/>
    <x v="6"/>
    <s v="Michael C. Wright"/>
    <n v="0"/>
    <n v="28"/>
    <n v="24"/>
    <s v="Patriots"/>
    <s v="Seahawks"/>
    <n v="-1"/>
    <n v="3.5714285714285712E-2"/>
  </r>
  <r>
    <x v="6"/>
    <s v="https://www.espn.com/nfl/playoffs/2014/story/_/id/12244977/super-bowl-xlix-predictions-espn-staff-picks-big-game"/>
    <n v="27"/>
    <n v="20"/>
    <s v="Seahawks"/>
    <s v="Patriots"/>
    <x v="6"/>
    <s v="Pat Yasinskas"/>
    <n v="0"/>
    <n v="28"/>
    <n v="24"/>
    <s v="Patriots"/>
    <s v="Seahawks"/>
    <n v="-1"/>
    <n v="3.5714285714285712E-2"/>
  </r>
  <r>
    <x v="7"/>
    <m/>
    <n v="31"/>
    <n v="20"/>
    <s v="Chiefs"/>
    <s v="49ers"/>
    <x v="1"/>
    <m/>
    <n v="1"/>
    <n v="31"/>
    <n v="20"/>
    <s v="Chiefs"/>
    <s v="49ers"/>
    <m/>
    <m/>
  </r>
  <r>
    <x v="7"/>
    <m/>
    <n v="13"/>
    <n v="3"/>
    <s v="Patriots"/>
    <s v="Rams"/>
    <x v="2"/>
    <m/>
    <n v="1"/>
    <n v="13"/>
    <n v="3"/>
    <s v="Patriots"/>
    <s v="Rams"/>
    <m/>
    <m/>
  </r>
  <r>
    <x v="7"/>
    <m/>
    <n v="41"/>
    <n v="33"/>
    <s v="Eagles"/>
    <s v="Patriots"/>
    <x v="3"/>
    <m/>
    <n v="1"/>
    <n v="41"/>
    <n v="33"/>
    <s v="Eagles"/>
    <s v="Patriots"/>
    <m/>
    <m/>
  </r>
  <r>
    <x v="7"/>
    <m/>
    <n v="34"/>
    <n v="28"/>
    <s v="Patriots"/>
    <s v="Falcons"/>
    <x v="4"/>
    <m/>
    <n v="1"/>
    <n v="34"/>
    <n v="28"/>
    <s v="Patriots"/>
    <s v="Falcons"/>
    <m/>
    <m/>
  </r>
  <r>
    <x v="7"/>
    <m/>
    <n v="24"/>
    <n v="10"/>
    <s v="Broncos"/>
    <s v="Panthers"/>
    <x v="5"/>
    <m/>
    <n v="1"/>
    <n v="24"/>
    <n v="10"/>
    <s v="Broncos"/>
    <s v="Panthers"/>
    <m/>
    <m/>
  </r>
  <r>
    <x v="7"/>
    <m/>
    <n v="28"/>
    <n v="24"/>
    <s v="Patriots"/>
    <s v="Seahawks"/>
    <x v="6"/>
    <m/>
    <n v="1"/>
    <n v="28"/>
    <n v="24"/>
    <s v="Patriots"/>
    <s v="Seahawks"/>
    <m/>
    <m/>
  </r>
  <r>
    <x v="6"/>
    <s v="https://www.espn.com/nfl/story/_/id/30816658/super-bowl-score-predictions-espn-experts-pick-chiefs-buccaneers-mvp-game"/>
    <n v="34"/>
    <n v="31"/>
    <s v="Chiefs"/>
    <s v="Patriots"/>
    <x v="0"/>
    <s v="Aaron Schatz"/>
    <m/>
    <s v="4"/>
    <m/>
    <m/>
    <m/>
    <m/>
    <m/>
  </r>
  <r>
    <x v="6"/>
    <s v="https://www.espn.com/nfl/story/_/id/30816658/super-bowl-score-predictions-espn-experts-pick-chiefs-buccaneers-mvp-game"/>
    <n v="30"/>
    <n v="20"/>
    <s v="Chiefs"/>
    <s v="Patriots"/>
    <x v="0"/>
    <s v="Adam Teicher"/>
    <m/>
    <s v="0"/>
    <m/>
    <m/>
    <m/>
    <m/>
    <m/>
  </r>
  <r>
    <x v="6"/>
    <s v="https://www.espn.com/nfl/story/_/id/30816658/super-bowl-score-predictions-espn-experts-pick-chiefs-buccaneers-mvp-game"/>
    <n v="31"/>
    <n v="17"/>
    <s v="Chiefs"/>
    <s v="Patriots"/>
    <x v="0"/>
    <s v="Ben Baby"/>
    <m/>
    <s v="1"/>
    <m/>
    <m/>
    <m/>
    <m/>
    <m/>
  </r>
  <r>
    <x v="6"/>
    <s v="https://www.espn.com/nfl/story/_/id/30816658/super-bowl-score-predictions-espn-experts-pick-chiefs-buccaneers-mvp-game"/>
    <n v="31"/>
    <n v="24"/>
    <s v="Chiefs"/>
    <s v="Patriots"/>
    <x v="0"/>
    <s v="Bill Barnwell"/>
    <m/>
    <s v="1"/>
    <m/>
    <m/>
    <m/>
    <m/>
    <m/>
  </r>
  <r>
    <x v="6"/>
    <s v="https://www.espn.com/nfl/story/_/id/30816658/super-bowl-score-predictions-espn-experts-pick-chiefs-buccaneers-mvp-game"/>
    <n v="26"/>
    <n v="21"/>
    <s v="Chiefs"/>
    <s v="Patriots"/>
    <x v="0"/>
    <s v="Brady Henderson"/>
    <m/>
    <s v="6"/>
    <m/>
    <m/>
    <m/>
    <m/>
    <m/>
  </r>
  <r>
    <x v="6"/>
    <s v="https://www.espn.com/nfl/story/_/id/30816658/super-bowl-score-predictions-espn-experts-pick-chiefs-buccaneers-mvp-game"/>
    <n v="38"/>
    <n v="35"/>
    <s v="Chiefs"/>
    <s v="Patriots"/>
    <x v="0"/>
    <s v="Brooke Pryor"/>
    <m/>
    <s v="8"/>
    <m/>
    <m/>
    <m/>
    <m/>
    <m/>
  </r>
  <r>
    <x v="6"/>
    <s v="https://www.espn.com/nfl/story/_/id/30816658/super-bowl-score-predictions-espn-experts-pick-chiefs-buccaneers-mvp-game"/>
    <n v="31"/>
    <n v="27"/>
    <s v="Chiefs"/>
    <s v="Patriots"/>
    <x v="0"/>
    <s v="Cameron Wolfe"/>
    <m/>
    <s v="1"/>
    <m/>
    <m/>
    <m/>
    <m/>
    <m/>
  </r>
  <r>
    <x v="6"/>
    <s v="https://www.espn.com/nfl/story/_/id/30816658/super-bowl-score-predictions-espn-experts-pick-chiefs-buccaneers-mvp-game"/>
    <n v="30"/>
    <n v="20"/>
    <s v="Chiefs"/>
    <s v="Patriots"/>
    <x v="0"/>
    <s v="Chris Berman"/>
    <m/>
    <s v="0"/>
    <m/>
    <m/>
    <m/>
    <m/>
    <m/>
  </r>
  <r>
    <x v="6"/>
    <s v="https://www.espn.com/nfl/story/_/id/30816658/super-bowl-score-predictions-espn-experts-pick-chiefs-buccaneers-mvp-game"/>
    <n v="33"/>
    <n v="28"/>
    <s v="Chiefs"/>
    <s v="Patriots"/>
    <x v="0"/>
    <s v="Courtney Cronin"/>
    <m/>
    <s v="3"/>
    <m/>
    <m/>
    <m/>
    <m/>
    <m/>
  </r>
  <r>
    <x v="6"/>
    <s v="https://www.espn.com/nfl/story/_/id/30816658/super-bowl-score-predictions-espn-experts-pick-chiefs-buccaneers-mvp-game"/>
    <n v="34"/>
    <n v="27"/>
    <s v="Chiefs"/>
    <s v="Patriots"/>
    <x v="0"/>
    <s v="Damien Woody"/>
    <m/>
    <s v="4"/>
    <m/>
    <m/>
    <m/>
    <m/>
    <m/>
  </r>
  <r>
    <x v="6"/>
    <s v="https://www.espn.com/nfl/story/_/id/30816658/super-bowl-score-predictions-espn-experts-pick-chiefs-buccaneers-mvp-game"/>
    <n v="30"/>
    <n v="27"/>
    <s v="Chiefs"/>
    <s v="Patriots"/>
    <x v="0"/>
    <s v="Dan Orlovsky"/>
    <m/>
    <s v="0"/>
    <m/>
    <m/>
    <m/>
    <m/>
    <m/>
  </r>
  <r>
    <x v="6"/>
    <s v="https://www.espn.com/nfl/story/_/id/30816658/super-bowl-score-predictions-espn-experts-pick-chiefs-buccaneers-mvp-game"/>
    <n v="48"/>
    <n v="24"/>
    <s v="Chiefs"/>
    <s v="Patriots"/>
    <x v="0"/>
    <s v="David Fleming"/>
    <m/>
    <s v="8"/>
    <m/>
    <m/>
    <m/>
    <m/>
    <m/>
  </r>
  <r>
    <x v="6"/>
    <s v="https://www.espn.com/nfl/story/_/id/30816658/super-bowl-score-predictions-espn-experts-pick-chiefs-buccaneers-mvp-game"/>
    <n v="31"/>
    <n v="23"/>
    <s v="Chiefs"/>
    <s v="Patriots"/>
    <x v="0"/>
    <s v="David Newton"/>
    <m/>
    <s v="1"/>
    <m/>
    <m/>
    <m/>
    <m/>
    <m/>
  </r>
  <r>
    <x v="6"/>
    <s v="https://www.espn.com/nfl/story/_/id/30816658/super-bowl-score-predictions-espn-experts-pick-chiefs-buccaneers-mvp-game"/>
    <n v="38"/>
    <n v="31"/>
    <s v="Chiefs"/>
    <s v="Patriots"/>
    <x v="0"/>
    <s v="Domonique Foxworth"/>
    <m/>
    <s v="8"/>
    <m/>
    <m/>
    <m/>
    <m/>
    <m/>
  </r>
  <r>
    <x v="6"/>
    <s v="https://www.espn.com/nfl/story/_/id/30816658/super-bowl-score-predictions-espn-experts-pick-chiefs-buccaneers-mvp-game"/>
    <n v="28"/>
    <n v="24"/>
    <s v="Chiefs"/>
    <s v="Patriots"/>
    <x v="0"/>
    <s v="Doug Kezirian"/>
    <m/>
    <s v="8"/>
    <m/>
    <m/>
    <m/>
    <m/>
    <m/>
  </r>
  <r>
    <x v="6"/>
    <s v="https://www.espn.com/nfl/story/_/id/30816658/super-bowl-score-predictions-espn-experts-pick-chiefs-buccaneers-mvp-game"/>
    <n v="34"/>
    <n v="24"/>
    <s v="Chiefs"/>
    <s v="Patriots"/>
    <x v="0"/>
    <s v="Ed Werder"/>
    <m/>
    <s v="4"/>
    <m/>
    <m/>
    <m/>
    <m/>
    <m/>
  </r>
  <r>
    <x v="6"/>
    <s v="https://www.espn.com/nfl/story/_/id/30816658/super-bowl-score-predictions-espn-experts-pick-chiefs-buccaneers-mvp-game"/>
    <n v="31"/>
    <n v="30"/>
    <s v="Chiefs"/>
    <s v="Patriots"/>
    <x v="0"/>
    <s v="Elizabeth Merrill"/>
    <m/>
    <s v="1"/>
    <m/>
    <m/>
    <m/>
    <m/>
    <m/>
  </r>
  <r>
    <x v="6"/>
    <s v="https://www.espn.com/nfl/story/_/id/30816658/super-bowl-score-predictions-espn-experts-pick-chiefs-buccaneers-mvp-game"/>
    <n v="41"/>
    <n v="37"/>
    <s v="Chiefs"/>
    <s v="Patriots"/>
    <x v="0"/>
    <s v="Emmett Golden"/>
    <m/>
    <s v="1"/>
    <m/>
    <m/>
    <m/>
    <m/>
    <m/>
  </r>
  <r>
    <x v="6"/>
    <s v="https://www.espn.com/nfl/story/_/id/30816658/super-bowl-score-predictions-espn-experts-pick-chiefs-buccaneers-mvp-game"/>
    <n v="34"/>
    <n v="26"/>
    <s v="Chiefs"/>
    <s v="Patriots"/>
    <x v="0"/>
    <s v="Field Yates"/>
    <m/>
    <s v="4"/>
    <m/>
    <m/>
    <m/>
    <m/>
    <m/>
  </r>
  <r>
    <x v="6"/>
    <s v="https://www.espn.com/nfl/story/_/id/30816658/super-bowl-score-predictions-espn-experts-pick-chiefs-buccaneers-mvp-game"/>
    <n v="38"/>
    <n v="30"/>
    <s v="Chiefs"/>
    <s v="Patriots"/>
    <x v="0"/>
    <s v="Freddie Coleman"/>
    <m/>
    <s v="8"/>
    <m/>
    <m/>
    <m/>
    <m/>
    <m/>
  </r>
  <r>
    <x v="6"/>
    <s v="https://www.espn.com/nfl/story/_/id/30816658/super-bowl-score-predictions-espn-experts-pick-chiefs-buccaneers-mvp-game"/>
    <n v="34"/>
    <n v="27"/>
    <s v="Chiefs"/>
    <s v="Patriots"/>
    <x v="0"/>
    <s v="Greg Cosell"/>
    <m/>
    <s v="4"/>
    <m/>
    <m/>
    <m/>
    <m/>
    <m/>
  </r>
  <r>
    <x v="6"/>
    <s v="https://www.espn.com/nfl/story/_/id/30816658/super-bowl-score-predictions-espn-experts-pick-chiefs-buccaneers-mvp-game"/>
    <n v="31"/>
    <n v="24"/>
    <s v="Chiefs"/>
    <s v="Patriots"/>
    <x v="0"/>
    <s v="Hannah Storm"/>
    <m/>
    <s v="1"/>
    <m/>
    <m/>
    <m/>
    <m/>
    <m/>
  </r>
  <r>
    <x v="6"/>
    <s v="https://www.espn.com/nfl/story/_/id/30816658/super-bowl-score-predictions-espn-experts-pick-chiefs-buccaneers-mvp-game"/>
    <n v="31"/>
    <n v="24"/>
    <s v="Chiefs"/>
    <s v="Patriots"/>
    <x v="0"/>
    <s v="Ian Fitzsimmons"/>
    <m/>
    <s v="1"/>
    <m/>
    <m/>
    <m/>
    <m/>
    <m/>
  </r>
  <r>
    <x v="6"/>
    <s v="https://www.espn.com/nfl/story/_/id/30816658/super-bowl-score-predictions-espn-experts-pick-chiefs-buccaneers-mvp-game"/>
    <n v="31"/>
    <n v="28"/>
    <s v="Chiefs"/>
    <s v="Patriots"/>
    <x v="0"/>
    <s v="Jake Trotter"/>
    <m/>
    <s v="1"/>
    <m/>
    <m/>
    <m/>
    <m/>
    <m/>
  </r>
  <r>
    <x v="6"/>
    <s v="https://www.espn.com/nfl/story/_/id/30816658/super-bowl-score-predictions-espn-experts-pick-chiefs-buccaneers-mvp-game"/>
    <n v="34"/>
    <n v="20"/>
    <s v="Chiefs"/>
    <s v="Patriots"/>
    <x v="0"/>
    <s v="Jamison Hensley"/>
    <m/>
    <s v="4"/>
    <m/>
    <m/>
    <m/>
    <m/>
    <m/>
  </r>
  <r>
    <x v="6"/>
    <s v="https://www.espn.com/nfl/story/_/id/30816658/super-bowl-score-predictions-espn-experts-pick-chiefs-buccaneers-mvp-game"/>
    <n v="41"/>
    <n v="28"/>
    <s v="Chiefs"/>
    <s v="Patriots"/>
    <x v="0"/>
    <s v="Jason Fitz"/>
    <m/>
    <s v="1"/>
    <m/>
    <m/>
    <m/>
    <m/>
    <m/>
  </r>
  <r>
    <x v="6"/>
    <s v="https://www.espn.com/nfl/story/_/id/30816658/super-bowl-score-predictions-espn-experts-pick-chiefs-buccaneers-mvp-game"/>
    <n v="34"/>
    <n v="21"/>
    <s v="Chiefs"/>
    <s v="Patriots"/>
    <x v="0"/>
    <s v="Jason Reid"/>
    <m/>
    <s v="4"/>
    <m/>
    <m/>
    <m/>
    <m/>
    <m/>
  </r>
  <r>
    <x v="6"/>
    <s v="https://www.espn.com/nfl/story/_/id/30816658/super-bowl-score-predictions-espn-experts-pick-chiefs-buccaneers-mvp-game"/>
    <n v="34"/>
    <n v="21"/>
    <s v="Chiefs"/>
    <s v="Patriots"/>
    <x v="0"/>
    <s v="Jay Williams"/>
    <m/>
    <s v="4"/>
    <m/>
    <m/>
    <m/>
    <m/>
    <m/>
  </r>
  <r>
    <x v="6"/>
    <s v="https://www.espn.com/nfl/story/_/id/30816658/super-bowl-score-predictions-espn-experts-pick-chiefs-buccaneers-mvp-game"/>
    <n v="30"/>
    <n v="26"/>
    <s v="Chiefs"/>
    <s v="Patriots"/>
    <x v="0"/>
    <s v="Jeff Dickerson"/>
    <m/>
    <s v="0"/>
    <m/>
    <m/>
    <m/>
    <m/>
    <m/>
  </r>
  <r>
    <x v="6"/>
    <s v="https://www.espn.com/nfl/story/_/id/30816658/super-bowl-score-predictions-espn-experts-pick-chiefs-buccaneers-mvp-game"/>
    <n v="27"/>
    <n v="24"/>
    <s v="Chiefs"/>
    <s v="Patriots"/>
    <x v="0"/>
    <s v="Jeremy Fowler"/>
    <m/>
    <s v="7"/>
    <m/>
    <m/>
    <m/>
    <m/>
    <m/>
  </r>
  <r>
    <x v="6"/>
    <s v="https://www.espn.com/nfl/story/_/id/30816658/super-bowl-score-predictions-espn-experts-pick-chiefs-buccaneers-mvp-game"/>
    <n v="30"/>
    <n v="24"/>
    <s v="Chiefs"/>
    <s v="Patriots"/>
    <x v="0"/>
    <s v="Joe Fortenbaugh"/>
    <m/>
    <s v="0"/>
    <m/>
    <m/>
    <m/>
    <m/>
    <m/>
  </r>
  <r>
    <x v="6"/>
    <s v="https://www.espn.com/nfl/story/_/id/30816658/super-bowl-score-predictions-espn-experts-pick-chiefs-buccaneers-mvp-game"/>
    <n v="33"/>
    <n v="32"/>
    <s v="Chiefs"/>
    <s v="Patriots"/>
    <x v="0"/>
    <s v="Jordan Raanan"/>
    <m/>
    <s v="3"/>
    <m/>
    <m/>
    <m/>
    <m/>
    <m/>
  </r>
  <r>
    <x v="6"/>
    <s v="https://www.espn.com/nfl/story/_/id/30816658/super-bowl-score-predictions-espn-experts-pick-chiefs-buccaneers-mvp-game"/>
    <n v="27"/>
    <n v="24"/>
    <s v="Chiefs"/>
    <s v="Patriots"/>
    <x v="0"/>
    <s v="Kary Correa"/>
    <m/>
    <s v="7"/>
    <m/>
    <m/>
    <m/>
    <m/>
    <m/>
  </r>
  <r>
    <x v="6"/>
    <s v="https://www.espn.com/nfl/story/_/id/30816658/super-bowl-score-predictions-espn-experts-pick-chiefs-buccaneers-mvp-game"/>
    <n v="35"/>
    <n v="28"/>
    <s v="Chiefs"/>
    <s v="Patriots"/>
    <x v="0"/>
    <s v="Kenny Mayne"/>
    <m/>
    <s v="5"/>
    <m/>
    <m/>
    <m/>
    <m/>
    <m/>
  </r>
  <r>
    <x v="6"/>
    <s v="https://www.espn.com/nfl/story/_/id/30816658/super-bowl-score-predictions-espn-experts-pick-chiefs-buccaneers-mvp-game"/>
    <n v="41"/>
    <n v="37"/>
    <s v="Chiefs"/>
    <s v="Patriots"/>
    <x v="0"/>
    <s v="Kevin Negandhi"/>
    <m/>
    <s v="1"/>
    <m/>
    <m/>
    <m/>
    <m/>
    <m/>
  </r>
  <r>
    <x v="6"/>
    <s v="https://www.espn.com/nfl/story/_/id/30816658/super-bowl-score-predictions-espn-experts-pick-chiefs-buccaneers-mvp-game"/>
    <n v="37"/>
    <n v="34"/>
    <s v="Chiefs"/>
    <s v="Patriots"/>
    <x v="0"/>
    <s v="Kevin Seifert"/>
    <m/>
    <s v="7"/>
    <m/>
    <m/>
    <m/>
    <m/>
    <m/>
  </r>
  <r>
    <x v="6"/>
    <s v="https://www.espn.com/nfl/story/_/id/30816658/super-bowl-score-predictions-espn-experts-pick-chiefs-buccaneers-mvp-game"/>
    <n v="41"/>
    <n v="24"/>
    <s v="Chiefs"/>
    <s v="Patriots"/>
    <x v="0"/>
    <s v="Kevin Van Valkenburg"/>
    <m/>
    <s v="1"/>
    <m/>
    <m/>
    <m/>
    <m/>
    <m/>
  </r>
  <r>
    <x v="6"/>
    <s v="https://www.espn.com/nfl/story/_/id/30816658/super-bowl-score-predictions-espn-experts-pick-chiefs-buccaneers-mvp-game"/>
    <n v="42"/>
    <n v="27"/>
    <s v="Chiefs"/>
    <s v="Patriots"/>
    <x v="0"/>
    <s v="Keyshawn Johnson"/>
    <m/>
    <s v="2"/>
    <m/>
    <m/>
    <m/>
    <m/>
    <m/>
  </r>
  <r>
    <x v="6"/>
    <s v="https://www.espn.com/nfl/story/_/id/30816658/super-bowl-score-predictions-espn-experts-pick-chiefs-buccaneers-mvp-game"/>
    <n v="31"/>
    <n v="28"/>
    <s v="Chiefs"/>
    <s v="Patriots"/>
    <x v="0"/>
    <s v="Kimberley A. Martin"/>
    <m/>
    <s v="1"/>
    <m/>
    <m/>
    <m/>
    <m/>
    <m/>
  </r>
  <r>
    <x v="6"/>
    <s v="https://www.espn.com/nfl/story/_/id/30816658/super-bowl-score-predictions-espn-experts-pick-chiefs-buccaneers-mvp-game"/>
    <n v="35"/>
    <n v="31"/>
    <s v="Chiefs"/>
    <s v="Patriots"/>
    <x v="0"/>
    <s v="Laura Rutledge"/>
    <m/>
    <s v="5"/>
    <m/>
    <m/>
    <m/>
    <m/>
    <m/>
  </r>
  <r>
    <x v="6"/>
    <s v="https://www.espn.com/nfl/story/_/id/30816658/super-bowl-score-predictions-espn-experts-pick-chiefs-buccaneers-mvp-game"/>
    <n v="31"/>
    <n v="28"/>
    <s v="Chiefs"/>
    <s v="Patriots"/>
    <x v="0"/>
    <s v="Lindsey Thiry"/>
    <m/>
    <s v="1"/>
    <m/>
    <m/>
    <m/>
    <m/>
    <m/>
  </r>
  <r>
    <x v="6"/>
    <s v="https://www.espn.com/nfl/story/_/id/30816658/super-bowl-score-predictions-espn-experts-pick-chiefs-buccaneers-mvp-game"/>
    <n v="31"/>
    <n v="24"/>
    <s v="Chiefs"/>
    <s v="Patriots"/>
    <x v="0"/>
    <s v="Marcus Spears"/>
    <m/>
    <s v="1"/>
    <m/>
    <m/>
    <m/>
    <m/>
    <m/>
  </r>
  <r>
    <x v="6"/>
    <s v="https://www.espn.com/nfl/story/_/id/30816658/super-bowl-score-predictions-espn-experts-pick-chiefs-buccaneers-mvp-game"/>
    <n v="34"/>
    <n v="27"/>
    <s v="Chiefs"/>
    <s v="Patriots"/>
    <x v="0"/>
    <s v="Martenzie Johnson"/>
    <m/>
    <s v="4"/>
    <m/>
    <m/>
    <m/>
    <m/>
    <m/>
  </r>
  <r>
    <x v="6"/>
    <s v="https://www.espn.com/nfl/story/_/id/30816658/super-bowl-score-predictions-espn-experts-pick-chiefs-buccaneers-mvp-game"/>
    <n v="31"/>
    <n v="23"/>
    <s v="Chiefs"/>
    <s v="Patriots"/>
    <x v="0"/>
    <s v="Matt Bowen"/>
    <m/>
    <s v="1"/>
    <m/>
    <m/>
    <m/>
    <m/>
    <m/>
  </r>
  <r>
    <x v="6"/>
    <s v="https://www.espn.com/nfl/story/_/id/30816658/super-bowl-score-predictions-espn-experts-pick-chiefs-buccaneers-mvp-game"/>
    <n v="33"/>
    <n v="30"/>
    <s v="Chiefs"/>
    <s v="Patriots"/>
    <x v="0"/>
    <s v="Matt Hasselbeck"/>
    <m/>
    <s v="3"/>
    <m/>
    <m/>
    <m/>
    <m/>
    <m/>
  </r>
  <r>
    <x v="6"/>
    <s v="https://www.espn.com/nfl/story/_/id/30816658/super-bowl-score-predictions-espn-experts-pick-chiefs-buccaneers-mvp-game"/>
    <n v="38"/>
    <n v="28"/>
    <s v="Chiefs"/>
    <s v="Patriots"/>
    <x v="0"/>
    <s v="Matt Jones"/>
    <m/>
    <s v="8"/>
    <m/>
    <m/>
    <m/>
    <m/>
    <m/>
  </r>
  <r>
    <x v="6"/>
    <s v="https://www.espn.com/nfl/story/_/id/30816658/super-bowl-score-predictions-espn-experts-pick-chiefs-buccaneers-mvp-game"/>
    <n v="30"/>
    <n v="24"/>
    <s v="Chiefs"/>
    <s v="Patriots"/>
    <x v="0"/>
    <s v="Matthew Berry"/>
    <m/>
    <s v="0"/>
    <m/>
    <m/>
    <m/>
    <m/>
    <m/>
  </r>
  <r>
    <x v="6"/>
    <s v="https://www.espn.com/nfl/story/_/id/30816658/super-bowl-score-predictions-espn-experts-pick-chiefs-buccaneers-mvp-game"/>
    <n v="31"/>
    <n v="27"/>
    <s v="Chiefs"/>
    <s v="Patriots"/>
    <x v="0"/>
    <s v="Max Kellerman"/>
    <m/>
    <s v="1"/>
    <m/>
    <m/>
    <m/>
    <m/>
    <m/>
  </r>
  <r>
    <x v="6"/>
    <s v="https://www.espn.com/nfl/story/_/id/30816658/super-bowl-score-predictions-espn-experts-pick-chiefs-buccaneers-mvp-game"/>
    <n v="42"/>
    <n v="30"/>
    <s v="Chiefs"/>
    <s v="Patriots"/>
    <x v="0"/>
    <s v="Michael Eaves"/>
    <m/>
    <s v="2"/>
    <m/>
    <m/>
    <m/>
    <m/>
    <m/>
  </r>
  <r>
    <x v="6"/>
    <s v="https://www.espn.com/nfl/story/_/id/30816658/super-bowl-score-predictions-espn-experts-pick-chiefs-buccaneers-mvp-game"/>
    <n v="38"/>
    <n v="27"/>
    <s v="Chiefs"/>
    <s v="Patriots"/>
    <x v="0"/>
    <s v="Michael Rothstein"/>
    <m/>
    <s v="8"/>
    <m/>
    <m/>
    <m/>
    <m/>
    <m/>
  </r>
  <r>
    <x v="6"/>
    <s v="https://www.espn.com/nfl/story/_/id/30816658/super-bowl-score-predictions-espn-experts-pick-chiefs-buccaneers-mvp-game"/>
    <n v="31"/>
    <n v="27"/>
    <s v="Chiefs"/>
    <s v="Patriots"/>
    <x v="0"/>
    <s v="Mike Golic Jr."/>
    <m/>
    <s v="1"/>
    <m/>
    <m/>
    <m/>
    <m/>
    <m/>
  </r>
  <r>
    <x v="6"/>
    <s v="https://www.espn.com/nfl/story/_/id/30816658/super-bowl-score-predictions-espn-experts-pick-chiefs-buccaneers-mvp-game"/>
    <n v="30"/>
    <n v="27"/>
    <s v="Chiefs"/>
    <s v="Patriots"/>
    <x v="0"/>
    <s v="Mike Greenberg"/>
    <m/>
    <s v="0"/>
    <m/>
    <m/>
    <m/>
    <m/>
    <m/>
  </r>
  <r>
    <x v="6"/>
    <s v="https://www.espn.com/nfl/story/_/id/30816658/super-bowl-score-predictions-espn-experts-pick-chiefs-buccaneers-mvp-game"/>
    <n v="31"/>
    <n v="27"/>
    <s v="Chiefs"/>
    <s v="Patriots"/>
    <x v="0"/>
    <s v="Mike Tannenbaum"/>
    <m/>
    <s v="1"/>
    <m/>
    <m/>
    <m/>
    <m/>
    <m/>
  </r>
  <r>
    <x v="6"/>
    <s v="https://www.espn.com/nfl/story/_/id/30816658/super-bowl-score-predictions-espn-experts-pick-chiefs-buccaneers-mvp-game"/>
    <n v="30"/>
    <n v="26"/>
    <s v="Chiefs"/>
    <s v="Patriots"/>
    <x v="0"/>
    <s v="Mike Triplett"/>
    <m/>
    <s v="0"/>
    <m/>
    <m/>
    <m/>
    <m/>
    <m/>
  </r>
  <r>
    <x v="6"/>
    <s v="https://www.espn.com/nfl/story/_/id/30816658/super-bowl-score-predictions-espn-experts-pick-chiefs-buccaneers-mvp-game"/>
    <n v="34"/>
    <n v="24"/>
    <s v="Chiefs"/>
    <s v="Patriots"/>
    <x v="0"/>
    <s v="Mike Wells"/>
    <m/>
    <s v="4"/>
    <m/>
    <m/>
    <m/>
    <m/>
    <m/>
  </r>
  <r>
    <x v="6"/>
    <s v="https://www.espn.com/nfl/story/_/id/30816658/super-bowl-score-predictions-espn-experts-pick-chiefs-buccaneers-mvp-game"/>
    <n v="31"/>
    <n v="27"/>
    <s v="Chiefs"/>
    <s v="Patriots"/>
    <x v="0"/>
    <s v="Mina Kimes"/>
    <m/>
    <s v="1"/>
    <m/>
    <m/>
    <m/>
    <m/>
    <m/>
  </r>
  <r>
    <x v="6"/>
    <s v="https://www.espn.com/nfl/story/_/id/30816658/super-bowl-score-predictions-espn-experts-pick-chiefs-buccaneers-mvp-game"/>
    <n v="31"/>
    <n v="21"/>
    <s v="Chiefs"/>
    <s v="Patriots"/>
    <x v="0"/>
    <s v="Myron Medcalf"/>
    <m/>
    <s v="1"/>
    <m/>
    <m/>
    <m/>
    <m/>
    <m/>
  </r>
  <r>
    <x v="6"/>
    <s v="https://www.espn.com/nfl/story/_/id/30816658/super-bowl-score-predictions-espn-experts-pick-chiefs-buccaneers-mvp-game"/>
    <n v="34"/>
    <n v="23"/>
    <s v="Chiefs"/>
    <s v="Patriots"/>
    <x v="0"/>
    <s v="Nick Wagoner"/>
    <m/>
    <s v="4"/>
    <m/>
    <m/>
    <m/>
    <m/>
    <m/>
  </r>
  <r>
    <x v="6"/>
    <s v="https://www.espn.com/nfl/story/_/id/30816658/super-bowl-score-predictions-espn-experts-pick-chiefs-buccaneers-mvp-game"/>
    <n v="35"/>
    <n v="32"/>
    <s v="Chiefs"/>
    <s v="Patriots"/>
    <x v="0"/>
    <s v="Nicole Briscoe"/>
    <m/>
    <s v="5"/>
    <m/>
    <m/>
    <m/>
    <m/>
    <m/>
  </r>
  <r>
    <x v="6"/>
    <s v="https://www.espn.com/nfl/story/_/id/30816658/super-bowl-score-predictions-espn-experts-pick-chiefs-buccaneers-mvp-game"/>
    <n v="34"/>
    <n v="31"/>
    <s v="Chiefs"/>
    <s v="Patriots"/>
    <x v="0"/>
    <s v="Paul Gutierrez"/>
    <m/>
    <s v="4"/>
    <m/>
    <m/>
    <m/>
    <m/>
    <m/>
  </r>
  <r>
    <x v="6"/>
    <s v="https://www.espn.com/nfl/story/_/id/30816658/super-bowl-score-predictions-espn-experts-pick-chiefs-buccaneers-mvp-game"/>
    <n v="31"/>
    <n v="17"/>
    <s v="Chiefs"/>
    <s v="Patriots"/>
    <x v="0"/>
    <s v="Peter Burns"/>
    <m/>
    <s v="1"/>
    <m/>
    <m/>
    <m/>
    <m/>
    <m/>
  </r>
  <r>
    <x v="6"/>
    <s v="https://www.espn.com/nfl/story/_/id/30816658/super-bowl-score-predictions-espn-experts-pick-chiefs-buccaneers-mvp-game"/>
    <n v="31"/>
    <n v="27"/>
    <s v="Chiefs"/>
    <s v="Patriots"/>
    <x v="0"/>
    <s v="Rebeca Landa"/>
    <m/>
    <s v="1"/>
    <m/>
    <m/>
    <m/>
    <m/>
    <m/>
  </r>
  <r>
    <x v="6"/>
    <s v="https://www.espn.com/nfl/story/_/id/30816658/super-bowl-score-predictions-espn-experts-pick-chiefs-buccaneers-mvp-game"/>
    <n v="28"/>
    <n v="21"/>
    <s v="Chiefs"/>
    <s v="Patriots"/>
    <x v="0"/>
    <s v="Rex Ryan"/>
    <m/>
    <s v="8"/>
    <m/>
    <m/>
    <m/>
    <m/>
    <m/>
  </r>
  <r>
    <x v="6"/>
    <s v="https://www.espn.com/nfl/story/_/id/30816658/super-bowl-score-predictions-espn-experts-pick-chiefs-buccaneers-mvp-game"/>
    <n v="31"/>
    <n v="30"/>
    <s v="Chiefs"/>
    <s v="Patriots"/>
    <x v="0"/>
    <s v="Rob Demovsky"/>
    <m/>
    <s v="1"/>
    <m/>
    <m/>
    <m/>
    <m/>
    <m/>
  </r>
  <r>
    <x v="6"/>
    <s v="https://www.espn.com/nfl/story/_/id/30816658/super-bowl-score-predictions-espn-experts-pick-chiefs-buccaneers-mvp-game"/>
    <n v="34"/>
    <n v="30"/>
    <s v="Chiefs"/>
    <s v="Patriots"/>
    <x v="0"/>
    <s v="Ryan Clark"/>
    <m/>
    <s v="4"/>
    <m/>
    <m/>
    <m/>
    <m/>
    <m/>
  </r>
  <r>
    <x v="6"/>
    <s v="https://www.espn.com/nfl/story/_/id/30816658/super-bowl-score-predictions-espn-experts-pick-chiefs-buccaneers-mvp-game"/>
    <n v="34"/>
    <n v="27"/>
    <s v="Chiefs"/>
    <s v="Patriots"/>
    <x v="0"/>
    <s v="Ryan McGee"/>
    <m/>
    <s v="4"/>
    <m/>
    <m/>
    <m/>
    <m/>
    <m/>
  </r>
  <r>
    <x v="6"/>
    <s v="https://www.espn.com/nfl/story/_/id/30816658/super-bowl-score-predictions-espn-experts-pick-chiefs-buccaneers-mvp-game"/>
    <n v="34"/>
    <n v="24"/>
    <s v="Chiefs"/>
    <s v="Patriots"/>
    <x v="0"/>
    <s v="Sarah Barshop"/>
    <m/>
    <s v="4"/>
    <m/>
    <m/>
    <m/>
    <m/>
    <m/>
  </r>
  <r>
    <x v="6"/>
    <s v="https://www.espn.com/nfl/story/_/id/30816658/super-bowl-score-predictions-espn-experts-pick-chiefs-buccaneers-mvp-game"/>
    <n v="30"/>
    <n v="24"/>
    <s v="Chiefs"/>
    <s v="Patriots"/>
    <x v="0"/>
    <s v="Sarah Spain"/>
    <m/>
    <s v="0"/>
    <m/>
    <m/>
    <m/>
    <m/>
    <m/>
  </r>
  <r>
    <x v="6"/>
    <s v="https://www.espn.com/nfl/story/_/id/30816658/super-bowl-score-predictions-espn-experts-pick-chiefs-buccaneers-mvp-game"/>
    <n v="27"/>
    <n v="23"/>
    <s v="Chiefs"/>
    <s v="Patriots"/>
    <x v="0"/>
    <s v="Sebastian Martinez"/>
    <m/>
    <s v="7"/>
    <m/>
    <m/>
    <m/>
    <m/>
    <m/>
  </r>
  <r>
    <x v="6"/>
    <s v="https://www.espn.com/nfl/story/_/id/30816658/super-bowl-score-predictions-espn-experts-pick-chiefs-buccaneers-mvp-game"/>
    <n v="34"/>
    <n v="21"/>
    <s v="Chiefs"/>
    <s v="Patriots"/>
    <x v="0"/>
    <s v="Seth Walder"/>
    <m/>
    <s v="4"/>
    <m/>
    <m/>
    <m/>
    <m/>
    <m/>
  </r>
  <r>
    <x v="6"/>
    <s v="https://www.espn.com/nfl/story/_/id/30816658/super-bowl-score-predictions-espn-experts-pick-chiefs-buccaneers-mvp-game"/>
    <n v="31"/>
    <n v="21"/>
    <s v="Chiefs"/>
    <s v="Patriots"/>
    <x v="0"/>
    <s v="Shae Cornette"/>
    <m/>
    <s v="1"/>
    <m/>
    <m/>
    <m/>
    <m/>
    <m/>
  </r>
  <r>
    <x v="6"/>
    <s v="https://www.espn.com/nfl/story/_/id/30816658/super-bowl-score-predictions-espn-experts-pick-chiefs-buccaneers-mvp-game"/>
    <n v="27"/>
    <n v="14"/>
    <s v="Chiefs"/>
    <s v="Patriots"/>
    <x v="0"/>
    <s v="Shelley Smith"/>
    <m/>
    <s v="7"/>
    <m/>
    <m/>
    <m/>
    <m/>
    <m/>
  </r>
  <r>
    <x v="6"/>
    <s v="https://www.espn.com/nfl/story/_/id/30816658/super-bowl-score-predictions-espn-experts-pick-chiefs-buccaneers-mvp-game"/>
    <n v="35"/>
    <n v="27"/>
    <s v="Chiefs"/>
    <s v="Patriots"/>
    <x v="0"/>
    <s v="Stephania Bell"/>
    <m/>
    <s v="5"/>
    <m/>
    <m/>
    <m/>
    <m/>
    <m/>
  </r>
  <r>
    <x v="6"/>
    <s v="https://www.espn.com/nfl/story/_/id/30816658/super-bowl-score-predictions-espn-experts-pick-chiefs-buccaneers-mvp-game"/>
    <n v="38"/>
    <n v="34"/>
    <s v="Chiefs"/>
    <s v="Patriots"/>
    <x v="0"/>
    <s v="Stephen A. Smith"/>
    <m/>
    <s v="8"/>
    <m/>
    <m/>
    <m/>
    <m/>
    <m/>
  </r>
  <r>
    <x v="6"/>
    <s v="https://www.espn.com/nfl/story/_/id/30816658/super-bowl-score-predictions-espn-experts-pick-chiefs-buccaneers-mvp-game"/>
    <n v="28"/>
    <n v="27"/>
    <s v="Chiefs"/>
    <s v="Patriots"/>
    <x v="0"/>
    <s v="Suzy Kolber"/>
    <m/>
    <s v="8"/>
    <m/>
    <m/>
    <m/>
    <m/>
    <m/>
  </r>
  <r>
    <x v="6"/>
    <s v="https://www.espn.com/nfl/story/_/id/30816658/super-bowl-score-predictions-espn-experts-pick-chiefs-buccaneers-mvp-game"/>
    <n v="21"/>
    <n v="17"/>
    <s v="Chiefs"/>
    <s v="Patriots"/>
    <x v="0"/>
    <s v="Tim Hasselbeck"/>
    <m/>
    <s v="1"/>
    <m/>
    <m/>
    <m/>
    <m/>
    <m/>
  </r>
  <r>
    <x v="6"/>
    <s v="https://www.espn.com/nfl/story/_/id/30816658/super-bowl-score-predictions-espn-experts-pick-chiefs-buccaneers-mvp-game"/>
    <n v="35"/>
    <n v="24"/>
    <s v="Chiefs"/>
    <s v="Patriots"/>
    <x v="0"/>
    <s v="Tim Keown"/>
    <m/>
    <s v="5"/>
    <m/>
    <m/>
    <m/>
    <m/>
    <m/>
  </r>
  <r>
    <x v="6"/>
    <s v="https://www.espn.com/nfl/story/_/id/30816658/super-bowl-score-predictions-espn-experts-pick-chiefs-buccaneers-mvp-game"/>
    <n v="31"/>
    <n v="27"/>
    <s v="Chiefs"/>
    <s v="Patriots"/>
    <x v="0"/>
    <s v="Todd Archer"/>
    <m/>
    <s v="1"/>
    <m/>
    <m/>
    <m/>
    <m/>
    <m/>
  </r>
  <r>
    <x v="6"/>
    <s v="https://www.espn.com/nfl/story/_/id/30816658/super-bowl-score-predictions-espn-experts-pick-chiefs-buccaneers-mvp-game"/>
    <n v="30"/>
    <n v="26"/>
    <s v="Chiefs"/>
    <s v="Patriots"/>
    <x v="0"/>
    <s v="Todd McShay"/>
    <m/>
    <s v="0"/>
    <m/>
    <m/>
    <m/>
    <m/>
    <m/>
  </r>
  <r>
    <x v="6"/>
    <s v="https://www.espn.com/nfl/story/_/id/30816658/super-bowl-score-predictions-espn-experts-pick-chiefs-buccaneers-mvp-game"/>
    <n v="31"/>
    <n v="24"/>
    <s v="Chiefs"/>
    <s v="Patriots"/>
    <x v="0"/>
    <s v="Zubin Mehenti"/>
    <m/>
    <s v="1"/>
    <m/>
    <m/>
    <m/>
    <m/>
    <m/>
  </r>
  <r>
    <x v="6"/>
    <s v="https://www.espn.com/nfl/story/_/id/30816658/super-bowl-score-predictions-espn-experts-pick-chiefs-buccaneers-mvp-game"/>
    <n v="34"/>
    <n v="31"/>
    <s v="Tampa"/>
    <s v="Chiefs"/>
    <x v="0"/>
    <s v="Alan Hahn"/>
    <m/>
    <s v="4"/>
    <m/>
    <m/>
    <m/>
    <m/>
    <m/>
  </r>
  <r>
    <x v="6"/>
    <s v="https://www.espn.com/nfl/story/_/id/30816658/super-bowl-score-predictions-espn-experts-pick-chiefs-buccaneers-mvp-game"/>
    <n v="34"/>
    <n v="30"/>
    <s v="Tampa"/>
    <s v="Chiefs"/>
    <x v="0"/>
    <s v="Chris Carlin"/>
    <m/>
    <s v="4"/>
    <m/>
    <m/>
    <m/>
    <m/>
    <m/>
  </r>
  <r>
    <x v="6"/>
    <s v="https://www.espn.com/nfl/story/_/id/30816658/super-bowl-score-predictions-espn-experts-pick-chiefs-buccaneers-mvp-game"/>
    <n v="35"/>
    <n v="31"/>
    <s v="Tampa"/>
    <s v="Chiefs"/>
    <x v="0"/>
    <s v="Dan Graziano"/>
    <m/>
    <s v="5"/>
    <m/>
    <m/>
    <m/>
    <m/>
    <m/>
  </r>
  <r>
    <x v="6"/>
    <s v="https://www.espn.com/nfl/story/_/id/30816658/super-bowl-score-predictions-espn-experts-pick-chiefs-buccaneers-mvp-game"/>
    <n v="24"/>
    <n v="21"/>
    <s v="Tampa"/>
    <s v="Chiefs"/>
    <x v="0"/>
    <s v="Jeff Darlington"/>
    <m/>
    <s v="4"/>
    <m/>
    <m/>
    <m/>
    <m/>
    <m/>
  </r>
  <r>
    <x v="6"/>
    <s v="https://www.espn.com/nfl/story/_/id/30816658/super-bowl-score-predictions-espn-experts-pick-chiefs-buccaneers-mvp-game"/>
    <n v="29"/>
    <n v="27"/>
    <s v="Tampa"/>
    <s v="Chiefs"/>
    <x v="0"/>
    <s v="Jenna Laine"/>
    <m/>
    <s v="9"/>
    <m/>
    <m/>
    <m/>
    <m/>
    <m/>
  </r>
  <r>
    <x v="6"/>
    <s v="https://www.espn.com/nfl/story/_/id/30816658/super-bowl-score-predictions-espn-experts-pick-chiefs-buccaneers-mvp-game"/>
    <n v="26"/>
    <n v="23"/>
    <s v="Tampa"/>
    <s v="Chiefs"/>
    <x v="0"/>
    <s v="John Buccigross"/>
    <m/>
    <s v="6"/>
    <m/>
    <m/>
    <m/>
    <m/>
    <m/>
  </r>
  <r>
    <x v="6"/>
    <s v="https://www.espn.com/nfl/story/_/id/30816658/super-bowl-score-predictions-espn-experts-pick-chiefs-buccaneers-mvp-game"/>
    <n v="28"/>
    <n v="24"/>
    <s v="Tampa"/>
    <s v="Chiefs"/>
    <x v="0"/>
    <s v="John Keim"/>
    <m/>
    <s v="8"/>
    <m/>
    <m/>
    <m/>
    <m/>
    <m/>
  </r>
  <r>
    <x v="6"/>
    <s v="https://www.espn.com/nfl/story/_/id/30816658/super-bowl-score-predictions-espn-experts-pick-chiefs-buccaneers-mvp-game"/>
    <n v="27"/>
    <n v="24"/>
    <s v="Tampa"/>
    <s v="Chiefs"/>
    <x v="0"/>
    <s v="Jordan Cornette"/>
    <m/>
    <s v="7"/>
    <m/>
    <m/>
    <m/>
    <m/>
    <m/>
  </r>
  <r>
    <x v="6"/>
    <s v="https://www.espn.com/nfl/story/_/id/30816658/super-bowl-score-predictions-espn-experts-pick-chiefs-buccaneers-mvp-game"/>
    <n v="35"/>
    <n v="34"/>
    <s v="Tampa"/>
    <s v="Chiefs"/>
    <x v="0"/>
    <s v="Josh Weinfuss"/>
    <m/>
    <s v="5"/>
    <m/>
    <m/>
    <m/>
    <m/>
    <m/>
  </r>
  <r>
    <x v="6"/>
    <s v="https://www.espn.com/nfl/story/_/id/30816658/super-bowl-score-predictions-espn-experts-pick-chiefs-buccaneers-mvp-game"/>
    <n v="31"/>
    <n v="28"/>
    <s v="Tampa"/>
    <s v="Chiefs"/>
    <x v="0"/>
    <s v="Katie George"/>
    <m/>
    <s v="1"/>
    <m/>
    <m/>
    <m/>
    <m/>
    <m/>
  </r>
  <r>
    <x v="6"/>
    <s v="https://www.espn.com/nfl/story/_/id/30816658/super-bowl-score-predictions-espn-experts-pick-chiefs-buccaneers-mvp-game"/>
    <n v="31"/>
    <n v="27"/>
    <s v="Tampa"/>
    <s v="Chiefs"/>
    <x v="0"/>
    <s v="Kirk Morrison"/>
    <m/>
    <s v="1"/>
    <m/>
    <m/>
    <m/>
    <m/>
    <m/>
  </r>
  <r>
    <x v="6"/>
    <s v="https://www.espn.com/nfl/story/_/id/30816658/super-bowl-score-predictions-espn-experts-pick-chiefs-buccaneers-mvp-game"/>
    <n v="31"/>
    <n v="27"/>
    <s v="Tampa"/>
    <s v="Chiefs"/>
    <x v="0"/>
    <s v="Mark Herzlich"/>
    <m/>
    <s v="1"/>
    <m/>
    <m/>
    <m/>
    <m/>
    <m/>
  </r>
  <r>
    <x v="6"/>
    <s v="https://www.espn.com/nfl/story/_/id/30816658/super-bowl-score-predictions-espn-experts-pick-chiefs-buccaneers-mvp-game"/>
    <n v="31"/>
    <n v="27"/>
    <s v="Tampa"/>
    <s v="Chiefs"/>
    <x v="0"/>
    <s v="Matt Barrie"/>
    <m/>
    <s v="1"/>
    <m/>
    <m/>
    <m/>
    <m/>
    <m/>
  </r>
  <r>
    <x v="6"/>
    <s v="https://www.espn.com/nfl/story/_/id/30816658/super-bowl-score-predictions-espn-experts-pick-chiefs-buccaneers-mvp-game"/>
    <n v="34"/>
    <n v="30"/>
    <s v="Tampa"/>
    <s v="Chiefs"/>
    <x v="0"/>
    <s v="Matt Schick"/>
    <m/>
    <s v="4"/>
    <m/>
    <m/>
    <m/>
    <m/>
    <m/>
  </r>
  <r>
    <x v="6"/>
    <s v="https://www.espn.com/nfl/story/_/id/30816658/super-bowl-score-predictions-espn-experts-pick-chiefs-buccaneers-mvp-game"/>
    <n v="30"/>
    <n v="27"/>
    <s v="Tampa"/>
    <s v="Chiefs"/>
    <x v="0"/>
    <s v="Mauricio Pedroza"/>
    <m/>
    <s v="0"/>
    <m/>
    <m/>
    <m/>
    <m/>
    <m/>
  </r>
  <r>
    <x v="6"/>
    <s v="https://www.espn.com/nfl/story/_/id/30816658/super-bowl-score-predictions-espn-experts-pick-chiefs-buccaneers-mvp-game"/>
    <n v="28"/>
    <n v="21"/>
    <s v="Tampa"/>
    <s v="Chiefs"/>
    <x v="0"/>
    <s v="Michelle Beisner-Buck"/>
    <m/>
    <s v="8"/>
    <m/>
    <m/>
    <m/>
    <m/>
    <m/>
  </r>
  <r>
    <x v="6"/>
    <s v="https://www.espn.com/nfl/story/_/id/30816658/super-bowl-score-predictions-espn-experts-pick-chiefs-buccaneers-mvp-game"/>
    <n v="30"/>
    <n v="27"/>
    <s v="Tampa"/>
    <s v="Chiefs"/>
    <x v="0"/>
    <s v="Mike Clay"/>
    <m/>
    <s v="0"/>
    <m/>
    <m/>
    <m/>
    <m/>
    <m/>
  </r>
  <r>
    <x v="6"/>
    <s v="https://www.espn.com/nfl/story/_/id/30816658/super-bowl-score-predictions-espn-experts-pick-chiefs-buccaneers-mvp-game"/>
    <n v="31"/>
    <n v="24"/>
    <s v="Tampa"/>
    <s v="Chiefs"/>
    <x v="0"/>
    <s v="Mike DiRocco"/>
    <m/>
    <s v="1"/>
    <m/>
    <m/>
    <m/>
    <m/>
    <m/>
  </r>
  <r>
    <x v="6"/>
    <s v="https://www.espn.com/nfl/story/_/id/30816658/super-bowl-score-predictions-espn-experts-pick-chiefs-buccaneers-mvp-game"/>
    <n v="30"/>
    <n v="27"/>
    <s v="Tampa"/>
    <s v="Chiefs"/>
    <x v="0"/>
    <s v="Mike Reiss"/>
    <m/>
    <s v="0"/>
    <m/>
    <m/>
    <m/>
    <m/>
    <m/>
  </r>
  <r>
    <x v="6"/>
    <s v="https://www.espn.com/nfl/story/_/id/30816658/super-bowl-score-predictions-espn-experts-pick-chiefs-buccaneers-mvp-game"/>
    <n v="31"/>
    <n v="27"/>
    <s v="Tampa"/>
    <s v="Chiefs"/>
    <x v="0"/>
    <s v="Molly Qerim Rose"/>
    <m/>
    <s v="1"/>
    <m/>
    <m/>
    <m/>
    <m/>
    <m/>
  </r>
  <r>
    <x v="6"/>
    <s v="https://www.espn.com/nfl/story/_/id/30816658/super-bowl-score-predictions-espn-experts-pick-chiefs-buccaneers-mvp-game"/>
    <n v="32"/>
    <n v="30"/>
    <s v="Tampa"/>
    <s v="Chiefs"/>
    <x v="0"/>
    <s v="Randy Moss"/>
    <m/>
    <s v="2"/>
    <m/>
    <m/>
    <m/>
    <m/>
    <m/>
  </r>
  <r>
    <x v="6"/>
    <s v="https://www.espn.com/nfl/story/_/id/30816658/super-bowl-score-predictions-espn-experts-pick-chiefs-buccaneers-mvp-game"/>
    <n v="32"/>
    <n v="27"/>
    <s v="Tampa"/>
    <s v="Chiefs"/>
    <x v="0"/>
    <s v="Randy Scott"/>
    <m/>
    <s v="2"/>
    <m/>
    <m/>
    <m/>
    <m/>
    <m/>
  </r>
  <r>
    <x v="6"/>
    <s v="https://www.espn.com/nfl/story/_/id/30816658/super-bowl-score-predictions-espn-experts-pick-chiefs-buccaneers-mvp-game"/>
    <n v="35"/>
    <n v="31"/>
    <s v="Tampa"/>
    <s v="Chiefs"/>
    <x v="0"/>
    <s v="Rich Cimini"/>
    <m/>
    <s v="5"/>
    <m/>
    <m/>
    <m/>
    <m/>
    <m/>
  </r>
  <r>
    <x v="6"/>
    <s v="https://www.espn.com/nfl/story/_/id/30816658/super-bowl-score-predictions-espn-experts-pick-chiefs-buccaneers-mvp-game"/>
    <n v="27"/>
    <n v="23"/>
    <s v="Tampa"/>
    <s v="Chiefs"/>
    <x v="0"/>
    <s v="Sal Paolantonio"/>
    <m/>
    <s v="7"/>
    <m/>
    <m/>
    <m/>
    <m/>
    <m/>
  </r>
  <r>
    <x v="6"/>
    <s v="https://www.espn.com/nfl/story/_/id/30816658/super-bowl-score-predictions-espn-experts-pick-chiefs-buccaneers-mvp-game"/>
    <n v="30"/>
    <n v="27"/>
    <s v="Tampa"/>
    <s v="Chiefs"/>
    <x v="0"/>
    <s v="Seth Wickersham"/>
    <m/>
    <s v="0"/>
    <m/>
    <m/>
    <m/>
    <m/>
    <m/>
  </r>
  <r>
    <x v="6"/>
    <s v="https://www.espn.com/nfl/story/_/id/30816658/super-bowl-score-predictions-espn-experts-pick-chiefs-buccaneers-mvp-game"/>
    <n v="27"/>
    <n v="24"/>
    <s v="Tampa"/>
    <s v="Chiefs"/>
    <x v="0"/>
    <s v="Tedy Bruschi"/>
    <m/>
    <s v="7"/>
    <m/>
    <m/>
    <m/>
    <m/>
    <m/>
  </r>
  <r>
    <x v="6"/>
    <s v="https://www.espn.com/nfl/story/_/id/30816658/super-bowl-score-predictions-espn-experts-pick-chiefs-buccaneers-mvp-game"/>
    <n v="35"/>
    <n v="31"/>
    <s v="Tampa"/>
    <s v="Chiefs"/>
    <x v="0"/>
    <s v="Turron Davenport"/>
    <m/>
    <s v="5"/>
    <m/>
    <m/>
    <m/>
    <m/>
    <m/>
  </r>
  <r>
    <x v="4"/>
    <s v="https://www.si.com/nfl/2021/02/04/mmqb-staff-predictions-super-bowl-lv-chiefs-buccaneers"/>
    <n v="30"/>
    <n v="28"/>
    <s v="Chiefs"/>
    <s v="Tampa"/>
    <x v="0"/>
    <s v="Albert Breer"/>
    <m/>
    <m/>
    <m/>
    <m/>
    <m/>
    <m/>
    <m/>
  </r>
  <r>
    <x v="4"/>
    <s v="https://www.si.com/nfl/2021/02/04/mmqb-staff-predictions-super-bowl-lv-chiefs-buccaneers"/>
    <n v="31"/>
    <n v="21"/>
    <s v="Chiefs"/>
    <s v="Tampa"/>
    <x v="0"/>
    <s v="Greg Bishop"/>
    <m/>
    <m/>
    <m/>
    <m/>
    <m/>
    <m/>
    <m/>
  </r>
  <r>
    <x v="4"/>
    <s v="https://www.si.com/nfl/2021/02/04/mmqb-staff-predictions-super-bowl-lv-chiefs-buccaneers"/>
    <n v="27"/>
    <n v="20"/>
    <s v="Chiefs"/>
    <s v="Tampa"/>
    <x v="0"/>
    <s v="Jenny Vrentas"/>
    <m/>
    <m/>
    <m/>
    <m/>
    <m/>
    <m/>
    <m/>
  </r>
  <r>
    <x v="4"/>
    <s v="https://www.si.com/nfl/2021/02/04/mmqb-staff-predictions-super-bowl-lv-chiefs-buccaneers"/>
    <n v="31"/>
    <n v="30"/>
    <s v="Tampa"/>
    <s v="Chiefs"/>
    <x v="0"/>
    <s v="Conor Orr"/>
    <m/>
    <m/>
    <m/>
    <m/>
    <m/>
    <m/>
    <m/>
  </r>
  <r>
    <x v="4"/>
    <s v="https://www.si.com/nfl/2021/02/04/mmqb-staff-predictions-super-bowl-lv-chiefs-buccaneers"/>
    <n v="34"/>
    <n v="24"/>
    <s v="Chiefs"/>
    <s v="Tampa"/>
    <x v="0"/>
    <s v="Michael Rosenberg"/>
    <m/>
    <m/>
    <m/>
    <m/>
    <m/>
    <m/>
    <m/>
  </r>
  <r>
    <x v="4"/>
    <s v="https://www.si.com/nfl/2021/02/04/mmqb-staff-predictions-super-bowl-lv-chiefs-buccaneers"/>
    <n v="34"/>
    <n v="23"/>
    <s v="Chiefs"/>
    <s v="Tampa"/>
    <x v="0"/>
    <s v="Andrew Brandt"/>
    <m/>
    <m/>
    <m/>
    <m/>
    <m/>
    <m/>
    <m/>
  </r>
  <r>
    <x v="4"/>
    <s v="https://www.si.com/nfl/2021/02/04/mmqb-staff-predictions-super-bowl-lv-chiefs-buccaneers"/>
    <n v="34"/>
    <n v="26"/>
    <s v="Chiefs"/>
    <s v="Tampa"/>
    <x v="0"/>
    <s v="Mitch Goldich"/>
    <m/>
    <m/>
    <m/>
    <m/>
    <m/>
    <m/>
    <m/>
  </r>
  <r>
    <x v="4"/>
    <s v="https://www.si.com/nfl/2021/02/04/mmqb-staff-predictions-super-bowl-lv-chiefs-buccaneers"/>
    <n v="27"/>
    <n v="10"/>
    <s v="Chiefs"/>
    <s v="Tampa"/>
    <x v="0"/>
    <s v="Gary Grambling"/>
    <m/>
    <m/>
    <m/>
    <m/>
    <m/>
    <m/>
    <m/>
  </r>
  <r>
    <x v="1"/>
    <s v="https://www.cbssports.com/nfl/news/super-bowl-2021-picks-odds-how-to-watch-stream-expert-best-bets-against-spread-more/"/>
    <n v="35"/>
    <n v="30"/>
    <s v="Chiefs"/>
    <s v="Tampa"/>
    <x v="0"/>
    <s v="Pete Prisco"/>
    <m/>
    <m/>
    <m/>
    <m/>
    <m/>
    <m/>
    <m/>
  </r>
  <r>
    <x v="1"/>
    <s v="https://www.cbssports.com/nfl/news/super-bowl-2021-picks-odds-how-to-watch-stream-expert-best-bets-against-spread-more/"/>
    <n v="34"/>
    <n v="27"/>
    <s v="Chiefs"/>
    <s v="Tampa"/>
    <x v="0"/>
    <s v="John Breech"/>
    <m/>
    <m/>
    <m/>
    <m/>
    <m/>
    <m/>
    <m/>
  </r>
  <r>
    <x v="1"/>
    <s v="https://www.cbssports.com/nfl/news/super-bowl-2021-picks-odds-how-to-watch-stream-expert-best-bets-against-spread-more/"/>
    <n v="33"/>
    <n v="27"/>
    <s v="Tampa"/>
    <s v="Chiefs"/>
    <x v="0"/>
    <s v="Tyler Sullivan"/>
    <m/>
    <m/>
    <m/>
    <m/>
    <m/>
    <m/>
    <m/>
  </r>
  <r>
    <x v="8"/>
    <m/>
    <m/>
    <m/>
    <m/>
    <m/>
    <x v="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8291C-BA0E-7A4E-9272-B24CB8C293F5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V13" firstHeaderRow="1" firstDataRow="3" firstDataCol="1"/>
  <pivotFields count="15">
    <pivotField axis="axisRow" showAll="0">
      <items count="10">
        <item x="7"/>
        <item x="0"/>
        <item x="1"/>
        <item x="5"/>
        <item x="6"/>
        <item x="2"/>
        <item x="4"/>
        <item h="1" x="3"/>
        <item h="1" x="8"/>
        <item t="default"/>
      </items>
    </pivotField>
    <pivotField showAll="0"/>
    <pivotField dataField="1" showAll="0"/>
    <pivotField dataField="1" showAll="0"/>
    <pivotField showAll="0"/>
    <pivotField showAll="0"/>
    <pivotField axis="axisCol" showAll="0">
      <items count="9">
        <item x="6"/>
        <item x="5"/>
        <item x="4"/>
        <item x="3"/>
        <item h="1" x="2"/>
        <item x="1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6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Pred Winning Score" fld="2" subtotal="average" baseField="0" baseItem="0"/>
    <dataField name="Average of Pred Loosing Score" fld="3" subtotal="average" baseField="0" baseItem="0"/>
    <dataField name="Average of MAPE" fld="14" subtotal="average" baseField="0" baseItem="0"/>
  </dataFields>
  <formats count="1">
    <format dxfId="0">
      <pivotArea field="6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6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E048-0B10-E042-94CA-095AE1FF7D35}">
  <dimension ref="A1:O722"/>
  <sheetViews>
    <sheetView tabSelected="1" workbookViewId="0">
      <pane ySplit="1" topLeftCell="A605" activePane="bottomLeft" state="frozen"/>
      <selection pane="bottomLeft" activeCell="G609" sqref="G609"/>
    </sheetView>
  </sheetViews>
  <sheetFormatPr baseColWidth="10" defaultRowHeight="16" x14ac:dyDescent="0.2"/>
  <cols>
    <col min="9" max="9" width="15" customWidth="1"/>
    <col min="10" max="10" width="16.1640625" customWidth="1"/>
    <col min="11" max="11" width="14.6640625" customWidth="1"/>
    <col min="12" max="12" width="13.6640625" customWidth="1"/>
    <col min="13" max="13" width="13.1640625" customWidth="1"/>
  </cols>
  <sheetData>
    <row r="1" spans="1:15" x14ac:dyDescent="0.2">
      <c r="A1" t="s">
        <v>1</v>
      </c>
      <c r="B1" t="s">
        <v>2</v>
      </c>
      <c r="C1" t="s">
        <v>543</v>
      </c>
      <c r="D1" t="s">
        <v>544</v>
      </c>
      <c r="E1" t="s">
        <v>5</v>
      </c>
      <c r="F1" t="s">
        <v>6</v>
      </c>
      <c r="G1" t="s">
        <v>7</v>
      </c>
      <c r="H1" t="s">
        <v>65</v>
      </c>
      <c r="I1" t="s">
        <v>49</v>
      </c>
      <c r="J1" t="s">
        <v>3</v>
      </c>
      <c r="K1" t="s">
        <v>4</v>
      </c>
      <c r="L1" t="s">
        <v>5</v>
      </c>
      <c r="M1" t="s">
        <v>6</v>
      </c>
      <c r="N1" t="s">
        <v>537</v>
      </c>
      <c r="O1" t="s">
        <v>536</v>
      </c>
    </row>
    <row r="2" spans="1:15" x14ac:dyDescent="0.2">
      <c r="A2" s="2" t="s">
        <v>9</v>
      </c>
      <c r="B2" t="s">
        <v>30</v>
      </c>
      <c r="C2">
        <v>33</v>
      </c>
      <c r="D2">
        <v>30</v>
      </c>
      <c r="E2" t="s">
        <v>28</v>
      </c>
      <c r="F2" t="s">
        <v>29</v>
      </c>
      <c r="G2">
        <v>2021</v>
      </c>
    </row>
    <row r="3" spans="1:15" x14ac:dyDescent="0.2">
      <c r="A3" s="3" t="s">
        <v>38</v>
      </c>
      <c r="B3" t="s">
        <v>37</v>
      </c>
      <c r="C3">
        <v>28</v>
      </c>
      <c r="D3">
        <v>26</v>
      </c>
      <c r="E3" t="s">
        <v>28</v>
      </c>
      <c r="F3" t="s">
        <v>29</v>
      </c>
      <c r="G3">
        <v>2021</v>
      </c>
    </row>
    <row r="4" spans="1:15" x14ac:dyDescent="0.2">
      <c r="A4" s="3" t="s">
        <v>40</v>
      </c>
      <c r="B4" t="s">
        <v>39</v>
      </c>
      <c r="C4">
        <v>27</v>
      </c>
      <c r="D4">
        <v>24</v>
      </c>
      <c r="E4" t="s">
        <v>28</v>
      </c>
      <c r="F4" t="s">
        <v>29</v>
      </c>
      <c r="G4">
        <v>2021</v>
      </c>
    </row>
    <row r="5" spans="1:15" x14ac:dyDescent="0.2">
      <c r="A5" t="s">
        <v>41</v>
      </c>
      <c r="C5">
        <v>30</v>
      </c>
      <c r="D5">
        <v>27</v>
      </c>
      <c r="E5" t="s">
        <v>28</v>
      </c>
      <c r="F5" t="s">
        <v>29</v>
      </c>
      <c r="G5">
        <v>2021</v>
      </c>
    </row>
    <row r="6" spans="1:15" x14ac:dyDescent="0.2">
      <c r="A6" t="s">
        <v>12</v>
      </c>
      <c r="B6" t="s">
        <v>33</v>
      </c>
      <c r="C6">
        <v>27</v>
      </c>
      <c r="D6">
        <v>24</v>
      </c>
      <c r="E6" t="s">
        <v>31</v>
      </c>
      <c r="F6" t="s">
        <v>28</v>
      </c>
      <c r="G6">
        <v>2020</v>
      </c>
      <c r="H6" t="s">
        <v>32</v>
      </c>
      <c r="I6">
        <f>IF(E6=L6,1,0)</f>
        <v>0</v>
      </c>
      <c r="J6">
        <v>31</v>
      </c>
      <c r="K6">
        <v>20</v>
      </c>
      <c r="L6" t="s">
        <v>28</v>
      </c>
      <c r="M6" t="s">
        <v>31</v>
      </c>
      <c r="N6">
        <f>C6-J6</f>
        <v>-4</v>
      </c>
      <c r="O6">
        <f>ABS(N6)/J6</f>
        <v>0.12903225806451613</v>
      </c>
    </row>
    <row r="7" spans="1:15" x14ac:dyDescent="0.2">
      <c r="A7" t="s">
        <v>12</v>
      </c>
      <c r="B7" t="s">
        <v>33</v>
      </c>
      <c r="C7">
        <v>28</v>
      </c>
      <c r="D7">
        <v>24</v>
      </c>
      <c r="E7" t="s">
        <v>31</v>
      </c>
      <c r="F7" t="s">
        <v>28</v>
      </c>
      <c r="G7">
        <v>2020</v>
      </c>
      <c r="H7" t="s">
        <v>34</v>
      </c>
      <c r="I7">
        <f t="shared" ref="I7:I37" si="0">IF(E7=L7,1,0)</f>
        <v>0</v>
      </c>
      <c r="J7">
        <v>31</v>
      </c>
      <c r="K7">
        <v>20</v>
      </c>
      <c r="L7" t="s">
        <v>28</v>
      </c>
      <c r="M7" t="s">
        <v>31</v>
      </c>
      <c r="N7">
        <f t="shared" ref="N7:N37" si="1">C7-J7</f>
        <v>-3</v>
      </c>
      <c r="O7">
        <f t="shared" ref="O7:O37" si="2">ABS(N7)/J7</f>
        <v>9.6774193548387094E-2</v>
      </c>
    </row>
    <row r="8" spans="1:15" x14ac:dyDescent="0.2">
      <c r="A8" t="s">
        <v>12</v>
      </c>
      <c r="B8" t="s">
        <v>33</v>
      </c>
      <c r="C8">
        <v>31</v>
      </c>
      <c r="D8">
        <v>24</v>
      </c>
      <c r="E8" t="s">
        <v>28</v>
      </c>
      <c r="F8" t="s">
        <v>31</v>
      </c>
      <c r="G8">
        <v>2020</v>
      </c>
      <c r="H8" t="s">
        <v>15</v>
      </c>
      <c r="I8">
        <f t="shared" si="0"/>
        <v>1</v>
      </c>
      <c r="J8">
        <v>31</v>
      </c>
      <c r="K8">
        <v>20</v>
      </c>
      <c r="L8" t="s">
        <v>28</v>
      </c>
      <c r="M8" t="s">
        <v>31</v>
      </c>
      <c r="N8">
        <f t="shared" si="1"/>
        <v>0</v>
      </c>
      <c r="O8">
        <f t="shared" si="2"/>
        <v>0</v>
      </c>
    </row>
    <row r="9" spans="1:15" x14ac:dyDescent="0.2">
      <c r="A9" t="s">
        <v>12</v>
      </c>
      <c r="B9" t="s">
        <v>33</v>
      </c>
      <c r="C9">
        <v>30</v>
      </c>
      <c r="D9">
        <v>28</v>
      </c>
      <c r="E9" t="s">
        <v>31</v>
      </c>
      <c r="F9" t="s">
        <v>28</v>
      </c>
      <c r="G9">
        <v>2020</v>
      </c>
      <c r="H9" t="s">
        <v>18</v>
      </c>
      <c r="I9">
        <f t="shared" si="0"/>
        <v>0</v>
      </c>
      <c r="J9">
        <v>31</v>
      </c>
      <c r="K9">
        <v>20</v>
      </c>
      <c r="L9" t="s">
        <v>28</v>
      </c>
      <c r="M9" t="s">
        <v>31</v>
      </c>
      <c r="N9">
        <f t="shared" si="1"/>
        <v>-1</v>
      </c>
      <c r="O9">
        <f t="shared" si="2"/>
        <v>3.2258064516129031E-2</v>
      </c>
    </row>
    <row r="10" spans="1:15" x14ac:dyDescent="0.2">
      <c r="A10" t="s">
        <v>12</v>
      </c>
      <c r="B10" t="s">
        <v>33</v>
      </c>
      <c r="C10">
        <v>38</v>
      </c>
      <c r="D10">
        <v>35</v>
      </c>
      <c r="E10" t="s">
        <v>31</v>
      </c>
      <c r="F10" t="s">
        <v>28</v>
      </c>
      <c r="G10">
        <v>2020</v>
      </c>
      <c r="H10" t="s">
        <v>21</v>
      </c>
      <c r="I10">
        <f t="shared" si="0"/>
        <v>0</v>
      </c>
      <c r="J10">
        <v>31</v>
      </c>
      <c r="K10">
        <v>20</v>
      </c>
      <c r="L10" t="s">
        <v>28</v>
      </c>
      <c r="M10" t="s">
        <v>31</v>
      </c>
      <c r="N10">
        <f t="shared" si="1"/>
        <v>7</v>
      </c>
      <c r="O10">
        <f t="shared" si="2"/>
        <v>0.22580645161290322</v>
      </c>
    </row>
    <row r="11" spans="1:15" x14ac:dyDescent="0.2">
      <c r="A11" t="s">
        <v>12</v>
      </c>
      <c r="B11" t="s">
        <v>33</v>
      </c>
      <c r="C11">
        <v>27</v>
      </c>
      <c r="D11">
        <v>20</v>
      </c>
      <c r="E11" t="s">
        <v>28</v>
      </c>
      <c r="F11" t="s">
        <v>31</v>
      </c>
      <c r="G11">
        <v>2020</v>
      </c>
      <c r="H11" t="s">
        <v>23</v>
      </c>
      <c r="I11">
        <f t="shared" si="0"/>
        <v>1</v>
      </c>
      <c r="J11">
        <v>31</v>
      </c>
      <c r="K11">
        <v>20</v>
      </c>
      <c r="L11" t="s">
        <v>28</v>
      </c>
      <c r="M11" t="s">
        <v>31</v>
      </c>
      <c r="N11">
        <f t="shared" si="1"/>
        <v>-4</v>
      </c>
      <c r="O11">
        <f t="shared" si="2"/>
        <v>0.12903225806451613</v>
      </c>
    </row>
    <row r="12" spans="1:15" x14ac:dyDescent="0.2">
      <c r="A12" t="s">
        <v>12</v>
      </c>
      <c r="B12" t="s">
        <v>33</v>
      </c>
      <c r="C12">
        <v>27</v>
      </c>
      <c r="D12">
        <v>18</v>
      </c>
      <c r="E12" t="s">
        <v>31</v>
      </c>
      <c r="F12" t="s">
        <v>28</v>
      </c>
      <c r="G12">
        <v>2020</v>
      </c>
      <c r="H12" t="s">
        <v>24</v>
      </c>
      <c r="I12">
        <f t="shared" si="0"/>
        <v>0</v>
      </c>
      <c r="J12">
        <v>31</v>
      </c>
      <c r="K12">
        <v>20</v>
      </c>
      <c r="L12" t="s">
        <v>28</v>
      </c>
      <c r="M12" t="s">
        <v>31</v>
      </c>
      <c r="N12">
        <f t="shared" si="1"/>
        <v>-4</v>
      </c>
      <c r="O12">
        <f t="shared" si="2"/>
        <v>0.12903225806451613</v>
      </c>
    </row>
    <row r="13" spans="1:15" x14ac:dyDescent="0.2">
      <c r="A13" t="s">
        <v>12</v>
      </c>
      <c r="B13" t="s">
        <v>33</v>
      </c>
      <c r="C13">
        <v>28</v>
      </c>
      <c r="D13">
        <v>17</v>
      </c>
      <c r="E13" t="s">
        <v>28</v>
      </c>
      <c r="F13" t="s">
        <v>31</v>
      </c>
      <c r="G13">
        <v>2020</v>
      </c>
      <c r="H13" t="s">
        <v>26</v>
      </c>
      <c r="I13">
        <f t="shared" si="0"/>
        <v>1</v>
      </c>
      <c r="J13">
        <v>31</v>
      </c>
      <c r="K13">
        <v>20</v>
      </c>
      <c r="L13" t="s">
        <v>28</v>
      </c>
      <c r="M13" t="s">
        <v>31</v>
      </c>
      <c r="N13">
        <f t="shared" si="1"/>
        <v>-3</v>
      </c>
      <c r="O13">
        <f t="shared" si="2"/>
        <v>9.6774193548387094E-2</v>
      </c>
    </row>
    <row r="14" spans="1:15" x14ac:dyDescent="0.2">
      <c r="A14" t="s">
        <v>12</v>
      </c>
      <c r="B14" t="s">
        <v>33</v>
      </c>
      <c r="C14">
        <v>34</v>
      </c>
      <c r="D14">
        <v>26</v>
      </c>
      <c r="E14" t="s">
        <v>28</v>
      </c>
      <c r="F14" t="s">
        <v>31</v>
      </c>
      <c r="G14">
        <v>2020</v>
      </c>
      <c r="H14" t="s">
        <v>27</v>
      </c>
      <c r="I14">
        <f t="shared" si="0"/>
        <v>1</v>
      </c>
      <c r="J14">
        <v>31</v>
      </c>
      <c r="K14">
        <v>20</v>
      </c>
      <c r="L14" t="s">
        <v>28</v>
      </c>
      <c r="M14" t="s">
        <v>31</v>
      </c>
      <c r="N14">
        <f t="shared" si="1"/>
        <v>3</v>
      </c>
      <c r="O14">
        <f t="shared" si="2"/>
        <v>9.6774193548387094E-2</v>
      </c>
    </row>
    <row r="15" spans="1:15" x14ac:dyDescent="0.2">
      <c r="A15" t="s">
        <v>12</v>
      </c>
      <c r="B15" t="s">
        <v>33</v>
      </c>
      <c r="C15">
        <v>41</v>
      </c>
      <c r="D15">
        <v>34</v>
      </c>
      <c r="E15" t="s">
        <v>28</v>
      </c>
      <c r="F15" t="s">
        <v>31</v>
      </c>
      <c r="G15">
        <v>2020</v>
      </c>
      <c r="H15" t="s">
        <v>35</v>
      </c>
      <c r="I15">
        <f t="shared" si="0"/>
        <v>1</v>
      </c>
      <c r="J15">
        <v>31</v>
      </c>
      <c r="K15">
        <v>20</v>
      </c>
      <c r="L15" t="s">
        <v>28</v>
      </c>
      <c r="M15" t="s">
        <v>31</v>
      </c>
      <c r="N15">
        <f t="shared" si="1"/>
        <v>10</v>
      </c>
      <c r="O15">
        <f t="shared" si="2"/>
        <v>0.32258064516129031</v>
      </c>
    </row>
    <row r="16" spans="1:15" x14ac:dyDescent="0.2">
      <c r="A16" t="s">
        <v>12</v>
      </c>
      <c r="B16" t="s">
        <v>33</v>
      </c>
      <c r="C16">
        <v>38</v>
      </c>
      <c r="D16">
        <v>34</v>
      </c>
      <c r="E16" t="s">
        <v>28</v>
      </c>
      <c r="F16" t="s">
        <v>31</v>
      </c>
      <c r="G16">
        <v>2020</v>
      </c>
      <c r="H16" t="s">
        <v>36</v>
      </c>
      <c r="I16">
        <f t="shared" si="0"/>
        <v>1</v>
      </c>
      <c r="J16">
        <v>31</v>
      </c>
      <c r="K16">
        <v>20</v>
      </c>
      <c r="L16" t="s">
        <v>28</v>
      </c>
      <c r="M16" t="s">
        <v>31</v>
      </c>
      <c r="N16">
        <f t="shared" si="1"/>
        <v>7</v>
      </c>
      <c r="O16">
        <f t="shared" si="2"/>
        <v>0.22580645161290322</v>
      </c>
    </row>
    <row r="17" spans="1:15" x14ac:dyDescent="0.2">
      <c r="A17" t="s">
        <v>12</v>
      </c>
      <c r="B17" t="s">
        <v>13</v>
      </c>
      <c r="C17">
        <v>35</v>
      </c>
      <c r="D17">
        <v>31</v>
      </c>
      <c r="E17" t="s">
        <v>10</v>
      </c>
      <c r="F17" t="s">
        <v>14</v>
      </c>
      <c r="G17">
        <v>2019</v>
      </c>
      <c r="H17" t="s">
        <v>32</v>
      </c>
      <c r="I17">
        <f t="shared" si="0"/>
        <v>1</v>
      </c>
      <c r="J17">
        <v>13</v>
      </c>
      <c r="K17">
        <v>3</v>
      </c>
      <c r="L17" t="s">
        <v>10</v>
      </c>
      <c r="M17" t="s">
        <v>14</v>
      </c>
      <c r="N17">
        <f t="shared" si="1"/>
        <v>22</v>
      </c>
      <c r="O17">
        <f t="shared" si="2"/>
        <v>1.6923076923076923</v>
      </c>
    </row>
    <row r="18" spans="1:15" x14ac:dyDescent="0.2">
      <c r="A18" t="s">
        <v>12</v>
      </c>
      <c r="B18" t="s">
        <v>13</v>
      </c>
      <c r="C18">
        <v>27</v>
      </c>
      <c r="D18">
        <v>21</v>
      </c>
      <c r="E18" t="s">
        <v>10</v>
      </c>
      <c r="F18" t="s">
        <v>14</v>
      </c>
      <c r="G18">
        <v>2019</v>
      </c>
      <c r="H18" t="s">
        <v>15</v>
      </c>
      <c r="I18">
        <f t="shared" si="0"/>
        <v>1</v>
      </c>
      <c r="J18">
        <v>13</v>
      </c>
      <c r="K18">
        <v>3</v>
      </c>
      <c r="L18" t="s">
        <v>10</v>
      </c>
      <c r="M18" t="s">
        <v>14</v>
      </c>
      <c r="N18">
        <f t="shared" si="1"/>
        <v>14</v>
      </c>
      <c r="O18">
        <f t="shared" si="2"/>
        <v>1.0769230769230769</v>
      </c>
    </row>
    <row r="19" spans="1:15" x14ac:dyDescent="0.2">
      <c r="A19" t="s">
        <v>12</v>
      </c>
      <c r="B19" t="s">
        <v>13</v>
      </c>
      <c r="C19">
        <v>21</v>
      </c>
      <c r="D19">
        <v>17</v>
      </c>
      <c r="E19" t="s">
        <v>10</v>
      </c>
      <c r="F19" t="s">
        <v>14</v>
      </c>
      <c r="G19">
        <v>2019</v>
      </c>
      <c r="H19" t="s">
        <v>16</v>
      </c>
      <c r="I19">
        <f t="shared" si="0"/>
        <v>1</v>
      </c>
      <c r="J19">
        <v>13</v>
      </c>
      <c r="K19">
        <v>3</v>
      </c>
      <c r="L19" t="s">
        <v>10</v>
      </c>
      <c r="M19" t="s">
        <v>14</v>
      </c>
      <c r="N19">
        <f t="shared" si="1"/>
        <v>8</v>
      </c>
      <c r="O19">
        <f t="shared" si="2"/>
        <v>0.61538461538461542</v>
      </c>
    </row>
    <row r="20" spans="1:15" x14ac:dyDescent="0.2">
      <c r="A20" t="s">
        <v>12</v>
      </c>
      <c r="B20" t="s">
        <v>13</v>
      </c>
      <c r="C20">
        <v>35</v>
      </c>
      <c r="D20">
        <v>28</v>
      </c>
      <c r="E20" t="s">
        <v>10</v>
      </c>
      <c r="F20" t="s">
        <v>14</v>
      </c>
      <c r="G20">
        <v>2019</v>
      </c>
      <c r="H20" t="s">
        <v>17</v>
      </c>
      <c r="I20">
        <f t="shared" si="0"/>
        <v>1</v>
      </c>
      <c r="J20">
        <v>13</v>
      </c>
      <c r="K20">
        <v>3</v>
      </c>
      <c r="L20" t="s">
        <v>10</v>
      </c>
      <c r="M20" t="s">
        <v>14</v>
      </c>
      <c r="N20">
        <f t="shared" si="1"/>
        <v>22</v>
      </c>
      <c r="O20">
        <f t="shared" si="2"/>
        <v>1.6923076923076923</v>
      </c>
    </row>
    <row r="21" spans="1:15" x14ac:dyDescent="0.2">
      <c r="A21" t="s">
        <v>12</v>
      </c>
      <c r="B21" t="s">
        <v>13</v>
      </c>
      <c r="C21">
        <v>35</v>
      </c>
      <c r="D21">
        <v>17</v>
      </c>
      <c r="E21" t="s">
        <v>10</v>
      </c>
      <c r="F21" t="s">
        <v>14</v>
      </c>
      <c r="G21">
        <v>2019</v>
      </c>
      <c r="H21" t="s">
        <v>18</v>
      </c>
      <c r="I21">
        <f t="shared" si="0"/>
        <v>1</v>
      </c>
      <c r="J21">
        <v>13</v>
      </c>
      <c r="K21">
        <v>3</v>
      </c>
      <c r="L21" t="s">
        <v>10</v>
      </c>
      <c r="M21" t="s">
        <v>14</v>
      </c>
      <c r="N21">
        <f t="shared" si="1"/>
        <v>22</v>
      </c>
      <c r="O21">
        <f t="shared" si="2"/>
        <v>1.6923076923076923</v>
      </c>
    </row>
    <row r="22" spans="1:15" x14ac:dyDescent="0.2">
      <c r="A22" t="s">
        <v>12</v>
      </c>
      <c r="B22" t="s">
        <v>13</v>
      </c>
      <c r="C22">
        <v>35</v>
      </c>
      <c r="D22">
        <v>28</v>
      </c>
      <c r="E22" t="s">
        <v>10</v>
      </c>
      <c r="F22" t="s">
        <v>14</v>
      </c>
      <c r="G22">
        <v>2019</v>
      </c>
      <c r="H22" t="s">
        <v>19</v>
      </c>
      <c r="I22">
        <f t="shared" si="0"/>
        <v>1</v>
      </c>
      <c r="J22">
        <v>13</v>
      </c>
      <c r="K22">
        <v>3</v>
      </c>
      <c r="L22" t="s">
        <v>10</v>
      </c>
      <c r="M22" t="s">
        <v>14</v>
      </c>
      <c r="N22">
        <f t="shared" si="1"/>
        <v>22</v>
      </c>
      <c r="O22">
        <f t="shared" si="2"/>
        <v>1.6923076923076923</v>
      </c>
    </row>
    <row r="23" spans="1:15" x14ac:dyDescent="0.2">
      <c r="A23" t="s">
        <v>12</v>
      </c>
      <c r="B23" t="s">
        <v>13</v>
      </c>
      <c r="C23">
        <v>30</v>
      </c>
      <c r="D23">
        <v>24</v>
      </c>
      <c r="E23" t="s">
        <v>10</v>
      </c>
      <c r="F23" t="s">
        <v>14</v>
      </c>
      <c r="G23">
        <v>2019</v>
      </c>
      <c r="H23" t="s">
        <v>20</v>
      </c>
      <c r="I23">
        <f t="shared" si="0"/>
        <v>1</v>
      </c>
      <c r="J23">
        <v>13</v>
      </c>
      <c r="K23">
        <v>3</v>
      </c>
      <c r="L23" t="s">
        <v>10</v>
      </c>
      <c r="M23" t="s">
        <v>14</v>
      </c>
      <c r="N23">
        <f t="shared" si="1"/>
        <v>17</v>
      </c>
      <c r="O23">
        <f t="shared" si="2"/>
        <v>1.3076923076923077</v>
      </c>
    </row>
    <row r="24" spans="1:15" x14ac:dyDescent="0.2">
      <c r="A24" t="s">
        <v>12</v>
      </c>
      <c r="B24" t="s">
        <v>13</v>
      </c>
      <c r="C24">
        <v>42</v>
      </c>
      <c r="D24">
        <v>35</v>
      </c>
      <c r="E24" t="s">
        <v>10</v>
      </c>
      <c r="F24" t="s">
        <v>14</v>
      </c>
      <c r="G24">
        <v>2019</v>
      </c>
      <c r="H24" t="s">
        <v>21</v>
      </c>
      <c r="I24">
        <f t="shared" si="0"/>
        <v>1</v>
      </c>
      <c r="J24">
        <v>13</v>
      </c>
      <c r="K24">
        <v>3</v>
      </c>
      <c r="L24" t="s">
        <v>10</v>
      </c>
      <c r="M24" t="s">
        <v>14</v>
      </c>
      <c r="N24">
        <f t="shared" si="1"/>
        <v>29</v>
      </c>
      <c r="O24">
        <f t="shared" si="2"/>
        <v>2.2307692307692308</v>
      </c>
    </row>
    <row r="25" spans="1:15" x14ac:dyDescent="0.2">
      <c r="A25" t="s">
        <v>12</v>
      </c>
      <c r="B25" t="s">
        <v>13</v>
      </c>
      <c r="C25">
        <v>34</v>
      </c>
      <c r="D25">
        <v>17</v>
      </c>
      <c r="E25" t="s">
        <v>10</v>
      </c>
      <c r="F25" t="s">
        <v>14</v>
      </c>
      <c r="G25">
        <v>2019</v>
      </c>
      <c r="H25" t="s">
        <v>22</v>
      </c>
      <c r="I25">
        <f t="shared" si="0"/>
        <v>1</v>
      </c>
      <c r="J25">
        <v>13</v>
      </c>
      <c r="K25">
        <v>3</v>
      </c>
      <c r="L25" t="s">
        <v>10</v>
      </c>
      <c r="M25" t="s">
        <v>14</v>
      </c>
      <c r="N25">
        <f t="shared" si="1"/>
        <v>21</v>
      </c>
      <c r="O25">
        <f t="shared" si="2"/>
        <v>1.6153846153846154</v>
      </c>
    </row>
    <row r="26" spans="1:15" x14ac:dyDescent="0.2">
      <c r="A26" t="s">
        <v>12</v>
      </c>
      <c r="B26" t="s">
        <v>13</v>
      </c>
      <c r="C26">
        <v>30</v>
      </c>
      <c r="D26">
        <v>27</v>
      </c>
      <c r="E26" t="s">
        <v>10</v>
      </c>
      <c r="F26" t="s">
        <v>14</v>
      </c>
      <c r="G26">
        <v>2019</v>
      </c>
      <c r="H26" t="s">
        <v>23</v>
      </c>
      <c r="I26">
        <f t="shared" si="0"/>
        <v>1</v>
      </c>
      <c r="J26">
        <v>13</v>
      </c>
      <c r="K26">
        <v>3</v>
      </c>
      <c r="L26" t="s">
        <v>10</v>
      </c>
      <c r="M26" t="s">
        <v>14</v>
      </c>
      <c r="N26">
        <f t="shared" si="1"/>
        <v>17</v>
      </c>
      <c r="O26">
        <f t="shared" si="2"/>
        <v>1.3076923076923077</v>
      </c>
    </row>
    <row r="27" spans="1:15" x14ac:dyDescent="0.2">
      <c r="A27" t="s">
        <v>12</v>
      </c>
      <c r="B27" t="s">
        <v>13</v>
      </c>
      <c r="C27">
        <v>27</v>
      </c>
      <c r="D27">
        <v>20</v>
      </c>
      <c r="E27" t="s">
        <v>10</v>
      </c>
      <c r="F27" t="s">
        <v>14</v>
      </c>
      <c r="G27">
        <v>2019</v>
      </c>
      <c r="H27" t="s">
        <v>24</v>
      </c>
      <c r="I27">
        <f t="shared" si="0"/>
        <v>1</v>
      </c>
      <c r="J27">
        <v>13</v>
      </c>
      <c r="K27">
        <v>3</v>
      </c>
      <c r="L27" t="s">
        <v>10</v>
      </c>
      <c r="M27" t="s">
        <v>14</v>
      </c>
      <c r="N27">
        <f t="shared" si="1"/>
        <v>14</v>
      </c>
      <c r="O27">
        <f t="shared" si="2"/>
        <v>1.0769230769230769</v>
      </c>
    </row>
    <row r="28" spans="1:15" x14ac:dyDescent="0.2">
      <c r="A28" t="s">
        <v>12</v>
      </c>
      <c r="B28" t="s">
        <v>13</v>
      </c>
      <c r="C28">
        <v>33</v>
      </c>
      <c r="D28">
        <v>31</v>
      </c>
      <c r="E28" t="s">
        <v>10</v>
      </c>
      <c r="F28" t="s">
        <v>14</v>
      </c>
      <c r="G28">
        <v>2019</v>
      </c>
      <c r="H28" t="s">
        <v>25</v>
      </c>
      <c r="I28">
        <f t="shared" si="0"/>
        <v>1</v>
      </c>
      <c r="J28">
        <v>13</v>
      </c>
      <c r="K28">
        <v>3</v>
      </c>
      <c r="L28" t="s">
        <v>10</v>
      </c>
      <c r="M28" t="s">
        <v>14</v>
      </c>
      <c r="N28">
        <f t="shared" si="1"/>
        <v>20</v>
      </c>
      <c r="O28">
        <f t="shared" si="2"/>
        <v>1.5384615384615385</v>
      </c>
    </row>
    <row r="29" spans="1:15" x14ac:dyDescent="0.2">
      <c r="A29" t="s">
        <v>12</v>
      </c>
      <c r="B29" t="s">
        <v>13</v>
      </c>
      <c r="C29">
        <v>27</v>
      </c>
      <c r="D29">
        <v>14</v>
      </c>
      <c r="E29" t="s">
        <v>10</v>
      </c>
      <c r="F29" t="s">
        <v>14</v>
      </c>
      <c r="G29">
        <v>2019</v>
      </c>
      <c r="H29" t="s">
        <v>26</v>
      </c>
      <c r="I29">
        <f t="shared" si="0"/>
        <v>1</v>
      </c>
      <c r="J29">
        <v>13</v>
      </c>
      <c r="K29">
        <v>3</v>
      </c>
      <c r="L29" t="s">
        <v>10</v>
      </c>
      <c r="M29" t="s">
        <v>14</v>
      </c>
      <c r="N29">
        <f t="shared" si="1"/>
        <v>14</v>
      </c>
      <c r="O29">
        <f t="shared" si="2"/>
        <v>1.0769230769230769</v>
      </c>
    </row>
    <row r="30" spans="1:15" x14ac:dyDescent="0.2">
      <c r="A30" t="s">
        <v>12</v>
      </c>
      <c r="B30" t="s">
        <v>13</v>
      </c>
      <c r="C30">
        <v>32</v>
      </c>
      <c r="D30">
        <v>26</v>
      </c>
      <c r="E30" t="s">
        <v>10</v>
      </c>
      <c r="F30" t="s">
        <v>14</v>
      </c>
      <c r="G30">
        <v>2019</v>
      </c>
      <c r="H30" t="s">
        <v>27</v>
      </c>
      <c r="I30">
        <f t="shared" si="0"/>
        <v>1</v>
      </c>
      <c r="J30">
        <v>13</v>
      </c>
      <c r="K30">
        <v>3</v>
      </c>
      <c r="L30" t="s">
        <v>10</v>
      </c>
      <c r="M30" t="s">
        <v>14</v>
      </c>
      <c r="N30">
        <f t="shared" si="1"/>
        <v>19</v>
      </c>
      <c r="O30">
        <f t="shared" si="2"/>
        <v>1.4615384615384615</v>
      </c>
    </row>
    <row r="31" spans="1:15" x14ac:dyDescent="0.2">
      <c r="A31" t="s">
        <v>9</v>
      </c>
      <c r="B31" t="s">
        <v>8</v>
      </c>
      <c r="C31">
        <v>28</v>
      </c>
      <c r="D31">
        <v>24</v>
      </c>
      <c r="E31" t="s">
        <v>10</v>
      </c>
      <c r="F31" t="s">
        <v>11</v>
      </c>
      <c r="G31">
        <v>2018</v>
      </c>
      <c r="I31">
        <f t="shared" si="0"/>
        <v>0</v>
      </c>
      <c r="J31">
        <v>41</v>
      </c>
      <c r="K31">
        <v>33</v>
      </c>
      <c r="L31" t="s">
        <v>11</v>
      </c>
      <c r="M31" t="s">
        <v>10</v>
      </c>
      <c r="N31">
        <f t="shared" si="1"/>
        <v>-13</v>
      </c>
      <c r="O31">
        <f t="shared" si="2"/>
        <v>0.31707317073170732</v>
      </c>
    </row>
    <row r="32" spans="1:15" x14ac:dyDescent="0.2">
      <c r="A32" t="s">
        <v>9</v>
      </c>
      <c r="B32" t="s">
        <v>42</v>
      </c>
      <c r="C32">
        <v>34</v>
      </c>
      <c r="D32">
        <v>28</v>
      </c>
      <c r="E32" t="s">
        <v>31</v>
      </c>
      <c r="F32" t="s">
        <v>28</v>
      </c>
      <c r="G32">
        <v>2020</v>
      </c>
      <c r="I32">
        <f t="shared" si="0"/>
        <v>0</v>
      </c>
      <c r="J32">
        <v>31</v>
      </c>
      <c r="K32">
        <v>20</v>
      </c>
      <c r="L32" t="s">
        <v>28</v>
      </c>
      <c r="M32" t="s">
        <v>31</v>
      </c>
      <c r="N32">
        <f t="shared" si="1"/>
        <v>3</v>
      </c>
      <c r="O32">
        <f t="shared" si="2"/>
        <v>9.6774193548387094E-2</v>
      </c>
    </row>
    <row r="33" spans="1:15" x14ac:dyDescent="0.2">
      <c r="A33" t="s">
        <v>9</v>
      </c>
      <c r="B33" t="s">
        <v>43</v>
      </c>
      <c r="C33">
        <v>37</v>
      </c>
      <c r="D33">
        <v>30</v>
      </c>
      <c r="E33" t="s">
        <v>10</v>
      </c>
      <c r="F33" t="s">
        <v>14</v>
      </c>
      <c r="G33">
        <v>2019</v>
      </c>
      <c r="I33">
        <f t="shared" si="0"/>
        <v>1</v>
      </c>
      <c r="J33">
        <v>13</v>
      </c>
      <c r="K33">
        <v>3</v>
      </c>
      <c r="L33" t="s">
        <v>10</v>
      </c>
      <c r="M33" t="s">
        <v>14</v>
      </c>
      <c r="N33">
        <f t="shared" si="1"/>
        <v>24</v>
      </c>
      <c r="O33">
        <f t="shared" si="2"/>
        <v>1.8461538461538463</v>
      </c>
    </row>
    <row r="34" spans="1:15" x14ac:dyDescent="0.2">
      <c r="A34" t="s">
        <v>9</v>
      </c>
      <c r="B34" t="s">
        <v>45</v>
      </c>
      <c r="C34">
        <v>30</v>
      </c>
      <c r="D34">
        <v>28</v>
      </c>
      <c r="E34" t="s">
        <v>10</v>
      </c>
      <c r="F34" t="s">
        <v>44</v>
      </c>
      <c r="G34">
        <v>2017</v>
      </c>
      <c r="I34">
        <f t="shared" si="0"/>
        <v>1</v>
      </c>
      <c r="J34">
        <v>34</v>
      </c>
      <c r="K34">
        <v>28</v>
      </c>
      <c r="L34" t="s">
        <v>10</v>
      </c>
      <c r="M34" t="s">
        <v>44</v>
      </c>
      <c r="N34">
        <f t="shared" si="1"/>
        <v>-4</v>
      </c>
      <c r="O34">
        <f t="shared" si="2"/>
        <v>0.11764705882352941</v>
      </c>
    </row>
    <row r="35" spans="1:15" x14ac:dyDescent="0.2">
      <c r="A35" t="s">
        <v>9</v>
      </c>
      <c r="B35" t="s">
        <v>48</v>
      </c>
      <c r="C35">
        <v>27</v>
      </c>
      <c r="D35">
        <v>13</v>
      </c>
      <c r="E35" t="s">
        <v>46</v>
      </c>
      <c r="F35" t="s">
        <v>47</v>
      </c>
      <c r="G35">
        <v>2016</v>
      </c>
      <c r="I35">
        <f t="shared" si="0"/>
        <v>0</v>
      </c>
      <c r="J35">
        <v>24</v>
      </c>
      <c r="K35">
        <v>10</v>
      </c>
      <c r="L35" t="s">
        <v>47</v>
      </c>
      <c r="M35" t="s">
        <v>46</v>
      </c>
      <c r="N35">
        <f t="shared" si="1"/>
        <v>3</v>
      </c>
      <c r="O35">
        <f t="shared" si="2"/>
        <v>0.125</v>
      </c>
    </row>
    <row r="36" spans="1:15" x14ac:dyDescent="0.2">
      <c r="A36" t="s">
        <v>9</v>
      </c>
      <c r="B36" t="s">
        <v>51</v>
      </c>
      <c r="C36">
        <v>24</v>
      </c>
      <c r="D36">
        <v>21</v>
      </c>
      <c r="E36" t="s">
        <v>50</v>
      </c>
      <c r="F36" t="s">
        <v>10</v>
      </c>
      <c r="G36">
        <v>2015</v>
      </c>
      <c r="I36">
        <f t="shared" si="0"/>
        <v>0</v>
      </c>
      <c r="J36">
        <v>28</v>
      </c>
      <c r="K36">
        <v>24</v>
      </c>
      <c r="L36" t="s">
        <v>10</v>
      </c>
      <c r="M36" t="s">
        <v>50</v>
      </c>
      <c r="N36">
        <f t="shared" si="1"/>
        <v>-4</v>
      </c>
      <c r="O36">
        <f t="shared" si="2"/>
        <v>0.14285714285714285</v>
      </c>
    </row>
    <row r="37" spans="1:15" x14ac:dyDescent="0.2">
      <c r="A37" t="s">
        <v>41</v>
      </c>
      <c r="B37" t="s">
        <v>52</v>
      </c>
      <c r="C37">
        <v>27</v>
      </c>
      <c r="D37">
        <v>25</v>
      </c>
      <c r="E37" t="s">
        <v>28</v>
      </c>
      <c r="F37" t="s">
        <v>31</v>
      </c>
      <c r="G37">
        <v>2020</v>
      </c>
      <c r="I37">
        <f t="shared" si="0"/>
        <v>1</v>
      </c>
      <c r="J37">
        <v>31</v>
      </c>
      <c r="K37">
        <v>20</v>
      </c>
      <c r="L37" t="s">
        <v>28</v>
      </c>
      <c r="M37" t="s">
        <v>31</v>
      </c>
      <c r="N37">
        <f t="shared" si="1"/>
        <v>-4</v>
      </c>
      <c r="O37">
        <f t="shared" si="2"/>
        <v>0.12903225806451613</v>
      </c>
    </row>
    <row r="38" spans="1:15" x14ac:dyDescent="0.2">
      <c r="A38" t="s">
        <v>54</v>
      </c>
      <c r="C38">
        <v>29</v>
      </c>
      <c r="D38">
        <v>28</v>
      </c>
      <c r="E38" t="s">
        <v>28</v>
      </c>
      <c r="F38" t="s">
        <v>53</v>
      </c>
      <c r="G38">
        <v>2021</v>
      </c>
    </row>
    <row r="39" spans="1:15" x14ac:dyDescent="0.2">
      <c r="A39" t="s">
        <v>38</v>
      </c>
      <c r="B39" t="s">
        <v>55</v>
      </c>
      <c r="C39">
        <v>34</v>
      </c>
      <c r="D39">
        <v>27</v>
      </c>
      <c r="E39" t="s">
        <v>31</v>
      </c>
      <c r="F39" t="s">
        <v>28</v>
      </c>
      <c r="G39">
        <v>2020</v>
      </c>
      <c r="I39">
        <f t="shared" ref="I39:I102" si="3">IF(E39=L39,1,0)</f>
        <v>0</v>
      </c>
      <c r="J39">
        <v>31</v>
      </c>
      <c r="K39">
        <v>20</v>
      </c>
      <c r="L39" t="s">
        <v>28</v>
      </c>
      <c r="M39" t="s">
        <v>31</v>
      </c>
      <c r="N39">
        <f t="shared" ref="N39:N102" si="4">C39-J39</f>
        <v>3</v>
      </c>
      <c r="O39">
        <f t="shared" ref="O39:O102" si="5">ABS(N39)/J39</f>
        <v>9.6774193548387094E-2</v>
      </c>
    </row>
    <row r="40" spans="1:15" x14ac:dyDescent="0.2">
      <c r="A40" t="s">
        <v>38</v>
      </c>
      <c r="B40" t="s">
        <v>56</v>
      </c>
      <c r="C40">
        <v>24</v>
      </c>
      <c r="D40">
        <v>20</v>
      </c>
      <c r="E40" t="s">
        <v>10</v>
      </c>
      <c r="F40" t="s">
        <v>14</v>
      </c>
      <c r="G40">
        <v>2019</v>
      </c>
      <c r="H40" t="s">
        <v>57</v>
      </c>
      <c r="I40">
        <f t="shared" si="3"/>
        <v>1</v>
      </c>
      <c r="J40">
        <v>13</v>
      </c>
      <c r="K40">
        <v>3</v>
      </c>
      <c r="L40" t="s">
        <v>10</v>
      </c>
      <c r="M40" t="s">
        <v>14</v>
      </c>
      <c r="N40">
        <f t="shared" si="4"/>
        <v>11</v>
      </c>
      <c r="O40">
        <f t="shared" si="5"/>
        <v>0.84615384615384615</v>
      </c>
    </row>
    <row r="41" spans="1:15" x14ac:dyDescent="0.2">
      <c r="A41" t="s">
        <v>38</v>
      </c>
      <c r="B41" t="s">
        <v>56</v>
      </c>
      <c r="C41">
        <v>35</v>
      </c>
      <c r="D41">
        <v>27</v>
      </c>
      <c r="E41" t="s">
        <v>10</v>
      </c>
      <c r="F41" t="s">
        <v>14</v>
      </c>
      <c r="G41">
        <v>2019</v>
      </c>
      <c r="H41" t="s">
        <v>58</v>
      </c>
      <c r="I41">
        <f t="shared" si="3"/>
        <v>1</v>
      </c>
      <c r="J41">
        <v>13</v>
      </c>
      <c r="K41">
        <v>3</v>
      </c>
      <c r="L41" t="s">
        <v>10</v>
      </c>
      <c r="M41" t="s">
        <v>14</v>
      </c>
      <c r="N41">
        <f t="shared" si="4"/>
        <v>22</v>
      </c>
      <c r="O41">
        <f t="shared" si="5"/>
        <v>1.6923076923076923</v>
      </c>
    </row>
    <row r="42" spans="1:15" x14ac:dyDescent="0.2">
      <c r="A42" t="s">
        <v>38</v>
      </c>
      <c r="B42" t="s">
        <v>56</v>
      </c>
      <c r="C42">
        <v>31</v>
      </c>
      <c r="D42">
        <v>28</v>
      </c>
      <c r="E42" t="s">
        <v>10</v>
      </c>
      <c r="F42" t="s">
        <v>14</v>
      </c>
      <c r="G42">
        <v>2019</v>
      </c>
      <c r="H42" t="s">
        <v>59</v>
      </c>
      <c r="I42">
        <f t="shared" si="3"/>
        <v>1</v>
      </c>
      <c r="J42">
        <v>13</v>
      </c>
      <c r="K42">
        <v>3</v>
      </c>
      <c r="L42" t="s">
        <v>10</v>
      </c>
      <c r="M42" t="s">
        <v>14</v>
      </c>
      <c r="N42">
        <f t="shared" si="4"/>
        <v>18</v>
      </c>
      <c r="O42">
        <f t="shared" si="5"/>
        <v>1.3846153846153846</v>
      </c>
    </row>
    <row r="43" spans="1:15" x14ac:dyDescent="0.2">
      <c r="A43" t="s">
        <v>38</v>
      </c>
      <c r="B43" t="s">
        <v>56</v>
      </c>
      <c r="C43">
        <v>30</v>
      </c>
      <c r="D43">
        <v>26</v>
      </c>
      <c r="E43" t="s">
        <v>10</v>
      </c>
      <c r="F43" t="s">
        <v>14</v>
      </c>
      <c r="G43">
        <v>2019</v>
      </c>
      <c r="H43" t="s">
        <v>60</v>
      </c>
      <c r="I43">
        <f t="shared" si="3"/>
        <v>1</v>
      </c>
      <c r="J43">
        <v>13</v>
      </c>
      <c r="K43">
        <v>3</v>
      </c>
      <c r="L43" t="s">
        <v>10</v>
      </c>
      <c r="M43" t="s">
        <v>14</v>
      </c>
      <c r="N43">
        <f t="shared" si="4"/>
        <v>17</v>
      </c>
      <c r="O43">
        <f t="shared" si="5"/>
        <v>1.3076923076923077</v>
      </c>
    </row>
    <row r="44" spans="1:15" x14ac:dyDescent="0.2">
      <c r="A44" t="s">
        <v>38</v>
      </c>
      <c r="B44" t="s">
        <v>56</v>
      </c>
      <c r="C44">
        <v>34</v>
      </c>
      <c r="D44">
        <v>24</v>
      </c>
      <c r="E44" t="s">
        <v>10</v>
      </c>
      <c r="F44" t="s">
        <v>14</v>
      </c>
      <c r="G44">
        <v>2019</v>
      </c>
      <c r="H44" t="s">
        <v>61</v>
      </c>
      <c r="I44">
        <f t="shared" si="3"/>
        <v>1</v>
      </c>
      <c r="J44">
        <v>13</v>
      </c>
      <c r="K44">
        <v>3</v>
      </c>
      <c r="L44" t="s">
        <v>10</v>
      </c>
      <c r="M44" t="s">
        <v>14</v>
      </c>
      <c r="N44">
        <f t="shared" si="4"/>
        <v>21</v>
      </c>
      <c r="O44">
        <f t="shared" si="5"/>
        <v>1.6153846153846154</v>
      </c>
    </row>
    <row r="45" spans="1:15" x14ac:dyDescent="0.2">
      <c r="A45" t="s">
        <v>38</v>
      </c>
      <c r="B45" t="s">
        <v>56</v>
      </c>
      <c r="C45">
        <v>30</v>
      </c>
      <c r="D45">
        <v>27</v>
      </c>
      <c r="E45" t="s">
        <v>14</v>
      </c>
      <c r="F45" t="s">
        <v>10</v>
      </c>
      <c r="G45">
        <v>2019</v>
      </c>
      <c r="H45" t="s">
        <v>62</v>
      </c>
      <c r="I45">
        <f t="shared" si="3"/>
        <v>0</v>
      </c>
      <c r="J45">
        <v>13</v>
      </c>
      <c r="K45">
        <v>3</v>
      </c>
      <c r="L45" t="s">
        <v>10</v>
      </c>
      <c r="M45" t="s">
        <v>14</v>
      </c>
      <c r="N45">
        <f t="shared" si="4"/>
        <v>17</v>
      </c>
      <c r="O45">
        <f t="shared" si="5"/>
        <v>1.3076923076923077</v>
      </c>
    </row>
    <row r="46" spans="1:15" x14ac:dyDescent="0.2">
      <c r="A46" t="s">
        <v>38</v>
      </c>
      <c r="B46" t="s">
        <v>56</v>
      </c>
      <c r="C46">
        <v>34</v>
      </c>
      <c r="D46">
        <v>24</v>
      </c>
      <c r="E46" t="s">
        <v>10</v>
      </c>
      <c r="F46" t="s">
        <v>14</v>
      </c>
      <c r="G46">
        <v>2019</v>
      </c>
      <c r="H46" t="s">
        <v>63</v>
      </c>
      <c r="I46">
        <f t="shared" si="3"/>
        <v>1</v>
      </c>
      <c r="J46">
        <v>13</v>
      </c>
      <c r="K46">
        <v>3</v>
      </c>
      <c r="L46" t="s">
        <v>10</v>
      </c>
      <c r="M46" t="s">
        <v>14</v>
      </c>
      <c r="N46">
        <f t="shared" si="4"/>
        <v>21</v>
      </c>
      <c r="O46">
        <f t="shared" si="5"/>
        <v>1.6153846153846154</v>
      </c>
    </row>
    <row r="47" spans="1:15" x14ac:dyDescent="0.2">
      <c r="A47" t="s">
        <v>38</v>
      </c>
      <c r="B47" t="s">
        <v>56</v>
      </c>
      <c r="C47">
        <v>27</v>
      </c>
      <c r="D47">
        <v>21</v>
      </c>
      <c r="E47" t="s">
        <v>10</v>
      </c>
      <c r="F47" t="s">
        <v>14</v>
      </c>
      <c r="G47">
        <v>2019</v>
      </c>
      <c r="H47" t="s">
        <v>64</v>
      </c>
      <c r="I47">
        <f t="shared" si="3"/>
        <v>1</v>
      </c>
      <c r="J47">
        <v>13</v>
      </c>
      <c r="K47">
        <v>3</v>
      </c>
      <c r="L47" t="s">
        <v>10</v>
      </c>
      <c r="M47" t="s">
        <v>14</v>
      </c>
      <c r="N47">
        <f t="shared" si="4"/>
        <v>14</v>
      </c>
      <c r="O47">
        <f t="shared" si="5"/>
        <v>1.0769230769230769</v>
      </c>
    </row>
    <row r="48" spans="1:15" x14ac:dyDescent="0.2">
      <c r="A48" t="s">
        <v>38</v>
      </c>
      <c r="B48" t="s">
        <v>52</v>
      </c>
      <c r="C48">
        <v>31</v>
      </c>
      <c r="D48">
        <v>27</v>
      </c>
      <c r="E48" t="s">
        <v>28</v>
      </c>
      <c r="F48" t="s">
        <v>31</v>
      </c>
      <c r="G48">
        <v>2020</v>
      </c>
      <c r="H48" t="s">
        <v>57</v>
      </c>
      <c r="I48">
        <f t="shared" si="3"/>
        <v>1</v>
      </c>
      <c r="J48">
        <v>31</v>
      </c>
      <c r="K48">
        <v>20</v>
      </c>
      <c r="L48" t="s">
        <v>28</v>
      </c>
      <c r="M48" t="s">
        <v>31</v>
      </c>
      <c r="N48">
        <f t="shared" si="4"/>
        <v>0</v>
      </c>
      <c r="O48">
        <f t="shared" si="5"/>
        <v>0</v>
      </c>
    </row>
    <row r="49" spans="1:15" x14ac:dyDescent="0.2">
      <c r="A49" t="s">
        <v>38</v>
      </c>
      <c r="B49" t="s">
        <v>52</v>
      </c>
      <c r="C49">
        <v>27</v>
      </c>
      <c r="D49">
        <v>24</v>
      </c>
      <c r="E49" t="s">
        <v>28</v>
      </c>
      <c r="F49" t="s">
        <v>31</v>
      </c>
      <c r="G49">
        <v>2020</v>
      </c>
      <c r="H49" t="s">
        <v>58</v>
      </c>
      <c r="I49">
        <f t="shared" si="3"/>
        <v>1</v>
      </c>
      <c r="J49">
        <v>31</v>
      </c>
      <c r="K49">
        <v>20</v>
      </c>
      <c r="L49" t="s">
        <v>28</v>
      </c>
      <c r="M49" t="s">
        <v>31</v>
      </c>
      <c r="N49">
        <f t="shared" si="4"/>
        <v>-4</v>
      </c>
      <c r="O49">
        <f t="shared" si="5"/>
        <v>0.12903225806451613</v>
      </c>
    </row>
    <row r="50" spans="1:15" x14ac:dyDescent="0.2">
      <c r="A50" t="s">
        <v>38</v>
      </c>
      <c r="B50" t="s">
        <v>52</v>
      </c>
      <c r="C50">
        <v>33</v>
      </c>
      <c r="D50">
        <v>31</v>
      </c>
      <c r="E50" s="1" t="s">
        <v>28</v>
      </c>
      <c r="F50" s="1" t="s">
        <v>31</v>
      </c>
      <c r="G50" s="1">
        <v>2020</v>
      </c>
      <c r="H50" t="s">
        <v>60</v>
      </c>
      <c r="I50">
        <f t="shared" si="3"/>
        <v>1</v>
      </c>
      <c r="J50">
        <v>31</v>
      </c>
      <c r="K50">
        <v>20</v>
      </c>
      <c r="L50" t="s">
        <v>28</v>
      </c>
      <c r="M50" t="s">
        <v>31</v>
      </c>
      <c r="N50">
        <f t="shared" si="4"/>
        <v>2</v>
      </c>
      <c r="O50">
        <f t="shared" si="5"/>
        <v>6.4516129032258063E-2</v>
      </c>
    </row>
    <row r="51" spans="1:15" x14ac:dyDescent="0.2">
      <c r="A51" t="s">
        <v>38</v>
      </c>
      <c r="B51" t="s">
        <v>52</v>
      </c>
      <c r="C51">
        <v>34</v>
      </c>
      <c r="D51">
        <v>27</v>
      </c>
      <c r="E51" t="s">
        <v>31</v>
      </c>
      <c r="F51" t="s">
        <v>28</v>
      </c>
      <c r="G51">
        <v>2020</v>
      </c>
      <c r="H51" t="s">
        <v>62</v>
      </c>
      <c r="I51">
        <f t="shared" si="3"/>
        <v>0</v>
      </c>
      <c r="J51">
        <v>31</v>
      </c>
      <c r="K51">
        <v>20</v>
      </c>
      <c r="L51" t="s">
        <v>28</v>
      </c>
      <c r="M51" t="s">
        <v>31</v>
      </c>
      <c r="N51">
        <f t="shared" si="4"/>
        <v>3</v>
      </c>
      <c r="O51">
        <f t="shared" si="5"/>
        <v>9.6774193548387094E-2</v>
      </c>
    </row>
    <row r="52" spans="1:15" x14ac:dyDescent="0.2">
      <c r="A52" t="s">
        <v>38</v>
      </c>
      <c r="B52" t="s">
        <v>52</v>
      </c>
      <c r="C52">
        <v>31</v>
      </c>
      <c r="D52">
        <v>24</v>
      </c>
      <c r="E52" t="s">
        <v>28</v>
      </c>
      <c r="F52" t="s">
        <v>31</v>
      </c>
      <c r="G52">
        <v>2020</v>
      </c>
      <c r="H52" t="s">
        <v>63</v>
      </c>
      <c r="I52">
        <f t="shared" si="3"/>
        <v>1</v>
      </c>
      <c r="J52">
        <v>31</v>
      </c>
      <c r="K52">
        <v>20</v>
      </c>
      <c r="L52" t="s">
        <v>28</v>
      </c>
      <c r="M52" t="s">
        <v>31</v>
      </c>
      <c r="N52">
        <f t="shared" si="4"/>
        <v>0</v>
      </c>
      <c r="O52">
        <f t="shared" si="5"/>
        <v>0</v>
      </c>
    </row>
    <row r="53" spans="1:15" x14ac:dyDescent="0.2">
      <c r="A53" t="s">
        <v>38</v>
      </c>
      <c r="B53" t="s">
        <v>52</v>
      </c>
      <c r="C53">
        <v>23</v>
      </c>
      <c r="D53">
        <v>21</v>
      </c>
      <c r="E53" t="s">
        <v>31</v>
      </c>
      <c r="F53" t="s">
        <v>28</v>
      </c>
      <c r="G53">
        <v>2020</v>
      </c>
      <c r="H53" t="s">
        <v>64</v>
      </c>
      <c r="I53">
        <f t="shared" si="3"/>
        <v>0</v>
      </c>
      <c r="J53">
        <v>31</v>
      </c>
      <c r="K53">
        <v>20</v>
      </c>
      <c r="L53" t="s">
        <v>28</v>
      </c>
      <c r="M53" t="s">
        <v>31</v>
      </c>
      <c r="N53">
        <f t="shared" si="4"/>
        <v>-8</v>
      </c>
      <c r="O53">
        <f t="shared" si="5"/>
        <v>0.25806451612903225</v>
      </c>
    </row>
    <row r="54" spans="1:15" x14ac:dyDescent="0.2">
      <c r="A54" t="s">
        <v>38</v>
      </c>
      <c r="B54" t="s">
        <v>52</v>
      </c>
      <c r="C54">
        <v>31</v>
      </c>
      <c r="D54">
        <v>29</v>
      </c>
      <c r="E54" t="s">
        <v>28</v>
      </c>
      <c r="F54" t="s">
        <v>31</v>
      </c>
      <c r="G54">
        <v>2020</v>
      </c>
      <c r="H54" t="s">
        <v>66</v>
      </c>
      <c r="I54">
        <f t="shared" si="3"/>
        <v>1</v>
      </c>
      <c r="J54">
        <v>31</v>
      </c>
      <c r="K54">
        <v>20</v>
      </c>
      <c r="L54" t="s">
        <v>28</v>
      </c>
      <c r="M54" t="s">
        <v>31</v>
      </c>
      <c r="N54">
        <f t="shared" si="4"/>
        <v>0</v>
      </c>
      <c r="O54">
        <f t="shared" si="5"/>
        <v>0</v>
      </c>
    </row>
    <row r="55" spans="1:15" x14ac:dyDescent="0.2">
      <c r="A55" t="s">
        <v>38</v>
      </c>
      <c r="B55" t="s">
        <v>52</v>
      </c>
      <c r="C55">
        <v>30</v>
      </c>
      <c r="D55">
        <v>27</v>
      </c>
      <c r="E55" s="1" t="s">
        <v>28</v>
      </c>
      <c r="F55" s="1" t="s">
        <v>31</v>
      </c>
      <c r="G55" s="1">
        <v>2020</v>
      </c>
      <c r="H55" t="s">
        <v>67</v>
      </c>
      <c r="I55">
        <f t="shared" si="3"/>
        <v>1</v>
      </c>
      <c r="J55">
        <v>31</v>
      </c>
      <c r="K55">
        <v>20</v>
      </c>
      <c r="L55" t="s">
        <v>28</v>
      </c>
      <c r="M55" t="s">
        <v>31</v>
      </c>
      <c r="N55">
        <f t="shared" si="4"/>
        <v>-1</v>
      </c>
      <c r="O55">
        <f t="shared" si="5"/>
        <v>3.2258064516129031E-2</v>
      </c>
    </row>
    <row r="56" spans="1:15" x14ac:dyDescent="0.2">
      <c r="A56" t="s">
        <v>38</v>
      </c>
      <c r="B56" t="s">
        <v>52</v>
      </c>
      <c r="C56">
        <v>36</v>
      </c>
      <c r="D56">
        <v>33</v>
      </c>
      <c r="E56" t="s">
        <v>31</v>
      </c>
      <c r="F56" t="s">
        <v>28</v>
      </c>
      <c r="G56">
        <v>2020</v>
      </c>
      <c r="H56" t="s">
        <v>68</v>
      </c>
      <c r="I56">
        <f t="shared" si="3"/>
        <v>0</v>
      </c>
      <c r="J56">
        <v>31</v>
      </c>
      <c r="K56">
        <v>20</v>
      </c>
      <c r="L56" t="s">
        <v>28</v>
      </c>
      <c r="M56" t="s">
        <v>31</v>
      </c>
      <c r="N56">
        <f t="shared" si="4"/>
        <v>5</v>
      </c>
      <c r="O56">
        <f t="shared" si="5"/>
        <v>0.16129032258064516</v>
      </c>
    </row>
    <row r="57" spans="1:15" x14ac:dyDescent="0.2">
      <c r="A57" t="s">
        <v>38</v>
      </c>
      <c r="B57" t="s">
        <v>280</v>
      </c>
      <c r="C57">
        <v>30</v>
      </c>
      <c r="D57">
        <v>27</v>
      </c>
      <c r="E57" t="s">
        <v>14</v>
      </c>
      <c r="F57" t="s">
        <v>10</v>
      </c>
      <c r="G57">
        <v>2019</v>
      </c>
      <c r="I57">
        <f t="shared" si="3"/>
        <v>0</v>
      </c>
      <c r="J57">
        <v>13</v>
      </c>
      <c r="K57">
        <v>3</v>
      </c>
      <c r="L57" t="s">
        <v>10</v>
      </c>
      <c r="M57" t="s">
        <v>14</v>
      </c>
      <c r="N57">
        <f t="shared" si="4"/>
        <v>17</v>
      </c>
      <c r="O57">
        <f t="shared" si="5"/>
        <v>1.3076923076923077</v>
      </c>
    </row>
    <row r="58" spans="1:15" x14ac:dyDescent="0.2">
      <c r="A58" t="s">
        <v>38</v>
      </c>
      <c r="B58" t="s">
        <v>281</v>
      </c>
      <c r="C58">
        <v>23</v>
      </c>
      <c r="D58">
        <v>13</v>
      </c>
      <c r="E58" t="s">
        <v>10</v>
      </c>
      <c r="F58" t="s">
        <v>11</v>
      </c>
      <c r="G58">
        <v>2018</v>
      </c>
      <c r="I58">
        <f t="shared" si="3"/>
        <v>0</v>
      </c>
      <c r="J58">
        <v>41</v>
      </c>
      <c r="K58">
        <v>33</v>
      </c>
      <c r="L58" t="s">
        <v>11</v>
      </c>
      <c r="M58" t="s">
        <v>10</v>
      </c>
      <c r="N58">
        <f t="shared" si="4"/>
        <v>-18</v>
      </c>
      <c r="O58">
        <f t="shared" si="5"/>
        <v>0.43902439024390244</v>
      </c>
    </row>
    <row r="59" spans="1:15" x14ac:dyDescent="0.2">
      <c r="A59" t="s">
        <v>38</v>
      </c>
      <c r="B59" t="s">
        <v>284</v>
      </c>
      <c r="C59">
        <v>24</v>
      </c>
      <c r="D59">
        <v>21</v>
      </c>
      <c r="E59" t="s">
        <v>10</v>
      </c>
      <c r="F59" t="s">
        <v>11</v>
      </c>
      <c r="G59">
        <v>2018</v>
      </c>
      <c r="H59" t="s">
        <v>57</v>
      </c>
      <c r="I59">
        <f t="shared" si="3"/>
        <v>0</v>
      </c>
      <c r="J59">
        <v>41</v>
      </c>
      <c r="K59">
        <v>33</v>
      </c>
      <c r="L59" t="s">
        <v>11</v>
      </c>
      <c r="M59" t="s">
        <v>10</v>
      </c>
      <c r="N59">
        <f t="shared" si="4"/>
        <v>-17</v>
      </c>
      <c r="O59">
        <f t="shared" si="5"/>
        <v>0.41463414634146339</v>
      </c>
    </row>
    <row r="60" spans="1:15" x14ac:dyDescent="0.2">
      <c r="A60" t="s">
        <v>38</v>
      </c>
      <c r="B60" t="s">
        <v>284</v>
      </c>
      <c r="C60">
        <v>27</v>
      </c>
      <c r="D60">
        <v>24</v>
      </c>
      <c r="E60" t="s">
        <v>10</v>
      </c>
      <c r="F60" t="s">
        <v>11</v>
      </c>
      <c r="G60">
        <v>2018</v>
      </c>
      <c r="H60" t="s">
        <v>58</v>
      </c>
      <c r="I60">
        <f t="shared" si="3"/>
        <v>0</v>
      </c>
      <c r="J60">
        <v>41</v>
      </c>
      <c r="K60">
        <v>33</v>
      </c>
      <c r="L60" t="s">
        <v>11</v>
      </c>
      <c r="M60" t="s">
        <v>10</v>
      </c>
      <c r="N60">
        <f t="shared" si="4"/>
        <v>-14</v>
      </c>
      <c r="O60">
        <f t="shared" si="5"/>
        <v>0.34146341463414637</v>
      </c>
    </row>
    <row r="61" spans="1:15" x14ac:dyDescent="0.2">
      <c r="A61" t="s">
        <v>38</v>
      </c>
      <c r="B61" t="s">
        <v>284</v>
      </c>
      <c r="C61">
        <v>28</v>
      </c>
      <c r="D61">
        <v>17</v>
      </c>
      <c r="E61" t="s">
        <v>11</v>
      </c>
      <c r="F61" t="s">
        <v>10</v>
      </c>
      <c r="G61">
        <v>2018</v>
      </c>
      <c r="H61" t="s">
        <v>59</v>
      </c>
      <c r="I61">
        <f t="shared" si="3"/>
        <v>1</v>
      </c>
      <c r="J61">
        <v>41</v>
      </c>
      <c r="K61">
        <v>33</v>
      </c>
      <c r="L61" t="s">
        <v>11</v>
      </c>
      <c r="M61" t="s">
        <v>10</v>
      </c>
      <c r="N61">
        <f t="shared" si="4"/>
        <v>-13</v>
      </c>
      <c r="O61">
        <f t="shared" si="5"/>
        <v>0.31707317073170732</v>
      </c>
    </row>
    <row r="62" spans="1:15" x14ac:dyDescent="0.2">
      <c r="A62" t="s">
        <v>38</v>
      </c>
      <c r="B62" t="s">
        <v>284</v>
      </c>
      <c r="C62">
        <v>24</v>
      </c>
      <c r="D62">
        <v>21</v>
      </c>
      <c r="E62" t="s">
        <v>10</v>
      </c>
      <c r="F62" t="s">
        <v>11</v>
      </c>
      <c r="G62">
        <v>2018</v>
      </c>
      <c r="H62" t="s">
        <v>282</v>
      </c>
      <c r="I62">
        <f t="shared" si="3"/>
        <v>0</v>
      </c>
      <c r="J62">
        <v>41</v>
      </c>
      <c r="K62">
        <v>33</v>
      </c>
      <c r="L62" t="s">
        <v>11</v>
      </c>
      <c r="M62" t="s">
        <v>10</v>
      </c>
      <c r="N62">
        <f t="shared" si="4"/>
        <v>-17</v>
      </c>
      <c r="O62">
        <f t="shared" si="5"/>
        <v>0.41463414634146339</v>
      </c>
    </row>
    <row r="63" spans="1:15" x14ac:dyDescent="0.2">
      <c r="A63" t="s">
        <v>38</v>
      </c>
      <c r="B63" t="s">
        <v>284</v>
      </c>
      <c r="C63">
        <v>21</v>
      </c>
      <c r="D63">
        <v>20</v>
      </c>
      <c r="E63" t="s">
        <v>11</v>
      </c>
      <c r="F63" t="s">
        <v>10</v>
      </c>
      <c r="G63">
        <v>2018</v>
      </c>
      <c r="H63" t="s">
        <v>61</v>
      </c>
      <c r="I63">
        <f t="shared" si="3"/>
        <v>1</v>
      </c>
      <c r="J63">
        <v>41</v>
      </c>
      <c r="K63">
        <v>33</v>
      </c>
      <c r="L63" t="s">
        <v>11</v>
      </c>
      <c r="M63" t="s">
        <v>10</v>
      </c>
      <c r="N63">
        <f t="shared" si="4"/>
        <v>-20</v>
      </c>
      <c r="O63">
        <f t="shared" si="5"/>
        <v>0.48780487804878048</v>
      </c>
    </row>
    <row r="64" spans="1:15" x14ac:dyDescent="0.2">
      <c r="A64" t="s">
        <v>38</v>
      </c>
      <c r="B64" t="s">
        <v>284</v>
      </c>
      <c r="C64">
        <v>30</v>
      </c>
      <c r="D64">
        <v>23</v>
      </c>
      <c r="E64" t="s">
        <v>10</v>
      </c>
      <c r="F64" t="s">
        <v>11</v>
      </c>
      <c r="G64">
        <v>2018</v>
      </c>
      <c r="H64" t="s">
        <v>62</v>
      </c>
      <c r="I64">
        <f t="shared" si="3"/>
        <v>0</v>
      </c>
      <c r="J64">
        <v>41</v>
      </c>
      <c r="K64">
        <v>33</v>
      </c>
      <c r="L64" t="s">
        <v>11</v>
      </c>
      <c r="M64" t="s">
        <v>10</v>
      </c>
      <c r="N64">
        <f t="shared" si="4"/>
        <v>-11</v>
      </c>
      <c r="O64">
        <f t="shared" si="5"/>
        <v>0.26829268292682928</v>
      </c>
    </row>
    <row r="65" spans="1:15" x14ac:dyDescent="0.2">
      <c r="A65" t="s">
        <v>38</v>
      </c>
      <c r="B65" t="s">
        <v>284</v>
      </c>
      <c r="C65">
        <v>27</v>
      </c>
      <c r="D65">
        <v>14</v>
      </c>
      <c r="E65" t="s">
        <v>10</v>
      </c>
      <c r="F65" t="s">
        <v>11</v>
      </c>
      <c r="G65">
        <v>2018</v>
      </c>
      <c r="H65" t="s">
        <v>63</v>
      </c>
      <c r="I65">
        <f t="shared" si="3"/>
        <v>0</v>
      </c>
      <c r="J65">
        <v>41</v>
      </c>
      <c r="K65">
        <v>33</v>
      </c>
      <c r="L65" t="s">
        <v>11</v>
      </c>
      <c r="M65" t="s">
        <v>10</v>
      </c>
      <c r="N65">
        <f t="shared" si="4"/>
        <v>-14</v>
      </c>
      <c r="O65">
        <f t="shared" si="5"/>
        <v>0.34146341463414637</v>
      </c>
    </row>
    <row r="66" spans="1:15" x14ac:dyDescent="0.2">
      <c r="A66" t="s">
        <v>38</v>
      </c>
      <c r="B66" t="s">
        <v>284</v>
      </c>
      <c r="C66">
        <v>31</v>
      </c>
      <c r="D66">
        <v>30</v>
      </c>
      <c r="E66" t="s">
        <v>11</v>
      </c>
      <c r="F66" t="s">
        <v>10</v>
      </c>
      <c r="G66">
        <v>2018</v>
      </c>
      <c r="H66" t="s">
        <v>283</v>
      </c>
      <c r="I66">
        <f t="shared" si="3"/>
        <v>1</v>
      </c>
      <c r="J66">
        <v>41</v>
      </c>
      <c r="K66">
        <v>33</v>
      </c>
      <c r="L66" t="s">
        <v>11</v>
      </c>
      <c r="M66" t="s">
        <v>10</v>
      </c>
      <c r="N66">
        <f t="shared" si="4"/>
        <v>-10</v>
      </c>
      <c r="O66">
        <f t="shared" si="5"/>
        <v>0.24390243902439024</v>
      </c>
    </row>
    <row r="67" spans="1:15" x14ac:dyDescent="0.2">
      <c r="A67" t="s">
        <v>38</v>
      </c>
      <c r="B67" t="s">
        <v>284</v>
      </c>
      <c r="C67">
        <v>23</v>
      </c>
      <c r="D67">
        <v>13</v>
      </c>
      <c r="E67" t="s">
        <v>10</v>
      </c>
      <c r="F67" t="s">
        <v>11</v>
      </c>
      <c r="G67">
        <v>2018</v>
      </c>
      <c r="H67" t="s">
        <v>60</v>
      </c>
      <c r="I67">
        <f t="shared" si="3"/>
        <v>0</v>
      </c>
      <c r="J67">
        <v>41</v>
      </c>
      <c r="K67">
        <v>33</v>
      </c>
      <c r="L67" t="s">
        <v>11</v>
      </c>
      <c r="M67" t="s">
        <v>10</v>
      </c>
      <c r="N67">
        <f t="shared" si="4"/>
        <v>-18</v>
      </c>
      <c r="O67">
        <f t="shared" si="5"/>
        <v>0.43902439024390244</v>
      </c>
    </row>
    <row r="68" spans="1:15" x14ac:dyDescent="0.2">
      <c r="A68" t="s">
        <v>40</v>
      </c>
      <c r="B68" t="s">
        <v>285</v>
      </c>
      <c r="C68">
        <v>34</v>
      </c>
      <c r="D68">
        <v>31</v>
      </c>
      <c r="E68" t="s">
        <v>31</v>
      </c>
      <c r="F68" t="s">
        <v>28</v>
      </c>
      <c r="G68">
        <v>2020</v>
      </c>
      <c r="I68">
        <f t="shared" si="3"/>
        <v>0</v>
      </c>
      <c r="J68">
        <v>31</v>
      </c>
      <c r="K68">
        <v>20</v>
      </c>
      <c r="L68" t="s">
        <v>28</v>
      </c>
      <c r="M68" t="s">
        <v>31</v>
      </c>
      <c r="N68">
        <f t="shared" si="4"/>
        <v>3</v>
      </c>
      <c r="O68">
        <f t="shared" si="5"/>
        <v>9.6774193548387094E-2</v>
      </c>
    </row>
    <row r="69" spans="1:15" x14ac:dyDescent="0.2">
      <c r="A69" t="s">
        <v>40</v>
      </c>
      <c r="B69" t="s">
        <v>292</v>
      </c>
      <c r="C69">
        <v>30</v>
      </c>
      <c r="D69">
        <v>26</v>
      </c>
      <c r="E69" t="s">
        <v>10</v>
      </c>
      <c r="F69" t="s">
        <v>14</v>
      </c>
      <c r="G69">
        <v>2019</v>
      </c>
      <c r="H69" t="s">
        <v>286</v>
      </c>
      <c r="I69">
        <f t="shared" si="3"/>
        <v>1</v>
      </c>
      <c r="J69">
        <v>13</v>
      </c>
      <c r="K69">
        <v>3</v>
      </c>
      <c r="L69" t="s">
        <v>10</v>
      </c>
      <c r="M69" t="s">
        <v>14</v>
      </c>
      <c r="N69">
        <f t="shared" si="4"/>
        <v>17</v>
      </c>
      <c r="O69">
        <f t="shared" si="5"/>
        <v>1.3076923076923077</v>
      </c>
    </row>
    <row r="70" spans="1:15" x14ac:dyDescent="0.2">
      <c r="A70" t="s">
        <v>40</v>
      </c>
      <c r="B70" t="s">
        <v>292</v>
      </c>
      <c r="C70">
        <v>34</v>
      </c>
      <c r="D70">
        <v>27</v>
      </c>
      <c r="E70" t="s">
        <v>10</v>
      </c>
      <c r="F70" t="s">
        <v>14</v>
      </c>
      <c r="G70">
        <v>2019</v>
      </c>
      <c r="H70" t="s">
        <v>287</v>
      </c>
      <c r="I70">
        <f t="shared" si="3"/>
        <v>1</v>
      </c>
      <c r="J70">
        <v>13</v>
      </c>
      <c r="K70">
        <v>3</v>
      </c>
      <c r="L70" t="s">
        <v>10</v>
      </c>
      <c r="M70" t="s">
        <v>14</v>
      </c>
      <c r="N70">
        <f t="shared" si="4"/>
        <v>21</v>
      </c>
      <c r="O70">
        <f t="shared" si="5"/>
        <v>1.6153846153846154</v>
      </c>
    </row>
    <row r="71" spans="1:15" x14ac:dyDescent="0.2">
      <c r="A71" t="s">
        <v>40</v>
      </c>
      <c r="B71" t="s">
        <v>292</v>
      </c>
      <c r="C71">
        <v>31</v>
      </c>
      <c r="D71">
        <v>24</v>
      </c>
      <c r="E71" t="s">
        <v>10</v>
      </c>
      <c r="F71" t="s">
        <v>14</v>
      </c>
      <c r="G71">
        <v>2019</v>
      </c>
      <c r="H71" t="s">
        <v>288</v>
      </c>
      <c r="I71">
        <f t="shared" si="3"/>
        <v>1</v>
      </c>
      <c r="J71">
        <v>13</v>
      </c>
      <c r="K71">
        <v>3</v>
      </c>
      <c r="L71" t="s">
        <v>10</v>
      </c>
      <c r="M71" t="s">
        <v>14</v>
      </c>
      <c r="N71">
        <f t="shared" si="4"/>
        <v>18</v>
      </c>
      <c r="O71">
        <f t="shared" si="5"/>
        <v>1.3846153846153846</v>
      </c>
    </row>
    <row r="72" spans="1:15" x14ac:dyDescent="0.2">
      <c r="A72" t="s">
        <v>40</v>
      </c>
      <c r="B72" t="s">
        <v>292</v>
      </c>
      <c r="C72">
        <v>27</v>
      </c>
      <c r="D72">
        <v>24</v>
      </c>
      <c r="E72" t="s">
        <v>10</v>
      </c>
      <c r="F72" t="s">
        <v>14</v>
      </c>
      <c r="G72">
        <v>2019</v>
      </c>
      <c r="H72" t="s">
        <v>289</v>
      </c>
      <c r="I72">
        <f t="shared" si="3"/>
        <v>1</v>
      </c>
      <c r="J72">
        <v>13</v>
      </c>
      <c r="K72">
        <v>3</v>
      </c>
      <c r="L72" t="s">
        <v>10</v>
      </c>
      <c r="M72" t="s">
        <v>14</v>
      </c>
      <c r="N72">
        <f t="shared" si="4"/>
        <v>14</v>
      </c>
      <c r="O72">
        <f t="shared" si="5"/>
        <v>1.0769230769230769</v>
      </c>
    </row>
    <row r="73" spans="1:15" x14ac:dyDescent="0.2">
      <c r="A73" t="s">
        <v>40</v>
      </c>
      <c r="B73" t="s">
        <v>292</v>
      </c>
      <c r="C73">
        <v>35</v>
      </c>
      <c r="D73">
        <v>28</v>
      </c>
      <c r="E73" t="s">
        <v>10</v>
      </c>
      <c r="F73" t="s">
        <v>14</v>
      </c>
      <c r="G73">
        <v>2019</v>
      </c>
      <c r="H73" t="s">
        <v>290</v>
      </c>
      <c r="I73">
        <f t="shared" si="3"/>
        <v>1</v>
      </c>
      <c r="J73">
        <v>13</v>
      </c>
      <c r="K73">
        <v>3</v>
      </c>
      <c r="L73" t="s">
        <v>10</v>
      </c>
      <c r="M73" t="s">
        <v>14</v>
      </c>
      <c r="N73">
        <f t="shared" si="4"/>
        <v>22</v>
      </c>
      <c r="O73">
        <f t="shared" si="5"/>
        <v>1.6923076923076923</v>
      </c>
    </row>
    <row r="74" spans="1:15" x14ac:dyDescent="0.2">
      <c r="A74" t="s">
        <v>40</v>
      </c>
      <c r="B74" t="s">
        <v>292</v>
      </c>
      <c r="C74">
        <v>31</v>
      </c>
      <c r="D74">
        <v>27</v>
      </c>
      <c r="E74" t="s">
        <v>14</v>
      </c>
      <c r="F74" t="s">
        <v>10</v>
      </c>
      <c r="G74">
        <v>2019</v>
      </c>
      <c r="H74" t="s">
        <v>291</v>
      </c>
      <c r="I74">
        <f t="shared" si="3"/>
        <v>0</v>
      </c>
      <c r="J74">
        <v>13</v>
      </c>
      <c r="K74">
        <v>3</v>
      </c>
      <c r="L74" t="s">
        <v>10</v>
      </c>
      <c r="M74" t="s">
        <v>14</v>
      </c>
      <c r="N74">
        <f t="shared" si="4"/>
        <v>18</v>
      </c>
      <c r="O74">
        <f t="shared" si="5"/>
        <v>1.3846153846153846</v>
      </c>
    </row>
    <row r="75" spans="1:15" x14ac:dyDescent="0.2">
      <c r="A75" t="s">
        <v>40</v>
      </c>
      <c r="B75" t="s">
        <v>293</v>
      </c>
      <c r="C75">
        <v>26</v>
      </c>
      <c r="D75">
        <v>24</v>
      </c>
      <c r="E75" t="s">
        <v>11</v>
      </c>
      <c r="F75" t="s">
        <v>10</v>
      </c>
      <c r="G75">
        <v>2018</v>
      </c>
      <c r="H75" t="s">
        <v>286</v>
      </c>
      <c r="I75">
        <f t="shared" si="3"/>
        <v>1</v>
      </c>
      <c r="J75">
        <v>41</v>
      </c>
      <c r="K75">
        <v>33</v>
      </c>
      <c r="L75" t="s">
        <v>11</v>
      </c>
      <c r="M75" t="s">
        <v>10</v>
      </c>
      <c r="N75">
        <f t="shared" si="4"/>
        <v>-15</v>
      </c>
      <c r="O75">
        <f t="shared" si="5"/>
        <v>0.36585365853658536</v>
      </c>
    </row>
    <row r="76" spans="1:15" x14ac:dyDescent="0.2">
      <c r="A76" t="s">
        <v>40</v>
      </c>
      <c r="B76" t="s">
        <v>293</v>
      </c>
      <c r="C76">
        <v>30</v>
      </c>
      <c r="D76">
        <v>27</v>
      </c>
      <c r="E76" t="s">
        <v>10</v>
      </c>
      <c r="F76" t="s">
        <v>11</v>
      </c>
      <c r="G76">
        <v>2018</v>
      </c>
      <c r="H76" t="s">
        <v>287</v>
      </c>
      <c r="I76">
        <f t="shared" si="3"/>
        <v>0</v>
      </c>
      <c r="J76">
        <v>41</v>
      </c>
      <c r="K76">
        <v>33</v>
      </c>
      <c r="L76" t="s">
        <v>11</v>
      </c>
      <c r="M76" t="s">
        <v>10</v>
      </c>
      <c r="N76">
        <f t="shared" si="4"/>
        <v>-11</v>
      </c>
      <c r="O76">
        <f t="shared" si="5"/>
        <v>0.26829268292682928</v>
      </c>
    </row>
    <row r="77" spans="1:15" x14ac:dyDescent="0.2">
      <c r="A77" t="s">
        <v>40</v>
      </c>
      <c r="B77" t="s">
        <v>293</v>
      </c>
      <c r="C77">
        <v>30</v>
      </c>
      <c r="D77">
        <v>24</v>
      </c>
      <c r="E77" t="s">
        <v>10</v>
      </c>
      <c r="F77" t="s">
        <v>11</v>
      </c>
      <c r="G77">
        <v>2018</v>
      </c>
      <c r="H77" t="s">
        <v>288</v>
      </c>
      <c r="I77">
        <f t="shared" si="3"/>
        <v>0</v>
      </c>
      <c r="J77">
        <v>41</v>
      </c>
      <c r="K77">
        <v>33</v>
      </c>
      <c r="L77" t="s">
        <v>11</v>
      </c>
      <c r="M77" t="s">
        <v>10</v>
      </c>
      <c r="N77">
        <f t="shared" si="4"/>
        <v>-11</v>
      </c>
      <c r="O77">
        <f t="shared" si="5"/>
        <v>0.26829268292682928</v>
      </c>
    </row>
    <row r="78" spans="1:15" x14ac:dyDescent="0.2">
      <c r="A78" t="s">
        <v>40</v>
      </c>
      <c r="B78" t="s">
        <v>293</v>
      </c>
      <c r="C78">
        <v>30</v>
      </c>
      <c r="D78">
        <v>20</v>
      </c>
      <c r="E78" t="s">
        <v>10</v>
      </c>
      <c r="F78" t="s">
        <v>11</v>
      </c>
      <c r="G78">
        <v>2018</v>
      </c>
      <c r="H78" t="s">
        <v>289</v>
      </c>
      <c r="I78">
        <f t="shared" si="3"/>
        <v>0</v>
      </c>
      <c r="J78">
        <v>41</v>
      </c>
      <c r="K78">
        <v>33</v>
      </c>
      <c r="L78" t="s">
        <v>11</v>
      </c>
      <c r="M78" t="s">
        <v>10</v>
      </c>
      <c r="N78">
        <f t="shared" si="4"/>
        <v>-11</v>
      </c>
      <c r="O78">
        <f t="shared" si="5"/>
        <v>0.26829268292682928</v>
      </c>
    </row>
    <row r="79" spans="1:15" x14ac:dyDescent="0.2">
      <c r="A79" t="s">
        <v>40</v>
      </c>
      <c r="B79" t="s">
        <v>293</v>
      </c>
      <c r="C79">
        <v>28</v>
      </c>
      <c r="D79">
        <v>24</v>
      </c>
      <c r="E79" t="s">
        <v>10</v>
      </c>
      <c r="F79" t="s">
        <v>11</v>
      </c>
      <c r="G79">
        <v>2018</v>
      </c>
      <c r="H79" t="s">
        <v>290</v>
      </c>
      <c r="I79">
        <f t="shared" si="3"/>
        <v>0</v>
      </c>
      <c r="J79">
        <v>41</v>
      </c>
      <c r="K79">
        <v>33</v>
      </c>
      <c r="L79" t="s">
        <v>11</v>
      </c>
      <c r="M79" t="s">
        <v>10</v>
      </c>
      <c r="N79">
        <f t="shared" si="4"/>
        <v>-13</v>
      </c>
      <c r="O79">
        <f t="shared" si="5"/>
        <v>0.31707317073170732</v>
      </c>
    </row>
    <row r="80" spans="1:15" x14ac:dyDescent="0.2">
      <c r="A80" t="s">
        <v>40</v>
      </c>
      <c r="B80" t="s">
        <v>293</v>
      </c>
      <c r="C80">
        <v>31</v>
      </c>
      <c r="D80">
        <v>10</v>
      </c>
      <c r="E80" t="s">
        <v>10</v>
      </c>
      <c r="F80" t="s">
        <v>11</v>
      </c>
      <c r="G80">
        <v>2018</v>
      </c>
      <c r="H80" t="s">
        <v>291</v>
      </c>
      <c r="I80">
        <f t="shared" si="3"/>
        <v>0</v>
      </c>
      <c r="J80">
        <v>41</v>
      </c>
      <c r="K80">
        <v>33</v>
      </c>
      <c r="L80" t="s">
        <v>11</v>
      </c>
      <c r="M80" t="s">
        <v>10</v>
      </c>
      <c r="N80">
        <f t="shared" si="4"/>
        <v>-10</v>
      </c>
      <c r="O80">
        <f t="shared" si="5"/>
        <v>0.24390243902439024</v>
      </c>
    </row>
    <row r="81" spans="1:15" x14ac:dyDescent="0.2">
      <c r="A81" t="s">
        <v>40</v>
      </c>
      <c r="B81" t="s">
        <v>293</v>
      </c>
      <c r="C81">
        <v>28</v>
      </c>
      <c r="D81">
        <v>24</v>
      </c>
      <c r="E81" t="s">
        <v>10</v>
      </c>
      <c r="F81" t="s">
        <v>11</v>
      </c>
      <c r="G81">
        <v>2018</v>
      </c>
      <c r="H81" t="s">
        <v>294</v>
      </c>
      <c r="I81">
        <f t="shared" si="3"/>
        <v>0</v>
      </c>
      <c r="J81">
        <v>41</v>
      </c>
      <c r="K81">
        <v>33</v>
      </c>
      <c r="L81" t="s">
        <v>11</v>
      </c>
      <c r="M81" t="s">
        <v>10</v>
      </c>
      <c r="N81">
        <f t="shared" si="4"/>
        <v>-13</v>
      </c>
      <c r="O81">
        <f t="shared" si="5"/>
        <v>0.31707317073170732</v>
      </c>
    </row>
    <row r="82" spans="1:15" x14ac:dyDescent="0.2">
      <c r="A82" t="s">
        <v>40</v>
      </c>
      <c r="B82" t="s">
        <v>295</v>
      </c>
      <c r="C82">
        <v>26</v>
      </c>
      <c r="D82">
        <v>24</v>
      </c>
      <c r="E82" t="s">
        <v>11</v>
      </c>
      <c r="F82" t="s">
        <v>10</v>
      </c>
      <c r="G82">
        <v>2018</v>
      </c>
      <c r="I82">
        <f t="shared" si="3"/>
        <v>1</v>
      </c>
      <c r="J82">
        <v>41</v>
      </c>
      <c r="K82">
        <v>33</v>
      </c>
      <c r="L82" t="s">
        <v>11</v>
      </c>
      <c r="M82" t="s">
        <v>10</v>
      </c>
      <c r="N82">
        <f t="shared" si="4"/>
        <v>-15</v>
      </c>
      <c r="O82">
        <f t="shared" si="5"/>
        <v>0.36585365853658536</v>
      </c>
    </row>
    <row r="83" spans="1:15" x14ac:dyDescent="0.2">
      <c r="A83" t="s">
        <v>40</v>
      </c>
      <c r="B83" t="s">
        <v>296</v>
      </c>
      <c r="C83">
        <v>31</v>
      </c>
      <c r="D83">
        <v>27</v>
      </c>
      <c r="E83" t="s">
        <v>14</v>
      </c>
      <c r="F83" t="s">
        <v>10</v>
      </c>
      <c r="G83">
        <v>2019</v>
      </c>
      <c r="I83">
        <f t="shared" si="3"/>
        <v>0</v>
      </c>
      <c r="J83">
        <v>13</v>
      </c>
      <c r="K83">
        <v>3</v>
      </c>
      <c r="L83" t="s">
        <v>10</v>
      </c>
      <c r="M83" t="s">
        <v>14</v>
      </c>
      <c r="N83">
        <f t="shared" si="4"/>
        <v>18</v>
      </c>
      <c r="O83">
        <f t="shared" si="5"/>
        <v>1.3846153846153846</v>
      </c>
    </row>
    <row r="84" spans="1:15" x14ac:dyDescent="0.2">
      <c r="A84" t="s">
        <v>0</v>
      </c>
      <c r="B84" t="s">
        <v>304</v>
      </c>
      <c r="C84">
        <v>35</v>
      </c>
      <c r="D84">
        <v>32</v>
      </c>
      <c r="E84" t="s">
        <v>28</v>
      </c>
      <c r="F84" t="s">
        <v>31</v>
      </c>
      <c r="G84">
        <v>2020</v>
      </c>
      <c r="H84" t="s">
        <v>297</v>
      </c>
      <c r="I84">
        <f t="shared" si="3"/>
        <v>1</v>
      </c>
      <c r="J84">
        <v>31</v>
      </c>
      <c r="K84">
        <v>20</v>
      </c>
      <c r="L84" t="s">
        <v>28</v>
      </c>
      <c r="M84" t="s">
        <v>31</v>
      </c>
      <c r="N84">
        <f t="shared" si="4"/>
        <v>4</v>
      </c>
      <c r="O84">
        <f t="shared" si="5"/>
        <v>0.12903225806451613</v>
      </c>
    </row>
    <row r="85" spans="1:15" x14ac:dyDescent="0.2">
      <c r="A85" t="s">
        <v>0</v>
      </c>
      <c r="B85" t="s">
        <v>304</v>
      </c>
      <c r="C85">
        <v>31</v>
      </c>
      <c r="D85">
        <v>27</v>
      </c>
      <c r="E85" t="s">
        <v>28</v>
      </c>
      <c r="F85" t="s">
        <v>31</v>
      </c>
      <c r="G85">
        <v>2020</v>
      </c>
      <c r="H85" t="s">
        <v>298</v>
      </c>
      <c r="I85">
        <f t="shared" si="3"/>
        <v>1</v>
      </c>
      <c r="J85">
        <v>31</v>
      </c>
      <c r="K85">
        <v>20</v>
      </c>
      <c r="L85" t="s">
        <v>28</v>
      </c>
      <c r="M85" t="s">
        <v>31</v>
      </c>
      <c r="N85">
        <f t="shared" si="4"/>
        <v>0</v>
      </c>
      <c r="O85">
        <f t="shared" si="5"/>
        <v>0</v>
      </c>
    </row>
    <row r="86" spans="1:15" x14ac:dyDescent="0.2">
      <c r="A86" t="s">
        <v>0</v>
      </c>
      <c r="B86" t="s">
        <v>304</v>
      </c>
      <c r="C86">
        <v>28</v>
      </c>
      <c r="D86">
        <v>20</v>
      </c>
      <c r="E86" t="s">
        <v>28</v>
      </c>
      <c r="F86" t="s">
        <v>31</v>
      </c>
      <c r="G86">
        <v>2020</v>
      </c>
      <c r="H86" t="s">
        <v>299</v>
      </c>
      <c r="I86">
        <f t="shared" si="3"/>
        <v>1</v>
      </c>
      <c r="J86">
        <v>31</v>
      </c>
      <c r="K86">
        <v>20</v>
      </c>
      <c r="L86" t="s">
        <v>28</v>
      </c>
      <c r="M86" t="s">
        <v>31</v>
      </c>
      <c r="N86">
        <f t="shared" si="4"/>
        <v>-3</v>
      </c>
      <c r="O86">
        <f t="shared" si="5"/>
        <v>9.6774193548387094E-2</v>
      </c>
    </row>
    <row r="87" spans="1:15" x14ac:dyDescent="0.2">
      <c r="A87" t="s">
        <v>0</v>
      </c>
      <c r="B87" t="s">
        <v>304</v>
      </c>
      <c r="C87">
        <v>27</v>
      </c>
      <c r="D87">
        <v>24</v>
      </c>
      <c r="E87" t="s">
        <v>28</v>
      </c>
      <c r="F87" t="s">
        <v>31</v>
      </c>
      <c r="G87">
        <v>2020</v>
      </c>
      <c r="H87" t="s">
        <v>300</v>
      </c>
      <c r="I87">
        <f t="shared" si="3"/>
        <v>1</v>
      </c>
      <c r="J87">
        <v>31</v>
      </c>
      <c r="K87">
        <v>20</v>
      </c>
      <c r="L87" t="s">
        <v>28</v>
      </c>
      <c r="M87" t="s">
        <v>31</v>
      </c>
      <c r="N87">
        <f t="shared" si="4"/>
        <v>-4</v>
      </c>
      <c r="O87">
        <f t="shared" si="5"/>
        <v>0.12903225806451613</v>
      </c>
    </row>
    <row r="88" spans="1:15" x14ac:dyDescent="0.2">
      <c r="A88" t="s">
        <v>0</v>
      </c>
      <c r="B88" t="s">
        <v>304</v>
      </c>
      <c r="C88">
        <v>34</v>
      </c>
      <c r="D88">
        <v>28</v>
      </c>
      <c r="E88" t="s">
        <v>28</v>
      </c>
      <c r="F88" t="s">
        <v>31</v>
      </c>
      <c r="G88">
        <v>2020</v>
      </c>
      <c r="H88" t="s">
        <v>301</v>
      </c>
      <c r="I88">
        <f t="shared" si="3"/>
        <v>1</v>
      </c>
      <c r="J88">
        <v>31</v>
      </c>
      <c r="K88">
        <v>20</v>
      </c>
      <c r="L88" t="s">
        <v>28</v>
      </c>
      <c r="M88" t="s">
        <v>31</v>
      </c>
      <c r="N88">
        <f t="shared" si="4"/>
        <v>3</v>
      </c>
      <c r="O88">
        <f t="shared" si="5"/>
        <v>9.6774193548387094E-2</v>
      </c>
    </row>
    <row r="89" spans="1:15" x14ac:dyDescent="0.2">
      <c r="A89" t="s">
        <v>0</v>
      </c>
      <c r="B89" t="s">
        <v>304</v>
      </c>
      <c r="C89">
        <v>32</v>
      </c>
      <c r="D89">
        <v>27</v>
      </c>
      <c r="E89" t="s">
        <v>28</v>
      </c>
      <c r="F89" t="s">
        <v>31</v>
      </c>
      <c r="G89">
        <v>2020</v>
      </c>
      <c r="H89" t="s">
        <v>302</v>
      </c>
      <c r="I89">
        <f t="shared" si="3"/>
        <v>1</v>
      </c>
      <c r="J89">
        <v>31</v>
      </c>
      <c r="K89">
        <v>20</v>
      </c>
      <c r="L89" t="s">
        <v>28</v>
      </c>
      <c r="M89" t="s">
        <v>31</v>
      </c>
      <c r="N89">
        <f t="shared" si="4"/>
        <v>1</v>
      </c>
      <c r="O89">
        <f t="shared" si="5"/>
        <v>3.2258064516129031E-2</v>
      </c>
    </row>
    <row r="90" spans="1:15" x14ac:dyDescent="0.2">
      <c r="A90" t="s">
        <v>0</v>
      </c>
      <c r="B90" t="s">
        <v>304</v>
      </c>
      <c r="C90">
        <v>28</v>
      </c>
      <c r="D90">
        <v>24</v>
      </c>
      <c r="E90" t="s">
        <v>28</v>
      </c>
      <c r="F90" t="s">
        <v>31</v>
      </c>
      <c r="G90">
        <v>2020</v>
      </c>
      <c r="H90" t="s">
        <v>303</v>
      </c>
      <c r="I90">
        <f t="shared" si="3"/>
        <v>1</v>
      </c>
      <c r="J90">
        <v>31</v>
      </c>
      <c r="K90">
        <v>20</v>
      </c>
      <c r="L90" t="s">
        <v>28</v>
      </c>
      <c r="M90" t="s">
        <v>31</v>
      </c>
      <c r="N90">
        <f t="shared" si="4"/>
        <v>-3</v>
      </c>
      <c r="O90">
        <f t="shared" si="5"/>
        <v>9.6774193548387094E-2</v>
      </c>
    </row>
    <row r="91" spans="1:15" x14ac:dyDescent="0.2">
      <c r="A91" t="s">
        <v>0</v>
      </c>
      <c r="B91" t="s">
        <v>304</v>
      </c>
      <c r="C91">
        <v>35</v>
      </c>
      <c r="D91">
        <v>31</v>
      </c>
      <c r="E91" t="s">
        <v>28</v>
      </c>
      <c r="F91" t="s">
        <v>31</v>
      </c>
      <c r="G91">
        <v>2020</v>
      </c>
      <c r="H91" t="s">
        <v>305</v>
      </c>
      <c r="I91">
        <f t="shared" si="3"/>
        <v>1</v>
      </c>
      <c r="J91">
        <v>31</v>
      </c>
      <c r="K91">
        <v>20</v>
      </c>
      <c r="L91" t="s">
        <v>28</v>
      </c>
      <c r="M91" t="s">
        <v>31</v>
      </c>
      <c r="N91">
        <f t="shared" si="4"/>
        <v>4</v>
      </c>
      <c r="O91">
        <f t="shared" si="5"/>
        <v>0.12903225806451613</v>
      </c>
    </row>
    <row r="92" spans="1:15" x14ac:dyDescent="0.2">
      <c r="A92" t="s">
        <v>0</v>
      </c>
      <c r="B92" t="s">
        <v>304</v>
      </c>
      <c r="C92">
        <v>33</v>
      </c>
      <c r="D92">
        <v>26</v>
      </c>
      <c r="E92" t="s">
        <v>28</v>
      </c>
      <c r="F92" t="s">
        <v>31</v>
      </c>
      <c r="G92">
        <v>2020</v>
      </c>
      <c r="H92" t="s">
        <v>306</v>
      </c>
      <c r="I92">
        <f t="shared" si="3"/>
        <v>1</v>
      </c>
      <c r="J92">
        <v>31</v>
      </c>
      <c r="K92">
        <v>20</v>
      </c>
      <c r="L92" t="s">
        <v>28</v>
      </c>
      <c r="M92" t="s">
        <v>31</v>
      </c>
      <c r="N92">
        <f t="shared" si="4"/>
        <v>2</v>
      </c>
      <c r="O92">
        <f t="shared" si="5"/>
        <v>6.4516129032258063E-2</v>
      </c>
    </row>
    <row r="93" spans="1:15" x14ac:dyDescent="0.2">
      <c r="A93" t="s">
        <v>0</v>
      </c>
      <c r="B93" t="s">
        <v>304</v>
      </c>
      <c r="C93">
        <v>33</v>
      </c>
      <c r="D93">
        <v>32</v>
      </c>
      <c r="E93" t="s">
        <v>28</v>
      </c>
      <c r="F93" t="s">
        <v>31</v>
      </c>
      <c r="G93">
        <v>2020</v>
      </c>
      <c r="H93" t="s">
        <v>307</v>
      </c>
      <c r="I93">
        <f t="shared" si="3"/>
        <v>1</v>
      </c>
      <c r="J93">
        <v>31</v>
      </c>
      <c r="K93">
        <v>20</v>
      </c>
      <c r="L93" t="s">
        <v>28</v>
      </c>
      <c r="M93" t="s">
        <v>31</v>
      </c>
      <c r="N93">
        <f t="shared" si="4"/>
        <v>2</v>
      </c>
      <c r="O93">
        <f t="shared" si="5"/>
        <v>6.4516129032258063E-2</v>
      </c>
    </row>
    <row r="94" spans="1:15" x14ac:dyDescent="0.2">
      <c r="A94" t="s">
        <v>0</v>
      </c>
      <c r="B94" t="s">
        <v>304</v>
      </c>
      <c r="C94">
        <v>30</v>
      </c>
      <c r="D94">
        <v>23</v>
      </c>
      <c r="E94" t="s">
        <v>28</v>
      </c>
      <c r="F94" t="s">
        <v>31</v>
      </c>
      <c r="G94">
        <v>2020</v>
      </c>
      <c r="H94" t="s">
        <v>308</v>
      </c>
      <c r="I94">
        <f t="shared" si="3"/>
        <v>1</v>
      </c>
      <c r="J94">
        <v>31</v>
      </c>
      <c r="K94">
        <v>20</v>
      </c>
      <c r="L94" t="s">
        <v>28</v>
      </c>
      <c r="M94" t="s">
        <v>31</v>
      </c>
      <c r="N94">
        <f t="shared" si="4"/>
        <v>-1</v>
      </c>
      <c r="O94">
        <f t="shared" si="5"/>
        <v>3.2258064516129031E-2</v>
      </c>
    </row>
    <row r="95" spans="1:15" x14ac:dyDescent="0.2">
      <c r="A95" t="s">
        <v>0</v>
      </c>
      <c r="B95" t="s">
        <v>304</v>
      </c>
      <c r="C95">
        <v>38</v>
      </c>
      <c r="D95">
        <v>17</v>
      </c>
      <c r="E95" t="s">
        <v>28</v>
      </c>
      <c r="F95" t="s">
        <v>31</v>
      </c>
      <c r="G95">
        <v>2020</v>
      </c>
      <c r="H95" t="s">
        <v>309</v>
      </c>
      <c r="I95">
        <f t="shared" si="3"/>
        <v>1</v>
      </c>
      <c r="J95">
        <v>31</v>
      </c>
      <c r="K95">
        <v>20</v>
      </c>
      <c r="L95" t="s">
        <v>28</v>
      </c>
      <c r="M95" t="s">
        <v>31</v>
      </c>
      <c r="N95">
        <f t="shared" si="4"/>
        <v>7</v>
      </c>
      <c r="O95">
        <f t="shared" si="5"/>
        <v>0.22580645161290322</v>
      </c>
    </row>
    <row r="96" spans="1:15" x14ac:dyDescent="0.2">
      <c r="A96" t="s">
        <v>0</v>
      </c>
      <c r="B96" t="s">
        <v>304</v>
      </c>
      <c r="C96">
        <v>30</v>
      </c>
      <c r="D96">
        <v>24</v>
      </c>
      <c r="E96" t="s">
        <v>28</v>
      </c>
      <c r="F96" t="s">
        <v>31</v>
      </c>
      <c r="G96">
        <v>2020</v>
      </c>
      <c r="H96" t="s">
        <v>310</v>
      </c>
      <c r="I96">
        <f t="shared" si="3"/>
        <v>1</v>
      </c>
      <c r="J96">
        <v>31</v>
      </c>
      <c r="K96">
        <v>20</v>
      </c>
      <c r="L96" t="s">
        <v>28</v>
      </c>
      <c r="M96" t="s">
        <v>31</v>
      </c>
      <c r="N96">
        <f t="shared" si="4"/>
        <v>-1</v>
      </c>
      <c r="O96">
        <f t="shared" si="5"/>
        <v>3.2258064516129031E-2</v>
      </c>
    </row>
    <row r="97" spans="1:15" x14ac:dyDescent="0.2">
      <c r="A97" t="s">
        <v>0</v>
      </c>
      <c r="B97" t="s">
        <v>304</v>
      </c>
      <c r="C97">
        <v>31</v>
      </c>
      <c r="D97">
        <v>27</v>
      </c>
      <c r="E97" t="s">
        <v>28</v>
      </c>
      <c r="F97" t="s">
        <v>31</v>
      </c>
      <c r="G97">
        <v>2020</v>
      </c>
      <c r="H97" t="s">
        <v>311</v>
      </c>
      <c r="I97">
        <f t="shared" si="3"/>
        <v>1</v>
      </c>
      <c r="J97">
        <v>31</v>
      </c>
      <c r="K97">
        <v>20</v>
      </c>
      <c r="L97" t="s">
        <v>28</v>
      </c>
      <c r="M97" t="s">
        <v>31</v>
      </c>
      <c r="N97">
        <f t="shared" si="4"/>
        <v>0</v>
      </c>
      <c r="O97">
        <f t="shared" si="5"/>
        <v>0</v>
      </c>
    </row>
    <row r="98" spans="1:15" x14ac:dyDescent="0.2">
      <c r="A98" t="s">
        <v>0</v>
      </c>
      <c r="B98" t="s">
        <v>304</v>
      </c>
      <c r="C98">
        <v>31</v>
      </c>
      <c r="D98">
        <v>27</v>
      </c>
      <c r="E98" t="s">
        <v>28</v>
      </c>
      <c r="F98" t="s">
        <v>31</v>
      </c>
      <c r="G98">
        <v>2020</v>
      </c>
      <c r="H98" t="s">
        <v>312</v>
      </c>
      <c r="I98">
        <f t="shared" si="3"/>
        <v>1</v>
      </c>
      <c r="J98">
        <v>31</v>
      </c>
      <c r="K98">
        <v>20</v>
      </c>
      <c r="L98" t="s">
        <v>28</v>
      </c>
      <c r="M98" t="s">
        <v>31</v>
      </c>
      <c r="N98">
        <f t="shared" si="4"/>
        <v>0</v>
      </c>
      <c r="O98">
        <f t="shared" si="5"/>
        <v>0</v>
      </c>
    </row>
    <row r="99" spans="1:15" x14ac:dyDescent="0.2">
      <c r="A99" t="s">
        <v>0</v>
      </c>
      <c r="B99" t="s">
        <v>304</v>
      </c>
      <c r="C99">
        <v>35</v>
      </c>
      <c r="D99">
        <v>34</v>
      </c>
      <c r="E99" t="s">
        <v>28</v>
      </c>
      <c r="F99" t="s">
        <v>31</v>
      </c>
      <c r="G99">
        <v>2020</v>
      </c>
      <c r="H99" t="s">
        <v>313</v>
      </c>
      <c r="I99">
        <f t="shared" si="3"/>
        <v>1</v>
      </c>
      <c r="J99">
        <v>31</v>
      </c>
      <c r="K99">
        <v>20</v>
      </c>
      <c r="L99" t="s">
        <v>28</v>
      </c>
      <c r="M99" t="s">
        <v>31</v>
      </c>
      <c r="N99">
        <f t="shared" si="4"/>
        <v>4</v>
      </c>
      <c r="O99">
        <f t="shared" si="5"/>
        <v>0.12903225806451613</v>
      </c>
    </row>
    <row r="100" spans="1:15" x14ac:dyDescent="0.2">
      <c r="A100" t="s">
        <v>0</v>
      </c>
      <c r="B100" t="s">
        <v>304</v>
      </c>
      <c r="C100">
        <v>42</v>
      </c>
      <c r="D100">
        <v>38</v>
      </c>
      <c r="E100" t="s">
        <v>28</v>
      </c>
      <c r="F100" t="s">
        <v>31</v>
      </c>
      <c r="G100">
        <v>2020</v>
      </c>
      <c r="H100" t="s">
        <v>314</v>
      </c>
      <c r="I100">
        <f t="shared" si="3"/>
        <v>1</v>
      </c>
      <c r="J100">
        <v>31</v>
      </c>
      <c r="K100">
        <v>20</v>
      </c>
      <c r="L100" t="s">
        <v>28</v>
      </c>
      <c r="M100" t="s">
        <v>31</v>
      </c>
      <c r="N100">
        <f t="shared" si="4"/>
        <v>11</v>
      </c>
      <c r="O100">
        <f t="shared" si="5"/>
        <v>0.35483870967741937</v>
      </c>
    </row>
    <row r="101" spans="1:15" x14ac:dyDescent="0.2">
      <c r="A101" t="s">
        <v>0</v>
      </c>
      <c r="B101" t="s">
        <v>304</v>
      </c>
      <c r="C101">
        <v>38</v>
      </c>
      <c r="D101">
        <v>37</v>
      </c>
      <c r="E101" t="s">
        <v>28</v>
      </c>
      <c r="F101" t="s">
        <v>31</v>
      </c>
      <c r="G101">
        <v>2020</v>
      </c>
      <c r="H101" t="s">
        <v>315</v>
      </c>
      <c r="I101">
        <f t="shared" si="3"/>
        <v>1</v>
      </c>
      <c r="J101">
        <v>31</v>
      </c>
      <c r="K101">
        <v>20</v>
      </c>
      <c r="L101" t="s">
        <v>28</v>
      </c>
      <c r="M101" t="s">
        <v>31</v>
      </c>
      <c r="N101">
        <f t="shared" si="4"/>
        <v>7</v>
      </c>
      <c r="O101">
        <f t="shared" si="5"/>
        <v>0.22580645161290322</v>
      </c>
    </row>
    <row r="102" spans="1:15" x14ac:dyDescent="0.2">
      <c r="A102" t="s">
        <v>0</v>
      </c>
      <c r="B102" t="s">
        <v>304</v>
      </c>
      <c r="C102">
        <v>35</v>
      </c>
      <c r="D102">
        <v>24</v>
      </c>
      <c r="E102" t="s">
        <v>28</v>
      </c>
      <c r="F102" t="s">
        <v>31</v>
      </c>
      <c r="G102">
        <v>2020</v>
      </c>
      <c r="H102" t="s">
        <v>316</v>
      </c>
      <c r="I102">
        <f t="shared" si="3"/>
        <v>1</v>
      </c>
      <c r="J102">
        <v>31</v>
      </c>
      <c r="K102">
        <v>20</v>
      </c>
      <c r="L102" t="s">
        <v>28</v>
      </c>
      <c r="M102" t="s">
        <v>31</v>
      </c>
      <c r="N102">
        <f t="shared" si="4"/>
        <v>4</v>
      </c>
      <c r="O102">
        <f t="shared" si="5"/>
        <v>0.12903225806451613</v>
      </c>
    </row>
    <row r="103" spans="1:15" x14ac:dyDescent="0.2">
      <c r="A103" t="s">
        <v>0</v>
      </c>
      <c r="B103" t="s">
        <v>304</v>
      </c>
      <c r="C103">
        <v>38</v>
      </c>
      <c r="D103">
        <v>35</v>
      </c>
      <c r="E103" t="s">
        <v>28</v>
      </c>
      <c r="F103" t="s">
        <v>31</v>
      </c>
      <c r="G103">
        <v>2020</v>
      </c>
      <c r="H103" t="s">
        <v>317</v>
      </c>
      <c r="I103">
        <f t="shared" ref="I103:I166" si="6">IF(E103=L103,1,0)</f>
        <v>1</v>
      </c>
      <c r="J103">
        <v>31</v>
      </c>
      <c r="K103">
        <v>20</v>
      </c>
      <c r="L103" t="s">
        <v>28</v>
      </c>
      <c r="M103" t="s">
        <v>31</v>
      </c>
      <c r="N103">
        <f t="shared" ref="N103:N166" si="7">C103-J103</f>
        <v>7</v>
      </c>
      <c r="O103">
        <f t="shared" ref="O103:O166" si="8">ABS(N103)/J103</f>
        <v>0.22580645161290322</v>
      </c>
    </row>
    <row r="104" spans="1:15" x14ac:dyDescent="0.2">
      <c r="A104" t="s">
        <v>0</v>
      </c>
      <c r="B104" t="s">
        <v>304</v>
      </c>
      <c r="C104">
        <v>31</v>
      </c>
      <c r="D104">
        <v>27</v>
      </c>
      <c r="E104" t="s">
        <v>28</v>
      </c>
      <c r="F104" t="s">
        <v>31</v>
      </c>
      <c r="G104">
        <v>2020</v>
      </c>
      <c r="H104" t="s">
        <v>318</v>
      </c>
      <c r="I104">
        <f t="shared" si="6"/>
        <v>1</v>
      </c>
      <c r="J104">
        <v>31</v>
      </c>
      <c r="K104">
        <v>20</v>
      </c>
      <c r="L104" t="s">
        <v>28</v>
      </c>
      <c r="M104" t="s">
        <v>31</v>
      </c>
      <c r="N104">
        <f t="shared" si="7"/>
        <v>0</v>
      </c>
      <c r="O104">
        <f t="shared" si="8"/>
        <v>0</v>
      </c>
    </row>
    <row r="105" spans="1:15" x14ac:dyDescent="0.2">
      <c r="A105" t="s">
        <v>0</v>
      </c>
      <c r="B105" t="s">
        <v>304</v>
      </c>
      <c r="C105">
        <v>38</v>
      </c>
      <c r="D105">
        <v>31</v>
      </c>
      <c r="E105" t="s">
        <v>28</v>
      </c>
      <c r="F105" t="s">
        <v>31</v>
      </c>
      <c r="G105">
        <v>2020</v>
      </c>
      <c r="H105" t="s">
        <v>319</v>
      </c>
      <c r="I105">
        <f t="shared" si="6"/>
        <v>1</v>
      </c>
      <c r="J105">
        <v>31</v>
      </c>
      <c r="K105">
        <v>20</v>
      </c>
      <c r="L105" t="s">
        <v>28</v>
      </c>
      <c r="M105" t="s">
        <v>31</v>
      </c>
      <c r="N105">
        <f t="shared" si="7"/>
        <v>7</v>
      </c>
      <c r="O105">
        <f t="shared" si="8"/>
        <v>0.22580645161290322</v>
      </c>
    </row>
    <row r="106" spans="1:15" x14ac:dyDescent="0.2">
      <c r="A106" t="s">
        <v>0</v>
      </c>
      <c r="B106" t="s">
        <v>304</v>
      </c>
      <c r="C106">
        <v>27</v>
      </c>
      <c r="D106">
        <v>24</v>
      </c>
      <c r="E106" t="s">
        <v>28</v>
      </c>
      <c r="F106" t="s">
        <v>31</v>
      </c>
      <c r="G106">
        <v>2020</v>
      </c>
      <c r="H106" t="s">
        <v>320</v>
      </c>
      <c r="I106">
        <f t="shared" si="6"/>
        <v>1</v>
      </c>
      <c r="J106">
        <v>31</v>
      </c>
      <c r="K106">
        <v>20</v>
      </c>
      <c r="L106" t="s">
        <v>28</v>
      </c>
      <c r="M106" t="s">
        <v>31</v>
      </c>
      <c r="N106">
        <f t="shared" si="7"/>
        <v>-4</v>
      </c>
      <c r="O106">
        <f t="shared" si="8"/>
        <v>0.12903225806451613</v>
      </c>
    </row>
    <row r="107" spans="1:15" x14ac:dyDescent="0.2">
      <c r="A107" t="s">
        <v>0</v>
      </c>
      <c r="B107" t="s">
        <v>304</v>
      </c>
      <c r="C107">
        <v>38</v>
      </c>
      <c r="D107">
        <v>35</v>
      </c>
      <c r="E107" t="s">
        <v>28</v>
      </c>
      <c r="F107" t="s">
        <v>31</v>
      </c>
      <c r="G107">
        <v>2020</v>
      </c>
      <c r="H107" t="s">
        <v>321</v>
      </c>
      <c r="I107">
        <f t="shared" si="6"/>
        <v>1</v>
      </c>
      <c r="J107">
        <v>31</v>
      </c>
      <c r="K107">
        <v>20</v>
      </c>
      <c r="L107" t="s">
        <v>28</v>
      </c>
      <c r="M107" t="s">
        <v>31</v>
      </c>
      <c r="N107">
        <f t="shared" si="7"/>
        <v>7</v>
      </c>
      <c r="O107">
        <f t="shared" si="8"/>
        <v>0.22580645161290322</v>
      </c>
    </row>
    <row r="108" spans="1:15" x14ac:dyDescent="0.2">
      <c r="A108" t="s">
        <v>0</v>
      </c>
      <c r="B108" t="s">
        <v>304</v>
      </c>
      <c r="C108">
        <v>38</v>
      </c>
      <c r="D108">
        <v>24</v>
      </c>
      <c r="E108" t="s">
        <v>28</v>
      </c>
      <c r="F108" t="s">
        <v>31</v>
      </c>
      <c r="G108">
        <v>2020</v>
      </c>
      <c r="H108" t="s">
        <v>322</v>
      </c>
      <c r="I108">
        <f t="shared" si="6"/>
        <v>1</v>
      </c>
      <c r="J108">
        <v>31</v>
      </c>
      <c r="K108">
        <v>20</v>
      </c>
      <c r="L108" t="s">
        <v>28</v>
      </c>
      <c r="M108" t="s">
        <v>31</v>
      </c>
      <c r="N108">
        <f t="shared" si="7"/>
        <v>7</v>
      </c>
      <c r="O108">
        <f t="shared" si="8"/>
        <v>0.22580645161290322</v>
      </c>
    </row>
    <row r="109" spans="1:15" x14ac:dyDescent="0.2">
      <c r="A109" t="s">
        <v>0</v>
      </c>
      <c r="B109" t="s">
        <v>304</v>
      </c>
      <c r="C109">
        <v>34</v>
      </c>
      <c r="D109">
        <v>31</v>
      </c>
      <c r="E109" t="s">
        <v>28</v>
      </c>
      <c r="F109" t="s">
        <v>31</v>
      </c>
      <c r="G109">
        <v>2020</v>
      </c>
      <c r="H109" t="s">
        <v>323</v>
      </c>
      <c r="I109">
        <f t="shared" si="6"/>
        <v>1</v>
      </c>
      <c r="J109">
        <v>31</v>
      </c>
      <c r="K109">
        <v>20</v>
      </c>
      <c r="L109" t="s">
        <v>28</v>
      </c>
      <c r="M109" t="s">
        <v>31</v>
      </c>
      <c r="N109">
        <f t="shared" si="7"/>
        <v>3</v>
      </c>
      <c r="O109">
        <f t="shared" si="8"/>
        <v>9.6774193548387094E-2</v>
      </c>
    </row>
    <row r="110" spans="1:15" x14ac:dyDescent="0.2">
      <c r="A110" t="s">
        <v>0</v>
      </c>
      <c r="B110" t="s">
        <v>304</v>
      </c>
      <c r="C110">
        <v>31</v>
      </c>
      <c r="D110">
        <v>27</v>
      </c>
      <c r="E110" t="s">
        <v>28</v>
      </c>
      <c r="F110" t="s">
        <v>31</v>
      </c>
      <c r="G110">
        <v>2020</v>
      </c>
      <c r="H110" t="s">
        <v>324</v>
      </c>
      <c r="I110">
        <f t="shared" si="6"/>
        <v>1</v>
      </c>
      <c r="J110">
        <v>31</v>
      </c>
      <c r="K110">
        <v>20</v>
      </c>
      <c r="L110" t="s">
        <v>28</v>
      </c>
      <c r="M110" t="s">
        <v>31</v>
      </c>
      <c r="N110">
        <f t="shared" si="7"/>
        <v>0</v>
      </c>
      <c r="O110">
        <f t="shared" si="8"/>
        <v>0</v>
      </c>
    </row>
    <row r="111" spans="1:15" x14ac:dyDescent="0.2">
      <c r="A111" t="s">
        <v>0</v>
      </c>
      <c r="B111" t="s">
        <v>304</v>
      </c>
      <c r="C111">
        <v>34</v>
      </c>
      <c r="D111">
        <v>31</v>
      </c>
      <c r="E111" t="s">
        <v>28</v>
      </c>
      <c r="F111" t="s">
        <v>31</v>
      </c>
      <c r="G111">
        <v>2020</v>
      </c>
      <c r="H111" t="s">
        <v>325</v>
      </c>
      <c r="I111">
        <f t="shared" si="6"/>
        <v>1</v>
      </c>
      <c r="J111">
        <v>31</v>
      </c>
      <c r="K111">
        <v>20</v>
      </c>
      <c r="L111" t="s">
        <v>28</v>
      </c>
      <c r="M111" t="s">
        <v>31</v>
      </c>
      <c r="N111">
        <f t="shared" si="7"/>
        <v>3</v>
      </c>
      <c r="O111">
        <f t="shared" si="8"/>
        <v>9.6774193548387094E-2</v>
      </c>
    </row>
    <row r="112" spans="1:15" x14ac:dyDescent="0.2">
      <c r="A112" t="s">
        <v>0</v>
      </c>
      <c r="B112" t="s">
        <v>304</v>
      </c>
      <c r="C112">
        <v>31</v>
      </c>
      <c r="D112">
        <v>28</v>
      </c>
      <c r="E112" t="s">
        <v>28</v>
      </c>
      <c r="F112" t="s">
        <v>31</v>
      </c>
      <c r="G112">
        <v>2020</v>
      </c>
      <c r="H112" t="s">
        <v>326</v>
      </c>
      <c r="I112">
        <f t="shared" si="6"/>
        <v>1</v>
      </c>
      <c r="J112">
        <v>31</v>
      </c>
      <c r="K112">
        <v>20</v>
      </c>
      <c r="L112" t="s">
        <v>28</v>
      </c>
      <c r="M112" t="s">
        <v>31</v>
      </c>
      <c r="N112">
        <f t="shared" si="7"/>
        <v>0</v>
      </c>
      <c r="O112">
        <f t="shared" si="8"/>
        <v>0</v>
      </c>
    </row>
    <row r="113" spans="1:15" x14ac:dyDescent="0.2">
      <c r="A113" t="s">
        <v>0</v>
      </c>
      <c r="B113" t="s">
        <v>304</v>
      </c>
      <c r="C113">
        <v>34</v>
      </c>
      <c r="D113">
        <v>31</v>
      </c>
      <c r="E113" t="s">
        <v>28</v>
      </c>
      <c r="F113" t="s">
        <v>31</v>
      </c>
      <c r="G113">
        <v>2020</v>
      </c>
      <c r="H113" t="s">
        <v>327</v>
      </c>
      <c r="I113">
        <f t="shared" si="6"/>
        <v>1</v>
      </c>
      <c r="J113">
        <v>31</v>
      </c>
      <c r="K113">
        <v>20</v>
      </c>
      <c r="L113" t="s">
        <v>28</v>
      </c>
      <c r="M113" t="s">
        <v>31</v>
      </c>
      <c r="N113">
        <f t="shared" si="7"/>
        <v>3</v>
      </c>
      <c r="O113">
        <f t="shared" si="8"/>
        <v>9.6774193548387094E-2</v>
      </c>
    </row>
    <row r="114" spans="1:15" x14ac:dyDescent="0.2">
      <c r="A114" t="s">
        <v>0</v>
      </c>
      <c r="B114" t="s">
        <v>304</v>
      </c>
      <c r="C114">
        <v>34</v>
      </c>
      <c r="D114">
        <v>21</v>
      </c>
      <c r="E114" t="s">
        <v>28</v>
      </c>
      <c r="F114" t="s">
        <v>31</v>
      </c>
      <c r="G114">
        <v>2020</v>
      </c>
      <c r="H114" t="s">
        <v>328</v>
      </c>
      <c r="I114">
        <f t="shared" si="6"/>
        <v>1</v>
      </c>
      <c r="J114">
        <v>31</v>
      </c>
      <c r="K114">
        <v>20</v>
      </c>
      <c r="L114" t="s">
        <v>28</v>
      </c>
      <c r="M114" t="s">
        <v>31</v>
      </c>
      <c r="N114">
        <f t="shared" si="7"/>
        <v>3</v>
      </c>
      <c r="O114">
        <f t="shared" si="8"/>
        <v>9.6774193548387094E-2</v>
      </c>
    </row>
    <row r="115" spans="1:15" x14ac:dyDescent="0.2">
      <c r="A115" t="s">
        <v>0</v>
      </c>
      <c r="B115" t="s">
        <v>304</v>
      </c>
      <c r="C115">
        <v>33</v>
      </c>
      <c r="D115">
        <v>28</v>
      </c>
      <c r="E115" t="s">
        <v>28</v>
      </c>
      <c r="F115" t="s">
        <v>31</v>
      </c>
      <c r="G115">
        <v>2020</v>
      </c>
      <c r="H115" t="s">
        <v>329</v>
      </c>
      <c r="I115">
        <f t="shared" si="6"/>
        <v>1</v>
      </c>
      <c r="J115">
        <v>31</v>
      </c>
      <c r="K115">
        <v>20</v>
      </c>
      <c r="L115" t="s">
        <v>28</v>
      </c>
      <c r="M115" t="s">
        <v>31</v>
      </c>
      <c r="N115">
        <f t="shared" si="7"/>
        <v>2</v>
      </c>
      <c r="O115">
        <f t="shared" si="8"/>
        <v>6.4516129032258063E-2</v>
      </c>
    </row>
    <row r="116" spans="1:15" x14ac:dyDescent="0.2">
      <c r="A116" t="s">
        <v>0</v>
      </c>
      <c r="B116" t="s">
        <v>304</v>
      </c>
      <c r="C116">
        <v>31</v>
      </c>
      <c r="D116">
        <v>27</v>
      </c>
      <c r="E116" t="s">
        <v>28</v>
      </c>
      <c r="F116" t="s">
        <v>31</v>
      </c>
      <c r="G116">
        <v>2020</v>
      </c>
      <c r="H116" t="s">
        <v>330</v>
      </c>
      <c r="I116">
        <f t="shared" si="6"/>
        <v>1</v>
      </c>
      <c r="J116">
        <v>31</v>
      </c>
      <c r="K116">
        <v>20</v>
      </c>
      <c r="L116" t="s">
        <v>28</v>
      </c>
      <c r="M116" t="s">
        <v>31</v>
      </c>
      <c r="N116">
        <f t="shared" si="7"/>
        <v>0</v>
      </c>
      <c r="O116">
        <f t="shared" si="8"/>
        <v>0</v>
      </c>
    </row>
    <row r="117" spans="1:15" x14ac:dyDescent="0.2">
      <c r="A117" t="s">
        <v>0</v>
      </c>
      <c r="B117" t="s">
        <v>304</v>
      </c>
      <c r="C117">
        <v>54</v>
      </c>
      <c r="D117">
        <v>51</v>
      </c>
      <c r="E117" t="s">
        <v>28</v>
      </c>
      <c r="F117" t="s">
        <v>31</v>
      </c>
      <c r="G117">
        <v>2020</v>
      </c>
      <c r="H117" t="s">
        <v>331</v>
      </c>
      <c r="I117">
        <f t="shared" si="6"/>
        <v>1</v>
      </c>
      <c r="J117">
        <v>31</v>
      </c>
      <c r="K117">
        <v>20</v>
      </c>
      <c r="L117" t="s">
        <v>28</v>
      </c>
      <c r="M117" t="s">
        <v>31</v>
      </c>
      <c r="N117">
        <f t="shared" si="7"/>
        <v>23</v>
      </c>
      <c r="O117">
        <f t="shared" si="8"/>
        <v>0.74193548387096775</v>
      </c>
    </row>
    <row r="118" spans="1:15" x14ac:dyDescent="0.2">
      <c r="A118" t="s">
        <v>0</v>
      </c>
      <c r="B118" t="s">
        <v>304</v>
      </c>
      <c r="C118">
        <v>33</v>
      </c>
      <c r="D118">
        <v>31</v>
      </c>
      <c r="E118" t="s">
        <v>28</v>
      </c>
      <c r="F118" t="s">
        <v>31</v>
      </c>
      <c r="G118">
        <v>2020</v>
      </c>
      <c r="H118" t="s">
        <v>332</v>
      </c>
      <c r="I118">
        <f t="shared" si="6"/>
        <v>1</v>
      </c>
      <c r="J118">
        <v>31</v>
      </c>
      <c r="K118">
        <v>20</v>
      </c>
      <c r="L118" t="s">
        <v>28</v>
      </c>
      <c r="M118" t="s">
        <v>31</v>
      </c>
      <c r="N118">
        <f t="shared" si="7"/>
        <v>2</v>
      </c>
      <c r="O118">
        <f t="shared" si="8"/>
        <v>6.4516129032258063E-2</v>
      </c>
    </row>
    <row r="119" spans="1:15" x14ac:dyDescent="0.2">
      <c r="A119" t="s">
        <v>0</v>
      </c>
      <c r="B119" t="s">
        <v>304</v>
      </c>
      <c r="C119">
        <v>34</v>
      </c>
      <c r="D119">
        <v>28</v>
      </c>
      <c r="E119" t="s">
        <v>28</v>
      </c>
      <c r="F119" t="s">
        <v>31</v>
      </c>
      <c r="G119">
        <v>2020</v>
      </c>
      <c r="H119" t="s">
        <v>333</v>
      </c>
      <c r="I119">
        <f t="shared" si="6"/>
        <v>1</v>
      </c>
      <c r="J119">
        <v>31</v>
      </c>
      <c r="K119">
        <v>20</v>
      </c>
      <c r="L119" t="s">
        <v>28</v>
      </c>
      <c r="M119" t="s">
        <v>31</v>
      </c>
      <c r="N119">
        <f t="shared" si="7"/>
        <v>3</v>
      </c>
      <c r="O119">
        <f t="shared" si="8"/>
        <v>9.6774193548387094E-2</v>
      </c>
    </row>
    <row r="120" spans="1:15" x14ac:dyDescent="0.2">
      <c r="A120" t="s">
        <v>0</v>
      </c>
      <c r="B120" t="s">
        <v>304</v>
      </c>
      <c r="C120">
        <v>23</v>
      </c>
      <c r="D120">
        <v>21</v>
      </c>
      <c r="E120" t="s">
        <v>28</v>
      </c>
      <c r="F120" t="s">
        <v>31</v>
      </c>
      <c r="G120">
        <v>2020</v>
      </c>
      <c r="H120" t="s">
        <v>334</v>
      </c>
      <c r="I120">
        <f t="shared" si="6"/>
        <v>1</v>
      </c>
      <c r="J120">
        <v>31</v>
      </c>
      <c r="K120">
        <v>20</v>
      </c>
      <c r="L120" t="s">
        <v>28</v>
      </c>
      <c r="M120" t="s">
        <v>31</v>
      </c>
      <c r="N120">
        <f t="shared" si="7"/>
        <v>-8</v>
      </c>
      <c r="O120">
        <f t="shared" si="8"/>
        <v>0.25806451612903225</v>
      </c>
    </row>
    <row r="121" spans="1:15" x14ac:dyDescent="0.2">
      <c r="A121" t="s">
        <v>0</v>
      </c>
      <c r="B121" t="s">
        <v>304</v>
      </c>
      <c r="C121">
        <v>20</v>
      </c>
      <c r="D121">
        <v>17</v>
      </c>
      <c r="E121" t="s">
        <v>28</v>
      </c>
      <c r="F121" t="s">
        <v>31</v>
      </c>
      <c r="G121">
        <v>2020</v>
      </c>
      <c r="H121" t="s">
        <v>335</v>
      </c>
      <c r="I121">
        <f t="shared" si="6"/>
        <v>1</v>
      </c>
      <c r="J121">
        <v>31</v>
      </c>
      <c r="K121">
        <v>20</v>
      </c>
      <c r="L121" t="s">
        <v>28</v>
      </c>
      <c r="M121" t="s">
        <v>31</v>
      </c>
      <c r="N121">
        <f t="shared" si="7"/>
        <v>-11</v>
      </c>
      <c r="O121">
        <f t="shared" si="8"/>
        <v>0.35483870967741937</v>
      </c>
    </row>
    <row r="122" spans="1:15" x14ac:dyDescent="0.2">
      <c r="A122" t="s">
        <v>0</v>
      </c>
      <c r="B122" t="s">
        <v>304</v>
      </c>
      <c r="C122">
        <v>30</v>
      </c>
      <c r="D122">
        <v>28</v>
      </c>
      <c r="E122" t="s">
        <v>28</v>
      </c>
      <c r="F122" t="s">
        <v>31</v>
      </c>
      <c r="G122">
        <v>2020</v>
      </c>
      <c r="H122" t="s">
        <v>336</v>
      </c>
      <c r="I122">
        <f t="shared" si="6"/>
        <v>1</v>
      </c>
      <c r="J122">
        <v>31</v>
      </c>
      <c r="K122">
        <v>20</v>
      </c>
      <c r="L122" t="s">
        <v>28</v>
      </c>
      <c r="M122" t="s">
        <v>31</v>
      </c>
      <c r="N122">
        <f t="shared" si="7"/>
        <v>-1</v>
      </c>
      <c r="O122">
        <f t="shared" si="8"/>
        <v>3.2258064516129031E-2</v>
      </c>
    </row>
    <row r="123" spans="1:15" x14ac:dyDescent="0.2">
      <c r="A123" t="s">
        <v>0</v>
      </c>
      <c r="B123" t="s">
        <v>304</v>
      </c>
      <c r="C123">
        <v>28</v>
      </c>
      <c r="D123">
        <v>21</v>
      </c>
      <c r="E123" t="s">
        <v>28</v>
      </c>
      <c r="F123" t="s">
        <v>31</v>
      </c>
      <c r="G123">
        <v>2020</v>
      </c>
      <c r="H123" t="s">
        <v>337</v>
      </c>
      <c r="I123">
        <f t="shared" si="6"/>
        <v>1</v>
      </c>
      <c r="J123">
        <v>31</v>
      </c>
      <c r="K123">
        <v>20</v>
      </c>
      <c r="L123" t="s">
        <v>28</v>
      </c>
      <c r="M123" t="s">
        <v>31</v>
      </c>
      <c r="N123">
        <f t="shared" si="7"/>
        <v>-3</v>
      </c>
      <c r="O123">
        <f t="shared" si="8"/>
        <v>9.6774193548387094E-2</v>
      </c>
    </row>
    <row r="124" spans="1:15" x14ac:dyDescent="0.2">
      <c r="A124" t="s">
        <v>0</v>
      </c>
      <c r="B124" t="s">
        <v>304</v>
      </c>
      <c r="C124">
        <v>33</v>
      </c>
      <c r="D124">
        <v>26</v>
      </c>
      <c r="E124" t="s">
        <v>28</v>
      </c>
      <c r="F124" t="s">
        <v>31</v>
      </c>
      <c r="G124">
        <v>2020</v>
      </c>
      <c r="H124" t="s">
        <v>338</v>
      </c>
      <c r="I124">
        <f t="shared" si="6"/>
        <v>1</v>
      </c>
      <c r="J124">
        <v>31</v>
      </c>
      <c r="K124">
        <v>20</v>
      </c>
      <c r="L124" t="s">
        <v>28</v>
      </c>
      <c r="M124" t="s">
        <v>31</v>
      </c>
      <c r="N124">
        <f t="shared" si="7"/>
        <v>2</v>
      </c>
      <c r="O124">
        <f t="shared" si="8"/>
        <v>6.4516129032258063E-2</v>
      </c>
    </row>
    <row r="125" spans="1:15" x14ac:dyDescent="0.2">
      <c r="A125" t="s">
        <v>0</v>
      </c>
      <c r="B125" t="s">
        <v>304</v>
      </c>
      <c r="C125">
        <v>27</v>
      </c>
      <c r="D125">
        <v>23</v>
      </c>
      <c r="E125" t="s">
        <v>28</v>
      </c>
      <c r="F125" t="s">
        <v>31</v>
      </c>
      <c r="G125">
        <v>2020</v>
      </c>
      <c r="H125" t="s">
        <v>339</v>
      </c>
      <c r="I125">
        <f t="shared" si="6"/>
        <v>1</v>
      </c>
      <c r="J125">
        <v>31</v>
      </c>
      <c r="K125">
        <v>20</v>
      </c>
      <c r="L125" t="s">
        <v>28</v>
      </c>
      <c r="M125" t="s">
        <v>31</v>
      </c>
      <c r="N125">
        <f t="shared" si="7"/>
        <v>-4</v>
      </c>
      <c r="O125">
        <f t="shared" si="8"/>
        <v>0.12903225806451613</v>
      </c>
    </row>
    <row r="126" spans="1:15" x14ac:dyDescent="0.2">
      <c r="A126" t="s">
        <v>0</v>
      </c>
      <c r="B126" t="s">
        <v>304</v>
      </c>
      <c r="C126">
        <v>34</v>
      </c>
      <c r="D126">
        <v>28</v>
      </c>
      <c r="E126" t="s">
        <v>28</v>
      </c>
      <c r="F126" t="s">
        <v>31</v>
      </c>
      <c r="G126">
        <v>2020</v>
      </c>
      <c r="H126" t="s">
        <v>340</v>
      </c>
      <c r="I126">
        <f t="shared" si="6"/>
        <v>1</v>
      </c>
      <c r="J126">
        <v>31</v>
      </c>
      <c r="K126">
        <v>20</v>
      </c>
      <c r="L126" t="s">
        <v>28</v>
      </c>
      <c r="M126" t="s">
        <v>31</v>
      </c>
      <c r="N126">
        <f t="shared" si="7"/>
        <v>3</v>
      </c>
      <c r="O126">
        <f t="shared" si="8"/>
        <v>9.6774193548387094E-2</v>
      </c>
    </row>
    <row r="127" spans="1:15" x14ac:dyDescent="0.2">
      <c r="A127" t="s">
        <v>0</v>
      </c>
      <c r="B127" t="s">
        <v>304</v>
      </c>
      <c r="C127">
        <v>31</v>
      </c>
      <c r="D127">
        <v>26</v>
      </c>
      <c r="E127" t="s">
        <v>28</v>
      </c>
      <c r="F127" t="s">
        <v>31</v>
      </c>
      <c r="G127">
        <v>2020</v>
      </c>
      <c r="H127" t="s">
        <v>341</v>
      </c>
      <c r="I127">
        <f t="shared" si="6"/>
        <v>1</v>
      </c>
      <c r="J127">
        <v>31</v>
      </c>
      <c r="K127">
        <v>20</v>
      </c>
      <c r="L127" t="s">
        <v>28</v>
      </c>
      <c r="M127" t="s">
        <v>31</v>
      </c>
      <c r="N127">
        <f t="shared" si="7"/>
        <v>0</v>
      </c>
      <c r="O127">
        <f t="shared" si="8"/>
        <v>0</v>
      </c>
    </row>
    <row r="128" spans="1:15" x14ac:dyDescent="0.2">
      <c r="A128" t="s">
        <v>0</v>
      </c>
      <c r="B128" t="s">
        <v>304</v>
      </c>
      <c r="C128">
        <v>41</v>
      </c>
      <c r="D128">
        <v>27</v>
      </c>
      <c r="E128" t="s">
        <v>28</v>
      </c>
      <c r="F128" t="s">
        <v>31</v>
      </c>
      <c r="G128">
        <v>2020</v>
      </c>
      <c r="H128" t="s">
        <v>342</v>
      </c>
      <c r="I128">
        <f t="shared" si="6"/>
        <v>1</v>
      </c>
      <c r="J128">
        <v>31</v>
      </c>
      <c r="K128">
        <v>20</v>
      </c>
      <c r="L128" t="s">
        <v>28</v>
      </c>
      <c r="M128" t="s">
        <v>31</v>
      </c>
      <c r="N128">
        <f t="shared" si="7"/>
        <v>10</v>
      </c>
      <c r="O128">
        <f t="shared" si="8"/>
        <v>0.32258064516129031</v>
      </c>
    </row>
    <row r="129" spans="1:15" x14ac:dyDescent="0.2">
      <c r="A129" t="s">
        <v>0</v>
      </c>
      <c r="B129" t="s">
        <v>304</v>
      </c>
      <c r="C129">
        <v>31</v>
      </c>
      <c r="D129">
        <v>27</v>
      </c>
      <c r="E129" t="s">
        <v>28</v>
      </c>
      <c r="F129" t="s">
        <v>31</v>
      </c>
      <c r="G129">
        <v>2020</v>
      </c>
      <c r="H129" t="s">
        <v>343</v>
      </c>
      <c r="I129">
        <f t="shared" si="6"/>
        <v>1</v>
      </c>
      <c r="J129">
        <v>31</v>
      </c>
      <c r="K129">
        <v>20</v>
      </c>
      <c r="L129" t="s">
        <v>28</v>
      </c>
      <c r="M129" t="s">
        <v>31</v>
      </c>
      <c r="N129">
        <f t="shared" si="7"/>
        <v>0</v>
      </c>
      <c r="O129">
        <f t="shared" si="8"/>
        <v>0</v>
      </c>
    </row>
    <row r="130" spans="1:15" x14ac:dyDescent="0.2">
      <c r="A130" t="s">
        <v>0</v>
      </c>
      <c r="B130" t="s">
        <v>304</v>
      </c>
      <c r="C130">
        <v>35</v>
      </c>
      <c r="D130">
        <v>24</v>
      </c>
      <c r="E130" t="s">
        <v>28</v>
      </c>
      <c r="F130" t="s">
        <v>31</v>
      </c>
      <c r="G130">
        <v>2020</v>
      </c>
      <c r="H130" t="s">
        <v>344</v>
      </c>
      <c r="I130">
        <f t="shared" si="6"/>
        <v>1</v>
      </c>
      <c r="J130">
        <v>31</v>
      </c>
      <c r="K130">
        <v>20</v>
      </c>
      <c r="L130" t="s">
        <v>28</v>
      </c>
      <c r="M130" t="s">
        <v>31</v>
      </c>
      <c r="N130">
        <f t="shared" si="7"/>
        <v>4</v>
      </c>
      <c r="O130">
        <f t="shared" si="8"/>
        <v>0.12903225806451613</v>
      </c>
    </row>
    <row r="131" spans="1:15" x14ac:dyDescent="0.2">
      <c r="A131" t="s">
        <v>0</v>
      </c>
      <c r="B131" t="s">
        <v>304</v>
      </c>
      <c r="C131">
        <v>31</v>
      </c>
      <c r="D131">
        <v>27</v>
      </c>
      <c r="E131" t="s">
        <v>28</v>
      </c>
      <c r="F131" t="s">
        <v>31</v>
      </c>
      <c r="G131">
        <v>2020</v>
      </c>
      <c r="H131" t="s">
        <v>345</v>
      </c>
      <c r="I131">
        <f t="shared" si="6"/>
        <v>1</v>
      </c>
      <c r="J131">
        <v>31</v>
      </c>
      <c r="K131">
        <v>20</v>
      </c>
      <c r="L131" t="s">
        <v>28</v>
      </c>
      <c r="M131" t="s">
        <v>31</v>
      </c>
      <c r="N131">
        <f t="shared" si="7"/>
        <v>0</v>
      </c>
      <c r="O131">
        <f t="shared" si="8"/>
        <v>0</v>
      </c>
    </row>
    <row r="132" spans="1:15" x14ac:dyDescent="0.2">
      <c r="A132" t="s">
        <v>0</v>
      </c>
      <c r="B132" t="s">
        <v>304</v>
      </c>
      <c r="C132">
        <v>27</v>
      </c>
      <c r="D132">
        <v>21</v>
      </c>
      <c r="E132" t="s">
        <v>28</v>
      </c>
      <c r="F132" t="s">
        <v>31</v>
      </c>
      <c r="G132">
        <v>2020</v>
      </c>
      <c r="H132" t="s">
        <v>346</v>
      </c>
      <c r="I132">
        <f t="shared" si="6"/>
        <v>1</v>
      </c>
      <c r="J132">
        <v>31</v>
      </c>
      <c r="K132">
        <v>20</v>
      </c>
      <c r="L132" t="s">
        <v>28</v>
      </c>
      <c r="M132" t="s">
        <v>31</v>
      </c>
      <c r="N132">
        <f t="shared" si="7"/>
        <v>-4</v>
      </c>
      <c r="O132">
        <f t="shared" si="8"/>
        <v>0.12903225806451613</v>
      </c>
    </row>
    <row r="133" spans="1:15" x14ac:dyDescent="0.2">
      <c r="A133" t="s">
        <v>0</v>
      </c>
      <c r="B133" t="s">
        <v>304</v>
      </c>
      <c r="C133">
        <v>27</v>
      </c>
      <c r="D133">
        <v>23</v>
      </c>
      <c r="E133" t="s">
        <v>28</v>
      </c>
      <c r="F133" t="s">
        <v>31</v>
      </c>
      <c r="G133">
        <v>2020</v>
      </c>
      <c r="H133" t="s">
        <v>347</v>
      </c>
      <c r="I133">
        <f t="shared" si="6"/>
        <v>1</v>
      </c>
      <c r="J133">
        <v>31</v>
      </c>
      <c r="K133">
        <v>20</v>
      </c>
      <c r="L133" t="s">
        <v>28</v>
      </c>
      <c r="M133" t="s">
        <v>31</v>
      </c>
      <c r="N133">
        <f t="shared" si="7"/>
        <v>-4</v>
      </c>
      <c r="O133">
        <f t="shared" si="8"/>
        <v>0.12903225806451613</v>
      </c>
    </row>
    <row r="134" spans="1:15" x14ac:dyDescent="0.2">
      <c r="A134" t="s">
        <v>0</v>
      </c>
      <c r="B134" t="s">
        <v>304</v>
      </c>
      <c r="C134">
        <v>34</v>
      </c>
      <c r="D134">
        <v>17</v>
      </c>
      <c r="E134" t="s">
        <v>28</v>
      </c>
      <c r="F134" t="s">
        <v>31</v>
      </c>
      <c r="G134">
        <v>2020</v>
      </c>
      <c r="H134" t="s">
        <v>348</v>
      </c>
      <c r="I134">
        <f t="shared" si="6"/>
        <v>1</v>
      </c>
      <c r="J134">
        <v>31</v>
      </c>
      <c r="K134">
        <v>20</v>
      </c>
      <c r="L134" t="s">
        <v>28</v>
      </c>
      <c r="M134" t="s">
        <v>31</v>
      </c>
      <c r="N134">
        <f t="shared" si="7"/>
        <v>3</v>
      </c>
      <c r="O134">
        <f t="shared" si="8"/>
        <v>9.6774193548387094E-2</v>
      </c>
    </row>
    <row r="135" spans="1:15" x14ac:dyDescent="0.2">
      <c r="A135" t="s">
        <v>0</v>
      </c>
      <c r="B135" t="s">
        <v>304</v>
      </c>
      <c r="C135">
        <v>31</v>
      </c>
      <c r="D135">
        <v>21</v>
      </c>
      <c r="E135" t="s">
        <v>28</v>
      </c>
      <c r="F135" t="s">
        <v>31</v>
      </c>
      <c r="G135">
        <v>2020</v>
      </c>
      <c r="H135" t="s">
        <v>349</v>
      </c>
      <c r="I135">
        <f t="shared" si="6"/>
        <v>1</v>
      </c>
      <c r="J135">
        <v>31</v>
      </c>
      <c r="K135">
        <v>20</v>
      </c>
      <c r="L135" t="s">
        <v>28</v>
      </c>
      <c r="M135" t="s">
        <v>31</v>
      </c>
      <c r="N135">
        <f t="shared" si="7"/>
        <v>0</v>
      </c>
      <c r="O135">
        <f t="shared" si="8"/>
        <v>0</v>
      </c>
    </row>
    <row r="136" spans="1:15" x14ac:dyDescent="0.2">
      <c r="A136" t="s">
        <v>0</v>
      </c>
      <c r="B136" t="s">
        <v>304</v>
      </c>
      <c r="C136">
        <v>33</v>
      </c>
      <c r="D136">
        <v>30</v>
      </c>
      <c r="E136" t="s">
        <v>28</v>
      </c>
      <c r="F136" t="s">
        <v>31</v>
      </c>
      <c r="G136">
        <v>2020</v>
      </c>
      <c r="H136" t="s">
        <v>350</v>
      </c>
      <c r="I136">
        <f t="shared" si="6"/>
        <v>1</v>
      </c>
      <c r="J136">
        <v>31</v>
      </c>
      <c r="K136">
        <v>20</v>
      </c>
      <c r="L136" t="s">
        <v>28</v>
      </c>
      <c r="M136" t="s">
        <v>31</v>
      </c>
      <c r="N136">
        <f t="shared" si="7"/>
        <v>2</v>
      </c>
      <c r="O136">
        <f t="shared" si="8"/>
        <v>6.4516129032258063E-2</v>
      </c>
    </row>
    <row r="137" spans="1:15" x14ac:dyDescent="0.2">
      <c r="A137" t="s">
        <v>0</v>
      </c>
      <c r="B137" t="s">
        <v>304</v>
      </c>
      <c r="C137">
        <v>31</v>
      </c>
      <c r="D137">
        <v>27</v>
      </c>
      <c r="E137" t="s">
        <v>28</v>
      </c>
      <c r="F137" t="s">
        <v>31</v>
      </c>
      <c r="G137">
        <v>2020</v>
      </c>
      <c r="H137" t="s">
        <v>351</v>
      </c>
      <c r="I137">
        <f t="shared" si="6"/>
        <v>1</v>
      </c>
      <c r="J137">
        <v>31</v>
      </c>
      <c r="K137">
        <v>20</v>
      </c>
      <c r="L137" t="s">
        <v>28</v>
      </c>
      <c r="M137" t="s">
        <v>31</v>
      </c>
      <c r="N137">
        <f t="shared" si="7"/>
        <v>0</v>
      </c>
      <c r="O137">
        <f t="shared" si="8"/>
        <v>0</v>
      </c>
    </row>
    <row r="138" spans="1:15" x14ac:dyDescent="0.2">
      <c r="A138" t="s">
        <v>0</v>
      </c>
      <c r="B138" t="s">
        <v>304</v>
      </c>
      <c r="C138">
        <v>34</v>
      </c>
      <c r="D138">
        <v>27</v>
      </c>
      <c r="E138" t="s">
        <v>28</v>
      </c>
      <c r="F138" t="s">
        <v>31</v>
      </c>
      <c r="G138">
        <v>2020</v>
      </c>
      <c r="H138" t="s">
        <v>352</v>
      </c>
      <c r="I138">
        <f t="shared" si="6"/>
        <v>1</v>
      </c>
      <c r="J138">
        <v>31</v>
      </c>
      <c r="K138">
        <v>20</v>
      </c>
      <c r="L138" t="s">
        <v>28</v>
      </c>
      <c r="M138" t="s">
        <v>31</v>
      </c>
      <c r="N138">
        <f t="shared" si="7"/>
        <v>3</v>
      </c>
      <c r="O138">
        <f t="shared" si="8"/>
        <v>9.6774193548387094E-2</v>
      </c>
    </row>
    <row r="139" spans="1:15" x14ac:dyDescent="0.2">
      <c r="A139" t="s">
        <v>0</v>
      </c>
      <c r="B139" t="s">
        <v>304</v>
      </c>
      <c r="C139">
        <v>34</v>
      </c>
      <c r="D139">
        <v>27</v>
      </c>
      <c r="E139" t="s">
        <v>28</v>
      </c>
      <c r="F139" t="s">
        <v>31</v>
      </c>
      <c r="G139">
        <v>2020</v>
      </c>
      <c r="H139" t="s">
        <v>353</v>
      </c>
      <c r="I139">
        <f t="shared" si="6"/>
        <v>1</v>
      </c>
      <c r="J139">
        <v>31</v>
      </c>
      <c r="K139">
        <v>20</v>
      </c>
      <c r="L139" t="s">
        <v>28</v>
      </c>
      <c r="M139" t="s">
        <v>31</v>
      </c>
      <c r="N139">
        <f t="shared" si="7"/>
        <v>3</v>
      </c>
      <c r="O139">
        <f t="shared" si="8"/>
        <v>9.6774193548387094E-2</v>
      </c>
    </row>
    <row r="140" spans="1:15" x14ac:dyDescent="0.2">
      <c r="A140" t="s">
        <v>0</v>
      </c>
      <c r="B140" t="s">
        <v>304</v>
      </c>
      <c r="C140">
        <v>31</v>
      </c>
      <c r="D140">
        <v>20</v>
      </c>
      <c r="E140" t="s">
        <v>28</v>
      </c>
      <c r="F140" t="s">
        <v>31</v>
      </c>
      <c r="G140">
        <v>2020</v>
      </c>
      <c r="H140" t="s">
        <v>354</v>
      </c>
      <c r="I140">
        <f t="shared" si="6"/>
        <v>1</v>
      </c>
      <c r="J140">
        <v>31</v>
      </c>
      <c r="K140">
        <v>20</v>
      </c>
      <c r="L140" t="s">
        <v>28</v>
      </c>
      <c r="M140" t="s">
        <v>31</v>
      </c>
      <c r="N140">
        <f t="shared" si="7"/>
        <v>0</v>
      </c>
      <c r="O140">
        <f t="shared" si="8"/>
        <v>0</v>
      </c>
    </row>
    <row r="141" spans="1:15" x14ac:dyDescent="0.2">
      <c r="A141" t="s">
        <v>0</v>
      </c>
      <c r="B141" t="s">
        <v>304</v>
      </c>
      <c r="C141">
        <v>31</v>
      </c>
      <c r="D141">
        <v>20</v>
      </c>
      <c r="E141" t="s">
        <v>28</v>
      </c>
      <c r="F141" t="s">
        <v>31</v>
      </c>
      <c r="G141">
        <v>2020</v>
      </c>
      <c r="H141" t="s">
        <v>355</v>
      </c>
      <c r="I141">
        <f t="shared" si="6"/>
        <v>1</v>
      </c>
      <c r="J141">
        <v>31</v>
      </c>
      <c r="K141">
        <v>20</v>
      </c>
      <c r="L141" t="s">
        <v>28</v>
      </c>
      <c r="M141" t="s">
        <v>31</v>
      </c>
      <c r="N141">
        <f t="shared" si="7"/>
        <v>0</v>
      </c>
      <c r="O141">
        <f t="shared" si="8"/>
        <v>0</v>
      </c>
    </row>
    <row r="142" spans="1:15" x14ac:dyDescent="0.2">
      <c r="A142" t="s">
        <v>0</v>
      </c>
      <c r="B142" t="s">
        <v>304</v>
      </c>
      <c r="C142">
        <v>42</v>
      </c>
      <c r="D142">
        <v>28</v>
      </c>
      <c r="E142" t="s">
        <v>28</v>
      </c>
      <c r="F142" t="s">
        <v>31</v>
      </c>
      <c r="G142">
        <v>2020</v>
      </c>
      <c r="H142" t="s">
        <v>356</v>
      </c>
      <c r="I142">
        <f t="shared" si="6"/>
        <v>1</v>
      </c>
      <c r="J142">
        <v>31</v>
      </c>
      <c r="K142">
        <v>20</v>
      </c>
      <c r="L142" t="s">
        <v>28</v>
      </c>
      <c r="M142" t="s">
        <v>31</v>
      </c>
      <c r="N142">
        <f t="shared" si="7"/>
        <v>11</v>
      </c>
      <c r="O142">
        <f t="shared" si="8"/>
        <v>0.35483870967741937</v>
      </c>
    </row>
    <row r="143" spans="1:15" x14ac:dyDescent="0.2">
      <c r="A143" t="s">
        <v>0</v>
      </c>
      <c r="B143" t="s">
        <v>304</v>
      </c>
      <c r="C143">
        <v>38</v>
      </c>
      <c r="D143">
        <v>31</v>
      </c>
      <c r="E143" t="s">
        <v>28</v>
      </c>
      <c r="F143" t="s">
        <v>31</v>
      </c>
      <c r="G143">
        <v>2020</v>
      </c>
      <c r="H143" t="s">
        <v>357</v>
      </c>
      <c r="I143">
        <f t="shared" si="6"/>
        <v>1</v>
      </c>
      <c r="J143">
        <v>31</v>
      </c>
      <c r="K143">
        <v>20</v>
      </c>
      <c r="L143" t="s">
        <v>28</v>
      </c>
      <c r="M143" t="s">
        <v>31</v>
      </c>
      <c r="N143">
        <f t="shared" si="7"/>
        <v>7</v>
      </c>
      <c r="O143">
        <f t="shared" si="8"/>
        <v>0.22580645161290322</v>
      </c>
    </row>
    <row r="144" spans="1:15" x14ac:dyDescent="0.2">
      <c r="A144" t="s">
        <v>0</v>
      </c>
      <c r="B144" t="s">
        <v>304</v>
      </c>
      <c r="C144">
        <v>23</v>
      </c>
      <c r="D144">
        <v>20</v>
      </c>
      <c r="E144" t="s">
        <v>28</v>
      </c>
      <c r="F144" t="s">
        <v>31</v>
      </c>
      <c r="G144">
        <v>2020</v>
      </c>
      <c r="H144" t="s">
        <v>358</v>
      </c>
      <c r="I144">
        <f t="shared" si="6"/>
        <v>1</v>
      </c>
      <c r="J144">
        <v>31</v>
      </c>
      <c r="K144">
        <v>20</v>
      </c>
      <c r="L144" t="s">
        <v>28</v>
      </c>
      <c r="M144" t="s">
        <v>31</v>
      </c>
      <c r="N144">
        <f t="shared" si="7"/>
        <v>-8</v>
      </c>
      <c r="O144">
        <f t="shared" si="8"/>
        <v>0.25806451612903225</v>
      </c>
    </row>
    <row r="145" spans="1:15" x14ac:dyDescent="0.2">
      <c r="A145" t="s">
        <v>0</v>
      </c>
      <c r="B145" t="s">
        <v>304</v>
      </c>
      <c r="C145">
        <v>31</v>
      </c>
      <c r="D145">
        <v>18</v>
      </c>
      <c r="E145" t="s">
        <v>28</v>
      </c>
      <c r="F145" t="s">
        <v>31</v>
      </c>
      <c r="G145">
        <v>2020</v>
      </c>
      <c r="H145" t="s">
        <v>359</v>
      </c>
      <c r="I145">
        <f t="shared" si="6"/>
        <v>1</v>
      </c>
      <c r="J145">
        <v>31</v>
      </c>
      <c r="K145">
        <v>20</v>
      </c>
      <c r="L145" t="s">
        <v>28</v>
      </c>
      <c r="M145" t="s">
        <v>31</v>
      </c>
      <c r="N145">
        <f t="shared" si="7"/>
        <v>0</v>
      </c>
      <c r="O145">
        <f t="shared" si="8"/>
        <v>0</v>
      </c>
    </row>
    <row r="146" spans="1:15" x14ac:dyDescent="0.2">
      <c r="A146" t="s">
        <v>0</v>
      </c>
      <c r="B146" t="s">
        <v>304</v>
      </c>
      <c r="C146">
        <v>36</v>
      </c>
      <c r="D146">
        <v>31</v>
      </c>
      <c r="E146" t="s">
        <v>28</v>
      </c>
      <c r="F146" t="s">
        <v>31</v>
      </c>
      <c r="G146">
        <v>2020</v>
      </c>
      <c r="H146" t="s">
        <v>360</v>
      </c>
      <c r="I146">
        <f t="shared" si="6"/>
        <v>1</v>
      </c>
      <c r="J146">
        <v>31</v>
      </c>
      <c r="K146">
        <v>20</v>
      </c>
      <c r="L146" t="s">
        <v>28</v>
      </c>
      <c r="M146" t="s">
        <v>31</v>
      </c>
      <c r="N146">
        <f t="shared" si="7"/>
        <v>5</v>
      </c>
      <c r="O146">
        <f t="shared" si="8"/>
        <v>0.16129032258064516</v>
      </c>
    </row>
    <row r="147" spans="1:15" x14ac:dyDescent="0.2">
      <c r="A147" t="s">
        <v>0</v>
      </c>
      <c r="B147" t="s">
        <v>304</v>
      </c>
      <c r="C147">
        <v>37</v>
      </c>
      <c r="D147">
        <v>31</v>
      </c>
      <c r="E147" t="s">
        <v>28</v>
      </c>
      <c r="F147" t="s">
        <v>31</v>
      </c>
      <c r="G147">
        <v>2020</v>
      </c>
      <c r="H147" t="s">
        <v>361</v>
      </c>
      <c r="I147">
        <f t="shared" si="6"/>
        <v>1</v>
      </c>
      <c r="J147">
        <v>31</v>
      </c>
      <c r="K147">
        <v>20</v>
      </c>
      <c r="L147" t="s">
        <v>28</v>
      </c>
      <c r="M147" t="s">
        <v>31</v>
      </c>
      <c r="N147">
        <f t="shared" si="7"/>
        <v>6</v>
      </c>
      <c r="O147">
        <f t="shared" si="8"/>
        <v>0.19354838709677419</v>
      </c>
    </row>
    <row r="148" spans="1:15" x14ac:dyDescent="0.2">
      <c r="A148" t="s">
        <v>0</v>
      </c>
      <c r="B148" t="s">
        <v>304</v>
      </c>
      <c r="C148">
        <v>34</v>
      </c>
      <c r="D148">
        <v>24</v>
      </c>
      <c r="E148" t="s">
        <v>28</v>
      </c>
      <c r="F148" t="s">
        <v>31</v>
      </c>
      <c r="G148">
        <v>2020</v>
      </c>
      <c r="H148" t="s">
        <v>362</v>
      </c>
      <c r="I148">
        <f t="shared" si="6"/>
        <v>1</v>
      </c>
      <c r="J148">
        <v>31</v>
      </c>
      <c r="K148">
        <v>20</v>
      </c>
      <c r="L148" t="s">
        <v>28</v>
      </c>
      <c r="M148" t="s">
        <v>31</v>
      </c>
      <c r="N148">
        <f t="shared" si="7"/>
        <v>3</v>
      </c>
      <c r="O148">
        <f t="shared" si="8"/>
        <v>9.6774193548387094E-2</v>
      </c>
    </row>
    <row r="149" spans="1:15" x14ac:dyDescent="0.2">
      <c r="A149" t="s">
        <v>0</v>
      </c>
      <c r="B149" t="s">
        <v>304</v>
      </c>
      <c r="C149">
        <v>33</v>
      </c>
      <c r="D149">
        <v>23</v>
      </c>
      <c r="E149" t="s">
        <v>28</v>
      </c>
      <c r="F149" t="s">
        <v>31</v>
      </c>
      <c r="G149">
        <v>2020</v>
      </c>
      <c r="H149" t="s">
        <v>363</v>
      </c>
      <c r="I149">
        <f t="shared" si="6"/>
        <v>1</v>
      </c>
      <c r="J149">
        <v>31</v>
      </c>
      <c r="K149">
        <v>20</v>
      </c>
      <c r="L149" t="s">
        <v>28</v>
      </c>
      <c r="M149" t="s">
        <v>31</v>
      </c>
      <c r="N149">
        <f t="shared" si="7"/>
        <v>2</v>
      </c>
      <c r="O149">
        <f t="shared" si="8"/>
        <v>6.4516129032258063E-2</v>
      </c>
    </row>
    <row r="150" spans="1:15" x14ac:dyDescent="0.2">
      <c r="A150" t="s">
        <v>0</v>
      </c>
      <c r="B150" t="s">
        <v>304</v>
      </c>
      <c r="C150">
        <v>34</v>
      </c>
      <c r="D150">
        <v>21</v>
      </c>
      <c r="E150" t="s">
        <v>28</v>
      </c>
      <c r="F150" t="s">
        <v>31</v>
      </c>
      <c r="G150">
        <v>2020</v>
      </c>
      <c r="H150" t="s">
        <v>364</v>
      </c>
      <c r="I150">
        <f t="shared" si="6"/>
        <v>1</v>
      </c>
      <c r="J150">
        <v>31</v>
      </c>
      <c r="K150">
        <v>20</v>
      </c>
      <c r="L150" t="s">
        <v>28</v>
      </c>
      <c r="M150" t="s">
        <v>31</v>
      </c>
      <c r="N150">
        <f t="shared" si="7"/>
        <v>3</v>
      </c>
      <c r="O150">
        <f t="shared" si="8"/>
        <v>9.6774193548387094E-2</v>
      </c>
    </row>
    <row r="151" spans="1:15" x14ac:dyDescent="0.2">
      <c r="A151" t="s">
        <v>0</v>
      </c>
      <c r="B151" t="s">
        <v>304</v>
      </c>
      <c r="C151">
        <v>37</v>
      </c>
      <c r="D151">
        <v>32</v>
      </c>
      <c r="E151" t="s">
        <v>31</v>
      </c>
      <c r="F151" t="s">
        <v>28</v>
      </c>
      <c r="G151">
        <v>2020</v>
      </c>
      <c r="H151" t="s">
        <v>365</v>
      </c>
      <c r="I151">
        <f t="shared" si="6"/>
        <v>0</v>
      </c>
      <c r="J151">
        <v>31</v>
      </c>
      <c r="K151">
        <v>20</v>
      </c>
      <c r="L151" t="s">
        <v>28</v>
      </c>
      <c r="M151" t="s">
        <v>31</v>
      </c>
      <c r="N151">
        <f t="shared" si="7"/>
        <v>6</v>
      </c>
      <c r="O151">
        <f t="shared" si="8"/>
        <v>0.19354838709677419</v>
      </c>
    </row>
    <row r="152" spans="1:15" x14ac:dyDescent="0.2">
      <c r="A152" t="s">
        <v>0</v>
      </c>
      <c r="B152" t="s">
        <v>304</v>
      </c>
      <c r="C152">
        <v>27</v>
      </c>
      <c r="D152">
        <v>23</v>
      </c>
      <c r="E152" t="s">
        <v>31</v>
      </c>
      <c r="F152" t="s">
        <v>28</v>
      </c>
      <c r="G152">
        <v>2020</v>
      </c>
      <c r="H152" t="s">
        <v>366</v>
      </c>
      <c r="I152">
        <f t="shared" si="6"/>
        <v>0</v>
      </c>
      <c r="J152">
        <v>31</v>
      </c>
      <c r="K152">
        <v>20</v>
      </c>
      <c r="L152" t="s">
        <v>28</v>
      </c>
      <c r="M152" t="s">
        <v>31</v>
      </c>
      <c r="N152">
        <f t="shared" si="7"/>
        <v>-4</v>
      </c>
      <c r="O152">
        <f t="shared" si="8"/>
        <v>0.12903225806451613</v>
      </c>
    </row>
    <row r="153" spans="1:15" x14ac:dyDescent="0.2">
      <c r="A153" t="s">
        <v>0</v>
      </c>
      <c r="B153" t="s">
        <v>304</v>
      </c>
      <c r="C153">
        <v>31</v>
      </c>
      <c r="D153">
        <v>28</v>
      </c>
      <c r="E153" t="s">
        <v>31</v>
      </c>
      <c r="F153" t="s">
        <v>28</v>
      </c>
      <c r="G153">
        <v>2020</v>
      </c>
      <c r="H153" t="s">
        <v>367</v>
      </c>
      <c r="I153">
        <f t="shared" si="6"/>
        <v>0</v>
      </c>
      <c r="J153">
        <v>31</v>
      </c>
      <c r="K153">
        <v>20</v>
      </c>
      <c r="L153" t="s">
        <v>28</v>
      </c>
      <c r="M153" t="s">
        <v>31</v>
      </c>
      <c r="N153">
        <f t="shared" si="7"/>
        <v>0</v>
      </c>
      <c r="O153">
        <f t="shared" si="8"/>
        <v>0</v>
      </c>
    </row>
    <row r="154" spans="1:15" x14ac:dyDescent="0.2">
      <c r="A154" t="s">
        <v>0</v>
      </c>
      <c r="B154" t="s">
        <v>304</v>
      </c>
      <c r="C154">
        <v>38</v>
      </c>
      <c r="D154">
        <v>35</v>
      </c>
      <c r="E154" t="s">
        <v>31</v>
      </c>
      <c r="F154" t="s">
        <v>28</v>
      </c>
      <c r="G154">
        <v>2020</v>
      </c>
      <c r="H154" t="s">
        <v>368</v>
      </c>
      <c r="I154">
        <f t="shared" si="6"/>
        <v>0</v>
      </c>
      <c r="J154">
        <v>31</v>
      </c>
      <c r="K154">
        <v>20</v>
      </c>
      <c r="L154" t="s">
        <v>28</v>
      </c>
      <c r="M154" t="s">
        <v>31</v>
      </c>
      <c r="N154">
        <f t="shared" si="7"/>
        <v>7</v>
      </c>
      <c r="O154">
        <f t="shared" si="8"/>
        <v>0.22580645161290322</v>
      </c>
    </row>
    <row r="155" spans="1:15" x14ac:dyDescent="0.2">
      <c r="A155" t="s">
        <v>0</v>
      </c>
      <c r="B155" t="s">
        <v>304</v>
      </c>
      <c r="C155">
        <v>31</v>
      </c>
      <c r="D155">
        <v>27</v>
      </c>
      <c r="E155" t="s">
        <v>31</v>
      </c>
      <c r="F155" t="s">
        <v>28</v>
      </c>
      <c r="G155">
        <v>2020</v>
      </c>
      <c r="H155" t="s">
        <v>369</v>
      </c>
      <c r="I155">
        <f t="shared" si="6"/>
        <v>0</v>
      </c>
      <c r="J155">
        <v>31</v>
      </c>
      <c r="K155">
        <v>20</v>
      </c>
      <c r="L155" t="s">
        <v>28</v>
      </c>
      <c r="M155" t="s">
        <v>31</v>
      </c>
      <c r="N155">
        <f t="shared" si="7"/>
        <v>0</v>
      </c>
      <c r="O155">
        <f t="shared" si="8"/>
        <v>0</v>
      </c>
    </row>
    <row r="156" spans="1:15" x14ac:dyDescent="0.2">
      <c r="A156" t="s">
        <v>0</v>
      </c>
      <c r="B156" t="s">
        <v>304</v>
      </c>
      <c r="C156">
        <v>38</v>
      </c>
      <c r="D156">
        <v>34</v>
      </c>
      <c r="E156" t="s">
        <v>31</v>
      </c>
      <c r="F156" t="s">
        <v>28</v>
      </c>
      <c r="G156">
        <v>2020</v>
      </c>
      <c r="H156" t="s">
        <v>370</v>
      </c>
      <c r="I156">
        <f t="shared" si="6"/>
        <v>0</v>
      </c>
      <c r="J156">
        <v>31</v>
      </c>
      <c r="K156">
        <v>20</v>
      </c>
      <c r="L156" t="s">
        <v>28</v>
      </c>
      <c r="M156" t="s">
        <v>31</v>
      </c>
      <c r="N156">
        <f t="shared" si="7"/>
        <v>7</v>
      </c>
      <c r="O156">
        <f t="shared" si="8"/>
        <v>0.22580645161290322</v>
      </c>
    </row>
    <row r="157" spans="1:15" x14ac:dyDescent="0.2">
      <c r="A157" t="s">
        <v>0</v>
      </c>
      <c r="B157" t="s">
        <v>304</v>
      </c>
      <c r="C157">
        <v>28</v>
      </c>
      <c r="D157">
        <v>27</v>
      </c>
      <c r="E157" t="s">
        <v>31</v>
      </c>
      <c r="F157" t="s">
        <v>28</v>
      </c>
      <c r="G157">
        <v>2020</v>
      </c>
      <c r="H157" t="s">
        <v>371</v>
      </c>
      <c r="I157">
        <f t="shared" si="6"/>
        <v>0</v>
      </c>
      <c r="J157">
        <v>31</v>
      </c>
      <c r="K157">
        <v>20</v>
      </c>
      <c r="L157" t="s">
        <v>28</v>
      </c>
      <c r="M157" t="s">
        <v>31</v>
      </c>
      <c r="N157">
        <f t="shared" si="7"/>
        <v>-3</v>
      </c>
      <c r="O157">
        <f t="shared" si="8"/>
        <v>9.6774193548387094E-2</v>
      </c>
    </row>
    <row r="158" spans="1:15" x14ac:dyDescent="0.2">
      <c r="A158" t="s">
        <v>0</v>
      </c>
      <c r="B158" t="s">
        <v>304</v>
      </c>
      <c r="C158">
        <v>35</v>
      </c>
      <c r="D158">
        <v>31</v>
      </c>
      <c r="E158" t="s">
        <v>31</v>
      </c>
      <c r="F158" t="s">
        <v>28</v>
      </c>
      <c r="G158">
        <v>2020</v>
      </c>
      <c r="H158" t="s">
        <v>372</v>
      </c>
      <c r="I158">
        <f t="shared" si="6"/>
        <v>0</v>
      </c>
      <c r="J158">
        <v>31</v>
      </c>
      <c r="K158">
        <v>20</v>
      </c>
      <c r="L158" t="s">
        <v>28</v>
      </c>
      <c r="M158" t="s">
        <v>31</v>
      </c>
      <c r="N158">
        <f t="shared" si="7"/>
        <v>4</v>
      </c>
      <c r="O158">
        <f t="shared" si="8"/>
        <v>0.12903225806451613</v>
      </c>
    </row>
    <row r="159" spans="1:15" x14ac:dyDescent="0.2">
      <c r="A159" t="s">
        <v>0</v>
      </c>
      <c r="B159" t="s">
        <v>304</v>
      </c>
      <c r="C159">
        <v>38</v>
      </c>
      <c r="D159">
        <v>31</v>
      </c>
      <c r="E159" t="s">
        <v>31</v>
      </c>
      <c r="F159" t="s">
        <v>28</v>
      </c>
      <c r="G159">
        <v>2020</v>
      </c>
      <c r="H159" t="s">
        <v>373</v>
      </c>
      <c r="I159">
        <f t="shared" si="6"/>
        <v>0</v>
      </c>
      <c r="J159">
        <v>31</v>
      </c>
      <c r="K159">
        <v>20</v>
      </c>
      <c r="L159" t="s">
        <v>28</v>
      </c>
      <c r="M159" t="s">
        <v>31</v>
      </c>
      <c r="N159">
        <f t="shared" si="7"/>
        <v>7</v>
      </c>
      <c r="O159">
        <f t="shared" si="8"/>
        <v>0.22580645161290322</v>
      </c>
    </row>
    <row r="160" spans="1:15" x14ac:dyDescent="0.2">
      <c r="A160" t="s">
        <v>0</v>
      </c>
      <c r="B160" t="s">
        <v>304</v>
      </c>
      <c r="C160">
        <v>30</v>
      </c>
      <c r="D160">
        <v>24</v>
      </c>
      <c r="E160" t="s">
        <v>31</v>
      </c>
      <c r="F160" t="s">
        <v>28</v>
      </c>
      <c r="G160">
        <v>2020</v>
      </c>
      <c r="H160" t="s">
        <v>374</v>
      </c>
      <c r="I160">
        <f t="shared" si="6"/>
        <v>0</v>
      </c>
      <c r="J160">
        <v>31</v>
      </c>
      <c r="K160">
        <v>20</v>
      </c>
      <c r="L160" t="s">
        <v>28</v>
      </c>
      <c r="M160" t="s">
        <v>31</v>
      </c>
      <c r="N160">
        <f t="shared" si="7"/>
        <v>-1</v>
      </c>
      <c r="O160">
        <f t="shared" si="8"/>
        <v>3.2258064516129031E-2</v>
      </c>
    </row>
    <row r="161" spans="1:15" x14ac:dyDescent="0.2">
      <c r="A161" t="s">
        <v>0</v>
      </c>
      <c r="B161" t="s">
        <v>304</v>
      </c>
      <c r="C161">
        <v>34</v>
      </c>
      <c r="D161">
        <v>31</v>
      </c>
      <c r="E161" t="s">
        <v>31</v>
      </c>
      <c r="F161" t="s">
        <v>28</v>
      </c>
      <c r="G161">
        <v>2020</v>
      </c>
      <c r="H161" t="s">
        <v>375</v>
      </c>
      <c r="I161">
        <f t="shared" si="6"/>
        <v>0</v>
      </c>
      <c r="J161">
        <v>31</v>
      </c>
      <c r="K161">
        <v>20</v>
      </c>
      <c r="L161" t="s">
        <v>28</v>
      </c>
      <c r="M161" t="s">
        <v>31</v>
      </c>
      <c r="N161">
        <f t="shared" si="7"/>
        <v>3</v>
      </c>
      <c r="O161">
        <f t="shared" si="8"/>
        <v>9.6774193548387094E-2</v>
      </c>
    </row>
    <row r="162" spans="1:15" x14ac:dyDescent="0.2">
      <c r="A162" t="s">
        <v>0</v>
      </c>
      <c r="B162" t="s">
        <v>304</v>
      </c>
      <c r="C162">
        <v>24</v>
      </c>
      <c r="D162">
        <v>17</v>
      </c>
      <c r="E162" t="s">
        <v>31</v>
      </c>
      <c r="F162" t="s">
        <v>28</v>
      </c>
      <c r="G162">
        <v>2020</v>
      </c>
      <c r="H162" t="s">
        <v>376</v>
      </c>
      <c r="I162">
        <f t="shared" si="6"/>
        <v>0</v>
      </c>
      <c r="J162">
        <v>31</v>
      </c>
      <c r="K162">
        <v>20</v>
      </c>
      <c r="L162" t="s">
        <v>28</v>
      </c>
      <c r="M162" t="s">
        <v>31</v>
      </c>
      <c r="N162">
        <f t="shared" si="7"/>
        <v>-7</v>
      </c>
      <c r="O162">
        <f t="shared" si="8"/>
        <v>0.22580645161290322</v>
      </c>
    </row>
    <row r="163" spans="1:15" x14ac:dyDescent="0.2">
      <c r="A163" t="s">
        <v>0</v>
      </c>
      <c r="B163" t="s">
        <v>304</v>
      </c>
      <c r="C163">
        <v>24</v>
      </c>
      <c r="D163">
        <v>21</v>
      </c>
      <c r="E163" t="s">
        <v>31</v>
      </c>
      <c r="F163" t="s">
        <v>28</v>
      </c>
      <c r="G163">
        <v>2020</v>
      </c>
      <c r="H163" t="s">
        <v>377</v>
      </c>
      <c r="I163">
        <f t="shared" si="6"/>
        <v>0</v>
      </c>
      <c r="J163">
        <v>31</v>
      </c>
      <c r="K163">
        <v>20</v>
      </c>
      <c r="L163" t="s">
        <v>28</v>
      </c>
      <c r="M163" t="s">
        <v>31</v>
      </c>
      <c r="N163">
        <f t="shared" si="7"/>
        <v>-7</v>
      </c>
      <c r="O163">
        <f t="shared" si="8"/>
        <v>0.22580645161290322</v>
      </c>
    </row>
    <row r="164" spans="1:15" x14ac:dyDescent="0.2">
      <c r="A164" t="s">
        <v>0</v>
      </c>
      <c r="B164" t="s">
        <v>304</v>
      </c>
      <c r="C164">
        <v>28</v>
      </c>
      <c r="D164">
        <v>27</v>
      </c>
      <c r="E164" t="s">
        <v>31</v>
      </c>
      <c r="F164" t="s">
        <v>28</v>
      </c>
      <c r="G164">
        <v>2020</v>
      </c>
      <c r="H164" t="s">
        <v>378</v>
      </c>
      <c r="I164">
        <f t="shared" si="6"/>
        <v>0</v>
      </c>
      <c r="J164">
        <v>31</v>
      </c>
      <c r="K164">
        <v>20</v>
      </c>
      <c r="L164" t="s">
        <v>28</v>
      </c>
      <c r="M164" t="s">
        <v>31</v>
      </c>
      <c r="N164">
        <f t="shared" si="7"/>
        <v>-3</v>
      </c>
      <c r="O164">
        <f t="shared" si="8"/>
        <v>9.6774193548387094E-2</v>
      </c>
    </row>
    <row r="165" spans="1:15" x14ac:dyDescent="0.2">
      <c r="A165" t="s">
        <v>0</v>
      </c>
      <c r="B165" t="s">
        <v>304</v>
      </c>
      <c r="C165">
        <v>31</v>
      </c>
      <c r="D165">
        <v>24</v>
      </c>
      <c r="E165" t="s">
        <v>31</v>
      </c>
      <c r="F165" t="s">
        <v>28</v>
      </c>
      <c r="G165">
        <v>2020</v>
      </c>
      <c r="H165" t="s">
        <v>379</v>
      </c>
      <c r="I165">
        <f t="shared" si="6"/>
        <v>0</v>
      </c>
      <c r="J165">
        <v>31</v>
      </c>
      <c r="K165">
        <v>20</v>
      </c>
      <c r="L165" t="s">
        <v>28</v>
      </c>
      <c r="M165" t="s">
        <v>31</v>
      </c>
      <c r="N165">
        <f t="shared" si="7"/>
        <v>0</v>
      </c>
      <c r="O165">
        <f t="shared" si="8"/>
        <v>0</v>
      </c>
    </row>
    <row r="166" spans="1:15" x14ac:dyDescent="0.2">
      <c r="A166" t="s">
        <v>0</v>
      </c>
      <c r="B166" t="s">
        <v>304</v>
      </c>
      <c r="C166">
        <v>35</v>
      </c>
      <c r="D166">
        <v>31</v>
      </c>
      <c r="E166" t="s">
        <v>31</v>
      </c>
      <c r="F166" t="s">
        <v>28</v>
      </c>
      <c r="G166">
        <v>2020</v>
      </c>
      <c r="H166" t="s">
        <v>380</v>
      </c>
      <c r="I166">
        <f t="shared" si="6"/>
        <v>0</v>
      </c>
      <c r="J166">
        <v>31</v>
      </c>
      <c r="K166">
        <v>20</v>
      </c>
      <c r="L166" t="s">
        <v>28</v>
      </c>
      <c r="M166" t="s">
        <v>31</v>
      </c>
      <c r="N166">
        <f t="shared" si="7"/>
        <v>4</v>
      </c>
      <c r="O166">
        <f t="shared" si="8"/>
        <v>0.12903225806451613</v>
      </c>
    </row>
    <row r="167" spans="1:15" x14ac:dyDescent="0.2">
      <c r="A167" t="s">
        <v>0</v>
      </c>
      <c r="B167" t="s">
        <v>304</v>
      </c>
      <c r="C167">
        <v>28</v>
      </c>
      <c r="D167">
        <v>27</v>
      </c>
      <c r="E167" t="s">
        <v>31</v>
      </c>
      <c r="F167" t="s">
        <v>28</v>
      </c>
      <c r="G167">
        <v>2020</v>
      </c>
      <c r="H167" t="s">
        <v>381</v>
      </c>
      <c r="I167">
        <f t="shared" ref="I167:I230" si="9">IF(E167=L167,1,0)</f>
        <v>0</v>
      </c>
      <c r="J167">
        <v>31</v>
      </c>
      <c r="K167">
        <v>20</v>
      </c>
      <c r="L167" t="s">
        <v>28</v>
      </c>
      <c r="M167" t="s">
        <v>31</v>
      </c>
      <c r="N167">
        <f t="shared" ref="N167:N230" si="10">C167-J167</f>
        <v>-3</v>
      </c>
      <c r="O167">
        <f t="shared" ref="O167:O230" si="11">ABS(N167)/J167</f>
        <v>9.6774193548387094E-2</v>
      </c>
    </row>
    <row r="168" spans="1:15" x14ac:dyDescent="0.2">
      <c r="A168" t="s">
        <v>0</v>
      </c>
      <c r="B168" t="s">
        <v>304</v>
      </c>
      <c r="C168">
        <v>34</v>
      </c>
      <c r="D168">
        <v>31</v>
      </c>
      <c r="E168" t="s">
        <v>31</v>
      </c>
      <c r="F168" t="s">
        <v>28</v>
      </c>
      <c r="G168">
        <v>2020</v>
      </c>
      <c r="H168" t="s">
        <v>382</v>
      </c>
      <c r="I168">
        <f t="shared" si="9"/>
        <v>0</v>
      </c>
      <c r="J168">
        <v>31</v>
      </c>
      <c r="K168">
        <v>20</v>
      </c>
      <c r="L168" t="s">
        <v>28</v>
      </c>
      <c r="M168" t="s">
        <v>31</v>
      </c>
      <c r="N168">
        <f t="shared" si="10"/>
        <v>3</v>
      </c>
      <c r="O168">
        <f t="shared" si="11"/>
        <v>9.6774193548387094E-2</v>
      </c>
    </row>
    <row r="169" spans="1:15" x14ac:dyDescent="0.2">
      <c r="A169" t="s">
        <v>0</v>
      </c>
      <c r="B169" t="s">
        <v>304</v>
      </c>
      <c r="C169">
        <v>31</v>
      </c>
      <c r="D169">
        <v>27</v>
      </c>
      <c r="E169" t="s">
        <v>31</v>
      </c>
      <c r="F169" t="s">
        <v>28</v>
      </c>
      <c r="G169">
        <v>2020</v>
      </c>
      <c r="H169" t="s">
        <v>383</v>
      </c>
      <c r="I169">
        <f t="shared" si="9"/>
        <v>0</v>
      </c>
      <c r="J169">
        <v>31</v>
      </c>
      <c r="K169">
        <v>20</v>
      </c>
      <c r="L169" t="s">
        <v>28</v>
      </c>
      <c r="M169" t="s">
        <v>31</v>
      </c>
      <c r="N169">
        <f t="shared" si="10"/>
        <v>0</v>
      </c>
      <c r="O169">
        <f t="shared" si="11"/>
        <v>0</v>
      </c>
    </row>
    <row r="170" spans="1:15" x14ac:dyDescent="0.2">
      <c r="A170" t="s">
        <v>0</v>
      </c>
      <c r="B170" t="s">
        <v>304</v>
      </c>
      <c r="C170">
        <v>35</v>
      </c>
      <c r="D170">
        <v>31</v>
      </c>
      <c r="E170" t="s">
        <v>31</v>
      </c>
      <c r="F170" t="s">
        <v>28</v>
      </c>
      <c r="G170">
        <v>2020</v>
      </c>
      <c r="H170" t="s">
        <v>171</v>
      </c>
      <c r="I170">
        <f t="shared" si="9"/>
        <v>0</v>
      </c>
      <c r="J170">
        <v>31</v>
      </c>
      <c r="K170">
        <v>20</v>
      </c>
      <c r="L170" t="s">
        <v>28</v>
      </c>
      <c r="M170" t="s">
        <v>31</v>
      </c>
      <c r="N170">
        <f t="shared" si="10"/>
        <v>4</v>
      </c>
      <c r="O170">
        <f t="shared" si="11"/>
        <v>0.12903225806451613</v>
      </c>
    </row>
    <row r="171" spans="1:15" x14ac:dyDescent="0.2">
      <c r="A171" t="s">
        <v>0</v>
      </c>
      <c r="B171" t="s">
        <v>304</v>
      </c>
      <c r="C171">
        <v>28</v>
      </c>
      <c r="D171">
        <v>27</v>
      </c>
      <c r="E171" t="s">
        <v>31</v>
      </c>
      <c r="F171" t="s">
        <v>28</v>
      </c>
      <c r="G171">
        <v>2020</v>
      </c>
      <c r="H171" t="s">
        <v>384</v>
      </c>
      <c r="I171">
        <f t="shared" si="9"/>
        <v>0</v>
      </c>
      <c r="J171">
        <v>31</v>
      </c>
      <c r="K171">
        <v>20</v>
      </c>
      <c r="L171" t="s">
        <v>28</v>
      </c>
      <c r="M171" t="s">
        <v>31</v>
      </c>
      <c r="N171">
        <f t="shared" si="10"/>
        <v>-3</v>
      </c>
      <c r="O171">
        <f t="shared" si="11"/>
        <v>9.6774193548387094E-2</v>
      </c>
    </row>
    <row r="172" spans="1:15" x14ac:dyDescent="0.2">
      <c r="A172" t="s">
        <v>0</v>
      </c>
      <c r="B172" t="s">
        <v>304</v>
      </c>
      <c r="C172">
        <v>30</v>
      </c>
      <c r="D172">
        <v>27</v>
      </c>
      <c r="E172" t="s">
        <v>31</v>
      </c>
      <c r="F172" t="s">
        <v>28</v>
      </c>
      <c r="G172">
        <v>2020</v>
      </c>
      <c r="H172" t="s">
        <v>385</v>
      </c>
      <c r="I172">
        <f t="shared" si="9"/>
        <v>0</v>
      </c>
      <c r="J172">
        <v>31</v>
      </c>
      <c r="K172">
        <v>20</v>
      </c>
      <c r="L172" t="s">
        <v>28</v>
      </c>
      <c r="M172" t="s">
        <v>31</v>
      </c>
      <c r="N172">
        <f t="shared" si="10"/>
        <v>-1</v>
      </c>
      <c r="O172">
        <f t="shared" si="11"/>
        <v>3.2258064516129031E-2</v>
      </c>
    </row>
    <row r="173" spans="1:15" x14ac:dyDescent="0.2">
      <c r="A173" t="s">
        <v>0</v>
      </c>
      <c r="B173" t="s">
        <v>304</v>
      </c>
      <c r="C173">
        <v>31</v>
      </c>
      <c r="D173">
        <v>30</v>
      </c>
      <c r="E173" t="s">
        <v>31</v>
      </c>
      <c r="F173" t="s">
        <v>28</v>
      </c>
      <c r="G173">
        <v>2020</v>
      </c>
      <c r="H173" t="s">
        <v>386</v>
      </c>
      <c r="I173">
        <f t="shared" si="9"/>
        <v>0</v>
      </c>
      <c r="J173">
        <v>31</v>
      </c>
      <c r="K173">
        <v>20</v>
      </c>
      <c r="L173" t="s">
        <v>28</v>
      </c>
      <c r="M173" t="s">
        <v>31</v>
      </c>
      <c r="N173">
        <f t="shared" si="10"/>
        <v>0</v>
      </c>
      <c r="O173">
        <f t="shared" si="11"/>
        <v>0</v>
      </c>
    </row>
    <row r="174" spans="1:15" x14ac:dyDescent="0.2">
      <c r="A174" t="s">
        <v>0</v>
      </c>
      <c r="B174" t="s">
        <v>304</v>
      </c>
      <c r="C174">
        <v>27</v>
      </c>
      <c r="D174">
        <v>23</v>
      </c>
      <c r="E174" t="s">
        <v>31</v>
      </c>
      <c r="F174" t="s">
        <v>28</v>
      </c>
      <c r="G174">
        <v>2020</v>
      </c>
      <c r="H174" t="s">
        <v>387</v>
      </c>
      <c r="I174">
        <f t="shared" si="9"/>
        <v>0</v>
      </c>
      <c r="J174">
        <v>31</v>
      </c>
      <c r="K174">
        <v>20</v>
      </c>
      <c r="L174" t="s">
        <v>28</v>
      </c>
      <c r="M174" t="s">
        <v>31</v>
      </c>
      <c r="N174">
        <f t="shared" si="10"/>
        <v>-4</v>
      </c>
      <c r="O174">
        <f t="shared" si="11"/>
        <v>0.12903225806451613</v>
      </c>
    </row>
    <row r="175" spans="1:15" x14ac:dyDescent="0.2">
      <c r="A175" t="s">
        <v>0</v>
      </c>
      <c r="B175" t="s">
        <v>304</v>
      </c>
      <c r="C175">
        <v>35</v>
      </c>
      <c r="D175">
        <v>24</v>
      </c>
      <c r="E175" t="s">
        <v>31</v>
      </c>
      <c r="F175" t="s">
        <v>28</v>
      </c>
      <c r="G175">
        <v>2020</v>
      </c>
      <c r="H175" t="s">
        <v>388</v>
      </c>
      <c r="I175">
        <f t="shared" si="9"/>
        <v>0</v>
      </c>
      <c r="J175">
        <v>31</v>
      </c>
      <c r="K175">
        <v>20</v>
      </c>
      <c r="L175" t="s">
        <v>28</v>
      </c>
      <c r="M175" t="s">
        <v>31</v>
      </c>
      <c r="N175">
        <f t="shared" si="10"/>
        <v>4</v>
      </c>
      <c r="O175">
        <f t="shared" si="11"/>
        <v>0.12903225806451613</v>
      </c>
    </row>
    <row r="176" spans="1:15" x14ac:dyDescent="0.2">
      <c r="A176" t="s">
        <v>0</v>
      </c>
      <c r="B176" t="s">
        <v>304</v>
      </c>
      <c r="C176">
        <v>35</v>
      </c>
      <c r="D176">
        <v>31</v>
      </c>
      <c r="E176" t="s">
        <v>31</v>
      </c>
      <c r="F176" t="s">
        <v>28</v>
      </c>
      <c r="G176">
        <v>2020</v>
      </c>
      <c r="H176" t="s">
        <v>389</v>
      </c>
      <c r="I176">
        <f t="shared" si="9"/>
        <v>0</v>
      </c>
      <c r="J176">
        <v>31</v>
      </c>
      <c r="K176">
        <v>20</v>
      </c>
      <c r="L176" t="s">
        <v>28</v>
      </c>
      <c r="M176" t="s">
        <v>31</v>
      </c>
      <c r="N176">
        <f t="shared" si="10"/>
        <v>4</v>
      </c>
      <c r="O176">
        <f t="shared" si="11"/>
        <v>0.12903225806451613</v>
      </c>
    </row>
    <row r="177" spans="1:15" x14ac:dyDescent="0.2">
      <c r="A177" t="s">
        <v>0</v>
      </c>
      <c r="B177" t="s">
        <v>304</v>
      </c>
      <c r="C177">
        <v>28</v>
      </c>
      <c r="D177">
        <v>24</v>
      </c>
      <c r="E177" t="s">
        <v>31</v>
      </c>
      <c r="F177" t="s">
        <v>28</v>
      </c>
      <c r="G177">
        <v>2020</v>
      </c>
      <c r="H177" t="s">
        <v>390</v>
      </c>
      <c r="I177">
        <f t="shared" si="9"/>
        <v>0</v>
      </c>
      <c r="J177">
        <v>31</v>
      </c>
      <c r="K177">
        <v>20</v>
      </c>
      <c r="L177" t="s">
        <v>28</v>
      </c>
      <c r="M177" t="s">
        <v>31</v>
      </c>
      <c r="N177">
        <f t="shared" si="10"/>
        <v>-3</v>
      </c>
      <c r="O177">
        <f t="shared" si="11"/>
        <v>9.6774193548387094E-2</v>
      </c>
    </row>
    <row r="178" spans="1:15" x14ac:dyDescent="0.2">
      <c r="A178" t="s">
        <v>0</v>
      </c>
      <c r="B178" t="s">
        <v>304</v>
      </c>
      <c r="C178">
        <v>38</v>
      </c>
      <c r="D178">
        <v>35</v>
      </c>
      <c r="E178" t="s">
        <v>31</v>
      </c>
      <c r="F178" t="s">
        <v>28</v>
      </c>
      <c r="G178">
        <v>2020</v>
      </c>
      <c r="H178" t="s">
        <v>391</v>
      </c>
      <c r="I178">
        <f t="shared" si="9"/>
        <v>0</v>
      </c>
      <c r="J178">
        <v>31</v>
      </c>
      <c r="K178">
        <v>20</v>
      </c>
      <c r="L178" t="s">
        <v>28</v>
      </c>
      <c r="M178" t="s">
        <v>31</v>
      </c>
      <c r="N178">
        <f t="shared" si="10"/>
        <v>7</v>
      </c>
      <c r="O178">
        <f t="shared" si="11"/>
        <v>0.22580645161290322</v>
      </c>
    </row>
    <row r="179" spans="1:15" x14ac:dyDescent="0.2">
      <c r="A179" t="s">
        <v>0</v>
      </c>
      <c r="B179" t="s">
        <v>304</v>
      </c>
      <c r="C179">
        <v>28</v>
      </c>
      <c r="D179">
        <v>26</v>
      </c>
      <c r="E179" t="s">
        <v>31</v>
      </c>
      <c r="F179" t="s">
        <v>28</v>
      </c>
      <c r="G179">
        <v>2020</v>
      </c>
      <c r="H179" t="s">
        <v>392</v>
      </c>
      <c r="I179">
        <f t="shared" si="9"/>
        <v>0</v>
      </c>
      <c r="J179">
        <v>31</v>
      </c>
      <c r="K179">
        <v>20</v>
      </c>
      <c r="L179" t="s">
        <v>28</v>
      </c>
      <c r="M179" t="s">
        <v>31</v>
      </c>
      <c r="N179">
        <f t="shared" si="10"/>
        <v>-3</v>
      </c>
      <c r="O179">
        <f t="shared" si="11"/>
        <v>9.6774193548387094E-2</v>
      </c>
    </row>
    <row r="180" spans="1:15" x14ac:dyDescent="0.2">
      <c r="A180" t="s">
        <v>0</v>
      </c>
      <c r="B180" t="s">
        <v>304</v>
      </c>
      <c r="C180">
        <v>28</v>
      </c>
      <c r="D180">
        <v>24</v>
      </c>
      <c r="E180" t="s">
        <v>31</v>
      </c>
      <c r="F180" t="s">
        <v>28</v>
      </c>
      <c r="G180">
        <v>2020</v>
      </c>
      <c r="H180" t="s">
        <v>393</v>
      </c>
      <c r="I180">
        <f t="shared" si="9"/>
        <v>0</v>
      </c>
      <c r="J180">
        <v>31</v>
      </c>
      <c r="K180">
        <v>20</v>
      </c>
      <c r="L180" t="s">
        <v>28</v>
      </c>
      <c r="M180" t="s">
        <v>31</v>
      </c>
      <c r="N180">
        <f t="shared" si="10"/>
        <v>-3</v>
      </c>
      <c r="O180">
        <f t="shared" si="11"/>
        <v>9.6774193548387094E-2</v>
      </c>
    </row>
    <row r="181" spans="1:15" x14ac:dyDescent="0.2">
      <c r="A181" t="s">
        <v>0</v>
      </c>
      <c r="B181" t="s">
        <v>304</v>
      </c>
      <c r="C181">
        <v>34</v>
      </c>
      <c r="D181">
        <v>31</v>
      </c>
      <c r="E181" t="s">
        <v>31</v>
      </c>
      <c r="F181" t="s">
        <v>28</v>
      </c>
      <c r="G181">
        <v>2020</v>
      </c>
      <c r="H181" t="s">
        <v>394</v>
      </c>
      <c r="I181">
        <f t="shared" si="9"/>
        <v>0</v>
      </c>
      <c r="J181">
        <v>31</v>
      </c>
      <c r="K181">
        <v>20</v>
      </c>
      <c r="L181" t="s">
        <v>28</v>
      </c>
      <c r="M181" t="s">
        <v>31</v>
      </c>
      <c r="N181">
        <f t="shared" si="10"/>
        <v>3</v>
      </c>
      <c r="O181">
        <f t="shared" si="11"/>
        <v>9.6774193548387094E-2</v>
      </c>
    </row>
    <row r="182" spans="1:15" x14ac:dyDescent="0.2">
      <c r="A182" t="s">
        <v>0</v>
      </c>
      <c r="B182" t="s">
        <v>304</v>
      </c>
      <c r="C182">
        <v>27</v>
      </c>
      <c r="D182">
        <v>24</v>
      </c>
      <c r="E182" t="s">
        <v>31</v>
      </c>
      <c r="F182" t="s">
        <v>28</v>
      </c>
      <c r="G182">
        <v>2020</v>
      </c>
      <c r="H182" t="s">
        <v>395</v>
      </c>
      <c r="I182">
        <f t="shared" si="9"/>
        <v>0</v>
      </c>
      <c r="J182">
        <v>31</v>
      </c>
      <c r="K182">
        <v>20</v>
      </c>
      <c r="L182" t="s">
        <v>28</v>
      </c>
      <c r="M182" t="s">
        <v>31</v>
      </c>
      <c r="N182">
        <f t="shared" si="10"/>
        <v>-4</v>
      </c>
      <c r="O182">
        <f t="shared" si="11"/>
        <v>0.12903225806451613</v>
      </c>
    </row>
    <row r="183" spans="1:15" x14ac:dyDescent="0.2">
      <c r="A183" t="s">
        <v>0</v>
      </c>
      <c r="B183" t="s">
        <v>304</v>
      </c>
      <c r="C183">
        <v>21</v>
      </c>
      <c r="D183">
        <v>20</v>
      </c>
      <c r="E183" t="s">
        <v>31</v>
      </c>
      <c r="F183" t="s">
        <v>28</v>
      </c>
      <c r="G183">
        <v>2020</v>
      </c>
      <c r="H183" t="s">
        <v>396</v>
      </c>
      <c r="I183">
        <f t="shared" si="9"/>
        <v>0</v>
      </c>
      <c r="J183">
        <v>31</v>
      </c>
      <c r="K183">
        <v>20</v>
      </c>
      <c r="L183" t="s">
        <v>28</v>
      </c>
      <c r="M183" t="s">
        <v>31</v>
      </c>
      <c r="N183">
        <f t="shared" si="10"/>
        <v>-10</v>
      </c>
      <c r="O183">
        <f t="shared" si="11"/>
        <v>0.32258064516129031</v>
      </c>
    </row>
    <row r="184" spans="1:15" x14ac:dyDescent="0.2">
      <c r="A184" t="s">
        <v>0</v>
      </c>
      <c r="B184" t="s">
        <v>304</v>
      </c>
      <c r="C184">
        <v>34</v>
      </c>
      <c r="D184">
        <v>27</v>
      </c>
      <c r="E184" t="s">
        <v>31</v>
      </c>
      <c r="F184" t="s">
        <v>28</v>
      </c>
      <c r="G184">
        <v>2020</v>
      </c>
      <c r="H184" t="s">
        <v>397</v>
      </c>
      <c r="I184">
        <f t="shared" si="9"/>
        <v>0</v>
      </c>
      <c r="J184">
        <v>31</v>
      </c>
      <c r="K184">
        <v>20</v>
      </c>
      <c r="L184" t="s">
        <v>28</v>
      </c>
      <c r="M184" t="s">
        <v>31</v>
      </c>
      <c r="N184">
        <f t="shared" si="10"/>
        <v>3</v>
      </c>
      <c r="O184">
        <f t="shared" si="11"/>
        <v>9.6774193548387094E-2</v>
      </c>
    </row>
    <row r="185" spans="1:15" x14ac:dyDescent="0.2">
      <c r="A185" t="s">
        <v>0</v>
      </c>
      <c r="B185" t="s">
        <v>304</v>
      </c>
      <c r="C185">
        <v>28</v>
      </c>
      <c r="D185">
        <v>24</v>
      </c>
      <c r="E185" t="s">
        <v>31</v>
      </c>
      <c r="F185" t="s">
        <v>28</v>
      </c>
      <c r="G185">
        <v>2020</v>
      </c>
      <c r="H185" t="s">
        <v>398</v>
      </c>
      <c r="I185">
        <f t="shared" si="9"/>
        <v>0</v>
      </c>
      <c r="J185">
        <v>31</v>
      </c>
      <c r="K185">
        <v>20</v>
      </c>
      <c r="L185" t="s">
        <v>28</v>
      </c>
      <c r="M185" t="s">
        <v>31</v>
      </c>
      <c r="N185">
        <f t="shared" si="10"/>
        <v>-3</v>
      </c>
      <c r="O185">
        <f t="shared" si="11"/>
        <v>9.6774193548387094E-2</v>
      </c>
    </row>
    <row r="186" spans="1:15" x14ac:dyDescent="0.2">
      <c r="A186" t="s">
        <v>0</v>
      </c>
      <c r="B186" t="s">
        <v>304</v>
      </c>
      <c r="C186">
        <v>34</v>
      </c>
      <c r="D186">
        <v>31</v>
      </c>
      <c r="E186" t="s">
        <v>31</v>
      </c>
      <c r="F186" t="s">
        <v>28</v>
      </c>
      <c r="G186">
        <v>2020</v>
      </c>
      <c r="H186" t="s">
        <v>399</v>
      </c>
      <c r="I186">
        <f t="shared" si="9"/>
        <v>0</v>
      </c>
      <c r="J186">
        <v>31</v>
      </c>
      <c r="K186">
        <v>20</v>
      </c>
      <c r="L186" t="s">
        <v>28</v>
      </c>
      <c r="M186" t="s">
        <v>31</v>
      </c>
      <c r="N186">
        <f t="shared" si="10"/>
        <v>3</v>
      </c>
      <c r="O186">
        <f t="shared" si="11"/>
        <v>9.6774193548387094E-2</v>
      </c>
    </row>
    <row r="187" spans="1:15" x14ac:dyDescent="0.2">
      <c r="A187" t="s">
        <v>0</v>
      </c>
      <c r="B187" t="s">
        <v>304</v>
      </c>
      <c r="C187">
        <v>31</v>
      </c>
      <c r="D187">
        <v>27</v>
      </c>
      <c r="E187" t="s">
        <v>31</v>
      </c>
      <c r="F187" t="s">
        <v>28</v>
      </c>
      <c r="G187">
        <v>2020</v>
      </c>
      <c r="H187" t="s">
        <v>400</v>
      </c>
      <c r="I187">
        <f t="shared" si="9"/>
        <v>0</v>
      </c>
      <c r="J187">
        <v>31</v>
      </c>
      <c r="K187">
        <v>20</v>
      </c>
      <c r="L187" t="s">
        <v>28</v>
      </c>
      <c r="M187" t="s">
        <v>31</v>
      </c>
      <c r="N187">
        <f t="shared" si="10"/>
        <v>0</v>
      </c>
      <c r="O187">
        <f t="shared" si="11"/>
        <v>0</v>
      </c>
    </row>
    <row r="188" spans="1:15" x14ac:dyDescent="0.2">
      <c r="A188" t="s">
        <v>0</v>
      </c>
      <c r="B188" t="s">
        <v>304</v>
      </c>
      <c r="C188">
        <v>35</v>
      </c>
      <c r="D188">
        <v>32</v>
      </c>
      <c r="E188" t="s">
        <v>31</v>
      </c>
      <c r="F188" t="s">
        <v>28</v>
      </c>
      <c r="G188">
        <v>2020</v>
      </c>
      <c r="H188" t="s">
        <v>401</v>
      </c>
      <c r="I188">
        <f t="shared" si="9"/>
        <v>0</v>
      </c>
      <c r="J188">
        <v>31</v>
      </c>
      <c r="K188">
        <v>20</v>
      </c>
      <c r="L188" t="s">
        <v>28</v>
      </c>
      <c r="M188" t="s">
        <v>31</v>
      </c>
      <c r="N188">
        <f t="shared" si="10"/>
        <v>4</v>
      </c>
      <c r="O188">
        <f t="shared" si="11"/>
        <v>0.12903225806451613</v>
      </c>
    </row>
    <row r="189" spans="1:15" x14ac:dyDescent="0.2">
      <c r="A189" t="s">
        <v>0</v>
      </c>
      <c r="B189" t="s">
        <v>304</v>
      </c>
      <c r="C189">
        <v>28</v>
      </c>
      <c r="D189">
        <v>24</v>
      </c>
      <c r="E189" t="s">
        <v>31</v>
      </c>
      <c r="F189" t="s">
        <v>28</v>
      </c>
      <c r="G189">
        <v>2020</v>
      </c>
      <c r="H189" t="s">
        <v>402</v>
      </c>
      <c r="I189">
        <f t="shared" si="9"/>
        <v>0</v>
      </c>
      <c r="J189">
        <v>31</v>
      </c>
      <c r="K189">
        <v>20</v>
      </c>
      <c r="L189" t="s">
        <v>28</v>
      </c>
      <c r="M189" t="s">
        <v>31</v>
      </c>
      <c r="N189">
        <f t="shared" si="10"/>
        <v>-3</v>
      </c>
      <c r="O189">
        <f t="shared" si="11"/>
        <v>9.6774193548387094E-2</v>
      </c>
    </row>
    <row r="190" spans="1:15" x14ac:dyDescent="0.2">
      <c r="A190" t="s">
        <v>0</v>
      </c>
      <c r="B190" t="s">
        <v>304</v>
      </c>
      <c r="C190">
        <v>31</v>
      </c>
      <c r="D190">
        <v>28</v>
      </c>
      <c r="E190" t="s">
        <v>31</v>
      </c>
      <c r="F190" t="s">
        <v>28</v>
      </c>
      <c r="G190">
        <v>2020</v>
      </c>
      <c r="H190" t="s">
        <v>403</v>
      </c>
      <c r="I190">
        <f t="shared" si="9"/>
        <v>0</v>
      </c>
      <c r="J190">
        <v>31</v>
      </c>
      <c r="K190">
        <v>20</v>
      </c>
      <c r="L190" t="s">
        <v>28</v>
      </c>
      <c r="M190" t="s">
        <v>31</v>
      </c>
      <c r="N190">
        <f t="shared" si="10"/>
        <v>0</v>
      </c>
      <c r="O190">
        <f t="shared" si="11"/>
        <v>0</v>
      </c>
    </row>
    <row r="191" spans="1:15" x14ac:dyDescent="0.2">
      <c r="A191" t="s">
        <v>0</v>
      </c>
      <c r="B191" s="5" t="s">
        <v>422</v>
      </c>
      <c r="C191">
        <v>37</v>
      </c>
      <c r="D191">
        <v>34</v>
      </c>
      <c r="E191" t="s">
        <v>10</v>
      </c>
      <c r="F191" t="s">
        <v>14</v>
      </c>
      <c r="G191">
        <v>2019</v>
      </c>
      <c r="H191" t="s">
        <v>319</v>
      </c>
      <c r="I191">
        <f t="shared" si="9"/>
        <v>1</v>
      </c>
      <c r="J191">
        <v>13</v>
      </c>
      <c r="K191">
        <v>3</v>
      </c>
      <c r="L191" t="s">
        <v>10</v>
      </c>
      <c r="M191" t="s">
        <v>14</v>
      </c>
      <c r="N191">
        <f t="shared" si="10"/>
        <v>24</v>
      </c>
      <c r="O191">
        <f t="shared" si="11"/>
        <v>1.8461538461538463</v>
      </c>
    </row>
    <row r="192" spans="1:15" x14ac:dyDescent="0.2">
      <c r="A192" t="s">
        <v>0</v>
      </c>
      <c r="B192" s="5" t="s">
        <v>422</v>
      </c>
      <c r="C192">
        <v>27</v>
      </c>
      <c r="D192">
        <v>20</v>
      </c>
      <c r="E192" t="s">
        <v>14</v>
      </c>
      <c r="F192" t="s">
        <v>10</v>
      </c>
      <c r="G192">
        <v>2019</v>
      </c>
      <c r="H192" t="s">
        <v>346</v>
      </c>
      <c r="I192">
        <f t="shared" si="9"/>
        <v>0</v>
      </c>
      <c r="J192">
        <v>13</v>
      </c>
      <c r="K192">
        <v>3</v>
      </c>
      <c r="L192" t="s">
        <v>10</v>
      </c>
      <c r="M192" t="s">
        <v>14</v>
      </c>
      <c r="N192">
        <f t="shared" si="10"/>
        <v>14</v>
      </c>
      <c r="O192">
        <f t="shared" si="11"/>
        <v>1.0769230769230769</v>
      </c>
    </row>
    <row r="193" spans="1:15" x14ac:dyDescent="0.2">
      <c r="A193" t="s">
        <v>0</v>
      </c>
      <c r="B193" s="5" t="s">
        <v>422</v>
      </c>
      <c r="C193">
        <v>31</v>
      </c>
      <c r="D193">
        <v>28</v>
      </c>
      <c r="E193" t="s">
        <v>14</v>
      </c>
      <c r="F193" t="s">
        <v>10</v>
      </c>
      <c r="G193">
        <v>2019</v>
      </c>
      <c r="H193" t="s">
        <v>404</v>
      </c>
      <c r="I193">
        <f t="shared" si="9"/>
        <v>0</v>
      </c>
      <c r="J193">
        <v>13</v>
      </c>
      <c r="K193">
        <v>3</v>
      </c>
      <c r="L193" t="s">
        <v>10</v>
      </c>
      <c r="M193" t="s">
        <v>14</v>
      </c>
      <c r="N193">
        <f t="shared" si="10"/>
        <v>18</v>
      </c>
      <c r="O193">
        <f t="shared" si="11"/>
        <v>1.3846153846153846</v>
      </c>
    </row>
    <row r="194" spans="1:15" x14ac:dyDescent="0.2">
      <c r="A194" t="s">
        <v>0</v>
      </c>
      <c r="B194" s="5" t="s">
        <v>422</v>
      </c>
      <c r="C194">
        <v>30</v>
      </c>
      <c r="D194">
        <v>28</v>
      </c>
      <c r="E194" t="s">
        <v>10</v>
      </c>
      <c r="F194" t="s">
        <v>14</v>
      </c>
      <c r="G194">
        <v>2019</v>
      </c>
      <c r="H194" t="s">
        <v>401</v>
      </c>
      <c r="I194">
        <f t="shared" si="9"/>
        <v>1</v>
      </c>
      <c r="J194">
        <v>13</v>
      </c>
      <c r="K194">
        <v>3</v>
      </c>
      <c r="L194" t="s">
        <v>10</v>
      </c>
      <c r="M194" t="s">
        <v>14</v>
      </c>
      <c r="N194">
        <f t="shared" si="10"/>
        <v>17</v>
      </c>
      <c r="O194">
        <f t="shared" si="11"/>
        <v>1.3076923076923077</v>
      </c>
    </row>
    <row r="195" spans="1:15" x14ac:dyDescent="0.2">
      <c r="A195" t="s">
        <v>0</v>
      </c>
      <c r="B195" s="5" t="s">
        <v>422</v>
      </c>
      <c r="C195">
        <v>38</v>
      </c>
      <c r="D195">
        <v>34</v>
      </c>
      <c r="E195" t="s">
        <v>10</v>
      </c>
      <c r="F195" t="s">
        <v>14</v>
      </c>
      <c r="G195">
        <v>2019</v>
      </c>
      <c r="H195" t="s">
        <v>402</v>
      </c>
      <c r="I195">
        <f t="shared" si="9"/>
        <v>1</v>
      </c>
      <c r="J195">
        <v>13</v>
      </c>
      <c r="K195">
        <v>3</v>
      </c>
      <c r="L195" t="s">
        <v>10</v>
      </c>
      <c r="M195" t="s">
        <v>14</v>
      </c>
      <c r="N195">
        <f t="shared" si="10"/>
        <v>25</v>
      </c>
      <c r="O195">
        <f t="shared" si="11"/>
        <v>1.9230769230769231</v>
      </c>
    </row>
    <row r="196" spans="1:15" x14ac:dyDescent="0.2">
      <c r="A196" t="s">
        <v>0</v>
      </c>
      <c r="B196" s="5" t="s">
        <v>422</v>
      </c>
      <c r="C196">
        <v>31</v>
      </c>
      <c r="D196">
        <v>27</v>
      </c>
      <c r="E196" t="s">
        <v>10</v>
      </c>
      <c r="F196" t="s">
        <v>14</v>
      </c>
      <c r="G196">
        <v>2019</v>
      </c>
      <c r="H196" t="s">
        <v>353</v>
      </c>
      <c r="I196">
        <f t="shared" si="9"/>
        <v>1</v>
      </c>
      <c r="J196">
        <v>13</v>
      </c>
      <c r="K196">
        <v>3</v>
      </c>
      <c r="L196" t="s">
        <v>10</v>
      </c>
      <c r="M196" t="s">
        <v>14</v>
      </c>
      <c r="N196">
        <f t="shared" si="10"/>
        <v>18</v>
      </c>
      <c r="O196">
        <f t="shared" si="11"/>
        <v>1.3846153846153846</v>
      </c>
    </row>
    <row r="197" spans="1:15" x14ac:dyDescent="0.2">
      <c r="A197" t="s">
        <v>0</v>
      </c>
      <c r="B197" s="5" t="s">
        <v>422</v>
      </c>
      <c r="C197">
        <v>31</v>
      </c>
      <c r="D197">
        <v>27</v>
      </c>
      <c r="E197" t="s">
        <v>14</v>
      </c>
      <c r="F197" t="s">
        <v>10</v>
      </c>
      <c r="G197">
        <v>2019</v>
      </c>
      <c r="H197" t="s">
        <v>399</v>
      </c>
      <c r="I197">
        <f t="shared" si="9"/>
        <v>0</v>
      </c>
      <c r="J197">
        <v>13</v>
      </c>
      <c r="K197">
        <v>3</v>
      </c>
      <c r="L197" t="s">
        <v>10</v>
      </c>
      <c r="M197" t="s">
        <v>14</v>
      </c>
      <c r="N197">
        <f t="shared" si="10"/>
        <v>18</v>
      </c>
      <c r="O197">
        <f t="shared" si="11"/>
        <v>1.3846153846153846</v>
      </c>
    </row>
    <row r="198" spans="1:15" x14ac:dyDescent="0.2">
      <c r="A198" t="s">
        <v>0</v>
      </c>
      <c r="B198" s="5" t="s">
        <v>422</v>
      </c>
      <c r="C198">
        <v>36</v>
      </c>
      <c r="D198">
        <v>34</v>
      </c>
      <c r="E198" t="s">
        <v>10</v>
      </c>
      <c r="F198" t="s">
        <v>14</v>
      </c>
      <c r="G198">
        <v>2019</v>
      </c>
      <c r="H198" t="s">
        <v>361</v>
      </c>
      <c r="I198">
        <f t="shared" si="9"/>
        <v>1</v>
      </c>
      <c r="J198">
        <v>13</v>
      </c>
      <c r="K198">
        <v>3</v>
      </c>
      <c r="L198" t="s">
        <v>10</v>
      </c>
      <c r="M198" t="s">
        <v>14</v>
      </c>
      <c r="N198">
        <f t="shared" si="10"/>
        <v>23</v>
      </c>
      <c r="O198">
        <f t="shared" si="11"/>
        <v>1.7692307692307692</v>
      </c>
    </row>
    <row r="199" spans="1:15" x14ac:dyDescent="0.2">
      <c r="A199" t="s">
        <v>0</v>
      </c>
      <c r="B199" s="5" t="s">
        <v>422</v>
      </c>
      <c r="C199">
        <v>34</v>
      </c>
      <c r="D199">
        <v>30</v>
      </c>
      <c r="E199" t="s">
        <v>14</v>
      </c>
      <c r="F199" t="s">
        <v>10</v>
      </c>
      <c r="G199">
        <v>2019</v>
      </c>
      <c r="H199" t="s">
        <v>334</v>
      </c>
      <c r="I199">
        <f t="shared" si="9"/>
        <v>0</v>
      </c>
      <c r="J199">
        <v>13</v>
      </c>
      <c r="K199">
        <v>3</v>
      </c>
      <c r="L199" t="s">
        <v>10</v>
      </c>
      <c r="M199" t="s">
        <v>14</v>
      </c>
      <c r="N199">
        <f t="shared" si="10"/>
        <v>21</v>
      </c>
      <c r="O199">
        <f t="shared" si="11"/>
        <v>1.6153846153846154</v>
      </c>
    </row>
    <row r="200" spans="1:15" x14ac:dyDescent="0.2">
      <c r="A200" t="s">
        <v>0</v>
      </c>
      <c r="B200" s="5" t="s">
        <v>422</v>
      </c>
      <c r="C200">
        <v>30</v>
      </c>
      <c r="D200">
        <v>27</v>
      </c>
      <c r="E200" t="s">
        <v>14</v>
      </c>
      <c r="F200" t="s">
        <v>10</v>
      </c>
      <c r="G200">
        <v>2019</v>
      </c>
      <c r="H200" t="s">
        <v>351</v>
      </c>
      <c r="I200">
        <f t="shared" si="9"/>
        <v>0</v>
      </c>
      <c r="J200">
        <v>13</v>
      </c>
      <c r="K200">
        <v>3</v>
      </c>
      <c r="L200" t="s">
        <v>10</v>
      </c>
      <c r="M200" t="s">
        <v>14</v>
      </c>
      <c r="N200">
        <f t="shared" si="10"/>
        <v>17</v>
      </c>
      <c r="O200">
        <f t="shared" si="11"/>
        <v>1.3076923076923077</v>
      </c>
    </row>
    <row r="201" spans="1:15" x14ac:dyDescent="0.2">
      <c r="A201" t="s">
        <v>0</v>
      </c>
      <c r="B201" s="5" t="s">
        <v>422</v>
      </c>
      <c r="C201">
        <v>35</v>
      </c>
      <c r="D201">
        <v>34</v>
      </c>
      <c r="E201" t="s">
        <v>14</v>
      </c>
      <c r="F201" t="s">
        <v>10</v>
      </c>
      <c r="G201">
        <v>2019</v>
      </c>
      <c r="H201" t="s">
        <v>405</v>
      </c>
      <c r="I201">
        <f t="shared" si="9"/>
        <v>0</v>
      </c>
      <c r="J201">
        <v>13</v>
      </c>
      <c r="K201">
        <v>3</v>
      </c>
      <c r="L201" t="s">
        <v>10</v>
      </c>
      <c r="M201" t="s">
        <v>14</v>
      </c>
      <c r="N201">
        <f t="shared" si="10"/>
        <v>22</v>
      </c>
      <c r="O201">
        <f t="shared" si="11"/>
        <v>1.6923076923076923</v>
      </c>
    </row>
    <row r="202" spans="1:15" x14ac:dyDescent="0.2">
      <c r="A202" t="s">
        <v>0</v>
      </c>
      <c r="B202" s="5" t="s">
        <v>422</v>
      </c>
      <c r="C202">
        <v>31</v>
      </c>
      <c r="D202">
        <v>27</v>
      </c>
      <c r="E202" t="s">
        <v>10</v>
      </c>
      <c r="F202" t="s">
        <v>14</v>
      </c>
      <c r="G202">
        <v>2019</v>
      </c>
      <c r="H202" t="s">
        <v>297</v>
      </c>
      <c r="I202">
        <f t="shared" si="9"/>
        <v>1</v>
      </c>
      <c r="J202">
        <v>13</v>
      </c>
      <c r="K202">
        <v>3</v>
      </c>
      <c r="L202" t="s">
        <v>10</v>
      </c>
      <c r="M202" t="s">
        <v>14</v>
      </c>
      <c r="N202">
        <f t="shared" si="10"/>
        <v>18</v>
      </c>
      <c r="O202">
        <f t="shared" si="11"/>
        <v>1.3846153846153846</v>
      </c>
    </row>
    <row r="203" spans="1:15" x14ac:dyDescent="0.2">
      <c r="A203" t="s">
        <v>0</v>
      </c>
      <c r="B203" s="5" t="s">
        <v>422</v>
      </c>
      <c r="C203">
        <v>27</v>
      </c>
      <c r="D203">
        <v>24</v>
      </c>
      <c r="E203" t="s">
        <v>14</v>
      </c>
      <c r="F203" t="s">
        <v>10</v>
      </c>
      <c r="G203">
        <v>2019</v>
      </c>
      <c r="H203" t="s">
        <v>357</v>
      </c>
      <c r="I203">
        <f t="shared" si="9"/>
        <v>0</v>
      </c>
      <c r="J203">
        <v>13</v>
      </c>
      <c r="K203">
        <v>3</v>
      </c>
      <c r="L203" t="s">
        <v>10</v>
      </c>
      <c r="M203" t="s">
        <v>14</v>
      </c>
      <c r="N203">
        <f t="shared" si="10"/>
        <v>14</v>
      </c>
      <c r="O203">
        <f t="shared" si="11"/>
        <v>1.0769230769230769</v>
      </c>
    </row>
    <row r="204" spans="1:15" x14ac:dyDescent="0.2">
      <c r="A204" t="s">
        <v>0</v>
      </c>
      <c r="B204" s="5" t="s">
        <v>422</v>
      </c>
      <c r="C204">
        <v>34</v>
      </c>
      <c r="D204">
        <v>31</v>
      </c>
      <c r="E204" t="s">
        <v>14</v>
      </c>
      <c r="F204" t="s">
        <v>10</v>
      </c>
      <c r="G204">
        <v>2019</v>
      </c>
      <c r="H204" t="s">
        <v>362</v>
      </c>
      <c r="I204">
        <f t="shared" si="9"/>
        <v>0</v>
      </c>
      <c r="J204">
        <v>13</v>
      </c>
      <c r="K204">
        <v>3</v>
      </c>
      <c r="L204" t="s">
        <v>10</v>
      </c>
      <c r="M204" t="s">
        <v>14</v>
      </c>
      <c r="N204">
        <f t="shared" si="10"/>
        <v>21</v>
      </c>
      <c r="O204">
        <f t="shared" si="11"/>
        <v>1.6153846153846154</v>
      </c>
    </row>
    <row r="205" spans="1:15" x14ac:dyDescent="0.2">
      <c r="A205" t="s">
        <v>0</v>
      </c>
      <c r="B205" s="5" t="s">
        <v>422</v>
      </c>
      <c r="C205">
        <v>34</v>
      </c>
      <c r="D205">
        <v>26</v>
      </c>
      <c r="E205" t="s">
        <v>10</v>
      </c>
      <c r="F205" t="s">
        <v>14</v>
      </c>
      <c r="G205">
        <v>2019</v>
      </c>
      <c r="H205" t="s">
        <v>327</v>
      </c>
      <c r="I205">
        <f t="shared" si="9"/>
        <v>1</v>
      </c>
      <c r="J205">
        <v>13</v>
      </c>
      <c r="K205">
        <v>3</v>
      </c>
      <c r="L205" t="s">
        <v>10</v>
      </c>
      <c r="M205" t="s">
        <v>14</v>
      </c>
      <c r="N205">
        <f t="shared" si="10"/>
        <v>21</v>
      </c>
      <c r="O205">
        <f t="shared" si="11"/>
        <v>1.6153846153846154</v>
      </c>
    </row>
    <row r="206" spans="1:15" x14ac:dyDescent="0.2">
      <c r="A206" t="s">
        <v>0</v>
      </c>
      <c r="B206" s="5" t="s">
        <v>422</v>
      </c>
      <c r="C206">
        <v>31</v>
      </c>
      <c r="D206">
        <v>27</v>
      </c>
      <c r="E206" t="s">
        <v>10</v>
      </c>
      <c r="F206" t="s">
        <v>14</v>
      </c>
      <c r="G206">
        <v>2019</v>
      </c>
      <c r="H206" t="s">
        <v>382</v>
      </c>
      <c r="I206">
        <f t="shared" si="9"/>
        <v>1</v>
      </c>
      <c r="J206">
        <v>13</v>
      </c>
      <c r="K206">
        <v>3</v>
      </c>
      <c r="L206" t="s">
        <v>10</v>
      </c>
      <c r="M206" t="s">
        <v>14</v>
      </c>
      <c r="N206">
        <f t="shared" si="10"/>
        <v>18</v>
      </c>
      <c r="O206">
        <f t="shared" si="11"/>
        <v>1.3846153846153846</v>
      </c>
    </row>
    <row r="207" spans="1:15" x14ac:dyDescent="0.2">
      <c r="A207" t="s">
        <v>0</v>
      </c>
      <c r="B207" s="5" t="s">
        <v>422</v>
      </c>
      <c r="C207">
        <v>20</v>
      </c>
      <c r="D207">
        <v>17</v>
      </c>
      <c r="E207" t="s">
        <v>14</v>
      </c>
      <c r="F207" t="s">
        <v>10</v>
      </c>
      <c r="G207">
        <v>2019</v>
      </c>
      <c r="H207" t="s">
        <v>333</v>
      </c>
      <c r="I207">
        <f t="shared" si="9"/>
        <v>0</v>
      </c>
      <c r="J207">
        <v>13</v>
      </c>
      <c r="K207">
        <v>3</v>
      </c>
      <c r="L207" t="s">
        <v>10</v>
      </c>
      <c r="M207" t="s">
        <v>14</v>
      </c>
      <c r="N207">
        <f t="shared" si="10"/>
        <v>7</v>
      </c>
      <c r="O207">
        <f t="shared" si="11"/>
        <v>0.53846153846153844</v>
      </c>
    </row>
    <row r="208" spans="1:15" x14ac:dyDescent="0.2">
      <c r="A208" t="s">
        <v>0</v>
      </c>
      <c r="B208" s="5" t="s">
        <v>422</v>
      </c>
      <c r="C208">
        <v>24</v>
      </c>
      <c r="D208">
        <v>20</v>
      </c>
      <c r="E208" t="s">
        <v>14</v>
      </c>
      <c r="F208" t="s">
        <v>10</v>
      </c>
      <c r="G208">
        <v>2019</v>
      </c>
      <c r="H208" t="s">
        <v>315</v>
      </c>
      <c r="I208">
        <f t="shared" si="9"/>
        <v>0</v>
      </c>
      <c r="J208">
        <v>13</v>
      </c>
      <c r="K208">
        <v>3</v>
      </c>
      <c r="L208" t="s">
        <v>10</v>
      </c>
      <c r="M208" t="s">
        <v>14</v>
      </c>
      <c r="N208">
        <f t="shared" si="10"/>
        <v>11</v>
      </c>
      <c r="O208">
        <f t="shared" si="11"/>
        <v>0.84615384615384615</v>
      </c>
    </row>
    <row r="209" spans="1:15" x14ac:dyDescent="0.2">
      <c r="A209" t="s">
        <v>0</v>
      </c>
      <c r="B209" s="5" t="s">
        <v>422</v>
      </c>
      <c r="C209">
        <v>33</v>
      </c>
      <c r="D209">
        <v>29</v>
      </c>
      <c r="E209" t="s">
        <v>10</v>
      </c>
      <c r="F209" t="s">
        <v>14</v>
      </c>
      <c r="G209">
        <v>2019</v>
      </c>
      <c r="H209" t="s">
        <v>355</v>
      </c>
      <c r="I209">
        <f t="shared" si="9"/>
        <v>1</v>
      </c>
      <c r="J209">
        <v>13</v>
      </c>
      <c r="K209">
        <v>3</v>
      </c>
      <c r="L209" t="s">
        <v>10</v>
      </c>
      <c r="M209" t="s">
        <v>14</v>
      </c>
      <c r="N209">
        <f t="shared" si="10"/>
        <v>20</v>
      </c>
      <c r="O209">
        <f t="shared" si="11"/>
        <v>1.5384615384615385</v>
      </c>
    </row>
    <row r="210" spans="1:15" x14ac:dyDescent="0.2">
      <c r="A210" t="s">
        <v>0</v>
      </c>
      <c r="B210" s="5" t="s">
        <v>422</v>
      </c>
      <c r="C210">
        <v>31</v>
      </c>
      <c r="D210">
        <v>30</v>
      </c>
      <c r="E210" t="s">
        <v>14</v>
      </c>
      <c r="F210" t="s">
        <v>10</v>
      </c>
      <c r="G210">
        <v>2019</v>
      </c>
      <c r="H210" t="s">
        <v>406</v>
      </c>
      <c r="I210">
        <f t="shared" si="9"/>
        <v>0</v>
      </c>
      <c r="J210">
        <v>13</v>
      </c>
      <c r="K210">
        <v>3</v>
      </c>
      <c r="L210" t="s">
        <v>10</v>
      </c>
      <c r="M210" t="s">
        <v>14</v>
      </c>
      <c r="N210">
        <f t="shared" si="10"/>
        <v>18</v>
      </c>
      <c r="O210">
        <f t="shared" si="11"/>
        <v>1.3846153846153846</v>
      </c>
    </row>
    <row r="211" spans="1:15" x14ac:dyDescent="0.2">
      <c r="A211" t="s">
        <v>0</v>
      </c>
      <c r="B211" s="5" t="s">
        <v>422</v>
      </c>
      <c r="C211">
        <v>40</v>
      </c>
      <c r="D211">
        <v>24</v>
      </c>
      <c r="E211" t="s">
        <v>14</v>
      </c>
      <c r="F211" t="s">
        <v>10</v>
      </c>
      <c r="G211">
        <v>2019</v>
      </c>
      <c r="H211" t="s">
        <v>331</v>
      </c>
      <c r="I211">
        <f t="shared" si="9"/>
        <v>0</v>
      </c>
      <c r="J211">
        <v>13</v>
      </c>
      <c r="K211">
        <v>3</v>
      </c>
      <c r="L211" t="s">
        <v>10</v>
      </c>
      <c r="M211" t="s">
        <v>14</v>
      </c>
      <c r="N211">
        <f t="shared" si="10"/>
        <v>27</v>
      </c>
      <c r="O211">
        <f t="shared" si="11"/>
        <v>2.0769230769230771</v>
      </c>
    </row>
    <row r="212" spans="1:15" x14ac:dyDescent="0.2">
      <c r="A212" t="s">
        <v>0</v>
      </c>
      <c r="B212" s="5" t="s">
        <v>422</v>
      </c>
      <c r="C212">
        <v>31</v>
      </c>
      <c r="D212">
        <v>21</v>
      </c>
      <c r="E212" t="s">
        <v>10</v>
      </c>
      <c r="F212" t="s">
        <v>14</v>
      </c>
      <c r="G212">
        <v>2019</v>
      </c>
      <c r="H212" t="s">
        <v>390</v>
      </c>
      <c r="I212">
        <f t="shared" si="9"/>
        <v>1</v>
      </c>
      <c r="J212">
        <v>13</v>
      </c>
      <c r="K212">
        <v>3</v>
      </c>
      <c r="L212" t="s">
        <v>10</v>
      </c>
      <c r="M212" t="s">
        <v>14</v>
      </c>
      <c r="N212">
        <f t="shared" si="10"/>
        <v>18</v>
      </c>
      <c r="O212">
        <f t="shared" si="11"/>
        <v>1.3846153846153846</v>
      </c>
    </row>
    <row r="213" spans="1:15" x14ac:dyDescent="0.2">
      <c r="A213" t="s">
        <v>0</v>
      </c>
      <c r="B213" s="5" t="s">
        <v>422</v>
      </c>
      <c r="C213">
        <v>28</v>
      </c>
      <c r="D213">
        <v>24</v>
      </c>
      <c r="E213" t="s">
        <v>10</v>
      </c>
      <c r="F213" t="s">
        <v>14</v>
      </c>
      <c r="G213">
        <v>2019</v>
      </c>
      <c r="H213" t="s">
        <v>345</v>
      </c>
      <c r="I213">
        <f t="shared" si="9"/>
        <v>1</v>
      </c>
      <c r="J213">
        <v>13</v>
      </c>
      <c r="K213">
        <v>3</v>
      </c>
      <c r="L213" t="s">
        <v>10</v>
      </c>
      <c r="M213" t="s">
        <v>14</v>
      </c>
      <c r="N213">
        <f t="shared" si="10"/>
        <v>15</v>
      </c>
      <c r="O213">
        <f t="shared" si="11"/>
        <v>1.1538461538461537</v>
      </c>
    </row>
    <row r="214" spans="1:15" x14ac:dyDescent="0.2">
      <c r="A214" t="s">
        <v>0</v>
      </c>
      <c r="B214" s="5" t="s">
        <v>422</v>
      </c>
      <c r="C214">
        <v>27</v>
      </c>
      <c r="D214">
        <v>21</v>
      </c>
      <c r="E214" t="s">
        <v>10</v>
      </c>
      <c r="F214" t="s">
        <v>14</v>
      </c>
      <c r="G214">
        <v>2019</v>
      </c>
      <c r="H214" t="s">
        <v>332</v>
      </c>
      <c r="I214">
        <f t="shared" si="9"/>
        <v>1</v>
      </c>
      <c r="J214">
        <v>13</v>
      </c>
      <c r="K214">
        <v>3</v>
      </c>
      <c r="L214" t="s">
        <v>10</v>
      </c>
      <c r="M214" t="s">
        <v>14</v>
      </c>
      <c r="N214">
        <f t="shared" si="10"/>
        <v>14</v>
      </c>
      <c r="O214">
        <f t="shared" si="11"/>
        <v>1.0769230769230769</v>
      </c>
    </row>
    <row r="215" spans="1:15" x14ac:dyDescent="0.2">
      <c r="A215" t="s">
        <v>0</v>
      </c>
      <c r="B215" s="5" t="s">
        <v>422</v>
      </c>
      <c r="C215">
        <v>26</v>
      </c>
      <c r="D215">
        <v>20</v>
      </c>
      <c r="E215" t="s">
        <v>14</v>
      </c>
      <c r="F215" t="s">
        <v>10</v>
      </c>
      <c r="G215">
        <v>2019</v>
      </c>
      <c r="H215" t="s">
        <v>374</v>
      </c>
      <c r="I215">
        <f t="shared" si="9"/>
        <v>0</v>
      </c>
      <c r="J215">
        <v>13</v>
      </c>
      <c r="K215">
        <v>3</v>
      </c>
      <c r="L215" t="s">
        <v>10</v>
      </c>
      <c r="M215" t="s">
        <v>14</v>
      </c>
      <c r="N215">
        <f t="shared" si="10"/>
        <v>13</v>
      </c>
      <c r="O215">
        <f t="shared" si="11"/>
        <v>1</v>
      </c>
    </row>
    <row r="216" spans="1:15" x14ac:dyDescent="0.2">
      <c r="A216" t="s">
        <v>0</v>
      </c>
      <c r="B216" s="5" t="s">
        <v>422</v>
      </c>
      <c r="C216">
        <v>31</v>
      </c>
      <c r="D216">
        <v>23</v>
      </c>
      <c r="E216" t="s">
        <v>10</v>
      </c>
      <c r="F216" t="s">
        <v>14</v>
      </c>
      <c r="G216">
        <v>2019</v>
      </c>
      <c r="H216" t="s">
        <v>350</v>
      </c>
      <c r="I216">
        <f t="shared" si="9"/>
        <v>1</v>
      </c>
      <c r="J216">
        <v>13</v>
      </c>
      <c r="K216">
        <v>3</v>
      </c>
      <c r="L216" t="s">
        <v>10</v>
      </c>
      <c r="M216" t="s">
        <v>14</v>
      </c>
      <c r="N216">
        <f t="shared" si="10"/>
        <v>18</v>
      </c>
      <c r="O216">
        <f t="shared" si="11"/>
        <v>1.3846153846153846</v>
      </c>
    </row>
    <row r="217" spans="1:15" x14ac:dyDescent="0.2">
      <c r="A217" t="s">
        <v>0</v>
      </c>
      <c r="B217" s="5" t="s">
        <v>422</v>
      </c>
      <c r="C217">
        <v>37</v>
      </c>
      <c r="D217">
        <v>34</v>
      </c>
      <c r="E217" t="s">
        <v>14</v>
      </c>
      <c r="F217" t="s">
        <v>10</v>
      </c>
      <c r="G217">
        <v>2019</v>
      </c>
      <c r="H217" t="s">
        <v>373</v>
      </c>
      <c r="I217">
        <f t="shared" si="9"/>
        <v>0</v>
      </c>
      <c r="J217">
        <v>13</v>
      </c>
      <c r="K217">
        <v>3</v>
      </c>
      <c r="L217" t="s">
        <v>10</v>
      </c>
      <c r="M217" t="s">
        <v>14</v>
      </c>
      <c r="N217">
        <f t="shared" si="10"/>
        <v>24</v>
      </c>
      <c r="O217">
        <f t="shared" si="11"/>
        <v>1.8461538461538463</v>
      </c>
    </row>
    <row r="218" spans="1:15" x14ac:dyDescent="0.2">
      <c r="A218" t="s">
        <v>0</v>
      </c>
      <c r="B218" s="5" t="s">
        <v>422</v>
      </c>
      <c r="C218">
        <v>30</v>
      </c>
      <c r="D218">
        <v>24</v>
      </c>
      <c r="E218" t="s">
        <v>10</v>
      </c>
      <c r="F218" t="s">
        <v>14</v>
      </c>
      <c r="G218">
        <v>2019</v>
      </c>
      <c r="H218" t="s">
        <v>383</v>
      </c>
      <c r="I218">
        <f t="shared" si="9"/>
        <v>1</v>
      </c>
      <c r="J218">
        <v>13</v>
      </c>
      <c r="K218">
        <v>3</v>
      </c>
      <c r="L218" t="s">
        <v>10</v>
      </c>
      <c r="M218" t="s">
        <v>14</v>
      </c>
      <c r="N218">
        <f t="shared" si="10"/>
        <v>17</v>
      </c>
      <c r="O218">
        <f t="shared" si="11"/>
        <v>1.3076923076923077</v>
      </c>
    </row>
    <row r="219" spans="1:15" x14ac:dyDescent="0.2">
      <c r="A219" t="s">
        <v>0</v>
      </c>
      <c r="B219" s="5" t="s">
        <v>422</v>
      </c>
      <c r="C219">
        <v>27</v>
      </c>
      <c r="D219">
        <v>23</v>
      </c>
      <c r="E219" t="s">
        <v>10</v>
      </c>
      <c r="F219" t="s">
        <v>14</v>
      </c>
      <c r="G219">
        <v>2019</v>
      </c>
      <c r="H219" t="s">
        <v>407</v>
      </c>
      <c r="I219">
        <f t="shared" si="9"/>
        <v>1</v>
      </c>
      <c r="J219">
        <v>13</v>
      </c>
      <c r="K219">
        <v>3</v>
      </c>
      <c r="L219" t="s">
        <v>10</v>
      </c>
      <c r="M219" t="s">
        <v>14</v>
      </c>
      <c r="N219">
        <f t="shared" si="10"/>
        <v>14</v>
      </c>
      <c r="O219">
        <f t="shared" si="11"/>
        <v>1.0769230769230769</v>
      </c>
    </row>
    <row r="220" spans="1:15" x14ac:dyDescent="0.2">
      <c r="A220" t="s">
        <v>0</v>
      </c>
      <c r="B220" s="5" t="s">
        <v>422</v>
      </c>
      <c r="C220">
        <v>31</v>
      </c>
      <c r="D220">
        <v>28</v>
      </c>
      <c r="E220" t="s">
        <v>14</v>
      </c>
      <c r="F220" t="s">
        <v>10</v>
      </c>
      <c r="G220">
        <v>2019</v>
      </c>
      <c r="H220" t="s">
        <v>356</v>
      </c>
      <c r="I220">
        <f t="shared" si="9"/>
        <v>0</v>
      </c>
      <c r="J220">
        <v>13</v>
      </c>
      <c r="K220">
        <v>3</v>
      </c>
      <c r="L220" t="s">
        <v>10</v>
      </c>
      <c r="M220" t="s">
        <v>14</v>
      </c>
      <c r="N220">
        <f t="shared" si="10"/>
        <v>18</v>
      </c>
      <c r="O220">
        <f t="shared" si="11"/>
        <v>1.3846153846153846</v>
      </c>
    </row>
    <row r="221" spans="1:15" x14ac:dyDescent="0.2">
      <c r="A221" t="s">
        <v>0</v>
      </c>
      <c r="B221" s="5" t="s">
        <v>422</v>
      </c>
      <c r="C221">
        <v>34</v>
      </c>
      <c r="D221">
        <v>27</v>
      </c>
      <c r="E221" t="s">
        <v>10</v>
      </c>
      <c r="F221" t="s">
        <v>14</v>
      </c>
      <c r="G221">
        <v>2019</v>
      </c>
      <c r="H221" t="s">
        <v>339</v>
      </c>
      <c r="I221">
        <f t="shared" si="9"/>
        <v>1</v>
      </c>
      <c r="J221">
        <v>13</v>
      </c>
      <c r="K221">
        <v>3</v>
      </c>
      <c r="L221" t="s">
        <v>10</v>
      </c>
      <c r="M221" t="s">
        <v>14</v>
      </c>
      <c r="N221">
        <f t="shared" si="10"/>
        <v>21</v>
      </c>
      <c r="O221">
        <f t="shared" si="11"/>
        <v>1.6153846153846154</v>
      </c>
    </row>
    <row r="222" spans="1:15" x14ac:dyDescent="0.2">
      <c r="A222" t="s">
        <v>0</v>
      </c>
      <c r="B222" s="5" t="s">
        <v>422</v>
      </c>
      <c r="C222">
        <v>31</v>
      </c>
      <c r="D222">
        <v>28</v>
      </c>
      <c r="E222" t="s">
        <v>10</v>
      </c>
      <c r="F222" t="s">
        <v>14</v>
      </c>
      <c r="G222">
        <v>2019</v>
      </c>
      <c r="H222" t="s">
        <v>408</v>
      </c>
      <c r="I222">
        <f t="shared" si="9"/>
        <v>1</v>
      </c>
      <c r="J222">
        <v>13</v>
      </c>
      <c r="K222">
        <v>3</v>
      </c>
      <c r="L222" t="s">
        <v>10</v>
      </c>
      <c r="M222" t="s">
        <v>14</v>
      </c>
      <c r="N222">
        <f t="shared" si="10"/>
        <v>18</v>
      </c>
      <c r="O222">
        <f t="shared" si="11"/>
        <v>1.3846153846153846</v>
      </c>
    </row>
    <row r="223" spans="1:15" x14ac:dyDescent="0.2">
      <c r="A223" t="s">
        <v>0</v>
      </c>
      <c r="B223" s="5" t="s">
        <v>422</v>
      </c>
      <c r="C223">
        <v>33</v>
      </c>
      <c r="D223">
        <v>21</v>
      </c>
      <c r="E223" t="s">
        <v>14</v>
      </c>
      <c r="F223" t="s">
        <v>10</v>
      </c>
      <c r="G223">
        <v>2019</v>
      </c>
      <c r="H223" t="s">
        <v>335</v>
      </c>
      <c r="I223">
        <f t="shared" si="9"/>
        <v>0</v>
      </c>
      <c r="J223">
        <v>13</v>
      </c>
      <c r="K223">
        <v>3</v>
      </c>
      <c r="L223" t="s">
        <v>10</v>
      </c>
      <c r="M223" t="s">
        <v>14</v>
      </c>
      <c r="N223">
        <f t="shared" si="10"/>
        <v>20</v>
      </c>
      <c r="O223">
        <f t="shared" si="11"/>
        <v>1.5384615384615385</v>
      </c>
    </row>
    <row r="224" spans="1:15" x14ac:dyDescent="0.2">
      <c r="A224" t="s">
        <v>0</v>
      </c>
      <c r="B224" s="5" t="s">
        <v>422</v>
      </c>
      <c r="C224">
        <v>38</v>
      </c>
      <c r="D224">
        <v>28</v>
      </c>
      <c r="E224" t="s">
        <v>14</v>
      </c>
      <c r="F224" t="s">
        <v>10</v>
      </c>
      <c r="G224">
        <v>2019</v>
      </c>
      <c r="H224" t="s">
        <v>342</v>
      </c>
      <c r="I224">
        <f t="shared" si="9"/>
        <v>0</v>
      </c>
      <c r="J224">
        <v>13</v>
      </c>
      <c r="K224">
        <v>3</v>
      </c>
      <c r="L224" t="s">
        <v>10</v>
      </c>
      <c r="M224" t="s">
        <v>14</v>
      </c>
      <c r="N224">
        <f t="shared" si="10"/>
        <v>25</v>
      </c>
      <c r="O224">
        <f t="shared" si="11"/>
        <v>1.9230769230769231</v>
      </c>
    </row>
    <row r="225" spans="1:15" x14ac:dyDescent="0.2">
      <c r="A225" t="s">
        <v>0</v>
      </c>
      <c r="B225" s="5" t="s">
        <v>422</v>
      </c>
      <c r="C225">
        <v>31</v>
      </c>
      <c r="D225">
        <v>27</v>
      </c>
      <c r="E225" t="s">
        <v>10</v>
      </c>
      <c r="F225" t="s">
        <v>14</v>
      </c>
      <c r="G225">
        <v>2019</v>
      </c>
      <c r="H225" t="s">
        <v>387</v>
      </c>
      <c r="I225">
        <f t="shared" si="9"/>
        <v>1</v>
      </c>
      <c r="J225">
        <v>13</v>
      </c>
      <c r="K225">
        <v>3</v>
      </c>
      <c r="L225" t="s">
        <v>10</v>
      </c>
      <c r="M225" t="s">
        <v>14</v>
      </c>
      <c r="N225">
        <f t="shared" si="10"/>
        <v>18</v>
      </c>
      <c r="O225">
        <f t="shared" si="11"/>
        <v>1.3846153846153846</v>
      </c>
    </row>
    <row r="226" spans="1:15" x14ac:dyDescent="0.2">
      <c r="A226" t="s">
        <v>0</v>
      </c>
      <c r="B226" s="5" t="s">
        <v>422</v>
      </c>
      <c r="C226">
        <v>31</v>
      </c>
      <c r="D226">
        <v>28</v>
      </c>
      <c r="E226" t="s">
        <v>10</v>
      </c>
      <c r="F226" t="s">
        <v>14</v>
      </c>
      <c r="G226">
        <v>2019</v>
      </c>
      <c r="H226" t="s">
        <v>409</v>
      </c>
      <c r="I226">
        <f t="shared" si="9"/>
        <v>1</v>
      </c>
      <c r="J226">
        <v>13</v>
      </c>
      <c r="K226">
        <v>3</v>
      </c>
      <c r="L226" t="s">
        <v>10</v>
      </c>
      <c r="M226" t="s">
        <v>14</v>
      </c>
      <c r="N226">
        <f t="shared" si="10"/>
        <v>18</v>
      </c>
      <c r="O226">
        <f t="shared" si="11"/>
        <v>1.3846153846153846</v>
      </c>
    </row>
    <row r="227" spans="1:15" x14ac:dyDescent="0.2">
      <c r="A227" t="s">
        <v>0</v>
      </c>
      <c r="B227" s="5" t="s">
        <v>422</v>
      </c>
      <c r="C227">
        <v>32</v>
      </c>
      <c r="D227">
        <v>27</v>
      </c>
      <c r="E227" t="s">
        <v>10</v>
      </c>
      <c r="F227" t="s">
        <v>14</v>
      </c>
      <c r="G227">
        <v>2019</v>
      </c>
      <c r="H227" t="s">
        <v>410</v>
      </c>
      <c r="I227">
        <f t="shared" si="9"/>
        <v>1</v>
      </c>
      <c r="J227">
        <v>13</v>
      </c>
      <c r="K227">
        <v>3</v>
      </c>
      <c r="L227" t="s">
        <v>10</v>
      </c>
      <c r="M227" t="s">
        <v>14</v>
      </c>
      <c r="N227">
        <f t="shared" si="10"/>
        <v>19</v>
      </c>
      <c r="O227">
        <f t="shared" si="11"/>
        <v>1.4615384615384615</v>
      </c>
    </row>
    <row r="228" spans="1:15" x14ac:dyDescent="0.2">
      <c r="A228" t="s">
        <v>0</v>
      </c>
      <c r="B228" s="5" t="s">
        <v>422</v>
      </c>
      <c r="C228">
        <v>30</v>
      </c>
      <c r="D228">
        <v>27</v>
      </c>
      <c r="E228" t="s">
        <v>10</v>
      </c>
      <c r="F228" t="s">
        <v>14</v>
      </c>
      <c r="G228">
        <v>2019</v>
      </c>
      <c r="H228" t="s">
        <v>385</v>
      </c>
      <c r="I228">
        <f t="shared" si="9"/>
        <v>1</v>
      </c>
      <c r="J228">
        <v>13</v>
      </c>
      <c r="K228">
        <v>3</v>
      </c>
      <c r="L228" t="s">
        <v>10</v>
      </c>
      <c r="M228" t="s">
        <v>14</v>
      </c>
      <c r="N228">
        <f t="shared" si="10"/>
        <v>17</v>
      </c>
      <c r="O228">
        <f t="shared" si="11"/>
        <v>1.3076923076923077</v>
      </c>
    </row>
    <row r="229" spans="1:15" x14ac:dyDescent="0.2">
      <c r="A229" t="s">
        <v>0</v>
      </c>
      <c r="B229" s="5" t="s">
        <v>422</v>
      </c>
      <c r="C229">
        <v>38</v>
      </c>
      <c r="D229">
        <v>34</v>
      </c>
      <c r="E229" t="s">
        <v>10</v>
      </c>
      <c r="F229" t="s">
        <v>14</v>
      </c>
      <c r="G229">
        <v>2019</v>
      </c>
      <c r="H229" t="s">
        <v>364</v>
      </c>
      <c r="I229">
        <f t="shared" si="9"/>
        <v>1</v>
      </c>
      <c r="J229">
        <v>13</v>
      </c>
      <c r="K229">
        <v>3</v>
      </c>
      <c r="L229" t="s">
        <v>10</v>
      </c>
      <c r="M229" t="s">
        <v>14</v>
      </c>
      <c r="N229">
        <f t="shared" si="10"/>
        <v>25</v>
      </c>
      <c r="O229">
        <f t="shared" si="11"/>
        <v>1.9230769230769231</v>
      </c>
    </row>
    <row r="230" spans="1:15" x14ac:dyDescent="0.2">
      <c r="A230" t="s">
        <v>0</v>
      </c>
      <c r="B230" s="5" t="s">
        <v>422</v>
      </c>
      <c r="C230">
        <v>33</v>
      </c>
      <c r="D230">
        <v>32</v>
      </c>
      <c r="E230" t="s">
        <v>10</v>
      </c>
      <c r="F230" t="s">
        <v>14</v>
      </c>
      <c r="G230">
        <v>2019</v>
      </c>
      <c r="H230" t="s">
        <v>300</v>
      </c>
      <c r="I230">
        <f t="shared" si="9"/>
        <v>1</v>
      </c>
      <c r="J230">
        <v>13</v>
      </c>
      <c r="K230">
        <v>3</v>
      </c>
      <c r="L230" t="s">
        <v>10</v>
      </c>
      <c r="M230" t="s">
        <v>14</v>
      </c>
      <c r="N230">
        <f t="shared" si="10"/>
        <v>20</v>
      </c>
      <c r="O230">
        <f t="shared" si="11"/>
        <v>1.5384615384615385</v>
      </c>
    </row>
    <row r="231" spans="1:15" x14ac:dyDescent="0.2">
      <c r="A231" t="s">
        <v>0</v>
      </c>
      <c r="B231" s="5" t="s">
        <v>422</v>
      </c>
      <c r="C231">
        <v>31</v>
      </c>
      <c r="D231">
        <v>28</v>
      </c>
      <c r="E231" t="s">
        <v>10</v>
      </c>
      <c r="F231" t="s">
        <v>14</v>
      </c>
      <c r="G231">
        <v>2019</v>
      </c>
      <c r="H231" t="s">
        <v>336</v>
      </c>
      <c r="I231">
        <f t="shared" ref="I231:I294" si="12">IF(E231=L231,1,0)</f>
        <v>1</v>
      </c>
      <c r="J231">
        <v>13</v>
      </c>
      <c r="K231">
        <v>3</v>
      </c>
      <c r="L231" t="s">
        <v>10</v>
      </c>
      <c r="M231" t="s">
        <v>14</v>
      </c>
      <c r="N231">
        <f t="shared" ref="N231:N294" si="13">C231-J231</f>
        <v>18</v>
      </c>
      <c r="O231">
        <f t="shared" ref="O231:O294" si="14">ABS(N231)/J231</f>
        <v>1.3846153846153846</v>
      </c>
    </row>
    <row r="232" spans="1:15" x14ac:dyDescent="0.2">
      <c r="A232" t="s">
        <v>0</v>
      </c>
      <c r="B232" s="5" t="s">
        <v>422</v>
      </c>
      <c r="C232">
        <v>30</v>
      </c>
      <c r="D232">
        <v>27</v>
      </c>
      <c r="E232" t="s">
        <v>10</v>
      </c>
      <c r="F232" t="s">
        <v>14</v>
      </c>
      <c r="G232">
        <v>2019</v>
      </c>
      <c r="H232" t="s">
        <v>403</v>
      </c>
      <c r="I232">
        <f t="shared" si="12"/>
        <v>1</v>
      </c>
      <c r="J232">
        <v>13</v>
      </c>
      <c r="K232">
        <v>3</v>
      </c>
      <c r="L232" t="s">
        <v>10</v>
      </c>
      <c r="M232" t="s">
        <v>14</v>
      </c>
      <c r="N232">
        <f t="shared" si="13"/>
        <v>17</v>
      </c>
      <c r="O232">
        <f t="shared" si="14"/>
        <v>1.3076923076923077</v>
      </c>
    </row>
    <row r="233" spans="1:15" x14ac:dyDescent="0.2">
      <c r="A233" t="s">
        <v>0</v>
      </c>
      <c r="B233" s="5" t="s">
        <v>422</v>
      </c>
      <c r="C233">
        <v>34</v>
      </c>
      <c r="D233">
        <v>31</v>
      </c>
      <c r="E233" t="s">
        <v>10</v>
      </c>
      <c r="F233" t="s">
        <v>14</v>
      </c>
      <c r="G233">
        <v>2019</v>
      </c>
      <c r="H233" t="s">
        <v>411</v>
      </c>
      <c r="I233">
        <f t="shared" si="12"/>
        <v>1</v>
      </c>
      <c r="J233">
        <v>13</v>
      </c>
      <c r="K233">
        <v>3</v>
      </c>
      <c r="L233" t="s">
        <v>10</v>
      </c>
      <c r="M233" t="s">
        <v>14</v>
      </c>
      <c r="N233">
        <f t="shared" si="13"/>
        <v>21</v>
      </c>
      <c r="O233">
        <f t="shared" si="14"/>
        <v>1.6153846153846154</v>
      </c>
    </row>
    <row r="234" spans="1:15" x14ac:dyDescent="0.2">
      <c r="A234" t="s">
        <v>0</v>
      </c>
      <c r="B234" s="5" t="s">
        <v>422</v>
      </c>
      <c r="C234">
        <v>34</v>
      </c>
      <c r="D234">
        <v>31</v>
      </c>
      <c r="E234" t="s">
        <v>14</v>
      </c>
      <c r="F234" t="s">
        <v>10</v>
      </c>
      <c r="G234">
        <v>2019</v>
      </c>
      <c r="H234" t="s">
        <v>358</v>
      </c>
      <c r="I234">
        <f t="shared" si="12"/>
        <v>0</v>
      </c>
      <c r="J234">
        <v>13</v>
      </c>
      <c r="K234">
        <v>3</v>
      </c>
      <c r="L234" t="s">
        <v>10</v>
      </c>
      <c r="M234" t="s">
        <v>14</v>
      </c>
      <c r="N234">
        <f t="shared" si="13"/>
        <v>21</v>
      </c>
      <c r="O234">
        <f t="shared" si="14"/>
        <v>1.6153846153846154</v>
      </c>
    </row>
    <row r="235" spans="1:15" x14ac:dyDescent="0.2">
      <c r="A235" t="s">
        <v>0</v>
      </c>
      <c r="B235" s="5" t="s">
        <v>422</v>
      </c>
      <c r="C235">
        <v>33</v>
      </c>
      <c r="D235">
        <v>32</v>
      </c>
      <c r="E235" t="s">
        <v>10</v>
      </c>
      <c r="F235" t="s">
        <v>14</v>
      </c>
      <c r="G235">
        <v>2019</v>
      </c>
      <c r="H235" t="s">
        <v>341</v>
      </c>
      <c r="I235">
        <f t="shared" si="12"/>
        <v>1</v>
      </c>
      <c r="J235">
        <v>13</v>
      </c>
      <c r="K235">
        <v>3</v>
      </c>
      <c r="L235" t="s">
        <v>10</v>
      </c>
      <c r="M235" t="s">
        <v>14</v>
      </c>
      <c r="N235">
        <f t="shared" si="13"/>
        <v>20</v>
      </c>
      <c r="O235">
        <f t="shared" si="14"/>
        <v>1.5384615384615385</v>
      </c>
    </row>
    <row r="236" spans="1:15" x14ac:dyDescent="0.2">
      <c r="A236" t="s">
        <v>0</v>
      </c>
      <c r="B236" s="5" t="s">
        <v>422</v>
      </c>
      <c r="C236">
        <v>34</v>
      </c>
      <c r="D236">
        <v>30</v>
      </c>
      <c r="E236" t="s">
        <v>14</v>
      </c>
      <c r="F236" t="s">
        <v>10</v>
      </c>
      <c r="G236">
        <v>2019</v>
      </c>
      <c r="H236" t="s">
        <v>395</v>
      </c>
      <c r="I236">
        <f t="shared" si="12"/>
        <v>0</v>
      </c>
      <c r="J236">
        <v>13</v>
      </c>
      <c r="K236">
        <v>3</v>
      </c>
      <c r="L236" t="s">
        <v>10</v>
      </c>
      <c r="M236" t="s">
        <v>14</v>
      </c>
      <c r="N236">
        <f t="shared" si="13"/>
        <v>21</v>
      </c>
      <c r="O236">
        <f t="shared" si="14"/>
        <v>1.6153846153846154</v>
      </c>
    </row>
    <row r="237" spans="1:15" x14ac:dyDescent="0.2">
      <c r="A237" t="s">
        <v>0</v>
      </c>
      <c r="B237" s="5" t="s">
        <v>422</v>
      </c>
      <c r="C237">
        <v>28</v>
      </c>
      <c r="D237">
        <v>21</v>
      </c>
      <c r="E237" t="s">
        <v>14</v>
      </c>
      <c r="F237" t="s">
        <v>10</v>
      </c>
      <c r="G237">
        <v>2019</v>
      </c>
      <c r="H237" t="s">
        <v>412</v>
      </c>
      <c r="I237">
        <f t="shared" si="12"/>
        <v>0</v>
      </c>
      <c r="J237">
        <v>13</v>
      </c>
      <c r="K237">
        <v>3</v>
      </c>
      <c r="L237" t="s">
        <v>10</v>
      </c>
      <c r="M237" t="s">
        <v>14</v>
      </c>
      <c r="N237">
        <f t="shared" si="13"/>
        <v>15</v>
      </c>
      <c r="O237">
        <f t="shared" si="14"/>
        <v>1.1538461538461537</v>
      </c>
    </row>
    <row r="238" spans="1:15" x14ac:dyDescent="0.2">
      <c r="A238" t="s">
        <v>0</v>
      </c>
      <c r="B238" s="5" t="s">
        <v>422</v>
      </c>
      <c r="C238">
        <v>37</v>
      </c>
      <c r="D238">
        <v>34</v>
      </c>
      <c r="E238" t="s">
        <v>14</v>
      </c>
      <c r="F238" t="s">
        <v>10</v>
      </c>
      <c r="G238">
        <v>2019</v>
      </c>
      <c r="H238" t="s">
        <v>413</v>
      </c>
      <c r="I238">
        <f t="shared" si="12"/>
        <v>0</v>
      </c>
      <c r="J238">
        <v>13</v>
      </c>
      <c r="K238">
        <v>3</v>
      </c>
      <c r="L238" t="s">
        <v>10</v>
      </c>
      <c r="M238" t="s">
        <v>14</v>
      </c>
      <c r="N238">
        <f t="shared" si="13"/>
        <v>24</v>
      </c>
      <c r="O238">
        <f t="shared" si="14"/>
        <v>1.8461538461538463</v>
      </c>
    </row>
    <row r="239" spans="1:15" x14ac:dyDescent="0.2">
      <c r="A239" t="s">
        <v>0</v>
      </c>
      <c r="B239" s="5" t="s">
        <v>422</v>
      </c>
      <c r="C239">
        <v>30</v>
      </c>
      <c r="D239">
        <v>27</v>
      </c>
      <c r="E239" t="s">
        <v>14</v>
      </c>
      <c r="F239" t="s">
        <v>10</v>
      </c>
      <c r="G239">
        <v>2019</v>
      </c>
      <c r="H239" t="s">
        <v>400</v>
      </c>
      <c r="I239">
        <f t="shared" si="12"/>
        <v>0</v>
      </c>
      <c r="J239">
        <v>13</v>
      </c>
      <c r="K239">
        <v>3</v>
      </c>
      <c r="L239" t="s">
        <v>10</v>
      </c>
      <c r="M239" t="s">
        <v>14</v>
      </c>
      <c r="N239">
        <f t="shared" si="13"/>
        <v>17</v>
      </c>
      <c r="O239">
        <f t="shared" si="14"/>
        <v>1.3076923076923077</v>
      </c>
    </row>
    <row r="240" spans="1:15" x14ac:dyDescent="0.2">
      <c r="A240" t="s">
        <v>0</v>
      </c>
      <c r="B240" s="5" t="s">
        <v>422</v>
      </c>
      <c r="C240">
        <v>27</v>
      </c>
      <c r="D240">
        <v>24</v>
      </c>
      <c r="E240" t="s">
        <v>10</v>
      </c>
      <c r="F240" t="s">
        <v>14</v>
      </c>
      <c r="G240">
        <v>2019</v>
      </c>
      <c r="H240" t="s">
        <v>391</v>
      </c>
      <c r="I240">
        <f t="shared" si="12"/>
        <v>1</v>
      </c>
      <c r="J240">
        <v>13</v>
      </c>
      <c r="K240">
        <v>3</v>
      </c>
      <c r="L240" t="s">
        <v>10</v>
      </c>
      <c r="M240" t="s">
        <v>14</v>
      </c>
      <c r="N240">
        <f t="shared" si="13"/>
        <v>14</v>
      </c>
      <c r="O240">
        <f t="shared" si="14"/>
        <v>1.0769230769230769</v>
      </c>
    </row>
    <row r="241" spans="1:15" x14ac:dyDescent="0.2">
      <c r="A241" t="s">
        <v>0</v>
      </c>
      <c r="B241" s="5" t="s">
        <v>422</v>
      </c>
      <c r="C241">
        <v>35</v>
      </c>
      <c r="D241">
        <v>17</v>
      </c>
      <c r="E241" t="s">
        <v>14</v>
      </c>
      <c r="F241" t="s">
        <v>10</v>
      </c>
      <c r="G241">
        <v>2019</v>
      </c>
      <c r="H241" t="s">
        <v>309</v>
      </c>
      <c r="I241">
        <f t="shared" si="12"/>
        <v>0</v>
      </c>
      <c r="J241">
        <v>13</v>
      </c>
      <c r="K241">
        <v>3</v>
      </c>
      <c r="L241" t="s">
        <v>10</v>
      </c>
      <c r="M241" t="s">
        <v>14</v>
      </c>
      <c r="N241">
        <f t="shared" si="13"/>
        <v>22</v>
      </c>
      <c r="O241">
        <f t="shared" si="14"/>
        <v>1.6923076923076923</v>
      </c>
    </row>
    <row r="242" spans="1:15" x14ac:dyDescent="0.2">
      <c r="A242" t="s">
        <v>0</v>
      </c>
      <c r="B242" s="5" t="s">
        <v>422</v>
      </c>
      <c r="C242">
        <v>28</v>
      </c>
      <c r="D242">
        <v>24</v>
      </c>
      <c r="E242" t="s">
        <v>14</v>
      </c>
      <c r="F242" t="s">
        <v>10</v>
      </c>
      <c r="G242">
        <v>2019</v>
      </c>
      <c r="H242" t="s">
        <v>392</v>
      </c>
      <c r="I242">
        <f t="shared" si="12"/>
        <v>0</v>
      </c>
      <c r="J242">
        <v>13</v>
      </c>
      <c r="K242">
        <v>3</v>
      </c>
      <c r="L242" t="s">
        <v>10</v>
      </c>
      <c r="M242" t="s">
        <v>14</v>
      </c>
      <c r="N242">
        <f t="shared" si="13"/>
        <v>15</v>
      </c>
      <c r="O242">
        <f t="shared" si="14"/>
        <v>1.1538461538461537</v>
      </c>
    </row>
    <row r="243" spans="1:15" x14ac:dyDescent="0.2">
      <c r="A243" t="s">
        <v>0</v>
      </c>
      <c r="B243" s="5" t="s">
        <v>422</v>
      </c>
      <c r="C243">
        <v>31</v>
      </c>
      <c r="D243">
        <v>24</v>
      </c>
      <c r="E243" t="s">
        <v>10</v>
      </c>
      <c r="F243" t="s">
        <v>14</v>
      </c>
      <c r="G243">
        <v>2019</v>
      </c>
      <c r="H243" t="s">
        <v>317</v>
      </c>
      <c r="I243">
        <f t="shared" si="12"/>
        <v>1</v>
      </c>
      <c r="J243">
        <v>13</v>
      </c>
      <c r="K243">
        <v>3</v>
      </c>
      <c r="L243" t="s">
        <v>10</v>
      </c>
      <c r="M243" t="s">
        <v>14</v>
      </c>
      <c r="N243">
        <f t="shared" si="13"/>
        <v>18</v>
      </c>
      <c r="O243">
        <f t="shared" si="14"/>
        <v>1.3846153846153846</v>
      </c>
    </row>
    <row r="244" spans="1:15" x14ac:dyDescent="0.2">
      <c r="A244" t="s">
        <v>0</v>
      </c>
      <c r="B244" s="5" t="s">
        <v>422</v>
      </c>
      <c r="C244">
        <v>31</v>
      </c>
      <c r="D244">
        <v>27</v>
      </c>
      <c r="E244" t="s">
        <v>10</v>
      </c>
      <c r="F244" t="s">
        <v>14</v>
      </c>
      <c r="G244">
        <v>2019</v>
      </c>
      <c r="H244" t="s">
        <v>299</v>
      </c>
      <c r="I244">
        <f t="shared" si="12"/>
        <v>1</v>
      </c>
      <c r="J244">
        <v>13</v>
      </c>
      <c r="K244">
        <v>3</v>
      </c>
      <c r="L244" t="s">
        <v>10</v>
      </c>
      <c r="M244" t="s">
        <v>14</v>
      </c>
      <c r="N244">
        <f t="shared" si="13"/>
        <v>18</v>
      </c>
      <c r="O244">
        <f t="shared" si="14"/>
        <v>1.3846153846153846</v>
      </c>
    </row>
    <row r="245" spans="1:15" x14ac:dyDescent="0.2">
      <c r="A245" t="s">
        <v>0</v>
      </c>
      <c r="B245" s="5" t="s">
        <v>422</v>
      </c>
      <c r="C245">
        <v>41</v>
      </c>
      <c r="D245">
        <v>40</v>
      </c>
      <c r="E245" t="s">
        <v>10</v>
      </c>
      <c r="F245" t="s">
        <v>14</v>
      </c>
      <c r="G245">
        <v>2019</v>
      </c>
      <c r="H245" t="s">
        <v>307</v>
      </c>
      <c r="I245">
        <f t="shared" si="12"/>
        <v>1</v>
      </c>
      <c r="J245">
        <v>13</v>
      </c>
      <c r="K245">
        <v>3</v>
      </c>
      <c r="L245" t="s">
        <v>10</v>
      </c>
      <c r="M245" t="s">
        <v>14</v>
      </c>
      <c r="N245">
        <f t="shared" si="13"/>
        <v>28</v>
      </c>
      <c r="O245">
        <f t="shared" si="14"/>
        <v>2.1538461538461537</v>
      </c>
    </row>
    <row r="246" spans="1:15" x14ac:dyDescent="0.2">
      <c r="A246" t="s">
        <v>0</v>
      </c>
      <c r="B246" s="5" t="s">
        <v>422</v>
      </c>
      <c r="C246">
        <v>31</v>
      </c>
      <c r="D246">
        <v>30</v>
      </c>
      <c r="E246" t="s">
        <v>14</v>
      </c>
      <c r="F246" t="s">
        <v>10</v>
      </c>
      <c r="G246">
        <v>2019</v>
      </c>
      <c r="H246" t="s">
        <v>298</v>
      </c>
      <c r="I246">
        <f t="shared" si="12"/>
        <v>0</v>
      </c>
      <c r="J246">
        <v>13</v>
      </c>
      <c r="K246">
        <v>3</v>
      </c>
      <c r="L246" t="s">
        <v>10</v>
      </c>
      <c r="M246" t="s">
        <v>14</v>
      </c>
      <c r="N246">
        <f t="shared" si="13"/>
        <v>18</v>
      </c>
      <c r="O246">
        <f t="shared" si="14"/>
        <v>1.3846153846153846</v>
      </c>
    </row>
    <row r="247" spans="1:15" x14ac:dyDescent="0.2">
      <c r="A247" t="s">
        <v>0</v>
      </c>
      <c r="B247" s="5" t="s">
        <v>422</v>
      </c>
      <c r="C247">
        <v>27</v>
      </c>
      <c r="D247">
        <v>24</v>
      </c>
      <c r="E247" t="s">
        <v>14</v>
      </c>
      <c r="F247" t="s">
        <v>10</v>
      </c>
      <c r="G247">
        <v>2019</v>
      </c>
      <c r="H247" t="s">
        <v>414</v>
      </c>
      <c r="I247">
        <f t="shared" si="12"/>
        <v>0</v>
      </c>
      <c r="J247">
        <v>13</v>
      </c>
      <c r="K247">
        <v>3</v>
      </c>
      <c r="L247" t="s">
        <v>10</v>
      </c>
      <c r="M247" t="s">
        <v>14</v>
      </c>
      <c r="N247">
        <f t="shared" si="13"/>
        <v>14</v>
      </c>
      <c r="O247">
        <f t="shared" si="14"/>
        <v>1.0769230769230769</v>
      </c>
    </row>
    <row r="248" spans="1:15" x14ac:dyDescent="0.2">
      <c r="A248" t="s">
        <v>0</v>
      </c>
      <c r="B248" s="5" t="s">
        <v>422</v>
      </c>
      <c r="C248">
        <v>24</v>
      </c>
      <c r="D248">
        <v>21</v>
      </c>
      <c r="E248" t="s">
        <v>10</v>
      </c>
      <c r="F248" t="s">
        <v>14</v>
      </c>
      <c r="G248">
        <v>2019</v>
      </c>
      <c r="H248" t="s">
        <v>330</v>
      </c>
      <c r="I248">
        <f t="shared" si="12"/>
        <v>1</v>
      </c>
      <c r="J248">
        <v>13</v>
      </c>
      <c r="K248">
        <v>3</v>
      </c>
      <c r="L248" t="s">
        <v>10</v>
      </c>
      <c r="M248" t="s">
        <v>14</v>
      </c>
      <c r="N248">
        <f t="shared" si="13"/>
        <v>11</v>
      </c>
      <c r="O248">
        <f t="shared" si="14"/>
        <v>0.84615384615384615</v>
      </c>
    </row>
    <row r="249" spans="1:15" x14ac:dyDescent="0.2">
      <c r="A249" t="s">
        <v>0</v>
      </c>
      <c r="B249" s="5" t="s">
        <v>422</v>
      </c>
      <c r="C249">
        <v>27</v>
      </c>
      <c r="D249">
        <v>23</v>
      </c>
      <c r="E249" t="s">
        <v>10</v>
      </c>
      <c r="F249" t="s">
        <v>14</v>
      </c>
      <c r="G249">
        <v>2019</v>
      </c>
      <c r="H249" t="s">
        <v>344</v>
      </c>
      <c r="I249">
        <f t="shared" si="12"/>
        <v>1</v>
      </c>
      <c r="J249">
        <v>13</v>
      </c>
      <c r="K249">
        <v>3</v>
      </c>
      <c r="L249" t="s">
        <v>10</v>
      </c>
      <c r="M249" t="s">
        <v>14</v>
      </c>
      <c r="N249">
        <f t="shared" si="13"/>
        <v>14</v>
      </c>
      <c r="O249">
        <f t="shared" si="14"/>
        <v>1.0769230769230769</v>
      </c>
    </row>
    <row r="250" spans="1:15" x14ac:dyDescent="0.2">
      <c r="A250" t="s">
        <v>0</v>
      </c>
      <c r="B250" s="5" t="s">
        <v>422</v>
      </c>
      <c r="C250">
        <v>33</v>
      </c>
      <c r="D250">
        <v>32</v>
      </c>
      <c r="E250" t="s">
        <v>14</v>
      </c>
      <c r="F250" t="s">
        <v>10</v>
      </c>
      <c r="G250">
        <v>2019</v>
      </c>
      <c r="H250" t="s">
        <v>371</v>
      </c>
      <c r="I250">
        <f t="shared" si="12"/>
        <v>0</v>
      </c>
      <c r="J250">
        <v>13</v>
      </c>
      <c r="K250">
        <v>3</v>
      </c>
      <c r="L250" t="s">
        <v>10</v>
      </c>
      <c r="M250" t="s">
        <v>14</v>
      </c>
      <c r="N250">
        <f t="shared" si="13"/>
        <v>20</v>
      </c>
      <c r="O250">
        <f t="shared" si="14"/>
        <v>1.5384615384615385</v>
      </c>
    </row>
    <row r="251" spans="1:15" x14ac:dyDescent="0.2">
      <c r="A251" t="s">
        <v>0</v>
      </c>
      <c r="B251" s="5" t="s">
        <v>422</v>
      </c>
      <c r="C251">
        <v>34</v>
      </c>
      <c r="D251">
        <v>30</v>
      </c>
      <c r="E251" t="s">
        <v>10</v>
      </c>
      <c r="F251" t="s">
        <v>14</v>
      </c>
      <c r="G251">
        <v>2019</v>
      </c>
      <c r="H251" t="s">
        <v>415</v>
      </c>
      <c r="I251">
        <f t="shared" si="12"/>
        <v>1</v>
      </c>
      <c r="J251">
        <v>13</v>
      </c>
      <c r="K251">
        <v>3</v>
      </c>
      <c r="L251" t="s">
        <v>10</v>
      </c>
      <c r="M251" t="s">
        <v>14</v>
      </c>
      <c r="N251">
        <f t="shared" si="13"/>
        <v>21</v>
      </c>
      <c r="O251">
        <f t="shared" si="14"/>
        <v>1.6153846153846154</v>
      </c>
    </row>
    <row r="252" spans="1:15" x14ac:dyDescent="0.2">
      <c r="A252" t="s">
        <v>0</v>
      </c>
      <c r="B252" s="5" t="s">
        <v>422</v>
      </c>
      <c r="C252">
        <v>31</v>
      </c>
      <c r="D252">
        <v>24</v>
      </c>
      <c r="E252" t="s">
        <v>10</v>
      </c>
      <c r="F252" t="s">
        <v>14</v>
      </c>
      <c r="G252">
        <v>2019</v>
      </c>
      <c r="H252" t="s">
        <v>303</v>
      </c>
      <c r="I252">
        <f t="shared" si="12"/>
        <v>1</v>
      </c>
      <c r="J252">
        <v>13</v>
      </c>
      <c r="K252">
        <v>3</v>
      </c>
      <c r="L252" t="s">
        <v>10</v>
      </c>
      <c r="M252" t="s">
        <v>14</v>
      </c>
      <c r="N252">
        <f t="shared" si="13"/>
        <v>18</v>
      </c>
      <c r="O252">
        <f t="shared" si="14"/>
        <v>1.3846153846153846</v>
      </c>
    </row>
    <row r="253" spans="1:15" x14ac:dyDescent="0.2">
      <c r="A253" t="s">
        <v>0</v>
      </c>
      <c r="B253" s="5" t="s">
        <v>422</v>
      </c>
      <c r="C253">
        <v>30</v>
      </c>
      <c r="D253">
        <v>27</v>
      </c>
      <c r="E253" t="s">
        <v>10</v>
      </c>
      <c r="F253" t="s">
        <v>14</v>
      </c>
      <c r="G253">
        <v>2019</v>
      </c>
      <c r="H253" t="s">
        <v>343</v>
      </c>
      <c r="I253">
        <f t="shared" si="12"/>
        <v>1</v>
      </c>
      <c r="J253">
        <v>13</v>
      </c>
      <c r="K253">
        <v>3</v>
      </c>
      <c r="L253" t="s">
        <v>10</v>
      </c>
      <c r="M253" t="s">
        <v>14</v>
      </c>
      <c r="N253">
        <f t="shared" si="13"/>
        <v>17</v>
      </c>
      <c r="O253">
        <f t="shared" si="14"/>
        <v>1.3076923076923077</v>
      </c>
    </row>
    <row r="254" spans="1:15" x14ac:dyDescent="0.2">
      <c r="A254" t="s">
        <v>0</v>
      </c>
      <c r="B254" s="5" t="s">
        <v>422</v>
      </c>
      <c r="C254">
        <v>34</v>
      </c>
      <c r="D254">
        <v>27</v>
      </c>
      <c r="E254" t="s">
        <v>10</v>
      </c>
      <c r="F254" t="s">
        <v>14</v>
      </c>
      <c r="G254">
        <v>2019</v>
      </c>
      <c r="H254" t="s">
        <v>416</v>
      </c>
      <c r="I254">
        <f t="shared" si="12"/>
        <v>1</v>
      </c>
      <c r="J254">
        <v>13</v>
      </c>
      <c r="K254">
        <v>3</v>
      </c>
      <c r="L254" t="s">
        <v>10</v>
      </c>
      <c r="M254" t="s">
        <v>14</v>
      </c>
      <c r="N254">
        <f t="shared" si="13"/>
        <v>21</v>
      </c>
      <c r="O254">
        <f t="shared" si="14"/>
        <v>1.6153846153846154</v>
      </c>
    </row>
    <row r="255" spans="1:15" x14ac:dyDescent="0.2">
      <c r="A255" t="s">
        <v>0</v>
      </c>
      <c r="B255" s="5" t="s">
        <v>422</v>
      </c>
      <c r="C255">
        <v>30</v>
      </c>
      <c r="D255">
        <v>27</v>
      </c>
      <c r="E255" t="s">
        <v>10</v>
      </c>
      <c r="F255" t="s">
        <v>14</v>
      </c>
      <c r="G255">
        <v>2019</v>
      </c>
      <c r="H255" t="s">
        <v>417</v>
      </c>
      <c r="I255">
        <f t="shared" si="12"/>
        <v>1</v>
      </c>
      <c r="J255">
        <v>13</v>
      </c>
      <c r="K255">
        <v>3</v>
      </c>
      <c r="L255" t="s">
        <v>10</v>
      </c>
      <c r="M255" t="s">
        <v>14</v>
      </c>
      <c r="N255">
        <f t="shared" si="13"/>
        <v>17</v>
      </c>
      <c r="O255">
        <f t="shared" si="14"/>
        <v>1.3076923076923077</v>
      </c>
    </row>
    <row r="256" spans="1:15" x14ac:dyDescent="0.2">
      <c r="A256" t="s">
        <v>0</v>
      </c>
      <c r="B256" s="5" t="s">
        <v>422</v>
      </c>
      <c r="C256">
        <v>29</v>
      </c>
      <c r="D256">
        <v>26</v>
      </c>
      <c r="E256" t="s">
        <v>10</v>
      </c>
      <c r="F256" t="s">
        <v>14</v>
      </c>
      <c r="G256">
        <v>2019</v>
      </c>
      <c r="H256" t="s">
        <v>347</v>
      </c>
      <c r="I256">
        <f t="shared" si="12"/>
        <v>1</v>
      </c>
      <c r="J256">
        <v>13</v>
      </c>
      <c r="K256">
        <v>3</v>
      </c>
      <c r="L256" t="s">
        <v>10</v>
      </c>
      <c r="M256" t="s">
        <v>14</v>
      </c>
      <c r="N256">
        <f t="shared" si="13"/>
        <v>16</v>
      </c>
      <c r="O256">
        <f t="shared" si="14"/>
        <v>1.2307692307692308</v>
      </c>
    </row>
    <row r="257" spans="1:15" x14ac:dyDescent="0.2">
      <c r="A257" t="s">
        <v>0</v>
      </c>
      <c r="B257" s="5" t="s">
        <v>422</v>
      </c>
      <c r="C257">
        <v>31</v>
      </c>
      <c r="D257">
        <v>27</v>
      </c>
      <c r="E257" t="s">
        <v>10</v>
      </c>
      <c r="F257" t="s">
        <v>14</v>
      </c>
      <c r="G257">
        <v>2019</v>
      </c>
      <c r="H257" t="s">
        <v>349</v>
      </c>
      <c r="I257">
        <f t="shared" si="12"/>
        <v>1</v>
      </c>
      <c r="J257">
        <v>13</v>
      </c>
      <c r="K257">
        <v>3</v>
      </c>
      <c r="L257" t="s">
        <v>10</v>
      </c>
      <c r="M257" t="s">
        <v>14</v>
      </c>
      <c r="N257">
        <f t="shared" si="13"/>
        <v>18</v>
      </c>
      <c r="O257">
        <f t="shared" si="14"/>
        <v>1.3846153846153846</v>
      </c>
    </row>
    <row r="258" spans="1:15" x14ac:dyDescent="0.2">
      <c r="A258" t="s">
        <v>0</v>
      </c>
      <c r="B258" s="5" t="s">
        <v>422</v>
      </c>
      <c r="C258">
        <v>31</v>
      </c>
      <c r="D258">
        <v>28</v>
      </c>
      <c r="E258" t="s">
        <v>10</v>
      </c>
      <c r="F258" t="s">
        <v>14</v>
      </c>
      <c r="G258">
        <v>2019</v>
      </c>
      <c r="H258" t="s">
        <v>375</v>
      </c>
      <c r="I258">
        <f t="shared" si="12"/>
        <v>1</v>
      </c>
      <c r="J258">
        <v>13</v>
      </c>
      <c r="K258">
        <v>3</v>
      </c>
      <c r="L258" t="s">
        <v>10</v>
      </c>
      <c r="M258" t="s">
        <v>14</v>
      </c>
      <c r="N258">
        <f t="shared" si="13"/>
        <v>18</v>
      </c>
      <c r="O258">
        <f t="shared" si="14"/>
        <v>1.3846153846153846</v>
      </c>
    </row>
    <row r="259" spans="1:15" x14ac:dyDescent="0.2">
      <c r="A259" t="s">
        <v>0</v>
      </c>
      <c r="B259" s="5" t="s">
        <v>422</v>
      </c>
      <c r="C259">
        <v>31</v>
      </c>
      <c r="D259">
        <v>27</v>
      </c>
      <c r="E259" t="s">
        <v>10</v>
      </c>
      <c r="F259" t="s">
        <v>14</v>
      </c>
      <c r="G259">
        <v>2019</v>
      </c>
      <c r="H259" t="s">
        <v>394</v>
      </c>
      <c r="I259">
        <f t="shared" si="12"/>
        <v>1</v>
      </c>
      <c r="J259">
        <v>13</v>
      </c>
      <c r="K259">
        <v>3</v>
      </c>
      <c r="L259" t="s">
        <v>10</v>
      </c>
      <c r="M259" t="s">
        <v>14</v>
      </c>
      <c r="N259">
        <f t="shared" si="13"/>
        <v>18</v>
      </c>
      <c r="O259">
        <f t="shared" si="14"/>
        <v>1.3846153846153846</v>
      </c>
    </row>
    <row r="260" spans="1:15" x14ac:dyDescent="0.2">
      <c r="A260" t="s">
        <v>0</v>
      </c>
      <c r="B260" s="5" t="s">
        <v>422</v>
      </c>
      <c r="C260">
        <v>33</v>
      </c>
      <c r="D260">
        <v>27</v>
      </c>
      <c r="E260" t="s">
        <v>14</v>
      </c>
      <c r="F260" t="s">
        <v>10</v>
      </c>
      <c r="G260">
        <v>2019</v>
      </c>
      <c r="H260" t="s">
        <v>363</v>
      </c>
      <c r="I260">
        <f t="shared" si="12"/>
        <v>0</v>
      </c>
      <c r="J260">
        <v>13</v>
      </c>
      <c r="K260">
        <v>3</v>
      </c>
      <c r="L260" t="s">
        <v>10</v>
      </c>
      <c r="M260" t="s">
        <v>14</v>
      </c>
      <c r="N260">
        <f t="shared" si="13"/>
        <v>20</v>
      </c>
      <c r="O260">
        <f t="shared" si="14"/>
        <v>1.5384615384615385</v>
      </c>
    </row>
    <row r="261" spans="1:15" x14ac:dyDescent="0.2">
      <c r="A261" t="s">
        <v>0</v>
      </c>
      <c r="B261" s="5" t="s">
        <v>422</v>
      </c>
      <c r="C261">
        <v>20</v>
      </c>
      <c r="D261">
        <v>17</v>
      </c>
      <c r="E261" t="s">
        <v>14</v>
      </c>
      <c r="F261" t="s">
        <v>10</v>
      </c>
      <c r="G261">
        <v>2019</v>
      </c>
      <c r="H261" t="s">
        <v>386</v>
      </c>
      <c r="I261">
        <f t="shared" si="12"/>
        <v>0</v>
      </c>
      <c r="J261">
        <v>13</v>
      </c>
      <c r="K261">
        <v>3</v>
      </c>
      <c r="L261" t="s">
        <v>10</v>
      </c>
      <c r="M261" t="s">
        <v>14</v>
      </c>
      <c r="N261">
        <f t="shared" si="13"/>
        <v>7</v>
      </c>
      <c r="O261">
        <f t="shared" si="14"/>
        <v>0.53846153846153844</v>
      </c>
    </row>
    <row r="262" spans="1:15" x14ac:dyDescent="0.2">
      <c r="A262" t="s">
        <v>0</v>
      </c>
      <c r="B262" s="5" t="s">
        <v>422</v>
      </c>
      <c r="C262">
        <v>32</v>
      </c>
      <c r="D262">
        <v>27</v>
      </c>
      <c r="E262" t="s">
        <v>10</v>
      </c>
      <c r="F262" t="s">
        <v>14</v>
      </c>
      <c r="G262">
        <v>2019</v>
      </c>
      <c r="H262" t="s">
        <v>314</v>
      </c>
      <c r="I262">
        <f t="shared" si="12"/>
        <v>1</v>
      </c>
      <c r="J262">
        <v>13</v>
      </c>
      <c r="K262">
        <v>3</v>
      </c>
      <c r="L262" t="s">
        <v>10</v>
      </c>
      <c r="M262" t="s">
        <v>14</v>
      </c>
      <c r="N262">
        <f t="shared" si="13"/>
        <v>19</v>
      </c>
      <c r="O262">
        <f t="shared" si="14"/>
        <v>1.4615384615384615</v>
      </c>
    </row>
    <row r="263" spans="1:15" x14ac:dyDescent="0.2">
      <c r="A263" t="s">
        <v>0</v>
      </c>
      <c r="B263" s="5" t="s">
        <v>422</v>
      </c>
      <c r="C263">
        <v>27</v>
      </c>
      <c r="D263">
        <v>24</v>
      </c>
      <c r="E263" t="s">
        <v>10</v>
      </c>
      <c r="F263" t="s">
        <v>14</v>
      </c>
      <c r="G263">
        <v>2019</v>
      </c>
      <c r="H263" t="s">
        <v>378</v>
      </c>
      <c r="I263">
        <f t="shared" si="12"/>
        <v>1</v>
      </c>
      <c r="J263">
        <v>13</v>
      </c>
      <c r="K263">
        <v>3</v>
      </c>
      <c r="L263" t="s">
        <v>10</v>
      </c>
      <c r="M263" t="s">
        <v>14</v>
      </c>
      <c r="N263">
        <f t="shared" si="13"/>
        <v>14</v>
      </c>
      <c r="O263">
        <f t="shared" si="14"/>
        <v>1.0769230769230769</v>
      </c>
    </row>
    <row r="264" spans="1:15" x14ac:dyDescent="0.2">
      <c r="A264" t="s">
        <v>0</v>
      </c>
      <c r="B264" s="5" t="s">
        <v>422</v>
      </c>
      <c r="C264">
        <v>31</v>
      </c>
      <c r="D264">
        <v>17</v>
      </c>
      <c r="E264" t="s">
        <v>10</v>
      </c>
      <c r="F264" t="s">
        <v>14</v>
      </c>
      <c r="G264">
        <v>2019</v>
      </c>
      <c r="H264" t="s">
        <v>326</v>
      </c>
      <c r="I264">
        <f t="shared" si="12"/>
        <v>1</v>
      </c>
      <c r="J264">
        <v>13</v>
      </c>
      <c r="K264">
        <v>3</v>
      </c>
      <c r="L264" t="s">
        <v>10</v>
      </c>
      <c r="M264" t="s">
        <v>14</v>
      </c>
      <c r="N264">
        <f t="shared" si="13"/>
        <v>18</v>
      </c>
      <c r="O264">
        <f t="shared" si="14"/>
        <v>1.3846153846153846</v>
      </c>
    </row>
    <row r="265" spans="1:15" x14ac:dyDescent="0.2">
      <c r="A265" t="s">
        <v>0</v>
      </c>
      <c r="B265" s="5" t="s">
        <v>422</v>
      </c>
      <c r="C265">
        <v>28</v>
      </c>
      <c r="D265">
        <v>24</v>
      </c>
      <c r="E265" t="s">
        <v>10</v>
      </c>
      <c r="F265" t="s">
        <v>14</v>
      </c>
      <c r="G265">
        <v>2019</v>
      </c>
      <c r="H265" t="s">
        <v>329</v>
      </c>
      <c r="I265">
        <f t="shared" si="12"/>
        <v>1</v>
      </c>
      <c r="J265">
        <v>13</v>
      </c>
      <c r="K265">
        <v>3</v>
      </c>
      <c r="L265" t="s">
        <v>10</v>
      </c>
      <c r="M265" t="s">
        <v>14</v>
      </c>
      <c r="N265">
        <f t="shared" si="13"/>
        <v>15</v>
      </c>
      <c r="O265">
        <f t="shared" si="14"/>
        <v>1.1538461538461537</v>
      </c>
    </row>
    <row r="266" spans="1:15" x14ac:dyDescent="0.2">
      <c r="A266" t="s">
        <v>0</v>
      </c>
      <c r="B266" s="5" t="s">
        <v>422</v>
      </c>
      <c r="C266">
        <v>34</v>
      </c>
      <c r="D266">
        <v>31</v>
      </c>
      <c r="E266" t="s">
        <v>10</v>
      </c>
      <c r="F266" t="s">
        <v>14</v>
      </c>
      <c r="G266">
        <v>2019</v>
      </c>
      <c r="H266" t="s">
        <v>418</v>
      </c>
      <c r="I266">
        <f t="shared" si="12"/>
        <v>1</v>
      </c>
      <c r="J266">
        <v>13</v>
      </c>
      <c r="K266">
        <v>3</v>
      </c>
      <c r="L266" t="s">
        <v>10</v>
      </c>
      <c r="M266" t="s">
        <v>14</v>
      </c>
      <c r="N266">
        <f t="shared" si="13"/>
        <v>21</v>
      </c>
      <c r="O266">
        <f t="shared" si="14"/>
        <v>1.6153846153846154</v>
      </c>
    </row>
    <row r="267" spans="1:15" x14ac:dyDescent="0.2">
      <c r="A267" t="s">
        <v>0</v>
      </c>
      <c r="B267" s="5" t="s">
        <v>422</v>
      </c>
      <c r="C267">
        <v>24</v>
      </c>
      <c r="D267">
        <v>20</v>
      </c>
      <c r="E267" t="s">
        <v>14</v>
      </c>
      <c r="F267" t="s">
        <v>10</v>
      </c>
      <c r="G267">
        <v>2019</v>
      </c>
      <c r="H267" t="s">
        <v>370</v>
      </c>
      <c r="I267">
        <f t="shared" si="12"/>
        <v>0</v>
      </c>
      <c r="J267">
        <v>13</v>
      </c>
      <c r="K267">
        <v>3</v>
      </c>
      <c r="L267" t="s">
        <v>10</v>
      </c>
      <c r="M267" t="s">
        <v>14</v>
      </c>
      <c r="N267">
        <f t="shared" si="13"/>
        <v>11</v>
      </c>
      <c r="O267">
        <f t="shared" si="14"/>
        <v>0.84615384615384615</v>
      </c>
    </row>
    <row r="268" spans="1:15" x14ac:dyDescent="0.2">
      <c r="A268" t="s">
        <v>0</v>
      </c>
      <c r="B268" s="5" t="s">
        <v>422</v>
      </c>
      <c r="C268">
        <v>31</v>
      </c>
      <c r="D268">
        <v>24</v>
      </c>
      <c r="E268" t="s">
        <v>14</v>
      </c>
      <c r="F268" t="s">
        <v>10</v>
      </c>
      <c r="G268">
        <v>2019</v>
      </c>
      <c r="H268" t="s">
        <v>322</v>
      </c>
      <c r="I268">
        <f t="shared" si="12"/>
        <v>0</v>
      </c>
      <c r="J268">
        <v>13</v>
      </c>
      <c r="K268">
        <v>3</v>
      </c>
      <c r="L268" t="s">
        <v>10</v>
      </c>
      <c r="M268" t="s">
        <v>14</v>
      </c>
      <c r="N268">
        <f t="shared" si="13"/>
        <v>18</v>
      </c>
      <c r="O268">
        <f t="shared" si="14"/>
        <v>1.3846153846153846</v>
      </c>
    </row>
    <row r="269" spans="1:15" x14ac:dyDescent="0.2">
      <c r="A269" t="s">
        <v>0</v>
      </c>
      <c r="B269" s="5" t="s">
        <v>422</v>
      </c>
      <c r="C269">
        <v>21</v>
      </c>
      <c r="D269">
        <v>17</v>
      </c>
      <c r="E269" t="s">
        <v>14</v>
      </c>
      <c r="F269" t="s">
        <v>10</v>
      </c>
      <c r="G269">
        <v>2019</v>
      </c>
      <c r="H269" t="s">
        <v>316</v>
      </c>
      <c r="I269">
        <f t="shared" si="12"/>
        <v>0</v>
      </c>
      <c r="J269">
        <v>13</v>
      </c>
      <c r="K269">
        <v>3</v>
      </c>
      <c r="L269" t="s">
        <v>10</v>
      </c>
      <c r="M269" t="s">
        <v>14</v>
      </c>
      <c r="N269">
        <f t="shared" si="13"/>
        <v>8</v>
      </c>
      <c r="O269">
        <f t="shared" si="14"/>
        <v>0.61538461538461542</v>
      </c>
    </row>
    <row r="270" spans="1:15" x14ac:dyDescent="0.2">
      <c r="A270" t="s">
        <v>0</v>
      </c>
      <c r="B270" s="5" t="s">
        <v>422</v>
      </c>
      <c r="C270">
        <v>37</v>
      </c>
      <c r="D270">
        <v>30</v>
      </c>
      <c r="E270" t="s">
        <v>10</v>
      </c>
      <c r="F270" t="s">
        <v>14</v>
      </c>
      <c r="G270">
        <v>2019</v>
      </c>
      <c r="H270" t="s">
        <v>320</v>
      </c>
      <c r="I270">
        <f t="shared" si="12"/>
        <v>1</v>
      </c>
      <c r="J270">
        <v>13</v>
      </c>
      <c r="K270">
        <v>3</v>
      </c>
      <c r="L270" t="s">
        <v>10</v>
      </c>
      <c r="M270" t="s">
        <v>14</v>
      </c>
      <c r="N270">
        <f t="shared" si="13"/>
        <v>24</v>
      </c>
      <c r="O270">
        <f t="shared" si="14"/>
        <v>1.8461538461538463</v>
      </c>
    </row>
    <row r="271" spans="1:15" x14ac:dyDescent="0.2">
      <c r="A271" t="s">
        <v>0</v>
      </c>
      <c r="B271" s="5" t="s">
        <v>422</v>
      </c>
      <c r="C271">
        <v>31</v>
      </c>
      <c r="D271">
        <v>26</v>
      </c>
      <c r="E271" t="s">
        <v>10</v>
      </c>
      <c r="F271" t="s">
        <v>14</v>
      </c>
      <c r="G271">
        <v>2019</v>
      </c>
      <c r="H271" t="s">
        <v>419</v>
      </c>
      <c r="I271">
        <f t="shared" si="12"/>
        <v>1</v>
      </c>
      <c r="J271">
        <v>13</v>
      </c>
      <c r="K271">
        <v>3</v>
      </c>
      <c r="L271" t="s">
        <v>10</v>
      </c>
      <c r="M271" t="s">
        <v>14</v>
      </c>
      <c r="N271">
        <f t="shared" si="13"/>
        <v>18</v>
      </c>
      <c r="O271">
        <f t="shared" si="14"/>
        <v>1.3846153846153846</v>
      </c>
    </row>
    <row r="272" spans="1:15" x14ac:dyDescent="0.2">
      <c r="A272" t="s">
        <v>0</v>
      </c>
      <c r="B272" s="5" t="s">
        <v>422</v>
      </c>
      <c r="C272">
        <v>30</v>
      </c>
      <c r="D272">
        <v>26</v>
      </c>
      <c r="E272" t="s">
        <v>10</v>
      </c>
      <c r="F272" t="s">
        <v>14</v>
      </c>
      <c r="G272">
        <v>2019</v>
      </c>
      <c r="H272" t="s">
        <v>348</v>
      </c>
      <c r="I272">
        <f t="shared" si="12"/>
        <v>1</v>
      </c>
      <c r="J272">
        <v>13</v>
      </c>
      <c r="K272">
        <v>3</v>
      </c>
      <c r="L272" t="s">
        <v>10</v>
      </c>
      <c r="M272" t="s">
        <v>14</v>
      </c>
      <c r="N272">
        <f t="shared" si="13"/>
        <v>17</v>
      </c>
      <c r="O272">
        <f t="shared" si="14"/>
        <v>1.3076923076923077</v>
      </c>
    </row>
    <row r="273" spans="1:15" x14ac:dyDescent="0.2">
      <c r="A273" t="s">
        <v>0</v>
      </c>
      <c r="B273" s="5" t="s">
        <v>422</v>
      </c>
      <c r="C273">
        <v>28</v>
      </c>
      <c r="D273">
        <v>17</v>
      </c>
      <c r="E273" t="s">
        <v>10</v>
      </c>
      <c r="F273" t="s">
        <v>14</v>
      </c>
      <c r="G273">
        <v>2019</v>
      </c>
      <c r="H273" t="s">
        <v>396</v>
      </c>
      <c r="I273">
        <f t="shared" si="12"/>
        <v>1</v>
      </c>
      <c r="J273">
        <v>13</v>
      </c>
      <c r="K273">
        <v>3</v>
      </c>
      <c r="L273" t="s">
        <v>10</v>
      </c>
      <c r="M273" t="s">
        <v>14</v>
      </c>
      <c r="N273">
        <f t="shared" si="13"/>
        <v>15</v>
      </c>
      <c r="O273">
        <f t="shared" si="14"/>
        <v>1.1538461538461537</v>
      </c>
    </row>
    <row r="274" spans="1:15" x14ac:dyDescent="0.2">
      <c r="A274" t="s">
        <v>0</v>
      </c>
      <c r="B274" s="5" t="s">
        <v>422</v>
      </c>
      <c r="C274">
        <v>34</v>
      </c>
      <c r="D274">
        <v>31</v>
      </c>
      <c r="E274" t="s">
        <v>10</v>
      </c>
      <c r="F274" t="s">
        <v>14</v>
      </c>
      <c r="G274">
        <v>2019</v>
      </c>
      <c r="H274" t="s">
        <v>367</v>
      </c>
      <c r="I274">
        <f t="shared" si="12"/>
        <v>1</v>
      </c>
      <c r="J274">
        <v>13</v>
      </c>
      <c r="K274">
        <v>3</v>
      </c>
      <c r="L274" t="s">
        <v>10</v>
      </c>
      <c r="M274" t="s">
        <v>14</v>
      </c>
      <c r="N274">
        <f t="shared" si="13"/>
        <v>21</v>
      </c>
      <c r="O274">
        <f t="shared" si="14"/>
        <v>1.6153846153846154</v>
      </c>
    </row>
    <row r="275" spans="1:15" x14ac:dyDescent="0.2">
      <c r="A275" t="s">
        <v>0</v>
      </c>
      <c r="B275" s="5" t="s">
        <v>422</v>
      </c>
      <c r="C275">
        <v>31</v>
      </c>
      <c r="D275">
        <v>27</v>
      </c>
      <c r="E275" t="s">
        <v>10</v>
      </c>
      <c r="F275" t="s">
        <v>14</v>
      </c>
      <c r="G275">
        <v>2019</v>
      </c>
      <c r="H275" t="s">
        <v>420</v>
      </c>
      <c r="I275">
        <f t="shared" si="12"/>
        <v>1</v>
      </c>
      <c r="J275">
        <v>13</v>
      </c>
      <c r="K275">
        <v>3</v>
      </c>
      <c r="L275" t="s">
        <v>10</v>
      </c>
      <c r="M275" t="s">
        <v>14</v>
      </c>
      <c r="N275">
        <f t="shared" si="13"/>
        <v>18</v>
      </c>
      <c r="O275">
        <f t="shared" si="14"/>
        <v>1.3846153846153846</v>
      </c>
    </row>
    <row r="276" spans="1:15" x14ac:dyDescent="0.2">
      <c r="A276" t="s">
        <v>0</v>
      </c>
      <c r="B276" s="5" t="s">
        <v>422</v>
      </c>
      <c r="C276">
        <v>38</v>
      </c>
      <c r="D276">
        <v>24</v>
      </c>
      <c r="E276" t="s">
        <v>10</v>
      </c>
      <c r="F276" t="s">
        <v>14</v>
      </c>
      <c r="G276">
        <v>2019</v>
      </c>
      <c r="H276" t="s">
        <v>376</v>
      </c>
      <c r="I276">
        <f t="shared" si="12"/>
        <v>1</v>
      </c>
      <c r="J276">
        <v>13</v>
      </c>
      <c r="K276">
        <v>3</v>
      </c>
      <c r="L276" t="s">
        <v>10</v>
      </c>
      <c r="M276" t="s">
        <v>14</v>
      </c>
      <c r="N276">
        <f t="shared" si="13"/>
        <v>25</v>
      </c>
      <c r="O276">
        <f t="shared" si="14"/>
        <v>1.9230769230769231</v>
      </c>
    </row>
    <row r="277" spans="1:15" x14ac:dyDescent="0.2">
      <c r="A277" t="s">
        <v>0</v>
      </c>
      <c r="B277" s="5" t="s">
        <v>422</v>
      </c>
      <c r="C277">
        <v>35</v>
      </c>
      <c r="D277">
        <v>31</v>
      </c>
      <c r="E277" t="s">
        <v>14</v>
      </c>
      <c r="F277" t="s">
        <v>10</v>
      </c>
      <c r="G277">
        <v>2019</v>
      </c>
      <c r="H277" t="s">
        <v>171</v>
      </c>
      <c r="I277">
        <f t="shared" si="12"/>
        <v>0</v>
      </c>
      <c r="J277">
        <v>13</v>
      </c>
      <c r="K277">
        <v>3</v>
      </c>
      <c r="L277" t="s">
        <v>10</v>
      </c>
      <c r="M277" t="s">
        <v>14</v>
      </c>
      <c r="N277">
        <f t="shared" si="13"/>
        <v>22</v>
      </c>
      <c r="O277">
        <f t="shared" si="14"/>
        <v>1.6923076923076923</v>
      </c>
    </row>
    <row r="278" spans="1:15" x14ac:dyDescent="0.2">
      <c r="A278" t="s">
        <v>0</v>
      </c>
      <c r="B278" s="5" t="s">
        <v>422</v>
      </c>
      <c r="C278">
        <v>31</v>
      </c>
      <c r="D278">
        <v>30</v>
      </c>
      <c r="E278" t="s">
        <v>14</v>
      </c>
      <c r="F278" t="s">
        <v>10</v>
      </c>
      <c r="G278">
        <v>2019</v>
      </c>
      <c r="H278" t="s">
        <v>311</v>
      </c>
      <c r="I278">
        <f t="shared" si="12"/>
        <v>0</v>
      </c>
      <c r="J278">
        <v>13</v>
      </c>
      <c r="K278">
        <v>3</v>
      </c>
      <c r="L278" t="s">
        <v>10</v>
      </c>
      <c r="M278" t="s">
        <v>14</v>
      </c>
      <c r="N278">
        <f t="shared" si="13"/>
        <v>18</v>
      </c>
      <c r="O278">
        <f t="shared" si="14"/>
        <v>1.3846153846153846</v>
      </c>
    </row>
    <row r="279" spans="1:15" x14ac:dyDescent="0.2">
      <c r="A279" t="s">
        <v>0</v>
      </c>
      <c r="B279" s="5" t="s">
        <v>422</v>
      </c>
      <c r="C279">
        <v>23</v>
      </c>
      <c r="D279">
        <v>20</v>
      </c>
      <c r="E279" t="s">
        <v>10</v>
      </c>
      <c r="F279" t="s">
        <v>14</v>
      </c>
      <c r="G279">
        <v>2019</v>
      </c>
      <c r="H279" t="s">
        <v>368</v>
      </c>
      <c r="I279">
        <f t="shared" si="12"/>
        <v>1</v>
      </c>
      <c r="J279">
        <v>13</v>
      </c>
      <c r="K279">
        <v>3</v>
      </c>
      <c r="L279" t="s">
        <v>10</v>
      </c>
      <c r="M279" t="s">
        <v>14</v>
      </c>
      <c r="N279">
        <f t="shared" si="13"/>
        <v>10</v>
      </c>
      <c r="O279">
        <f t="shared" si="14"/>
        <v>0.76923076923076927</v>
      </c>
    </row>
    <row r="280" spans="1:15" x14ac:dyDescent="0.2">
      <c r="A280" t="s">
        <v>0</v>
      </c>
      <c r="B280" s="5" t="s">
        <v>422</v>
      </c>
      <c r="C280">
        <v>23</v>
      </c>
      <c r="D280">
        <v>20</v>
      </c>
      <c r="E280" t="s">
        <v>10</v>
      </c>
      <c r="F280" t="s">
        <v>14</v>
      </c>
      <c r="G280">
        <v>2019</v>
      </c>
      <c r="H280" t="s">
        <v>308</v>
      </c>
      <c r="I280">
        <f t="shared" si="12"/>
        <v>1</v>
      </c>
      <c r="J280">
        <v>13</v>
      </c>
      <c r="K280">
        <v>3</v>
      </c>
      <c r="L280" t="s">
        <v>10</v>
      </c>
      <c r="M280" t="s">
        <v>14</v>
      </c>
      <c r="N280">
        <f t="shared" si="13"/>
        <v>10</v>
      </c>
      <c r="O280">
        <f t="shared" si="14"/>
        <v>0.76923076923076927</v>
      </c>
    </row>
    <row r="281" spans="1:15" x14ac:dyDescent="0.2">
      <c r="A281" t="s">
        <v>0</v>
      </c>
      <c r="B281" s="5" t="s">
        <v>422</v>
      </c>
      <c r="C281">
        <v>41</v>
      </c>
      <c r="D281">
        <v>32</v>
      </c>
      <c r="E281" t="s">
        <v>14</v>
      </c>
      <c r="F281" t="s">
        <v>10</v>
      </c>
      <c r="G281">
        <v>2019</v>
      </c>
      <c r="H281" t="s">
        <v>359</v>
      </c>
      <c r="I281">
        <f t="shared" si="12"/>
        <v>0</v>
      </c>
      <c r="J281">
        <v>13</v>
      </c>
      <c r="K281">
        <v>3</v>
      </c>
      <c r="L281" t="s">
        <v>10</v>
      </c>
      <c r="M281" t="s">
        <v>14</v>
      </c>
      <c r="N281">
        <f t="shared" si="13"/>
        <v>28</v>
      </c>
      <c r="O281">
        <f t="shared" si="14"/>
        <v>2.1538461538461537</v>
      </c>
    </row>
    <row r="282" spans="1:15" x14ac:dyDescent="0.2">
      <c r="A282" t="s">
        <v>0</v>
      </c>
      <c r="B282" s="5" t="s">
        <v>422</v>
      </c>
      <c r="C282">
        <v>30</v>
      </c>
      <c r="D282">
        <v>22</v>
      </c>
      <c r="E282" t="s">
        <v>10</v>
      </c>
      <c r="F282" t="s">
        <v>14</v>
      </c>
      <c r="G282">
        <v>2019</v>
      </c>
      <c r="H282" t="s">
        <v>338</v>
      </c>
      <c r="I282">
        <f t="shared" si="12"/>
        <v>1</v>
      </c>
      <c r="J282">
        <v>13</v>
      </c>
      <c r="K282">
        <v>3</v>
      </c>
      <c r="L282" t="s">
        <v>10</v>
      </c>
      <c r="M282" t="s">
        <v>14</v>
      </c>
      <c r="N282">
        <f t="shared" si="13"/>
        <v>17</v>
      </c>
      <c r="O282">
        <f t="shared" si="14"/>
        <v>1.3076923076923077</v>
      </c>
    </row>
    <row r="283" spans="1:15" x14ac:dyDescent="0.2">
      <c r="A283" t="s">
        <v>0</v>
      </c>
      <c r="B283" s="5" t="s">
        <v>422</v>
      </c>
      <c r="C283">
        <v>27</v>
      </c>
      <c r="D283">
        <v>23</v>
      </c>
      <c r="E283" t="s">
        <v>10</v>
      </c>
      <c r="F283" t="s">
        <v>14</v>
      </c>
      <c r="G283">
        <v>2019</v>
      </c>
      <c r="H283" t="s">
        <v>324</v>
      </c>
      <c r="I283">
        <f t="shared" si="12"/>
        <v>1</v>
      </c>
      <c r="J283">
        <v>13</v>
      </c>
      <c r="K283">
        <v>3</v>
      </c>
      <c r="L283" t="s">
        <v>10</v>
      </c>
      <c r="M283" t="s">
        <v>14</v>
      </c>
      <c r="N283">
        <f t="shared" si="13"/>
        <v>14</v>
      </c>
      <c r="O283">
        <f t="shared" si="14"/>
        <v>1.0769230769230769</v>
      </c>
    </row>
    <row r="284" spans="1:15" x14ac:dyDescent="0.2">
      <c r="A284" t="s">
        <v>0</v>
      </c>
      <c r="B284" s="5" t="s">
        <v>422</v>
      </c>
      <c r="C284">
        <v>37</v>
      </c>
      <c r="D284">
        <v>35</v>
      </c>
      <c r="E284" t="s">
        <v>14</v>
      </c>
      <c r="F284" t="s">
        <v>10</v>
      </c>
      <c r="G284">
        <v>2019</v>
      </c>
      <c r="H284" t="s">
        <v>312</v>
      </c>
      <c r="I284">
        <f t="shared" si="12"/>
        <v>0</v>
      </c>
      <c r="J284">
        <v>13</v>
      </c>
      <c r="K284">
        <v>3</v>
      </c>
      <c r="L284" t="s">
        <v>10</v>
      </c>
      <c r="M284" t="s">
        <v>14</v>
      </c>
      <c r="N284">
        <f t="shared" si="13"/>
        <v>24</v>
      </c>
      <c r="O284">
        <f t="shared" si="14"/>
        <v>1.8461538461538463</v>
      </c>
    </row>
    <row r="285" spans="1:15" x14ac:dyDescent="0.2">
      <c r="A285" t="s">
        <v>0</v>
      </c>
      <c r="B285" s="5" t="s">
        <v>422</v>
      </c>
      <c r="C285">
        <v>27</v>
      </c>
      <c r="D285">
        <v>17</v>
      </c>
      <c r="E285" t="s">
        <v>14</v>
      </c>
      <c r="F285" t="s">
        <v>10</v>
      </c>
      <c r="G285">
        <v>2019</v>
      </c>
      <c r="H285" t="s">
        <v>323</v>
      </c>
      <c r="I285">
        <f t="shared" si="12"/>
        <v>0</v>
      </c>
      <c r="J285">
        <v>13</v>
      </c>
      <c r="K285">
        <v>3</v>
      </c>
      <c r="L285" t="s">
        <v>10</v>
      </c>
      <c r="M285" t="s">
        <v>14</v>
      </c>
      <c r="N285">
        <f t="shared" si="13"/>
        <v>14</v>
      </c>
      <c r="O285">
        <f t="shared" si="14"/>
        <v>1.0769230769230769</v>
      </c>
    </row>
    <row r="286" spans="1:15" x14ac:dyDescent="0.2">
      <c r="A286" t="s">
        <v>0</v>
      </c>
      <c r="B286" s="5" t="s">
        <v>422</v>
      </c>
      <c r="C286">
        <v>30</v>
      </c>
      <c r="D286">
        <v>27</v>
      </c>
      <c r="E286" t="s">
        <v>10</v>
      </c>
      <c r="F286" t="s">
        <v>14</v>
      </c>
      <c r="G286">
        <v>2019</v>
      </c>
      <c r="H286" t="s">
        <v>360</v>
      </c>
      <c r="I286">
        <f t="shared" si="12"/>
        <v>1</v>
      </c>
      <c r="J286">
        <v>13</v>
      </c>
      <c r="K286">
        <v>3</v>
      </c>
      <c r="L286" t="s">
        <v>10</v>
      </c>
      <c r="M286" t="s">
        <v>14</v>
      </c>
      <c r="N286">
        <f t="shared" si="13"/>
        <v>17</v>
      </c>
      <c r="O286">
        <f t="shared" si="14"/>
        <v>1.3076923076923077</v>
      </c>
    </row>
    <row r="287" spans="1:15" x14ac:dyDescent="0.2">
      <c r="A287" t="s">
        <v>0</v>
      </c>
      <c r="B287" s="5" t="s">
        <v>422</v>
      </c>
      <c r="C287">
        <v>27</v>
      </c>
      <c r="D287">
        <v>21</v>
      </c>
      <c r="E287" t="s">
        <v>10</v>
      </c>
      <c r="F287" t="s">
        <v>14</v>
      </c>
      <c r="G287">
        <v>2019</v>
      </c>
      <c r="H287" t="s">
        <v>421</v>
      </c>
      <c r="I287">
        <f t="shared" si="12"/>
        <v>1</v>
      </c>
      <c r="J287">
        <v>13</v>
      </c>
      <c r="K287">
        <v>3</v>
      </c>
      <c r="L287" t="s">
        <v>10</v>
      </c>
      <c r="M287" t="s">
        <v>14</v>
      </c>
      <c r="N287">
        <f t="shared" si="13"/>
        <v>14</v>
      </c>
      <c r="O287">
        <f t="shared" si="14"/>
        <v>1.0769230769230769</v>
      </c>
    </row>
    <row r="288" spans="1:15" x14ac:dyDescent="0.2">
      <c r="A288" t="s">
        <v>0</v>
      </c>
      <c r="B288" s="5" t="s">
        <v>423</v>
      </c>
      <c r="C288">
        <v>26</v>
      </c>
      <c r="D288">
        <v>20</v>
      </c>
      <c r="E288" t="s">
        <v>10</v>
      </c>
      <c r="F288" t="s">
        <v>11</v>
      </c>
      <c r="G288" s="4">
        <v>2018</v>
      </c>
      <c r="H288" t="s">
        <v>324</v>
      </c>
      <c r="I288">
        <f t="shared" si="12"/>
        <v>0</v>
      </c>
      <c r="J288">
        <v>41</v>
      </c>
      <c r="K288">
        <v>33</v>
      </c>
      <c r="L288" t="s">
        <v>11</v>
      </c>
      <c r="M288" t="s">
        <v>10</v>
      </c>
      <c r="N288">
        <f t="shared" si="13"/>
        <v>-15</v>
      </c>
      <c r="O288">
        <f t="shared" si="14"/>
        <v>0.36585365853658536</v>
      </c>
    </row>
    <row r="289" spans="1:15" x14ac:dyDescent="0.2">
      <c r="A289" t="s">
        <v>0</v>
      </c>
      <c r="B289" s="5" t="s">
        <v>423</v>
      </c>
      <c r="C289">
        <v>23</v>
      </c>
      <c r="D289">
        <v>20</v>
      </c>
      <c r="E289" t="s">
        <v>10</v>
      </c>
      <c r="F289" t="s">
        <v>11</v>
      </c>
      <c r="G289" s="4">
        <v>2018</v>
      </c>
      <c r="H289" t="s">
        <v>325</v>
      </c>
      <c r="I289">
        <f t="shared" si="12"/>
        <v>0</v>
      </c>
      <c r="J289">
        <v>41</v>
      </c>
      <c r="K289">
        <v>33</v>
      </c>
      <c r="L289" t="s">
        <v>11</v>
      </c>
      <c r="M289" t="s">
        <v>10</v>
      </c>
      <c r="N289">
        <f t="shared" si="13"/>
        <v>-18</v>
      </c>
      <c r="O289">
        <f t="shared" si="14"/>
        <v>0.43902439024390244</v>
      </c>
    </row>
    <row r="290" spans="1:15" x14ac:dyDescent="0.2">
      <c r="A290" t="s">
        <v>0</v>
      </c>
      <c r="B290" s="5" t="s">
        <v>423</v>
      </c>
      <c r="C290">
        <v>30</v>
      </c>
      <c r="D290">
        <v>27</v>
      </c>
      <c r="E290" t="s">
        <v>10</v>
      </c>
      <c r="F290" t="s">
        <v>11</v>
      </c>
      <c r="G290" s="4">
        <v>2018</v>
      </c>
      <c r="H290" t="s">
        <v>355</v>
      </c>
      <c r="I290">
        <f t="shared" si="12"/>
        <v>0</v>
      </c>
      <c r="J290">
        <v>41</v>
      </c>
      <c r="K290">
        <v>33</v>
      </c>
      <c r="L290" t="s">
        <v>11</v>
      </c>
      <c r="M290" t="s">
        <v>10</v>
      </c>
      <c r="N290">
        <f t="shared" si="13"/>
        <v>-11</v>
      </c>
      <c r="O290">
        <f t="shared" si="14"/>
        <v>0.26829268292682928</v>
      </c>
    </row>
    <row r="291" spans="1:15" x14ac:dyDescent="0.2">
      <c r="A291" t="s">
        <v>0</v>
      </c>
      <c r="B291" s="5" t="s">
        <v>423</v>
      </c>
      <c r="C291">
        <v>31</v>
      </c>
      <c r="D291">
        <v>20</v>
      </c>
      <c r="E291" t="s">
        <v>10</v>
      </c>
      <c r="F291" t="s">
        <v>11</v>
      </c>
      <c r="G291" s="4">
        <v>2018</v>
      </c>
      <c r="H291" t="s">
        <v>367</v>
      </c>
      <c r="I291">
        <f t="shared" si="12"/>
        <v>0</v>
      </c>
      <c r="J291">
        <v>41</v>
      </c>
      <c r="K291">
        <v>33</v>
      </c>
      <c r="L291" t="s">
        <v>11</v>
      </c>
      <c r="M291" t="s">
        <v>10</v>
      </c>
      <c r="N291">
        <f t="shared" si="13"/>
        <v>-10</v>
      </c>
      <c r="O291">
        <f t="shared" si="14"/>
        <v>0.24390243902439024</v>
      </c>
    </row>
    <row r="292" spans="1:15" x14ac:dyDescent="0.2">
      <c r="A292" t="s">
        <v>0</v>
      </c>
      <c r="B292" s="5" t="s">
        <v>423</v>
      </c>
      <c r="C292">
        <v>24</v>
      </c>
      <c r="D292">
        <v>21</v>
      </c>
      <c r="E292" t="s">
        <v>10</v>
      </c>
      <c r="F292" t="s">
        <v>11</v>
      </c>
      <c r="G292" s="4">
        <v>2018</v>
      </c>
      <c r="H292" t="s">
        <v>297</v>
      </c>
      <c r="I292">
        <f t="shared" si="12"/>
        <v>0</v>
      </c>
      <c r="J292">
        <v>41</v>
      </c>
      <c r="K292">
        <v>33</v>
      </c>
      <c r="L292" t="s">
        <v>11</v>
      </c>
      <c r="M292" t="s">
        <v>10</v>
      </c>
      <c r="N292">
        <f t="shared" si="13"/>
        <v>-17</v>
      </c>
      <c r="O292">
        <f t="shared" si="14"/>
        <v>0.41463414634146339</v>
      </c>
    </row>
    <row r="293" spans="1:15" x14ac:dyDescent="0.2">
      <c r="A293" t="s">
        <v>0</v>
      </c>
      <c r="B293" s="5" t="s">
        <v>423</v>
      </c>
      <c r="C293">
        <v>21</v>
      </c>
      <c r="D293">
        <v>17</v>
      </c>
      <c r="E293" t="s">
        <v>10</v>
      </c>
      <c r="F293" t="s">
        <v>11</v>
      </c>
      <c r="G293" s="4">
        <v>2018</v>
      </c>
      <c r="H293" t="s">
        <v>298</v>
      </c>
      <c r="I293">
        <f t="shared" si="12"/>
        <v>0</v>
      </c>
      <c r="J293">
        <v>41</v>
      </c>
      <c r="K293">
        <v>33</v>
      </c>
      <c r="L293" t="s">
        <v>11</v>
      </c>
      <c r="M293" t="s">
        <v>10</v>
      </c>
      <c r="N293">
        <f t="shared" si="13"/>
        <v>-20</v>
      </c>
      <c r="O293">
        <f t="shared" si="14"/>
        <v>0.48780487804878048</v>
      </c>
    </row>
    <row r="294" spans="1:15" x14ac:dyDescent="0.2">
      <c r="A294" t="s">
        <v>0</v>
      </c>
      <c r="B294" s="5" t="s">
        <v>423</v>
      </c>
      <c r="C294">
        <v>27</v>
      </c>
      <c r="D294">
        <v>20</v>
      </c>
      <c r="E294" t="s">
        <v>10</v>
      </c>
      <c r="F294" t="s">
        <v>11</v>
      </c>
      <c r="G294" s="4">
        <v>2018</v>
      </c>
      <c r="H294" t="s">
        <v>299</v>
      </c>
      <c r="I294">
        <f t="shared" si="12"/>
        <v>0</v>
      </c>
      <c r="J294">
        <v>41</v>
      </c>
      <c r="K294">
        <v>33</v>
      </c>
      <c r="L294" t="s">
        <v>11</v>
      </c>
      <c r="M294" t="s">
        <v>10</v>
      </c>
      <c r="N294">
        <f t="shared" si="13"/>
        <v>-14</v>
      </c>
      <c r="O294">
        <f t="shared" si="14"/>
        <v>0.34146341463414637</v>
      </c>
    </row>
    <row r="295" spans="1:15" x14ac:dyDescent="0.2">
      <c r="A295" t="s">
        <v>0</v>
      </c>
      <c r="B295" s="5" t="s">
        <v>423</v>
      </c>
      <c r="C295">
        <v>24</v>
      </c>
      <c r="D295">
        <v>21</v>
      </c>
      <c r="E295" t="s">
        <v>10</v>
      </c>
      <c r="F295" t="s">
        <v>11</v>
      </c>
      <c r="G295" s="4">
        <v>2018</v>
      </c>
      <c r="H295" t="s">
        <v>368</v>
      </c>
      <c r="I295">
        <f t="shared" ref="I295:I358" si="15">IF(E295=L295,1,0)</f>
        <v>0</v>
      </c>
      <c r="J295">
        <v>41</v>
      </c>
      <c r="K295">
        <v>33</v>
      </c>
      <c r="L295" t="s">
        <v>11</v>
      </c>
      <c r="M295" t="s">
        <v>10</v>
      </c>
      <c r="N295">
        <f t="shared" ref="N295:N358" si="16">C295-J295</f>
        <v>-17</v>
      </c>
      <c r="O295">
        <f t="shared" ref="O295:O358" si="17">ABS(N295)/J295</f>
        <v>0.41463414634146339</v>
      </c>
    </row>
    <row r="296" spans="1:15" x14ac:dyDescent="0.2">
      <c r="A296" t="s">
        <v>0</v>
      </c>
      <c r="B296" s="5" t="s">
        <v>423</v>
      </c>
      <c r="C296">
        <v>24</v>
      </c>
      <c r="D296">
        <v>21</v>
      </c>
      <c r="E296" t="s">
        <v>10</v>
      </c>
      <c r="F296" t="s">
        <v>11</v>
      </c>
      <c r="G296" s="4">
        <v>2018</v>
      </c>
      <c r="H296" t="s">
        <v>356</v>
      </c>
      <c r="I296">
        <f t="shared" si="15"/>
        <v>0</v>
      </c>
      <c r="J296">
        <v>41</v>
      </c>
      <c r="K296">
        <v>33</v>
      </c>
      <c r="L296" t="s">
        <v>11</v>
      </c>
      <c r="M296" t="s">
        <v>10</v>
      </c>
      <c r="N296">
        <f t="shared" si="16"/>
        <v>-17</v>
      </c>
      <c r="O296">
        <f t="shared" si="17"/>
        <v>0.41463414634146339</v>
      </c>
    </row>
    <row r="297" spans="1:15" x14ac:dyDescent="0.2">
      <c r="A297" t="s">
        <v>0</v>
      </c>
      <c r="B297" s="5" t="s">
        <v>423</v>
      </c>
      <c r="C297">
        <v>24</v>
      </c>
      <c r="D297">
        <v>20</v>
      </c>
      <c r="E297" t="s">
        <v>11</v>
      </c>
      <c r="F297" t="s">
        <v>10</v>
      </c>
      <c r="G297" s="4">
        <v>2018</v>
      </c>
      <c r="H297" t="s">
        <v>326</v>
      </c>
      <c r="I297">
        <f t="shared" si="15"/>
        <v>1</v>
      </c>
      <c r="J297">
        <v>41</v>
      </c>
      <c r="K297">
        <v>33</v>
      </c>
      <c r="L297" t="s">
        <v>11</v>
      </c>
      <c r="M297" t="s">
        <v>10</v>
      </c>
      <c r="N297">
        <f t="shared" si="16"/>
        <v>-17</v>
      </c>
      <c r="O297">
        <f t="shared" si="17"/>
        <v>0.41463414634146339</v>
      </c>
    </row>
    <row r="298" spans="1:15" x14ac:dyDescent="0.2">
      <c r="A298" t="s">
        <v>0</v>
      </c>
      <c r="B298" s="5" t="s">
        <v>423</v>
      </c>
      <c r="C298">
        <v>24</v>
      </c>
      <c r="D298">
        <v>20</v>
      </c>
      <c r="E298" t="s">
        <v>11</v>
      </c>
      <c r="F298" t="s">
        <v>10</v>
      </c>
      <c r="G298" s="4">
        <v>2018</v>
      </c>
      <c r="H298" t="s">
        <v>370</v>
      </c>
      <c r="I298">
        <f t="shared" si="15"/>
        <v>1</v>
      </c>
      <c r="J298">
        <v>41</v>
      </c>
      <c r="K298">
        <v>33</v>
      </c>
      <c r="L298" t="s">
        <v>11</v>
      </c>
      <c r="M298" t="s">
        <v>10</v>
      </c>
      <c r="N298">
        <f t="shared" si="16"/>
        <v>-17</v>
      </c>
      <c r="O298">
        <f t="shared" si="17"/>
        <v>0.41463414634146339</v>
      </c>
    </row>
    <row r="299" spans="1:15" x14ac:dyDescent="0.2">
      <c r="A299" t="s">
        <v>0</v>
      </c>
      <c r="B299" s="5" t="s">
        <v>423</v>
      </c>
      <c r="C299">
        <v>26</v>
      </c>
      <c r="D299">
        <v>22</v>
      </c>
      <c r="E299" t="s">
        <v>10</v>
      </c>
      <c r="F299" t="s">
        <v>11</v>
      </c>
      <c r="G299" s="4">
        <v>2018</v>
      </c>
      <c r="H299" t="s">
        <v>371</v>
      </c>
      <c r="I299">
        <f t="shared" si="15"/>
        <v>0</v>
      </c>
      <c r="J299">
        <v>41</v>
      </c>
      <c r="K299">
        <v>33</v>
      </c>
      <c r="L299" t="s">
        <v>11</v>
      </c>
      <c r="M299" t="s">
        <v>10</v>
      </c>
      <c r="N299">
        <f t="shared" si="16"/>
        <v>-15</v>
      </c>
      <c r="O299">
        <f t="shared" si="17"/>
        <v>0.36585365853658536</v>
      </c>
    </row>
    <row r="300" spans="1:15" x14ac:dyDescent="0.2">
      <c r="A300" t="s">
        <v>0</v>
      </c>
      <c r="B300" s="5" t="s">
        <v>423</v>
      </c>
      <c r="C300">
        <v>24</v>
      </c>
      <c r="D300">
        <v>20</v>
      </c>
      <c r="E300" t="s">
        <v>10</v>
      </c>
      <c r="F300" t="s">
        <v>11</v>
      </c>
      <c r="G300" s="4">
        <v>2018</v>
      </c>
      <c r="H300" t="s">
        <v>408</v>
      </c>
      <c r="I300">
        <f t="shared" si="15"/>
        <v>0</v>
      </c>
      <c r="J300">
        <v>41</v>
      </c>
      <c r="K300">
        <v>33</v>
      </c>
      <c r="L300" t="s">
        <v>11</v>
      </c>
      <c r="M300" t="s">
        <v>10</v>
      </c>
      <c r="N300">
        <f t="shared" si="16"/>
        <v>-17</v>
      </c>
      <c r="O300">
        <f t="shared" si="17"/>
        <v>0.41463414634146339</v>
      </c>
    </row>
    <row r="301" spans="1:15" x14ac:dyDescent="0.2">
      <c r="A301" t="s">
        <v>0</v>
      </c>
      <c r="B301" s="5" t="s">
        <v>423</v>
      </c>
      <c r="C301">
        <v>27</v>
      </c>
      <c r="D301">
        <v>24</v>
      </c>
      <c r="E301" t="s">
        <v>11</v>
      </c>
      <c r="F301" t="s">
        <v>10</v>
      </c>
      <c r="G301" s="4">
        <v>2018</v>
      </c>
      <c r="H301" t="s">
        <v>407</v>
      </c>
      <c r="I301">
        <f t="shared" si="15"/>
        <v>1</v>
      </c>
      <c r="J301">
        <v>41</v>
      </c>
      <c r="K301">
        <v>33</v>
      </c>
      <c r="L301" t="s">
        <v>11</v>
      </c>
      <c r="M301" t="s">
        <v>10</v>
      </c>
      <c r="N301">
        <f t="shared" si="16"/>
        <v>-14</v>
      </c>
      <c r="O301">
        <f t="shared" si="17"/>
        <v>0.34146341463414637</v>
      </c>
    </row>
    <row r="302" spans="1:15" x14ac:dyDescent="0.2">
      <c r="A302" t="s">
        <v>0</v>
      </c>
      <c r="B302" s="5" t="s">
        <v>423</v>
      </c>
      <c r="C302">
        <v>24</v>
      </c>
      <c r="D302">
        <v>19</v>
      </c>
      <c r="E302" t="s">
        <v>10</v>
      </c>
      <c r="F302" t="s">
        <v>11</v>
      </c>
      <c r="G302" s="4">
        <v>2018</v>
      </c>
      <c r="H302" t="s">
        <v>327</v>
      </c>
      <c r="I302">
        <f t="shared" si="15"/>
        <v>0</v>
      </c>
      <c r="J302">
        <v>41</v>
      </c>
      <c r="K302">
        <v>33</v>
      </c>
      <c r="L302" t="s">
        <v>11</v>
      </c>
      <c r="M302" t="s">
        <v>10</v>
      </c>
      <c r="N302">
        <f t="shared" si="16"/>
        <v>-17</v>
      </c>
      <c r="O302">
        <f t="shared" si="17"/>
        <v>0.41463414634146339</v>
      </c>
    </row>
    <row r="303" spans="1:15" x14ac:dyDescent="0.2">
      <c r="A303" t="s">
        <v>0</v>
      </c>
      <c r="B303" s="5" t="s">
        <v>423</v>
      </c>
      <c r="C303">
        <v>24</v>
      </c>
      <c r="D303">
        <v>22</v>
      </c>
      <c r="E303" t="s">
        <v>10</v>
      </c>
      <c r="F303" t="s">
        <v>11</v>
      </c>
      <c r="G303" s="4">
        <v>2018</v>
      </c>
      <c r="H303" t="s">
        <v>424</v>
      </c>
      <c r="I303">
        <f t="shared" si="15"/>
        <v>0</v>
      </c>
      <c r="J303">
        <v>41</v>
      </c>
      <c r="K303">
        <v>33</v>
      </c>
      <c r="L303" t="s">
        <v>11</v>
      </c>
      <c r="M303" t="s">
        <v>10</v>
      </c>
      <c r="N303">
        <f t="shared" si="16"/>
        <v>-17</v>
      </c>
      <c r="O303">
        <f t="shared" si="17"/>
        <v>0.41463414634146339</v>
      </c>
    </row>
    <row r="304" spans="1:15" x14ac:dyDescent="0.2">
      <c r="A304" t="s">
        <v>0</v>
      </c>
      <c r="B304" s="5" t="s">
        <v>423</v>
      </c>
      <c r="C304">
        <v>31</v>
      </c>
      <c r="D304">
        <v>23</v>
      </c>
      <c r="E304" t="s">
        <v>10</v>
      </c>
      <c r="F304" t="s">
        <v>11</v>
      </c>
      <c r="G304" s="4">
        <v>2018</v>
      </c>
      <c r="H304" t="s">
        <v>329</v>
      </c>
      <c r="I304">
        <f t="shared" si="15"/>
        <v>0</v>
      </c>
      <c r="J304">
        <v>41</v>
      </c>
      <c r="K304">
        <v>33</v>
      </c>
      <c r="L304" t="s">
        <v>11</v>
      </c>
      <c r="M304" t="s">
        <v>10</v>
      </c>
      <c r="N304">
        <f t="shared" si="16"/>
        <v>-10</v>
      </c>
      <c r="O304">
        <f t="shared" si="17"/>
        <v>0.24390243902439024</v>
      </c>
    </row>
    <row r="305" spans="1:15" x14ac:dyDescent="0.2">
      <c r="A305" t="s">
        <v>0</v>
      </c>
      <c r="B305" s="5" t="s">
        <v>423</v>
      </c>
      <c r="C305">
        <v>24</v>
      </c>
      <c r="D305">
        <v>19</v>
      </c>
      <c r="E305" t="s">
        <v>10</v>
      </c>
      <c r="F305" t="s">
        <v>11</v>
      </c>
      <c r="G305" s="4">
        <v>2018</v>
      </c>
      <c r="H305" t="s">
        <v>384</v>
      </c>
      <c r="I305">
        <f t="shared" si="15"/>
        <v>0</v>
      </c>
      <c r="J305">
        <v>41</v>
      </c>
      <c r="K305">
        <v>33</v>
      </c>
      <c r="L305" t="s">
        <v>11</v>
      </c>
      <c r="M305" t="s">
        <v>10</v>
      </c>
      <c r="N305">
        <f t="shared" si="16"/>
        <v>-17</v>
      </c>
      <c r="O305">
        <f t="shared" si="17"/>
        <v>0.41463414634146339</v>
      </c>
    </row>
    <row r="306" spans="1:15" x14ac:dyDescent="0.2">
      <c r="A306" t="s">
        <v>0</v>
      </c>
      <c r="B306" s="5" t="s">
        <v>423</v>
      </c>
      <c r="C306">
        <v>24</v>
      </c>
      <c r="D306">
        <v>21</v>
      </c>
      <c r="E306" t="s">
        <v>10</v>
      </c>
      <c r="F306" t="s">
        <v>11</v>
      </c>
      <c r="G306" s="4">
        <v>2018</v>
      </c>
      <c r="H306" t="s">
        <v>330</v>
      </c>
      <c r="I306">
        <f t="shared" si="15"/>
        <v>0</v>
      </c>
      <c r="J306">
        <v>41</v>
      </c>
      <c r="K306">
        <v>33</v>
      </c>
      <c r="L306" t="s">
        <v>11</v>
      </c>
      <c r="M306" t="s">
        <v>10</v>
      </c>
      <c r="N306">
        <f t="shared" si="16"/>
        <v>-17</v>
      </c>
      <c r="O306">
        <f t="shared" si="17"/>
        <v>0.41463414634146339</v>
      </c>
    </row>
    <row r="307" spans="1:15" x14ac:dyDescent="0.2">
      <c r="A307" t="s">
        <v>0</v>
      </c>
      <c r="B307" s="5" t="s">
        <v>423</v>
      </c>
      <c r="C307">
        <v>35</v>
      </c>
      <c r="D307">
        <v>24</v>
      </c>
      <c r="E307" t="s">
        <v>11</v>
      </c>
      <c r="F307" t="s">
        <v>10</v>
      </c>
      <c r="G307" s="4">
        <v>2018</v>
      </c>
      <c r="H307" t="s">
        <v>425</v>
      </c>
      <c r="I307">
        <f t="shared" si="15"/>
        <v>1</v>
      </c>
      <c r="J307">
        <v>41</v>
      </c>
      <c r="K307">
        <v>33</v>
      </c>
      <c r="L307" t="s">
        <v>11</v>
      </c>
      <c r="M307" t="s">
        <v>10</v>
      </c>
      <c r="N307">
        <f t="shared" si="16"/>
        <v>-6</v>
      </c>
      <c r="O307">
        <f t="shared" si="17"/>
        <v>0.14634146341463414</v>
      </c>
    </row>
    <row r="308" spans="1:15" x14ac:dyDescent="0.2">
      <c r="A308" t="s">
        <v>0</v>
      </c>
      <c r="B308" s="5" t="s">
        <v>423</v>
      </c>
      <c r="C308">
        <v>24</v>
      </c>
      <c r="D308">
        <v>21</v>
      </c>
      <c r="E308" t="s">
        <v>11</v>
      </c>
      <c r="F308" t="s">
        <v>10</v>
      </c>
      <c r="G308" s="4">
        <v>2018</v>
      </c>
      <c r="H308" t="s">
        <v>399</v>
      </c>
      <c r="I308">
        <f t="shared" si="15"/>
        <v>1</v>
      </c>
      <c r="J308">
        <v>41</v>
      </c>
      <c r="K308">
        <v>33</v>
      </c>
      <c r="L308" t="s">
        <v>11</v>
      </c>
      <c r="M308" t="s">
        <v>10</v>
      </c>
      <c r="N308">
        <f t="shared" si="16"/>
        <v>-17</v>
      </c>
      <c r="O308">
        <f t="shared" si="17"/>
        <v>0.41463414634146339</v>
      </c>
    </row>
    <row r="309" spans="1:15" x14ac:dyDescent="0.2">
      <c r="A309" t="s">
        <v>0</v>
      </c>
      <c r="B309" s="5" t="s">
        <v>423</v>
      </c>
      <c r="C309">
        <v>28</v>
      </c>
      <c r="D309">
        <v>24</v>
      </c>
      <c r="E309" t="s">
        <v>11</v>
      </c>
      <c r="F309" t="s">
        <v>10</v>
      </c>
      <c r="G309" s="4">
        <v>2018</v>
      </c>
      <c r="H309" t="s">
        <v>426</v>
      </c>
      <c r="I309">
        <f t="shared" si="15"/>
        <v>1</v>
      </c>
      <c r="J309">
        <v>41</v>
      </c>
      <c r="K309">
        <v>33</v>
      </c>
      <c r="L309" t="s">
        <v>11</v>
      </c>
      <c r="M309" t="s">
        <v>10</v>
      </c>
      <c r="N309">
        <f t="shared" si="16"/>
        <v>-13</v>
      </c>
      <c r="O309">
        <f t="shared" si="17"/>
        <v>0.31707317073170732</v>
      </c>
    </row>
    <row r="310" spans="1:15" x14ac:dyDescent="0.2">
      <c r="A310" t="s">
        <v>0</v>
      </c>
      <c r="B310" s="5" t="s">
        <v>423</v>
      </c>
      <c r="C310">
        <v>31</v>
      </c>
      <c r="D310">
        <v>10</v>
      </c>
      <c r="E310" t="s">
        <v>11</v>
      </c>
      <c r="F310" t="s">
        <v>10</v>
      </c>
      <c r="G310" s="4">
        <v>2018</v>
      </c>
      <c r="H310" t="s">
        <v>303</v>
      </c>
      <c r="I310">
        <f t="shared" si="15"/>
        <v>1</v>
      </c>
      <c r="J310">
        <v>41</v>
      </c>
      <c r="K310">
        <v>33</v>
      </c>
      <c r="L310" t="s">
        <v>11</v>
      </c>
      <c r="M310" t="s">
        <v>10</v>
      </c>
      <c r="N310">
        <f t="shared" si="16"/>
        <v>-10</v>
      </c>
      <c r="O310">
        <f t="shared" si="17"/>
        <v>0.24390243902439024</v>
      </c>
    </row>
    <row r="311" spans="1:15" x14ac:dyDescent="0.2">
      <c r="A311" t="s">
        <v>0</v>
      </c>
      <c r="B311" s="5" t="s">
        <v>423</v>
      </c>
      <c r="C311">
        <v>27</v>
      </c>
      <c r="D311">
        <v>21</v>
      </c>
      <c r="E311" t="s">
        <v>10</v>
      </c>
      <c r="F311" t="s">
        <v>11</v>
      </c>
      <c r="G311" s="4">
        <v>2018</v>
      </c>
      <c r="H311" t="s">
        <v>415</v>
      </c>
      <c r="I311">
        <f t="shared" si="15"/>
        <v>0</v>
      </c>
      <c r="J311">
        <v>41</v>
      </c>
      <c r="K311">
        <v>33</v>
      </c>
      <c r="L311" t="s">
        <v>11</v>
      </c>
      <c r="M311" t="s">
        <v>10</v>
      </c>
      <c r="N311">
        <f t="shared" si="16"/>
        <v>-14</v>
      </c>
      <c r="O311">
        <f t="shared" si="17"/>
        <v>0.34146341463414637</v>
      </c>
    </row>
    <row r="312" spans="1:15" x14ac:dyDescent="0.2">
      <c r="A312" t="s">
        <v>0</v>
      </c>
      <c r="B312" s="5" t="s">
        <v>423</v>
      </c>
      <c r="C312">
        <v>31</v>
      </c>
      <c r="D312">
        <v>24</v>
      </c>
      <c r="E312" t="s">
        <v>10</v>
      </c>
      <c r="F312" t="s">
        <v>11</v>
      </c>
      <c r="G312" s="4">
        <v>2018</v>
      </c>
      <c r="H312" t="s">
        <v>404</v>
      </c>
      <c r="I312">
        <f t="shared" si="15"/>
        <v>0</v>
      </c>
      <c r="J312">
        <v>41</v>
      </c>
      <c r="K312">
        <v>33</v>
      </c>
      <c r="L312" t="s">
        <v>11</v>
      </c>
      <c r="M312" t="s">
        <v>10</v>
      </c>
      <c r="N312">
        <f t="shared" si="16"/>
        <v>-10</v>
      </c>
      <c r="O312">
        <f t="shared" si="17"/>
        <v>0.24390243902439024</v>
      </c>
    </row>
    <row r="313" spans="1:15" x14ac:dyDescent="0.2">
      <c r="A313" t="s">
        <v>0</v>
      </c>
      <c r="B313" s="5" t="s">
        <v>423</v>
      </c>
      <c r="C313">
        <v>24</v>
      </c>
      <c r="D313">
        <v>20</v>
      </c>
      <c r="E313" t="s">
        <v>11</v>
      </c>
      <c r="F313" t="s">
        <v>10</v>
      </c>
      <c r="G313" s="4">
        <v>2018</v>
      </c>
      <c r="H313" t="s">
        <v>333</v>
      </c>
      <c r="I313">
        <f t="shared" si="15"/>
        <v>1</v>
      </c>
      <c r="J313">
        <v>41</v>
      </c>
      <c r="K313">
        <v>33</v>
      </c>
      <c r="L313" t="s">
        <v>11</v>
      </c>
      <c r="M313" t="s">
        <v>10</v>
      </c>
      <c r="N313">
        <f t="shared" si="16"/>
        <v>-17</v>
      </c>
      <c r="O313">
        <f t="shared" si="17"/>
        <v>0.41463414634146339</v>
      </c>
    </row>
    <row r="314" spans="1:15" x14ac:dyDescent="0.2">
      <c r="A314" t="s">
        <v>0</v>
      </c>
      <c r="B314" s="5" t="s">
        <v>423</v>
      </c>
      <c r="C314">
        <v>27</v>
      </c>
      <c r="D314">
        <v>13</v>
      </c>
      <c r="E314" t="s">
        <v>10</v>
      </c>
      <c r="F314" t="s">
        <v>11</v>
      </c>
      <c r="G314" s="4">
        <v>2018</v>
      </c>
      <c r="H314" t="s">
        <v>306</v>
      </c>
      <c r="I314">
        <f t="shared" si="15"/>
        <v>0</v>
      </c>
      <c r="J314">
        <v>41</v>
      </c>
      <c r="K314">
        <v>33</v>
      </c>
      <c r="L314" t="s">
        <v>11</v>
      </c>
      <c r="M314" t="s">
        <v>10</v>
      </c>
      <c r="N314">
        <f t="shared" si="16"/>
        <v>-14</v>
      </c>
      <c r="O314">
        <f t="shared" si="17"/>
        <v>0.34146341463414637</v>
      </c>
    </row>
    <row r="315" spans="1:15" x14ac:dyDescent="0.2">
      <c r="A315" t="s">
        <v>0</v>
      </c>
      <c r="B315" s="5" t="s">
        <v>423</v>
      </c>
      <c r="C315">
        <v>27</v>
      </c>
      <c r="D315">
        <v>23</v>
      </c>
      <c r="E315" t="s">
        <v>10</v>
      </c>
      <c r="F315" t="s">
        <v>11</v>
      </c>
      <c r="G315" s="4">
        <v>2018</v>
      </c>
      <c r="H315" t="s">
        <v>386</v>
      </c>
      <c r="I315">
        <f t="shared" si="15"/>
        <v>0</v>
      </c>
      <c r="J315">
        <v>41</v>
      </c>
      <c r="K315">
        <v>33</v>
      </c>
      <c r="L315" t="s">
        <v>11</v>
      </c>
      <c r="M315" t="s">
        <v>10</v>
      </c>
      <c r="N315">
        <f t="shared" si="16"/>
        <v>-14</v>
      </c>
      <c r="O315">
        <f t="shared" si="17"/>
        <v>0.34146341463414637</v>
      </c>
    </row>
    <row r="316" spans="1:15" x14ac:dyDescent="0.2">
      <c r="A316" t="s">
        <v>0</v>
      </c>
      <c r="B316" s="5" t="s">
        <v>423</v>
      </c>
      <c r="C316">
        <v>28</v>
      </c>
      <c r="D316">
        <v>3</v>
      </c>
      <c r="E316" t="s">
        <v>10</v>
      </c>
      <c r="F316" t="s">
        <v>11</v>
      </c>
      <c r="G316" s="4">
        <v>2018</v>
      </c>
      <c r="H316" t="s">
        <v>307</v>
      </c>
      <c r="I316">
        <f t="shared" si="15"/>
        <v>0</v>
      </c>
      <c r="J316">
        <v>41</v>
      </c>
      <c r="K316">
        <v>33</v>
      </c>
      <c r="L316" t="s">
        <v>11</v>
      </c>
      <c r="M316" t="s">
        <v>10</v>
      </c>
      <c r="N316">
        <f t="shared" si="16"/>
        <v>-13</v>
      </c>
      <c r="O316">
        <f t="shared" si="17"/>
        <v>0.31707317073170732</v>
      </c>
    </row>
    <row r="317" spans="1:15" x14ac:dyDescent="0.2">
      <c r="A317" t="s">
        <v>0</v>
      </c>
      <c r="B317" s="5" t="s">
        <v>423</v>
      </c>
      <c r="C317">
        <v>27</v>
      </c>
      <c r="D317">
        <v>17</v>
      </c>
      <c r="E317" t="s">
        <v>10</v>
      </c>
      <c r="F317" t="s">
        <v>11</v>
      </c>
      <c r="G317" s="4">
        <v>2018</v>
      </c>
      <c r="H317" t="s">
        <v>308</v>
      </c>
      <c r="I317">
        <f t="shared" si="15"/>
        <v>0</v>
      </c>
      <c r="J317">
        <v>41</v>
      </c>
      <c r="K317">
        <v>33</v>
      </c>
      <c r="L317" t="s">
        <v>11</v>
      </c>
      <c r="M317" t="s">
        <v>10</v>
      </c>
      <c r="N317">
        <f t="shared" si="16"/>
        <v>-14</v>
      </c>
      <c r="O317">
        <f t="shared" si="17"/>
        <v>0.34146341463414637</v>
      </c>
    </row>
    <row r="318" spans="1:15" x14ac:dyDescent="0.2">
      <c r="A318" t="s">
        <v>0</v>
      </c>
      <c r="B318" s="5" t="s">
        <v>423</v>
      </c>
      <c r="C318">
        <v>27</v>
      </c>
      <c r="D318">
        <v>21</v>
      </c>
      <c r="E318" t="s">
        <v>10</v>
      </c>
      <c r="F318" t="s">
        <v>11</v>
      </c>
      <c r="G318" s="4">
        <v>2018</v>
      </c>
      <c r="H318" t="s">
        <v>334</v>
      </c>
      <c r="I318">
        <f t="shared" si="15"/>
        <v>0</v>
      </c>
      <c r="J318">
        <v>41</v>
      </c>
      <c r="K318">
        <v>33</v>
      </c>
      <c r="L318" t="s">
        <v>11</v>
      </c>
      <c r="M318" t="s">
        <v>10</v>
      </c>
      <c r="N318">
        <f t="shared" si="16"/>
        <v>-14</v>
      </c>
      <c r="O318">
        <f t="shared" si="17"/>
        <v>0.34146341463414637</v>
      </c>
    </row>
    <row r="319" spans="1:15" x14ac:dyDescent="0.2">
      <c r="A319" t="s">
        <v>0</v>
      </c>
      <c r="B319" s="5" t="s">
        <v>423</v>
      </c>
      <c r="C319">
        <v>34</v>
      </c>
      <c r="D319">
        <v>7</v>
      </c>
      <c r="E319" t="s">
        <v>10</v>
      </c>
      <c r="F319" t="s">
        <v>11</v>
      </c>
      <c r="G319" s="4">
        <v>2018</v>
      </c>
      <c r="H319" t="s">
        <v>335</v>
      </c>
      <c r="I319">
        <f t="shared" si="15"/>
        <v>0</v>
      </c>
      <c r="J319">
        <v>41</v>
      </c>
      <c r="K319">
        <v>33</v>
      </c>
      <c r="L319" t="s">
        <v>11</v>
      </c>
      <c r="M319" t="s">
        <v>10</v>
      </c>
      <c r="N319">
        <f t="shared" si="16"/>
        <v>-7</v>
      </c>
      <c r="O319">
        <f t="shared" si="17"/>
        <v>0.17073170731707318</v>
      </c>
    </row>
    <row r="320" spans="1:15" x14ac:dyDescent="0.2">
      <c r="A320" t="s">
        <v>0</v>
      </c>
      <c r="B320" s="5" t="s">
        <v>423</v>
      </c>
      <c r="C320">
        <v>31</v>
      </c>
      <c r="D320">
        <v>24</v>
      </c>
      <c r="E320" t="s">
        <v>11</v>
      </c>
      <c r="F320" t="s">
        <v>10</v>
      </c>
      <c r="G320" s="4">
        <v>2018</v>
      </c>
      <c r="H320" t="s">
        <v>309</v>
      </c>
      <c r="I320">
        <f t="shared" si="15"/>
        <v>1</v>
      </c>
      <c r="J320">
        <v>41</v>
      </c>
      <c r="K320">
        <v>33</v>
      </c>
      <c r="L320" t="s">
        <v>11</v>
      </c>
      <c r="M320" t="s">
        <v>10</v>
      </c>
      <c r="N320">
        <f t="shared" si="16"/>
        <v>-10</v>
      </c>
      <c r="O320">
        <f t="shared" si="17"/>
        <v>0.24390243902439024</v>
      </c>
    </row>
    <row r="321" spans="1:15" x14ac:dyDescent="0.2">
      <c r="A321" t="s">
        <v>0</v>
      </c>
      <c r="B321" s="5" t="s">
        <v>423</v>
      </c>
      <c r="C321">
        <v>31</v>
      </c>
      <c r="D321">
        <v>24</v>
      </c>
      <c r="E321" t="s">
        <v>10</v>
      </c>
      <c r="F321" t="s">
        <v>11</v>
      </c>
      <c r="G321" s="4">
        <v>2018</v>
      </c>
      <c r="H321" t="s">
        <v>413</v>
      </c>
      <c r="I321">
        <f t="shared" si="15"/>
        <v>0</v>
      </c>
      <c r="J321">
        <v>41</v>
      </c>
      <c r="K321">
        <v>33</v>
      </c>
      <c r="L321" t="s">
        <v>11</v>
      </c>
      <c r="M321" t="s">
        <v>10</v>
      </c>
      <c r="N321">
        <f t="shared" si="16"/>
        <v>-10</v>
      </c>
      <c r="O321">
        <f t="shared" si="17"/>
        <v>0.24390243902439024</v>
      </c>
    </row>
    <row r="322" spans="1:15" x14ac:dyDescent="0.2">
      <c r="A322" t="s">
        <v>0</v>
      </c>
      <c r="B322" s="5" t="s">
        <v>423</v>
      </c>
      <c r="C322">
        <v>28</v>
      </c>
      <c r="D322">
        <v>24</v>
      </c>
      <c r="E322" t="s">
        <v>11</v>
      </c>
      <c r="F322" t="s">
        <v>10</v>
      </c>
      <c r="G322" s="4">
        <v>2018</v>
      </c>
      <c r="H322" t="s">
        <v>427</v>
      </c>
      <c r="I322">
        <f t="shared" si="15"/>
        <v>1</v>
      </c>
      <c r="J322">
        <v>41</v>
      </c>
      <c r="K322">
        <v>33</v>
      </c>
      <c r="L322" t="s">
        <v>11</v>
      </c>
      <c r="M322" t="s">
        <v>10</v>
      </c>
      <c r="N322">
        <f t="shared" si="16"/>
        <v>-13</v>
      </c>
      <c r="O322">
        <f t="shared" si="17"/>
        <v>0.31707317073170732</v>
      </c>
    </row>
    <row r="323" spans="1:15" x14ac:dyDescent="0.2">
      <c r="A323" t="s">
        <v>0</v>
      </c>
      <c r="B323" s="5" t="s">
        <v>423</v>
      </c>
      <c r="C323">
        <v>28</v>
      </c>
      <c r="D323">
        <v>24</v>
      </c>
      <c r="E323" t="s">
        <v>10</v>
      </c>
      <c r="F323" t="s">
        <v>11</v>
      </c>
      <c r="G323" s="4">
        <v>2018</v>
      </c>
      <c r="H323" t="s">
        <v>375</v>
      </c>
      <c r="I323">
        <f t="shared" si="15"/>
        <v>0</v>
      </c>
      <c r="J323">
        <v>41</v>
      </c>
      <c r="K323">
        <v>33</v>
      </c>
      <c r="L323" t="s">
        <v>11</v>
      </c>
      <c r="M323" t="s">
        <v>10</v>
      </c>
      <c r="N323">
        <f t="shared" si="16"/>
        <v>-13</v>
      </c>
      <c r="O323">
        <f t="shared" si="17"/>
        <v>0.31707317073170732</v>
      </c>
    </row>
    <row r="324" spans="1:15" x14ac:dyDescent="0.2">
      <c r="A324" t="s">
        <v>0</v>
      </c>
      <c r="B324" s="5" t="s">
        <v>423</v>
      </c>
      <c r="C324">
        <v>23</v>
      </c>
      <c r="D324">
        <v>17</v>
      </c>
      <c r="E324" t="s">
        <v>10</v>
      </c>
      <c r="F324" t="s">
        <v>11</v>
      </c>
      <c r="G324" s="4">
        <v>2018</v>
      </c>
      <c r="H324" t="s">
        <v>311</v>
      </c>
      <c r="I324">
        <f t="shared" si="15"/>
        <v>0</v>
      </c>
      <c r="J324">
        <v>41</v>
      </c>
      <c r="K324">
        <v>33</v>
      </c>
      <c r="L324" t="s">
        <v>11</v>
      </c>
      <c r="M324" t="s">
        <v>10</v>
      </c>
      <c r="N324">
        <f t="shared" si="16"/>
        <v>-18</v>
      </c>
      <c r="O324">
        <f t="shared" si="17"/>
        <v>0.43902439024390244</v>
      </c>
    </row>
    <row r="325" spans="1:15" x14ac:dyDescent="0.2">
      <c r="A325" t="s">
        <v>0</v>
      </c>
      <c r="B325" s="5" t="s">
        <v>423</v>
      </c>
      <c r="C325">
        <v>29</v>
      </c>
      <c r="D325">
        <v>27</v>
      </c>
      <c r="E325" t="s">
        <v>10</v>
      </c>
      <c r="F325" t="s">
        <v>11</v>
      </c>
      <c r="G325" s="4">
        <v>2018</v>
      </c>
      <c r="H325" t="s">
        <v>410</v>
      </c>
      <c r="I325">
        <f t="shared" si="15"/>
        <v>0</v>
      </c>
      <c r="J325">
        <v>41</v>
      </c>
      <c r="K325">
        <v>33</v>
      </c>
      <c r="L325" t="s">
        <v>11</v>
      </c>
      <c r="M325" t="s">
        <v>10</v>
      </c>
      <c r="N325">
        <f t="shared" si="16"/>
        <v>-12</v>
      </c>
      <c r="O325">
        <f t="shared" si="17"/>
        <v>0.29268292682926828</v>
      </c>
    </row>
    <row r="326" spans="1:15" x14ac:dyDescent="0.2">
      <c r="A326" t="s">
        <v>0</v>
      </c>
      <c r="B326" s="5" t="s">
        <v>423</v>
      </c>
      <c r="C326">
        <v>27</v>
      </c>
      <c r="D326">
        <v>20</v>
      </c>
      <c r="E326" t="s">
        <v>10</v>
      </c>
      <c r="F326" t="s">
        <v>11</v>
      </c>
      <c r="G326" s="4">
        <v>2018</v>
      </c>
      <c r="H326" t="s">
        <v>376</v>
      </c>
      <c r="I326">
        <f t="shared" si="15"/>
        <v>0</v>
      </c>
      <c r="J326">
        <v>41</v>
      </c>
      <c r="K326">
        <v>33</v>
      </c>
      <c r="L326" t="s">
        <v>11</v>
      </c>
      <c r="M326" t="s">
        <v>10</v>
      </c>
      <c r="N326">
        <f t="shared" si="16"/>
        <v>-14</v>
      </c>
      <c r="O326">
        <f t="shared" si="17"/>
        <v>0.34146341463414637</v>
      </c>
    </row>
    <row r="327" spans="1:15" x14ac:dyDescent="0.2">
      <c r="A327" t="s">
        <v>0</v>
      </c>
      <c r="B327" s="5" t="s">
        <v>423</v>
      </c>
      <c r="C327">
        <v>24</v>
      </c>
      <c r="D327">
        <v>21</v>
      </c>
      <c r="E327" t="s">
        <v>10</v>
      </c>
      <c r="F327" t="s">
        <v>11</v>
      </c>
      <c r="G327" s="4">
        <v>2018</v>
      </c>
      <c r="H327" t="s">
        <v>337</v>
      </c>
      <c r="I327">
        <f t="shared" si="15"/>
        <v>0</v>
      </c>
      <c r="J327">
        <v>41</v>
      </c>
      <c r="K327">
        <v>33</v>
      </c>
      <c r="L327" t="s">
        <v>11</v>
      </c>
      <c r="M327" t="s">
        <v>10</v>
      </c>
      <c r="N327">
        <f t="shared" si="16"/>
        <v>-17</v>
      </c>
      <c r="O327">
        <f t="shared" si="17"/>
        <v>0.41463414634146339</v>
      </c>
    </row>
    <row r="328" spans="1:15" x14ac:dyDescent="0.2">
      <c r="A328" t="s">
        <v>0</v>
      </c>
      <c r="B328" s="5" t="s">
        <v>423</v>
      </c>
      <c r="C328">
        <v>24</v>
      </c>
      <c r="D328">
        <v>21</v>
      </c>
      <c r="E328" t="s">
        <v>11</v>
      </c>
      <c r="F328" t="s">
        <v>10</v>
      </c>
      <c r="G328" s="4">
        <v>2018</v>
      </c>
      <c r="H328" t="s">
        <v>338</v>
      </c>
      <c r="I328">
        <f t="shared" si="15"/>
        <v>1</v>
      </c>
      <c r="J328">
        <v>41</v>
      </c>
      <c r="K328">
        <v>33</v>
      </c>
      <c r="L328" t="s">
        <v>11</v>
      </c>
      <c r="M328" t="s">
        <v>10</v>
      </c>
      <c r="N328">
        <f t="shared" si="16"/>
        <v>-17</v>
      </c>
      <c r="O328">
        <f t="shared" si="17"/>
        <v>0.41463414634146339</v>
      </c>
    </row>
    <row r="329" spans="1:15" x14ac:dyDescent="0.2">
      <c r="A329" t="s">
        <v>0</v>
      </c>
      <c r="B329" s="5" t="s">
        <v>423</v>
      </c>
      <c r="C329">
        <v>28</v>
      </c>
      <c r="D329">
        <v>21</v>
      </c>
      <c r="E329" t="s">
        <v>10</v>
      </c>
      <c r="F329" t="s">
        <v>11</v>
      </c>
      <c r="G329" s="4">
        <v>2018</v>
      </c>
      <c r="H329" t="s">
        <v>401</v>
      </c>
      <c r="I329">
        <f t="shared" si="15"/>
        <v>0</v>
      </c>
      <c r="J329">
        <v>41</v>
      </c>
      <c r="K329">
        <v>33</v>
      </c>
      <c r="L329" t="s">
        <v>11</v>
      </c>
      <c r="M329" t="s">
        <v>10</v>
      </c>
      <c r="N329">
        <f t="shared" si="16"/>
        <v>-13</v>
      </c>
      <c r="O329">
        <f t="shared" si="17"/>
        <v>0.31707317073170732</v>
      </c>
    </row>
    <row r="330" spans="1:15" x14ac:dyDescent="0.2">
      <c r="A330" t="s">
        <v>0</v>
      </c>
      <c r="B330" s="5" t="s">
        <v>423</v>
      </c>
      <c r="C330">
        <v>31</v>
      </c>
      <c r="D330">
        <v>14</v>
      </c>
      <c r="E330" t="s">
        <v>10</v>
      </c>
      <c r="F330" t="s">
        <v>11</v>
      </c>
      <c r="G330" s="4">
        <v>2018</v>
      </c>
      <c r="H330" t="s">
        <v>418</v>
      </c>
      <c r="I330">
        <f t="shared" si="15"/>
        <v>0</v>
      </c>
      <c r="J330">
        <v>41</v>
      </c>
      <c r="K330">
        <v>33</v>
      </c>
      <c r="L330" t="s">
        <v>11</v>
      </c>
      <c r="M330" t="s">
        <v>10</v>
      </c>
      <c r="N330">
        <f t="shared" si="16"/>
        <v>-10</v>
      </c>
      <c r="O330">
        <f t="shared" si="17"/>
        <v>0.24390243902439024</v>
      </c>
    </row>
    <row r="331" spans="1:15" x14ac:dyDescent="0.2">
      <c r="A331" t="s">
        <v>0</v>
      </c>
      <c r="B331" s="5" t="s">
        <v>423</v>
      </c>
      <c r="C331">
        <v>34</v>
      </c>
      <c r="D331">
        <v>24</v>
      </c>
      <c r="E331" t="s">
        <v>11</v>
      </c>
      <c r="F331" t="s">
        <v>10</v>
      </c>
      <c r="G331" s="4">
        <v>2018</v>
      </c>
      <c r="H331" t="s">
        <v>313</v>
      </c>
      <c r="I331">
        <f t="shared" si="15"/>
        <v>1</v>
      </c>
      <c r="J331">
        <v>41</v>
      </c>
      <c r="K331">
        <v>33</v>
      </c>
      <c r="L331" t="s">
        <v>11</v>
      </c>
      <c r="M331" t="s">
        <v>10</v>
      </c>
      <c r="N331">
        <f t="shared" si="16"/>
        <v>-7</v>
      </c>
      <c r="O331">
        <f t="shared" si="17"/>
        <v>0.17073170731707318</v>
      </c>
    </row>
    <row r="332" spans="1:15" x14ac:dyDescent="0.2">
      <c r="A332" t="s">
        <v>0</v>
      </c>
      <c r="B332" s="5" t="s">
        <v>423</v>
      </c>
      <c r="C332">
        <v>32</v>
      </c>
      <c r="D332">
        <v>28</v>
      </c>
      <c r="E332" t="s">
        <v>10</v>
      </c>
      <c r="F332" t="s">
        <v>11</v>
      </c>
      <c r="G332" s="4">
        <v>2018</v>
      </c>
      <c r="H332" t="s">
        <v>314</v>
      </c>
      <c r="I332">
        <f t="shared" si="15"/>
        <v>0</v>
      </c>
      <c r="J332">
        <v>41</v>
      </c>
      <c r="K332">
        <v>33</v>
      </c>
      <c r="L332" t="s">
        <v>11</v>
      </c>
      <c r="M332" t="s">
        <v>10</v>
      </c>
      <c r="N332">
        <f t="shared" si="16"/>
        <v>-9</v>
      </c>
      <c r="O332">
        <f t="shared" si="17"/>
        <v>0.21951219512195122</v>
      </c>
    </row>
    <row r="333" spans="1:15" x14ac:dyDescent="0.2">
      <c r="A333" t="s">
        <v>0</v>
      </c>
      <c r="B333" s="5" t="s">
        <v>423</v>
      </c>
      <c r="C333">
        <v>24</v>
      </c>
      <c r="D333">
        <v>21</v>
      </c>
      <c r="E333" t="s">
        <v>10</v>
      </c>
      <c r="F333" t="s">
        <v>11</v>
      </c>
      <c r="G333" s="4">
        <v>2018</v>
      </c>
      <c r="H333" t="s">
        <v>390</v>
      </c>
      <c r="I333">
        <f t="shared" si="15"/>
        <v>0</v>
      </c>
      <c r="J333">
        <v>41</v>
      </c>
      <c r="K333">
        <v>33</v>
      </c>
      <c r="L333" t="s">
        <v>11</v>
      </c>
      <c r="M333" t="s">
        <v>10</v>
      </c>
      <c r="N333">
        <f t="shared" si="16"/>
        <v>-17</v>
      </c>
      <c r="O333">
        <f t="shared" si="17"/>
        <v>0.41463414634146339</v>
      </c>
    </row>
    <row r="334" spans="1:15" x14ac:dyDescent="0.2">
      <c r="A334" t="s">
        <v>0</v>
      </c>
      <c r="B334" s="5" t="s">
        <v>423</v>
      </c>
      <c r="C334">
        <v>28</v>
      </c>
      <c r="D334">
        <v>24</v>
      </c>
      <c r="E334" t="s">
        <v>10</v>
      </c>
      <c r="F334" t="s">
        <v>11</v>
      </c>
      <c r="G334" s="4">
        <v>2018</v>
      </c>
      <c r="H334" t="s">
        <v>421</v>
      </c>
      <c r="I334">
        <f t="shared" si="15"/>
        <v>0</v>
      </c>
      <c r="J334">
        <v>41</v>
      </c>
      <c r="K334">
        <v>33</v>
      </c>
      <c r="L334" t="s">
        <v>11</v>
      </c>
      <c r="M334" t="s">
        <v>10</v>
      </c>
      <c r="N334">
        <f t="shared" si="16"/>
        <v>-13</v>
      </c>
      <c r="O334">
        <f t="shared" si="17"/>
        <v>0.31707317073170732</v>
      </c>
    </row>
    <row r="335" spans="1:15" x14ac:dyDescent="0.2">
      <c r="A335" t="s">
        <v>0</v>
      </c>
      <c r="B335" s="5" t="s">
        <v>423</v>
      </c>
      <c r="C335">
        <v>27</v>
      </c>
      <c r="D335">
        <v>24</v>
      </c>
      <c r="E335" t="s">
        <v>10</v>
      </c>
      <c r="F335" t="s">
        <v>11</v>
      </c>
      <c r="G335" s="4">
        <v>2018</v>
      </c>
      <c r="H335" t="s">
        <v>377</v>
      </c>
      <c r="I335">
        <f t="shared" si="15"/>
        <v>0</v>
      </c>
      <c r="J335">
        <v>41</v>
      </c>
      <c r="K335">
        <v>33</v>
      </c>
      <c r="L335" t="s">
        <v>11</v>
      </c>
      <c r="M335" t="s">
        <v>10</v>
      </c>
      <c r="N335">
        <f t="shared" si="16"/>
        <v>-14</v>
      </c>
      <c r="O335">
        <f t="shared" si="17"/>
        <v>0.34146341463414637</v>
      </c>
    </row>
    <row r="336" spans="1:15" x14ac:dyDescent="0.2">
      <c r="A336" t="s">
        <v>0</v>
      </c>
      <c r="B336" s="5" t="s">
        <v>423</v>
      </c>
      <c r="C336">
        <v>27</v>
      </c>
      <c r="D336">
        <v>20</v>
      </c>
      <c r="E336" t="s">
        <v>10</v>
      </c>
      <c r="F336" t="s">
        <v>11</v>
      </c>
      <c r="G336" s="4">
        <v>2018</v>
      </c>
      <c r="H336" t="s">
        <v>339</v>
      </c>
      <c r="I336">
        <f t="shared" si="15"/>
        <v>0</v>
      </c>
      <c r="J336">
        <v>41</v>
      </c>
      <c r="K336">
        <v>33</v>
      </c>
      <c r="L336" t="s">
        <v>11</v>
      </c>
      <c r="M336" t="s">
        <v>10</v>
      </c>
      <c r="N336">
        <f t="shared" si="16"/>
        <v>-14</v>
      </c>
      <c r="O336">
        <f t="shared" si="17"/>
        <v>0.34146341463414637</v>
      </c>
    </row>
    <row r="337" spans="1:15" x14ac:dyDescent="0.2">
      <c r="A337" t="s">
        <v>0</v>
      </c>
      <c r="B337" s="5" t="s">
        <v>423</v>
      </c>
      <c r="C337">
        <v>24</v>
      </c>
      <c r="D337">
        <v>20</v>
      </c>
      <c r="E337" t="s">
        <v>10</v>
      </c>
      <c r="F337" t="s">
        <v>11</v>
      </c>
      <c r="G337" s="4">
        <v>2018</v>
      </c>
      <c r="H337" t="s">
        <v>403</v>
      </c>
      <c r="I337">
        <f t="shared" si="15"/>
        <v>0</v>
      </c>
      <c r="J337">
        <v>41</v>
      </c>
      <c r="K337">
        <v>33</v>
      </c>
      <c r="L337" t="s">
        <v>11</v>
      </c>
      <c r="M337" t="s">
        <v>10</v>
      </c>
      <c r="N337">
        <f t="shared" si="16"/>
        <v>-17</v>
      </c>
      <c r="O337">
        <f t="shared" si="17"/>
        <v>0.41463414634146339</v>
      </c>
    </row>
    <row r="338" spans="1:15" x14ac:dyDescent="0.2">
      <c r="A338" t="s">
        <v>0</v>
      </c>
      <c r="B338" s="5" t="s">
        <v>423</v>
      </c>
      <c r="C338">
        <v>31</v>
      </c>
      <c r="D338">
        <v>28</v>
      </c>
      <c r="E338" t="s">
        <v>11</v>
      </c>
      <c r="F338" t="s">
        <v>10</v>
      </c>
      <c r="G338" s="4">
        <v>2018</v>
      </c>
      <c r="H338" t="s">
        <v>316</v>
      </c>
      <c r="I338">
        <f t="shared" si="15"/>
        <v>1</v>
      </c>
      <c r="J338">
        <v>41</v>
      </c>
      <c r="K338">
        <v>33</v>
      </c>
      <c r="L338" t="s">
        <v>11</v>
      </c>
      <c r="M338" t="s">
        <v>10</v>
      </c>
      <c r="N338">
        <f t="shared" si="16"/>
        <v>-10</v>
      </c>
      <c r="O338">
        <f t="shared" si="17"/>
        <v>0.24390243902439024</v>
      </c>
    </row>
    <row r="339" spans="1:15" x14ac:dyDescent="0.2">
      <c r="A339" t="s">
        <v>0</v>
      </c>
      <c r="B339" s="5" t="s">
        <v>423</v>
      </c>
      <c r="C339">
        <v>24</v>
      </c>
      <c r="D339">
        <v>22</v>
      </c>
      <c r="E339" t="s">
        <v>10</v>
      </c>
      <c r="F339" t="s">
        <v>11</v>
      </c>
      <c r="G339" s="4">
        <v>2018</v>
      </c>
      <c r="H339" t="s">
        <v>341</v>
      </c>
      <c r="I339">
        <f t="shared" si="15"/>
        <v>0</v>
      </c>
      <c r="J339">
        <v>41</v>
      </c>
      <c r="K339">
        <v>33</v>
      </c>
      <c r="L339" t="s">
        <v>11</v>
      </c>
      <c r="M339" t="s">
        <v>10</v>
      </c>
      <c r="N339">
        <f t="shared" si="16"/>
        <v>-17</v>
      </c>
      <c r="O339">
        <f t="shared" si="17"/>
        <v>0.41463414634146339</v>
      </c>
    </row>
    <row r="340" spans="1:15" x14ac:dyDescent="0.2">
      <c r="A340" t="s">
        <v>0</v>
      </c>
      <c r="B340" s="5" t="s">
        <v>423</v>
      </c>
      <c r="C340">
        <v>27</v>
      </c>
      <c r="D340">
        <v>24</v>
      </c>
      <c r="E340" t="s">
        <v>10</v>
      </c>
      <c r="F340" t="s">
        <v>11</v>
      </c>
      <c r="G340" s="4">
        <v>2018</v>
      </c>
      <c r="H340" t="s">
        <v>342</v>
      </c>
      <c r="I340">
        <f t="shared" si="15"/>
        <v>0</v>
      </c>
      <c r="J340">
        <v>41</v>
      </c>
      <c r="K340">
        <v>33</v>
      </c>
      <c r="L340" t="s">
        <v>11</v>
      </c>
      <c r="M340" t="s">
        <v>10</v>
      </c>
      <c r="N340">
        <f t="shared" si="16"/>
        <v>-14</v>
      </c>
      <c r="O340">
        <f t="shared" si="17"/>
        <v>0.34146341463414637</v>
      </c>
    </row>
    <row r="341" spans="1:15" x14ac:dyDescent="0.2">
      <c r="A341" t="s">
        <v>0</v>
      </c>
      <c r="B341" s="5" t="s">
        <v>423</v>
      </c>
      <c r="C341">
        <v>30</v>
      </c>
      <c r="D341">
        <v>17</v>
      </c>
      <c r="E341" t="s">
        <v>10</v>
      </c>
      <c r="F341" t="s">
        <v>11</v>
      </c>
      <c r="G341" s="4">
        <v>2018</v>
      </c>
      <c r="H341" t="s">
        <v>343</v>
      </c>
      <c r="I341">
        <f t="shared" si="15"/>
        <v>0</v>
      </c>
      <c r="J341">
        <v>41</v>
      </c>
      <c r="K341">
        <v>33</v>
      </c>
      <c r="L341" t="s">
        <v>11</v>
      </c>
      <c r="M341" t="s">
        <v>10</v>
      </c>
      <c r="N341">
        <f t="shared" si="16"/>
        <v>-11</v>
      </c>
      <c r="O341">
        <f t="shared" si="17"/>
        <v>0.26829268292682928</v>
      </c>
    </row>
    <row r="342" spans="1:15" x14ac:dyDescent="0.2">
      <c r="A342" t="s">
        <v>0</v>
      </c>
      <c r="B342" s="5" t="s">
        <v>423</v>
      </c>
      <c r="C342">
        <v>31</v>
      </c>
      <c r="D342">
        <v>24</v>
      </c>
      <c r="E342" t="s">
        <v>10</v>
      </c>
      <c r="F342" t="s">
        <v>11</v>
      </c>
      <c r="G342" s="4">
        <v>2018</v>
      </c>
      <c r="H342" t="s">
        <v>428</v>
      </c>
      <c r="I342">
        <f t="shared" si="15"/>
        <v>0</v>
      </c>
      <c r="J342">
        <v>41</v>
      </c>
      <c r="K342">
        <v>33</v>
      </c>
      <c r="L342" t="s">
        <v>11</v>
      </c>
      <c r="M342" t="s">
        <v>10</v>
      </c>
      <c r="N342">
        <f t="shared" si="16"/>
        <v>-10</v>
      </c>
      <c r="O342">
        <f t="shared" si="17"/>
        <v>0.24390243902439024</v>
      </c>
    </row>
    <row r="343" spans="1:15" x14ac:dyDescent="0.2">
      <c r="A343" t="s">
        <v>0</v>
      </c>
      <c r="B343" s="5" t="s">
        <v>423</v>
      </c>
      <c r="C343">
        <v>24</v>
      </c>
      <c r="D343">
        <v>21</v>
      </c>
      <c r="E343" t="s">
        <v>10</v>
      </c>
      <c r="F343" t="s">
        <v>11</v>
      </c>
      <c r="G343" s="4">
        <v>2018</v>
      </c>
      <c r="H343" t="s">
        <v>317</v>
      </c>
      <c r="I343">
        <f t="shared" si="15"/>
        <v>0</v>
      </c>
      <c r="J343">
        <v>41</v>
      </c>
      <c r="K343">
        <v>33</v>
      </c>
      <c r="L343" t="s">
        <v>11</v>
      </c>
      <c r="M343" t="s">
        <v>10</v>
      </c>
      <c r="N343">
        <f t="shared" si="16"/>
        <v>-17</v>
      </c>
      <c r="O343">
        <f t="shared" si="17"/>
        <v>0.41463414634146339</v>
      </c>
    </row>
    <row r="344" spans="1:15" x14ac:dyDescent="0.2">
      <c r="A344" t="s">
        <v>0</v>
      </c>
      <c r="B344" s="5" t="s">
        <v>423</v>
      </c>
      <c r="C344">
        <v>27</v>
      </c>
      <c r="D344">
        <v>24</v>
      </c>
      <c r="E344" t="s">
        <v>10</v>
      </c>
      <c r="F344" t="s">
        <v>11</v>
      </c>
      <c r="G344" s="4">
        <v>2018</v>
      </c>
      <c r="H344" t="s">
        <v>411</v>
      </c>
      <c r="I344">
        <f t="shared" si="15"/>
        <v>0</v>
      </c>
      <c r="J344">
        <v>41</v>
      </c>
      <c r="K344">
        <v>33</v>
      </c>
      <c r="L344" t="s">
        <v>11</v>
      </c>
      <c r="M344" t="s">
        <v>10</v>
      </c>
      <c r="N344">
        <f t="shared" si="16"/>
        <v>-14</v>
      </c>
      <c r="O344">
        <f t="shared" si="17"/>
        <v>0.34146341463414637</v>
      </c>
    </row>
    <row r="345" spans="1:15" x14ac:dyDescent="0.2">
      <c r="A345" t="s">
        <v>0</v>
      </c>
      <c r="B345" s="5" t="s">
        <v>423</v>
      </c>
      <c r="C345">
        <v>34</v>
      </c>
      <c r="D345">
        <v>31</v>
      </c>
      <c r="E345" t="s">
        <v>10</v>
      </c>
      <c r="F345" t="s">
        <v>11</v>
      </c>
      <c r="G345" s="4">
        <v>2018</v>
      </c>
      <c r="H345" t="s">
        <v>416</v>
      </c>
      <c r="I345">
        <f t="shared" si="15"/>
        <v>0</v>
      </c>
      <c r="J345">
        <v>41</v>
      </c>
      <c r="K345">
        <v>33</v>
      </c>
      <c r="L345" t="s">
        <v>11</v>
      </c>
      <c r="M345" t="s">
        <v>10</v>
      </c>
      <c r="N345">
        <f t="shared" si="16"/>
        <v>-7</v>
      </c>
      <c r="O345">
        <f t="shared" si="17"/>
        <v>0.17073170731707318</v>
      </c>
    </row>
    <row r="346" spans="1:15" x14ac:dyDescent="0.2">
      <c r="A346" t="s">
        <v>0</v>
      </c>
      <c r="B346" s="5" t="s">
        <v>423</v>
      </c>
      <c r="C346">
        <v>28</v>
      </c>
      <c r="D346">
        <v>24</v>
      </c>
      <c r="E346" t="s">
        <v>10</v>
      </c>
      <c r="F346" t="s">
        <v>11</v>
      </c>
      <c r="G346" s="4">
        <v>2018</v>
      </c>
      <c r="H346" t="s">
        <v>344</v>
      </c>
      <c r="I346">
        <f t="shared" si="15"/>
        <v>0</v>
      </c>
      <c r="J346">
        <v>41</v>
      </c>
      <c r="K346">
        <v>33</v>
      </c>
      <c r="L346" t="s">
        <v>11</v>
      </c>
      <c r="M346" t="s">
        <v>10</v>
      </c>
      <c r="N346">
        <f t="shared" si="16"/>
        <v>-13</v>
      </c>
      <c r="O346">
        <f t="shared" si="17"/>
        <v>0.31707317073170732</v>
      </c>
    </row>
    <row r="347" spans="1:15" x14ac:dyDescent="0.2">
      <c r="A347" t="s">
        <v>0</v>
      </c>
      <c r="B347" s="5" t="s">
        <v>423</v>
      </c>
      <c r="C347">
        <v>24</v>
      </c>
      <c r="D347">
        <v>20</v>
      </c>
      <c r="E347" t="s">
        <v>10</v>
      </c>
      <c r="F347" t="s">
        <v>11</v>
      </c>
      <c r="G347" s="4">
        <v>2018</v>
      </c>
      <c r="H347" t="s">
        <v>429</v>
      </c>
      <c r="I347">
        <f t="shared" si="15"/>
        <v>0</v>
      </c>
      <c r="J347">
        <v>41</v>
      </c>
      <c r="K347">
        <v>33</v>
      </c>
      <c r="L347" t="s">
        <v>11</v>
      </c>
      <c r="M347" t="s">
        <v>10</v>
      </c>
      <c r="N347">
        <f t="shared" si="16"/>
        <v>-17</v>
      </c>
      <c r="O347">
        <f t="shared" si="17"/>
        <v>0.41463414634146339</v>
      </c>
    </row>
    <row r="348" spans="1:15" x14ac:dyDescent="0.2">
      <c r="A348" t="s">
        <v>0</v>
      </c>
      <c r="B348" s="5" t="s">
        <v>423</v>
      </c>
      <c r="C348">
        <v>24</v>
      </c>
      <c r="D348">
        <v>21</v>
      </c>
      <c r="E348" t="s">
        <v>10</v>
      </c>
      <c r="F348" t="s">
        <v>11</v>
      </c>
      <c r="G348" s="4">
        <v>2018</v>
      </c>
      <c r="H348" t="s">
        <v>378</v>
      </c>
      <c r="I348">
        <f t="shared" si="15"/>
        <v>0</v>
      </c>
      <c r="J348">
        <v>41</v>
      </c>
      <c r="K348">
        <v>33</v>
      </c>
      <c r="L348" t="s">
        <v>11</v>
      </c>
      <c r="M348" t="s">
        <v>10</v>
      </c>
      <c r="N348">
        <f t="shared" si="16"/>
        <v>-17</v>
      </c>
      <c r="O348">
        <f t="shared" si="17"/>
        <v>0.41463414634146339</v>
      </c>
    </row>
    <row r="349" spans="1:15" x14ac:dyDescent="0.2">
      <c r="A349" t="s">
        <v>0</v>
      </c>
      <c r="B349" s="5" t="s">
        <v>423</v>
      </c>
      <c r="C349">
        <v>27</v>
      </c>
      <c r="D349">
        <v>20</v>
      </c>
      <c r="E349" t="s">
        <v>10</v>
      </c>
      <c r="F349" t="s">
        <v>11</v>
      </c>
      <c r="G349" s="4">
        <v>2018</v>
      </c>
      <c r="H349" t="s">
        <v>417</v>
      </c>
      <c r="I349">
        <f t="shared" si="15"/>
        <v>0</v>
      </c>
      <c r="J349">
        <v>41</v>
      </c>
      <c r="K349">
        <v>33</v>
      </c>
      <c r="L349" t="s">
        <v>11</v>
      </c>
      <c r="M349" t="s">
        <v>10</v>
      </c>
      <c r="N349">
        <f t="shared" si="16"/>
        <v>-14</v>
      </c>
      <c r="O349">
        <f t="shared" si="17"/>
        <v>0.34146341463414637</v>
      </c>
    </row>
    <row r="350" spans="1:15" x14ac:dyDescent="0.2">
      <c r="A350" t="s">
        <v>0</v>
      </c>
      <c r="B350" s="5" t="s">
        <v>423</v>
      </c>
      <c r="C350">
        <v>20</v>
      </c>
      <c r="D350">
        <v>17</v>
      </c>
      <c r="E350" t="s">
        <v>11</v>
      </c>
      <c r="F350" t="s">
        <v>10</v>
      </c>
      <c r="G350" s="4">
        <v>2018</v>
      </c>
      <c r="H350" t="s">
        <v>409</v>
      </c>
      <c r="I350">
        <f t="shared" si="15"/>
        <v>1</v>
      </c>
      <c r="J350">
        <v>41</v>
      </c>
      <c r="K350">
        <v>33</v>
      </c>
      <c r="L350" t="s">
        <v>11</v>
      </c>
      <c r="M350" t="s">
        <v>10</v>
      </c>
      <c r="N350">
        <f t="shared" si="16"/>
        <v>-21</v>
      </c>
      <c r="O350">
        <f t="shared" si="17"/>
        <v>0.51219512195121952</v>
      </c>
    </row>
    <row r="351" spans="1:15" x14ac:dyDescent="0.2">
      <c r="A351" t="s">
        <v>0</v>
      </c>
      <c r="B351" s="5" t="s">
        <v>423</v>
      </c>
      <c r="C351">
        <v>27</v>
      </c>
      <c r="D351">
        <v>23</v>
      </c>
      <c r="E351" t="s">
        <v>10</v>
      </c>
      <c r="F351" t="s">
        <v>11</v>
      </c>
      <c r="G351" s="4">
        <v>2018</v>
      </c>
      <c r="H351" t="s">
        <v>319</v>
      </c>
      <c r="I351">
        <f t="shared" si="15"/>
        <v>0</v>
      </c>
      <c r="J351">
        <v>41</v>
      </c>
      <c r="K351">
        <v>33</v>
      </c>
      <c r="L351" t="s">
        <v>11</v>
      </c>
      <c r="M351" t="s">
        <v>10</v>
      </c>
      <c r="N351">
        <f t="shared" si="16"/>
        <v>-14</v>
      </c>
      <c r="O351">
        <f t="shared" si="17"/>
        <v>0.34146341463414637</v>
      </c>
    </row>
    <row r="352" spans="1:15" x14ac:dyDescent="0.2">
      <c r="A352" t="s">
        <v>0</v>
      </c>
      <c r="B352" s="5" t="s">
        <v>423</v>
      </c>
      <c r="C352">
        <v>27</v>
      </c>
      <c r="D352">
        <v>24</v>
      </c>
      <c r="E352" t="s">
        <v>10</v>
      </c>
      <c r="F352" t="s">
        <v>11</v>
      </c>
      <c r="G352" s="4">
        <v>2018</v>
      </c>
      <c r="H352" t="s">
        <v>379</v>
      </c>
      <c r="I352">
        <f t="shared" si="15"/>
        <v>0</v>
      </c>
      <c r="J352">
        <v>41</v>
      </c>
      <c r="K352">
        <v>33</v>
      </c>
      <c r="L352" t="s">
        <v>11</v>
      </c>
      <c r="M352" t="s">
        <v>10</v>
      </c>
      <c r="N352">
        <f t="shared" si="16"/>
        <v>-14</v>
      </c>
      <c r="O352">
        <f t="shared" si="17"/>
        <v>0.34146341463414637</v>
      </c>
    </row>
    <row r="353" spans="1:15" x14ac:dyDescent="0.2">
      <c r="A353" t="s">
        <v>0</v>
      </c>
      <c r="B353" s="5" t="s">
        <v>423</v>
      </c>
      <c r="C353">
        <v>27</v>
      </c>
      <c r="D353">
        <v>20</v>
      </c>
      <c r="E353" t="s">
        <v>10</v>
      </c>
      <c r="F353" t="s">
        <v>11</v>
      </c>
      <c r="G353" s="4">
        <v>2018</v>
      </c>
      <c r="H353" t="s">
        <v>391</v>
      </c>
      <c r="I353">
        <f t="shared" si="15"/>
        <v>0</v>
      </c>
      <c r="J353">
        <v>41</v>
      </c>
      <c r="K353">
        <v>33</v>
      </c>
      <c r="L353" t="s">
        <v>11</v>
      </c>
      <c r="M353" t="s">
        <v>10</v>
      </c>
      <c r="N353">
        <f t="shared" si="16"/>
        <v>-14</v>
      </c>
      <c r="O353">
        <f t="shared" si="17"/>
        <v>0.34146341463414637</v>
      </c>
    </row>
    <row r="354" spans="1:15" x14ac:dyDescent="0.2">
      <c r="A354" t="s">
        <v>0</v>
      </c>
      <c r="B354" s="5" t="s">
        <v>423</v>
      </c>
      <c r="C354">
        <v>31</v>
      </c>
      <c r="D354">
        <v>27</v>
      </c>
      <c r="E354" t="s">
        <v>11</v>
      </c>
      <c r="F354" t="s">
        <v>10</v>
      </c>
      <c r="G354" s="4">
        <v>2018</v>
      </c>
      <c r="H354" t="s">
        <v>420</v>
      </c>
      <c r="I354">
        <f t="shared" si="15"/>
        <v>1</v>
      </c>
      <c r="J354">
        <v>41</v>
      </c>
      <c r="K354">
        <v>33</v>
      </c>
      <c r="L354" t="s">
        <v>11</v>
      </c>
      <c r="M354" t="s">
        <v>10</v>
      </c>
      <c r="N354">
        <f t="shared" si="16"/>
        <v>-10</v>
      </c>
      <c r="O354">
        <f t="shared" si="17"/>
        <v>0.24390243902439024</v>
      </c>
    </row>
    <row r="355" spans="1:15" x14ac:dyDescent="0.2">
      <c r="A355" t="s">
        <v>0</v>
      </c>
      <c r="B355" s="5" t="s">
        <v>423</v>
      </c>
      <c r="C355">
        <v>24</v>
      </c>
      <c r="D355">
        <v>20</v>
      </c>
      <c r="E355" t="s">
        <v>11</v>
      </c>
      <c r="F355" t="s">
        <v>10</v>
      </c>
      <c r="G355" s="4">
        <v>2018</v>
      </c>
      <c r="H355" t="s">
        <v>320</v>
      </c>
      <c r="I355">
        <f t="shared" si="15"/>
        <v>1</v>
      </c>
      <c r="J355">
        <v>41</v>
      </c>
      <c r="K355">
        <v>33</v>
      </c>
      <c r="L355" t="s">
        <v>11</v>
      </c>
      <c r="M355" t="s">
        <v>10</v>
      </c>
      <c r="N355">
        <f t="shared" si="16"/>
        <v>-17</v>
      </c>
      <c r="O355">
        <f t="shared" si="17"/>
        <v>0.41463414634146339</v>
      </c>
    </row>
    <row r="356" spans="1:15" x14ac:dyDescent="0.2">
      <c r="A356" t="s">
        <v>0</v>
      </c>
      <c r="B356" s="5" t="s">
        <v>423</v>
      </c>
      <c r="C356">
        <v>27</v>
      </c>
      <c r="D356">
        <v>24</v>
      </c>
      <c r="E356" t="s">
        <v>11</v>
      </c>
      <c r="F356" t="s">
        <v>10</v>
      </c>
      <c r="G356" s="4">
        <v>2018</v>
      </c>
      <c r="H356" t="s">
        <v>362</v>
      </c>
      <c r="I356">
        <f t="shared" si="15"/>
        <v>1</v>
      </c>
      <c r="J356">
        <v>41</v>
      </c>
      <c r="K356">
        <v>33</v>
      </c>
      <c r="L356" t="s">
        <v>11</v>
      </c>
      <c r="M356" t="s">
        <v>10</v>
      </c>
      <c r="N356">
        <f t="shared" si="16"/>
        <v>-14</v>
      </c>
      <c r="O356">
        <f t="shared" si="17"/>
        <v>0.34146341463414637</v>
      </c>
    </row>
    <row r="357" spans="1:15" x14ac:dyDescent="0.2">
      <c r="A357" t="s">
        <v>0</v>
      </c>
      <c r="B357" s="5" t="s">
        <v>423</v>
      </c>
      <c r="C357">
        <v>27</v>
      </c>
      <c r="D357">
        <v>17</v>
      </c>
      <c r="E357" t="s">
        <v>11</v>
      </c>
      <c r="F357" t="s">
        <v>10</v>
      </c>
      <c r="G357" s="4">
        <v>2018</v>
      </c>
      <c r="H357" t="s">
        <v>346</v>
      </c>
      <c r="I357">
        <f t="shared" si="15"/>
        <v>1</v>
      </c>
      <c r="J357">
        <v>41</v>
      </c>
      <c r="K357">
        <v>33</v>
      </c>
      <c r="L357" t="s">
        <v>11</v>
      </c>
      <c r="M357" t="s">
        <v>10</v>
      </c>
      <c r="N357">
        <f t="shared" si="16"/>
        <v>-14</v>
      </c>
      <c r="O357">
        <f t="shared" si="17"/>
        <v>0.34146341463414637</v>
      </c>
    </row>
    <row r="358" spans="1:15" x14ac:dyDescent="0.2">
      <c r="A358" t="s">
        <v>0</v>
      </c>
      <c r="B358" s="5" t="s">
        <v>423</v>
      </c>
      <c r="C358">
        <v>24</v>
      </c>
      <c r="D358">
        <v>21</v>
      </c>
      <c r="E358" t="s">
        <v>11</v>
      </c>
      <c r="F358" t="s">
        <v>10</v>
      </c>
      <c r="G358" s="4">
        <v>2018</v>
      </c>
      <c r="H358" t="s">
        <v>412</v>
      </c>
      <c r="I358">
        <f t="shared" si="15"/>
        <v>1</v>
      </c>
      <c r="J358">
        <v>41</v>
      </c>
      <c r="K358">
        <v>33</v>
      </c>
      <c r="L358" t="s">
        <v>11</v>
      </c>
      <c r="M358" t="s">
        <v>10</v>
      </c>
      <c r="N358">
        <f t="shared" si="16"/>
        <v>-17</v>
      </c>
      <c r="O358">
        <f t="shared" si="17"/>
        <v>0.41463414634146339</v>
      </c>
    </row>
    <row r="359" spans="1:15" x14ac:dyDescent="0.2">
      <c r="A359" t="s">
        <v>0</v>
      </c>
      <c r="B359" s="5" t="s">
        <v>423</v>
      </c>
      <c r="C359">
        <v>30</v>
      </c>
      <c r="D359">
        <v>23</v>
      </c>
      <c r="E359" t="s">
        <v>10</v>
      </c>
      <c r="F359" t="s">
        <v>11</v>
      </c>
      <c r="G359" s="4">
        <v>2018</v>
      </c>
      <c r="H359" t="s">
        <v>347</v>
      </c>
      <c r="I359">
        <f t="shared" ref="I359:I422" si="18">IF(E359=L359,1,0)</f>
        <v>0</v>
      </c>
      <c r="J359">
        <v>41</v>
      </c>
      <c r="K359">
        <v>33</v>
      </c>
      <c r="L359" t="s">
        <v>11</v>
      </c>
      <c r="M359" t="s">
        <v>10</v>
      </c>
      <c r="N359">
        <f t="shared" ref="N359:N422" si="19">C359-J359</f>
        <v>-11</v>
      </c>
      <c r="O359">
        <f t="shared" ref="O359:O422" si="20">ABS(N359)/J359</f>
        <v>0.26829268292682928</v>
      </c>
    </row>
    <row r="360" spans="1:15" x14ac:dyDescent="0.2">
      <c r="A360" t="s">
        <v>0</v>
      </c>
      <c r="B360" s="5" t="s">
        <v>423</v>
      </c>
      <c r="C360">
        <v>27</v>
      </c>
      <c r="D360">
        <v>24</v>
      </c>
      <c r="E360" t="s">
        <v>10</v>
      </c>
      <c r="F360" t="s">
        <v>11</v>
      </c>
      <c r="G360" s="4">
        <v>2018</v>
      </c>
      <c r="H360" t="s">
        <v>430</v>
      </c>
      <c r="I360">
        <f t="shared" si="18"/>
        <v>0</v>
      </c>
      <c r="J360">
        <v>41</v>
      </c>
      <c r="K360">
        <v>33</v>
      </c>
      <c r="L360" t="s">
        <v>11</v>
      </c>
      <c r="M360" t="s">
        <v>10</v>
      </c>
      <c r="N360">
        <f t="shared" si="19"/>
        <v>-14</v>
      </c>
      <c r="O360">
        <f t="shared" si="20"/>
        <v>0.34146341463414637</v>
      </c>
    </row>
    <row r="361" spans="1:15" x14ac:dyDescent="0.2">
      <c r="A361" t="s">
        <v>0</v>
      </c>
      <c r="B361" s="5" t="s">
        <v>423</v>
      </c>
      <c r="C361">
        <v>27</v>
      </c>
      <c r="D361">
        <v>17</v>
      </c>
      <c r="E361" t="s">
        <v>10</v>
      </c>
      <c r="F361" t="s">
        <v>11</v>
      </c>
      <c r="G361" s="4">
        <v>2018</v>
      </c>
      <c r="H361" t="s">
        <v>394</v>
      </c>
      <c r="I361">
        <f t="shared" si="18"/>
        <v>0</v>
      </c>
      <c r="J361">
        <v>41</v>
      </c>
      <c r="K361">
        <v>33</v>
      </c>
      <c r="L361" t="s">
        <v>11</v>
      </c>
      <c r="M361" t="s">
        <v>10</v>
      </c>
      <c r="N361">
        <f t="shared" si="19"/>
        <v>-14</v>
      </c>
      <c r="O361">
        <f t="shared" si="20"/>
        <v>0.34146341463414637</v>
      </c>
    </row>
    <row r="362" spans="1:15" x14ac:dyDescent="0.2">
      <c r="A362" t="s">
        <v>0</v>
      </c>
      <c r="B362" s="5" t="s">
        <v>423</v>
      </c>
      <c r="C362">
        <v>27</v>
      </c>
      <c r="D362">
        <v>24</v>
      </c>
      <c r="E362" t="s">
        <v>11</v>
      </c>
      <c r="F362" t="s">
        <v>10</v>
      </c>
      <c r="G362" s="4">
        <v>2018</v>
      </c>
      <c r="H362" t="s">
        <v>395</v>
      </c>
      <c r="I362">
        <f t="shared" si="18"/>
        <v>1</v>
      </c>
      <c r="J362">
        <v>41</v>
      </c>
      <c r="K362">
        <v>33</v>
      </c>
      <c r="L362" t="s">
        <v>11</v>
      </c>
      <c r="M362" t="s">
        <v>10</v>
      </c>
      <c r="N362">
        <f t="shared" si="19"/>
        <v>-14</v>
      </c>
      <c r="O362">
        <f t="shared" si="20"/>
        <v>0.34146341463414637</v>
      </c>
    </row>
    <row r="363" spans="1:15" x14ac:dyDescent="0.2">
      <c r="A363" t="s">
        <v>0</v>
      </c>
      <c r="B363" s="5" t="s">
        <v>423</v>
      </c>
      <c r="C363">
        <v>27</v>
      </c>
      <c r="D363">
        <v>17</v>
      </c>
      <c r="E363" t="s">
        <v>10</v>
      </c>
      <c r="F363" t="s">
        <v>11</v>
      </c>
      <c r="G363" s="4">
        <v>2018</v>
      </c>
      <c r="H363" t="s">
        <v>349</v>
      </c>
      <c r="I363">
        <f t="shared" si="18"/>
        <v>0</v>
      </c>
      <c r="J363">
        <v>41</v>
      </c>
      <c r="K363">
        <v>33</v>
      </c>
      <c r="L363" t="s">
        <v>11</v>
      </c>
      <c r="M363" t="s">
        <v>10</v>
      </c>
      <c r="N363">
        <f t="shared" si="19"/>
        <v>-14</v>
      </c>
      <c r="O363">
        <f t="shared" si="20"/>
        <v>0.34146341463414637</v>
      </c>
    </row>
    <row r="364" spans="1:15" x14ac:dyDescent="0.2">
      <c r="A364" t="s">
        <v>0</v>
      </c>
      <c r="B364" s="5" t="s">
        <v>423</v>
      </c>
      <c r="C364">
        <v>38</v>
      </c>
      <c r="D364">
        <v>9</v>
      </c>
      <c r="E364" t="s">
        <v>10</v>
      </c>
      <c r="F364" t="s">
        <v>11</v>
      </c>
      <c r="G364" s="4">
        <v>2018</v>
      </c>
      <c r="H364" t="s">
        <v>396</v>
      </c>
      <c r="I364">
        <f t="shared" si="18"/>
        <v>0</v>
      </c>
      <c r="J364">
        <v>41</v>
      </c>
      <c r="K364">
        <v>33</v>
      </c>
      <c r="L364" t="s">
        <v>11</v>
      </c>
      <c r="M364" t="s">
        <v>10</v>
      </c>
      <c r="N364">
        <f t="shared" si="19"/>
        <v>-3</v>
      </c>
      <c r="O364">
        <f t="shared" si="20"/>
        <v>7.3170731707317069E-2</v>
      </c>
    </row>
    <row r="365" spans="1:15" x14ac:dyDescent="0.2">
      <c r="A365" t="s">
        <v>0</v>
      </c>
      <c r="B365" s="5" t="s">
        <v>423</v>
      </c>
      <c r="C365">
        <v>28</v>
      </c>
      <c r="D365">
        <v>17</v>
      </c>
      <c r="E365" t="s">
        <v>11</v>
      </c>
      <c r="F365" t="s">
        <v>10</v>
      </c>
      <c r="G365" s="4">
        <v>2018</v>
      </c>
      <c r="H365" t="s">
        <v>431</v>
      </c>
      <c r="I365">
        <f t="shared" si="18"/>
        <v>1</v>
      </c>
      <c r="J365">
        <v>41</v>
      </c>
      <c r="K365">
        <v>33</v>
      </c>
      <c r="L365" t="s">
        <v>11</v>
      </c>
      <c r="M365" t="s">
        <v>10</v>
      </c>
      <c r="N365">
        <f t="shared" si="19"/>
        <v>-13</v>
      </c>
      <c r="O365">
        <f t="shared" si="20"/>
        <v>0.31707317073170732</v>
      </c>
    </row>
    <row r="366" spans="1:15" x14ac:dyDescent="0.2">
      <c r="A366" t="s">
        <v>0</v>
      </c>
      <c r="B366" s="5" t="s">
        <v>423</v>
      </c>
      <c r="C366">
        <v>24</v>
      </c>
      <c r="D366">
        <v>21</v>
      </c>
      <c r="E366" t="s">
        <v>11</v>
      </c>
      <c r="F366" t="s">
        <v>10</v>
      </c>
      <c r="G366" s="4">
        <v>2018</v>
      </c>
      <c r="H366" t="s">
        <v>323</v>
      </c>
      <c r="I366">
        <f t="shared" si="18"/>
        <v>1</v>
      </c>
      <c r="J366">
        <v>41</v>
      </c>
      <c r="K366">
        <v>33</v>
      </c>
      <c r="L366" t="s">
        <v>11</v>
      </c>
      <c r="M366" t="s">
        <v>10</v>
      </c>
      <c r="N366">
        <f t="shared" si="19"/>
        <v>-17</v>
      </c>
      <c r="O366">
        <f t="shared" si="20"/>
        <v>0.41463414634146339</v>
      </c>
    </row>
    <row r="367" spans="1:15" x14ac:dyDescent="0.2">
      <c r="A367" t="s">
        <v>0</v>
      </c>
      <c r="B367" s="5" t="s">
        <v>423</v>
      </c>
      <c r="C367">
        <v>26</v>
      </c>
      <c r="D367">
        <v>23</v>
      </c>
      <c r="E367" t="s">
        <v>11</v>
      </c>
      <c r="F367" t="s">
        <v>10</v>
      </c>
      <c r="G367" s="4">
        <v>2018</v>
      </c>
      <c r="H367" t="s">
        <v>351</v>
      </c>
      <c r="I367">
        <f t="shared" si="18"/>
        <v>1</v>
      </c>
      <c r="J367">
        <v>41</v>
      </c>
      <c r="K367">
        <v>33</v>
      </c>
      <c r="L367" t="s">
        <v>11</v>
      </c>
      <c r="M367" t="s">
        <v>10</v>
      </c>
      <c r="N367">
        <f t="shared" si="19"/>
        <v>-15</v>
      </c>
      <c r="O367">
        <f t="shared" si="20"/>
        <v>0.36585365853658536</v>
      </c>
    </row>
    <row r="368" spans="1:15" x14ac:dyDescent="0.2">
      <c r="A368" t="s">
        <v>0</v>
      </c>
      <c r="B368" s="5" t="s">
        <v>423</v>
      </c>
      <c r="C368">
        <v>30</v>
      </c>
      <c r="D368">
        <v>23</v>
      </c>
      <c r="E368" t="s">
        <v>11</v>
      </c>
      <c r="F368" t="s">
        <v>10</v>
      </c>
      <c r="G368" s="4">
        <v>2018</v>
      </c>
      <c r="H368" t="s">
        <v>405</v>
      </c>
      <c r="I368">
        <f t="shared" si="18"/>
        <v>1</v>
      </c>
      <c r="J368">
        <v>41</v>
      </c>
      <c r="K368">
        <v>33</v>
      </c>
      <c r="L368" t="s">
        <v>11</v>
      </c>
      <c r="M368" t="s">
        <v>10</v>
      </c>
      <c r="N368">
        <f t="shared" si="19"/>
        <v>-11</v>
      </c>
      <c r="O368">
        <f t="shared" si="20"/>
        <v>0.26829268292682928</v>
      </c>
    </row>
    <row r="369" spans="1:15" x14ac:dyDescent="0.2">
      <c r="A369" t="s">
        <v>0</v>
      </c>
      <c r="B369" s="5" t="s">
        <v>423</v>
      </c>
      <c r="C369">
        <v>31</v>
      </c>
      <c r="D369">
        <v>28</v>
      </c>
      <c r="E369" t="s">
        <v>10</v>
      </c>
      <c r="F369" t="s">
        <v>11</v>
      </c>
      <c r="G369" s="4">
        <v>2018</v>
      </c>
      <c r="H369" t="s">
        <v>406</v>
      </c>
      <c r="I369">
        <f t="shared" si="18"/>
        <v>0</v>
      </c>
      <c r="J369">
        <v>41</v>
      </c>
      <c r="K369">
        <v>33</v>
      </c>
      <c r="L369" t="s">
        <v>11</v>
      </c>
      <c r="M369" t="s">
        <v>10</v>
      </c>
      <c r="N369">
        <f t="shared" si="19"/>
        <v>-10</v>
      </c>
      <c r="O369">
        <f t="shared" si="20"/>
        <v>0.24390243902439024</v>
      </c>
    </row>
    <row r="370" spans="1:15" x14ac:dyDescent="0.2">
      <c r="A370" t="s">
        <v>0</v>
      </c>
      <c r="B370" s="5" t="s">
        <v>423</v>
      </c>
      <c r="C370">
        <v>30</v>
      </c>
      <c r="D370">
        <v>24</v>
      </c>
      <c r="E370" t="s">
        <v>10</v>
      </c>
      <c r="F370" t="s">
        <v>11</v>
      </c>
      <c r="G370" s="4">
        <v>2018</v>
      </c>
      <c r="H370" t="s">
        <v>382</v>
      </c>
      <c r="I370">
        <f t="shared" si="18"/>
        <v>0</v>
      </c>
      <c r="J370">
        <v>41</v>
      </c>
      <c r="K370">
        <v>33</v>
      </c>
      <c r="L370" t="s">
        <v>11</v>
      </c>
      <c r="M370" t="s">
        <v>10</v>
      </c>
      <c r="N370">
        <f t="shared" si="19"/>
        <v>-11</v>
      </c>
      <c r="O370">
        <f t="shared" si="20"/>
        <v>0.26829268292682928</v>
      </c>
    </row>
    <row r="371" spans="1:15" x14ac:dyDescent="0.2">
      <c r="A371" t="s">
        <v>0</v>
      </c>
      <c r="B371" s="5" t="s">
        <v>423</v>
      </c>
      <c r="C371">
        <v>26</v>
      </c>
      <c r="D371">
        <v>21</v>
      </c>
      <c r="E371" t="s">
        <v>10</v>
      </c>
      <c r="F371" t="s">
        <v>11</v>
      </c>
      <c r="G371" s="4">
        <v>2018</v>
      </c>
      <c r="H371" t="s">
        <v>383</v>
      </c>
      <c r="I371">
        <f t="shared" si="18"/>
        <v>0</v>
      </c>
      <c r="J371">
        <v>41</v>
      </c>
      <c r="K371">
        <v>33</v>
      </c>
      <c r="L371" t="s">
        <v>11</v>
      </c>
      <c r="M371" t="s">
        <v>10</v>
      </c>
      <c r="N371">
        <f t="shared" si="19"/>
        <v>-15</v>
      </c>
      <c r="O371">
        <f t="shared" si="20"/>
        <v>0.36585365853658536</v>
      </c>
    </row>
    <row r="372" spans="1:15" x14ac:dyDescent="0.2">
      <c r="A372" t="s">
        <v>0</v>
      </c>
      <c r="B372" s="5" t="s">
        <v>423</v>
      </c>
      <c r="C372">
        <v>31</v>
      </c>
      <c r="D372">
        <v>30</v>
      </c>
      <c r="E372" t="s">
        <v>10</v>
      </c>
      <c r="F372" t="s">
        <v>11</v>
      </c>
      <c r="G372" s="4">
        <v>2018</v>
      </c>
      <c r="H372" t="s">
        <v>171</v>
      </c>
      <c r="I372">
        <f t="shared" si="18"/>
        <v>0</v>
      </c>
      <c r="J372">
        <v>41</v>
      </c>
      <c r="K372">
        <v>33</v>
      </c>
      <c r="L372" t="s">
        <v>11</v>
      </c>
      <c r="M372" t="s">
        <v>10</v>
      </c>
      <c r="N372">
        <f t="shared" si="19"/>
        <v>-10</v>
      </c>
      <c r="O372">
        <f t="shared" si="20"/>
        <v>0.24390243902439024</v>
      </c>
    </row>
    <row r="373" spans="1:15" x14ac:dyDescent="0.2">
      <c r="A373" t="s">
        <v>0</v>
      </c>
      <c r="B373" t="s">
        <v>432</v>
      </c>
      <c r="C373">
        <v>38</v>
      </c>
      <c r="D373">
        <v>35</v>
      </c>
      <c r="E373" t="s">
        <v>10</v>
      </c>
      <c r="F373" t="s">
        <v>44</v>
      </c>
      <c r="G373" s="4">
        <v>2017</v>
      </c>
      <c r="H373" t="s">
        <v>324</v>
      </c>
      <c r="I373">
        <f t="shared" si="18"/>
        <v>1</v>
      </c>
      <c r="J373">
        <v>34</v>
      </c>
      <c r="K373">
        <v>28</v>
      </c>
      <c r="L373" t="s">
        <v>10</v>
      </c>
      <c r="M373" t="s">
        <v>44</v>
      </c>
      <c r="N373">
        <f t="shared" si="19"/>
        <v>4</v>
      </c>
      <c r="O373">
        <f t="shared" si="20"/>
        <v>0.11764705882352941</v>
      </c>
    </row>
    <row r="374" spans="1:15" x14ac:dyDescent="0.2">
      <c r="A374" t="s">
        <v>0</v>
      </c>
      <c r="B374" t="s">
        <v>432</v>
      </c>
      <c r="C374">
        <v>34</v>
      </c>
      <c r="D374">
        <v>17</v>
      </c>
      <c r="E374" t="s">
        <v>10</v>
      </c>
      <c r="F374" t="s">
        <v>44</v>
      </c>
      <c r="G374" s="4">
        <v>2017</v>
      </c>
      <c r="H374" t="s">
        <v>366</v>
      </c>
      <c r="I374">
        <f t="shared" si="18"/>
        <v>1</v>
      </c>
      <c r="J374">
        <v>34</v>
      </c>
      <c r="K374">
        <v>28</v>
      </c>
      <c r="L374" t="s">
        <v>10</v>
      </c>
      <c r="M374" t="s">
        <v>44</v>
      </c>
      <c r="N374">
        <f t="shared" si="19"/>
        <v>0</v>
      </c>
      <c r="O374">
        <f t="shared" si="20"/>
        <v>0</v>
      </c>
    </row>
    <row r="375" spans="1:15" x14ac:dyDescent="0.2">
      <c r="A375" t="s">
        <v>0</v>
      </c>
      <c r="B375" t="s">
        <v>432</v>
      </c>
      <c r="C375">
        <v>34</v>
      </c>
      <c r="D375">
        <v>28</v>
      </c>
      <c r="E375" t="s">
        <v>10</v>
      </c>
      <c r="F375" t="s">
        <v>44</v>
      </c>
      <c r="G375" s="4">
        <v>2017</v>
      </c>
      <c r="H375" t="s">
        <v>325</v>
      </c>
      <c r="I375">
        <f t="shared" si="18"/>
        <v>1</v>
      </c>
      <c r="J375">
        <v>34</v>
      </c>
      <c r="K375">
        <v>28</v>
      </c>
      <c r="L375" t="s">
        <v>10</v>
      </c>
      <c r="M375" t="s">
        <v>44</v>
      </c>
      <c r="N375">
        <f t="shared" si="19"/>
        <v>0</v>
      </c>
      <c r="O375">
        <f t="shared" si="20"/>
        <v>0</v>
      </c>
    </row>
    <row r="376" spans="1:15" x14ac:dyDescent="0.2">
      <c r="A376" t="s">
        <v>0</v>
      </c>
      <c r="B376" t="s">
        <v>432</v>
      </c>
      <c r="C376">
        <v>34</v>
      </c>
      <c r="D376">
        <v>24</v>
      </c>
      <c r="E376" t="s">
        <v>10</v>
      </c>
      <c r="F376" t="s">
        <v>44</v>
      </c>
      <c r="G376" s="4">
        <v>2017</v>
      </c>
      <c r="H376" t="s">
        <v>355</v>
      </c>
      <c r="I376">
        <f t="shared" si="18"/>
        <v>1</v>
      </c>
      <c r="J376">
        <v>34</v>
      </c>
      <c r="K376">
        <v>28</v>
      </c>
      <c r="L376" t="s">
        <v>10</v>
      </c>
      <c r="M376" t="s">
        <v>44</v>
      </c>
      <c r="N376">
        <f t="shared" si="19"/>
        <v>0</v>
      </c>
      <c r="O376">
        <f t="shared" si="20"/>
        <v>0</v>
      </c>
    </row>
    <row r="377" spans="1:15" x14ac:dyDescent="0.2">
      <c r="A377" t="s">
        <v>0</v>
      </c>
      <c r="B377" t="s">
        <v>432</v>
      </c>
      <c r="C377">
        <v>31</v>
      </c>
      <c r="D377">
        <v>28</v>
      </c>
      <c r="E377" t="s">
        <v>10</v>
      </c>
      <c r="F377" t="s">
        <v>44</v>
      </c>
      <c r="G377" s="4">
        <v>2017</v>
      </c>
      <c r="H377" t="s">
        <v>433</v>
      </c>
      <c r="I377">
        <f t="shared" si="18"/>
        <v>1</v>
      </c>
      <c r="J377">
        <v>34</v>
      </c>
      <c r="K377">
        <v>28</v>
      </c>
      <c r="L377" t="s">
        <v>10</v>
      </c>
      <c r="M377" t="s">
        <v>44</v>
      </c>
      <c r="N377">
        <f t="shared" si="19"/>
        <v>-3</v>
      </c>
      <c r="O377">
        <f t="shared" si="20"/>
        <v>8.8235294117647065E-2</v>
      </c>
    </row>
    <row r="378" spans="1:15" x14ac:dyDescent="0.2">
      <c r="A378" t="s">
        <v>0</v>
      </c>
      <c r="B378" t="s">
        <v>432</v>
      </c>
      <c r="C378">
        <v>34</v>
      </c>
      <c r="D378">
        <v>31</v>
      </c>
      <c r="E378" t="s">
        <v>44</v>
      </c>
      <c r="F378" t="s">
        <v>10</v>
      </c>
      <c r="G378" s="4">
        <v>2017</v>
      </c>
      <c r="H378" t="s">
        <v>367</v>
      </c>
      <c r="I378">
        <f t="shared" si="18"/>
        <v>0</v>
      </c>
      <c r="J378">
        <v>34</v>
      </c>
      <c r="K378">
        <v>28</v>
      </c>
      <c r="L378" t="s">
        <v>10</v>
      </c>
      <c r="M378" t="s">
        <v>44</v>
      </c>
      <c r="N378">
        <f t="shared" si="19"/>
        <v>0</v>
      </c>
      <c r="O378">
        <f t="shared" si="20"/>
        <v>0</v>
      </c>
    </row>
    <row r="379" spans="1:15" x14ac:dyDescent="0.2">
      <c r="A379" t="s">
        <v>0</v>
      </c>
      <c r="B379" t="s">
        <v>432</v>
      </c>
      <c r="C379">
        <v>27</v>
      </c>
      <c r="D379">
        <v>21</v>
      </c>
      <c r="E379" t="s">
        <v>10</v>
      </c>
      <c r="F379" t="s">
        <v>44</v>
      </c>
      <c r="G379" s="4">
        <v>2017</v>
      </c>
      <c r="H379" t="s">
        <v>297</v>
      </c>
      <c r="I379">
        <f t="shared" si="18"/>
        <v>1</v>
      </c>
      <c r="J379">
        <v>34</v>
      </c>
      <c r="K379">
        <v>28</v>
      </c>
      <c r="L379" t="s">
        <v>10</v>
      </c>
      <c r="M379" t="s">
        <v>44</v>
      </c>
      <c r="N379">
        <f t="shared" si="19"/>
        <v>-7</v>
      </c>
      <c r="O379">
        <f t="shared" si="20"/>
        <v>0.20588235294117646</v>
      </c>
    </row>
    <row r="380" spans="1:15" x14ac:dyDescent="0.2">
      <c r="A380" t="s">
        <v>0</v>
      </c>
      <c r="B380" t="s">
        <v>432</v>
      </c>
      <c r="C380">
        <v>30</v>
      </c>
      <c r="D380">
        <v>27</v>
      </c>
      <c r="E380" t="s">
        <v>10</v>
      </c>
      <c r="F380" t="s">
        <v>44</v>
      </c>
      <c r="G380" s="4">
        <v>2017</v>
      </c>
      <c r="H380" t="s">
        <v>298</v>
      </c>
      <c r="I380">
        <f t="shared" si="18"/>
        <v>1</v>
      </c>
      <c r="J380">
        <v>34</v>
      </c>
      <c r="K380">
        <v>28</v>
      </c>
      <c r="L380" t="s">
        <v>10</v>
      </c>
      <c r="M380" t="s">
        <v>44</v>
      </c>
      <c r="N380">
        <f t="shared" si="19"/>
        <v>-4</v>
      </c>
      <c r="O380">
        <f t="shared" si="20"/>
        <v>0.11764705882352941</v>
      </c>
    </row>
    <row r="381" spans="1:15" x14ac:dyDescent="0.2">
      <c r="A381" t="s">
        <v>0</v>
      </c>
      <c r="B381" t="s">
        <v>432</v>
      </c>
      <c r="C381">
        <v>32</v>
      </c>
      <c r="D381">
        <v>28</v>
      </c>
      <c r="E381" t="s">
        <v>10</v>
      </c>
      <c r="F381" t="s">
        <v>44</v>
      </c>
      <c r="G381" s="4">
        <v>2017</v>
      </c>
      <c r="H381" t="s">
        <v>368</v>
      </c>
      <c r="I381">
        <f t="shared" si="18"/>
        <v>1</v>
      </c>
      <c r="J381">
        <v>34</v>
      </c>
      <c r="K381">
        <v>28</v>
      </c>
      <c r="L381" t="s">
        <v>10</v>
      </c>
      <c r="M381" t="s">
        <v>44</v>
      </c>
      <c r="N381">
        <f t="shared" si="19"/>
        <v>-2</v>
      </c>
      <c r="O381">
        <f t="shared" si="20"/>
        <v>5.8823529411764705E-2</v>
      </c>
    </row>
    <row r="382" spans="1:15" x14ac:dyDescent="0.2">
      <c r="A382" t="s">
        <v>0</v>
      </c>
      <c r="B382" t="s">
        <v>432</v>
      </c>
      <c r="C382">
        <v>35</v>
      </c>
      <c r="D382">
        <v>23</v>
      </c>
      <c r="E382" t="s">
        <v>10</v>
      </c>
      <c r="F382" t="s">
        <v>44</v>
      </c>
      <c r="G382" s="4">
        <v>2017</v>
      </c>
      <c r="H382" t="s">
        <v>299</v>
      </c>
      <c r="I382">
        <f t="shared" si="18"/>
        <v>1</v>
      </c>
      <c r="J382">
        <v>34</v>
      </c>
      <c r="K382">
        <v>28</v>
      </c>
      <c r="L382" t="s">
        <v>10</v>
      </c>
      <c r="M382" t="s">
        <v>44</v>
      </c>
      <c r="N382">
        <f t="shared" si="19"/>
        <v>1</v>
      </c>
      <c r="O382">
        <f t="shared" si="20"/>
        <v>2.9411764705882353E-2</v>
      </c>
    </row>
    <row r="383" spans="1:15" x14ac:dyDescent="0.2">
      <c r="A383" t="s">
        <v>0</v>
      </c>
      <c r="B383" t="s">
        <v>432</v>
      </c>
      <c r="C383">
        <v>31</v>
      </c>
      <c r="D383">
        <v>24</v>
      </c>
      <c r="E383" t="s">
        <v>44</v>
      </c>
      <c r="F383" t="s">
        <v>10</v>
      </c>
      <c r="G383" s="4">
        <v>2017</v>
      </c>
      <c r="H383" t="s">
        <v>356</v>
      </c>
      <c r="I383">
        <f t="shared" si="18"/>
        <v>0</v>
      </c>
      <c r="J383">
        <v>34</v>
      </c>
      <c r="K383">
        <v>28</v>
      </c>
      <c r="L383" t="s">
        <v>10</v>
      </c>
      <c r="M383" t="s">
        <v>44</v>
      </c>
      <c r="N383">
        <f t="shared" si="19"/>
        <v>-3</v>
      </c>
      <c r="O383">
        <f t="shared" si="20"/>
        <v>8.8235294117647065E-2</v>
      </c>
    </row>
    <row r="384" spans="1:15" x14ac:dyDescent="0.2">
      <c r="A384" t="s">
        <v>0</v>
      </c>
      <c r="B384" t="s">
        <v>432</v>
      </c>
      <c r="C384">
        <v>24</v>
      </c>
      <c r="D384">
        <v>21</v>
      </c>
      <c r="E384" t="s">
        <v>10</v>
      </c>
      <c r="F384" t="s">
        <v>44</v>
      </c>
      <c r="G384" s="4">
        <v>2017</v>
      </c>
      <c r="H384" t="s">
        <v>434</v>
      </c>
      <c r="I384">
        <f t="shared" si="18"/>
        <v>1</v>
      </c>
      <c r="J384">
        <v>34</v>
      </c>
      <c r="K384">
        <v>28</v>
      </c>
      <c r="L384" t="s">
        <v>10</v>
      </c>
      <c r="M384" t="s">
        <v>44</v>
      </c>
      <c r="N384">
        <f t="shared" si="19"/>
        <v>-10</v>
      </c>
      <c r="O384">
        <f t="shared" si="20"/>
        <v>0.29411764705882354</v>
      </c>
    </row>
    <row r="385" spans="1:15" x14ac:dyDescent="0.2">
      <c r="A385" t="s">
        <v>0</v>
      </c>
      <c r="B385" t="s">
        <v>432</v>
      </c>
      <c r="C385">
        <v>31</v>
      </c>
      <c r="D385">
        <v>27</v>
      </c>
      <c r="E385" t="s">
        <v>10</v>
      </c>
      <c r="F385" t="s">
        <v>44</v>
      </c>
      <c r="G385" s="4">
        <v>2017</v>
      </c>
      <c r="H385" t="s">
        <v>435</v>
      </c>
      <c r="I385">
        <f t="shared" si="18"/>
        <v>1</v>
      </c>
      <c r="J385">
        <v>34</v>
      </c>
      <c r="K385">
        <v>28</v>
      </c>
      <c r="L385" t="s">
        <v>10</v>
      </c>
      <c r="M385" t="s">
        <v>44</v>
      </c>
      <c r="N385">
        <f t="shared" si="19"/>
        <v>-3</v>
      </c>
      <c r="O385">
        <f t="shared" si="20"/>
        <v>8.8235294117647065E-2</v>
      </c>
    </row>
    <row r="386" spans="1:15" x14ac:dyDescent="0.2">
      <c r="A386" t="s">
        <v>0</v>
      </c>
      <c r="B386" t="s">
        <v>432</v>
      </c>
      <c r="C386">
        <v>28</v>
      </c>
      <c r="D386">
        <v>21</v>
      </c>
      <c r="E386" t="s">
        <v>10</v>
      </c>
      <c r="F386" t="s">
        <v>44</v>
      </c>
      <c r="G386" s="4">
        <v>2017</v>
      </c>
      <c r="H386" t="s">
        <v>436</v>
      </c>
      <c r="I386">
        <f t="shared" si="18"/>
        <v>1</v>
      </c>
      <c r="J386">
        <v>34</v>
      </c>
      <c r="K386">
        <v>28</v>
      </c>
      <c r="L386" t="s">
        <v>10</v>
      </c>
      <c r="M386" t="s">
        <v>44</v>
      </c>
      <c r="N386">
        <f t="shared" si="19"/>
        <v>-6</v>
      </c>
      <c r="O386">
        <f t="shared" si="20"/>
        <v>0.17647058823529413</v>
      </c>
    </row>
    <row r="387" spans="1:15" x14ac:dyDescent="0.2">
      <c r="A387" t="s">
        <v>0</v>
      </c>
      <c r="B387" t="s">
        <v>432</v>
      </c>
      <c r="C387">
        <v>31</v>
      </c>
      <c r="D387">
        <v>24</v>
      </c>
      <c r="E387" t="s">
        <v>10</v>
      </c>
      <c r="F387" t="s">
        <v>44</v>
      </c>
      <c r="G387" s="4">
        <v>2017</v>
      </c>
      <c r="H387" t="s">
        <v>326</v>
      </c>
      <c r="I387">
        <f t="shared" si="18"/>
        <v>1</v>
      </c>
      <c r="J387">
        <v>34</v>
      </c>
      <c r="K387">
        <v>28</v>
      </c>
      <c r="L387" t="s">
        <v>10</v>
      </c>
      <c r="M387" t="s">
        <v>44</v>
      </c>
      <c r="N387">
        <f t="shared" si="19"/>
        <v>-3</v>
      </c>
      <c r="O387">
        <f t="shared" si="20"/>
        <v>8.8235294117647065E-2</v>
      </c>
    </row>
    <row r="388" spans="1:15" x14ac:dyDescent="0.2">
      <c r="A388" t="s">
        <v>0</v>
      </c>
      <c r="B388" t="s">
        <v>432</v>
      </c>
      <c r="C388">
        <v>31</v>
      </c>
      <c r="D388">
        <v>27</v>
      </c>
      <c r="E388" t="s">
        <v>10</v>
      </c>
      <c r="F388" t="s">
        <v>44</v>
      </c>
      <c r="G388" s="4">
        <v>2017</v>
      </c>
      <c r="H388" t="s">
        <v>370</v>
      </c>
      <c r="I388">
        <f t="shared" si="18"/>
        <v>1</v>
      </c>
      <c r="J388">
        <v>34</v>
      </c>
      <c r="K388">
        <v>28</v>
      </c>
      <c r="L388" t="s">
        <v>10</v>
      </c>
      <c r="M388" t="s">
        <v>44</v>
      </c>
      <c r="N388">
        <f t="shared" si="19"/>
        <v>-3</v>
      </c>
      <c r="O388">
        <f t="shared" si="20"/>
        <v>8.8235294117647065E-2</v>
      </c>
    </row>
    <row r="389" spans="1:15" x14ac:dyDescent="0.2">
      <c r="A389" t="s">
        <v>0</v>
      </c>
      <c r="B389" t="s">
        <v>432</v>
      </c>
      <c r="C389">
        <v>23</v>
      </c>
      <c r="D389">
        <v>20</v>
      </c>
      <c r="E389" t="s">
        <v>10</v>
      </c>
      <c r="F389" t="s">
        <v>44</v>
      </c>
      <c r="G389" s="4">
        <v>2017</v>
      </c>
      <c r="H389" t="s">
        <v>437</v>
      </c>
      <c r="I389">
        <f t="shared" si="18"/>
        <v>1</v>
      </c>
      <c r="J389">
        <v>34</v>
      </c>
      <c r="K389">
        <v>28</v>
      </c>
      <c r="L389" t="s">
        <v>10</v>
      </c>
      <c r="M389" t="s">
        <v>44</v>
      </c>
      <c r="N389">
        <f t="shared" si="19"/>
        <v>-11</v>
      </c>
      <c r="O389">
        <f t="shared" si="20"/>
        <v>0.3235294117647059</v>
      </c>
    </row>
    <row r="390" spans="1:15" x14ac:dyDescent="0.2">
      <c r="A390" t="s">
        <v>0</v>
      </c>
      <c r="B390" t="s">
        <v>432</v>
      </c>
      <c r="C390">
        <v>28</v>
      </c>
      <c r="D390">
        <v>24</v>
      </c>
      <c r="E390" t="s">
        <v>10</v>
      </c>
      <c r="F390" t="s">
        <v>44</v>
      </c>
      <c r="G390" s="4">
        <v>2017</v>
      </c>
      <c r="H390" t="s">
        <v>329</v>
      </c>
      <c r="I390">
        <f t="shared" si="18"/>
        <v>1</v>
      </c>
      <c r="J390">
        <v>34</v>
      </c>
      <c r="K390">
        <v>28</v>
      </c>
      <c r="L390" t="s">
        <v>10</v>
      </c>
      <c r="M390" t="s">
        <v>44</v>
      </c>
      <c r="N390">
        <f t="shared" si="19"/>
        <v>-6</v>
      </c>
      <c r="O390">
        <f t="shared" si="20"/>
        <v>0.17647058823529413</v>
      </c>
    </row>
    <row r="391" spans="1:15" x14ac:dyDescent="0.2">
      <c r="A391" t="s">
        <v>0</v>
      </c>
      <c r="B391" t="s">
        <v>432</v>
      </c>
      <c r="C391">
        <v>34</v>
      </c>
      <c r="D391">
        <v>24</v>
      </c>
      <c r="E391" t="s">
        <v>10</v>
      </c>
      <c r="F391" t="s">
        <v>44</v>
      </c>
      <c r="G391" s="4">
        <v>2017</v>
      </c>
      <c r="H391" t="s">
        <v>384</v>
      </c>
      <c r="I391">
        <f t="shared" si="18"/>
        <v>1</v>
      </c>
      <c r="J391">
        <v>34</v>
      </c>
      <c r="K391">
        <v>28</v>
      </c>
      <c r="L391" t="s">
        <v>10</v>
      </c>
      <c r="M391" t="s">
        <v>44</v>
      </c>
      <c r="N391">
        <f t="shared" si="19"/>
        <v>0</v>
      </c>
      <c r="O391">
        <f t="shared" si="20"/>
        <v>0</v>
      </c>
    </row>
    <row r="392" spans="1:15" x14ac:dyDescent="0.2">
      <c r="A392" t="s">
        <v>0</v>
      </c>
      <c r="B392" t="s">
        <v>432</v>
      </c>
      <c r="C392">
        <v>34</v>
      </c>
      <c r="D392">
        <v>27</v>
      </c>
      <c r="E392" t="s">
        <v>10</v>
      </c>
      <c r="F392" t="s">
        <v>44</v>
      </c>
      <c r="G392" s="4">
        <v>2017</v>
      </c>
      <c r="H392" t="s">
        <v>438</v>
      </c>
      <c r="I392">
        <f t="shared" si="18"/>
        <v>1</v>
      </c>
      <c r="J392">
        <v>34</v>
      </c>
      <c r="K392">
        <v>28</v>
      </c>
      <c r="L392" t="s">
        <v>10</v>
      </c>
      <c r="M392" t="s">
        <v>44</v>
      </c>
      <c r="N392">
        <f t="shared" si="19"/>
        <v>0</v>
      </c>
      <c r="O392">
        <f t="shared" si="20"/>
        <v>0</v>
      </c>
    </row>
    <row r="393" spans="1:15" x14ac:dyDescent="0.2">
      <c r="A393" t="s">
        <v>0</v>
      </c>
      <c r="B393" t="s">
        <v>432</v>
      </c>
      <c r="C393">
        <v>32</v>
      </c>
      <c r="D393">
        <v>20</v>
      </c>
      <c r="E393" t="s">
        <v>10</v>
      </c>
      <c r="F393" t="s">
        <v>44</v>
      </c>
      <c r="G393" s="4">
        <v>2017</v>
      </c>
      <c r="H393" t="s">
        <v>330</v>
      </c>
      <c r="I393">
        <f t="shared" si="18"/>
        <v>1</v>
      </c>
      <c r="J393">
        <v>34</v>
      </c>
      <c r="K393">
        <v>28</v>
      </c>
      <c r="L393" t="s">
        <v>10</v>
      </c>
      <c r="M393" t="s">
        <v>44</v>
      </c>
      <c r="N393">
        <f t="shared" si="19"/>
        <v>-2</v>
      </c>
      <c r="O393">
        <f t="shared" si="20"/>
        <v>5.8823529411764705E-2</v>
      </c>
    </row>
    <row r="394" spans="1:15" x14ac:dyDescent="0.2">
      <c r="A394" t="s">
        <v>0</v>
      </c>
      <c r="B394" t="s">
        <v>432</v>
      </c>
      <c r="C394">
        <v>35</v>
      </c>
      <c r="D394">
        <v>32</v>
      </c>
      <c r="E394" t="s">
        <v>44</v>
      </c>
      <c r="F394" t="s">
        <v>10</v>
      </c>
      <c r="G394" s="4">
        <v>2017</v>
      </c>
      <c r="H394" t="s">
        <v>425</v>
      </c>
      <c r="I394">
        <f t="shared" si="18"/>
        <v>0</v>
      </c>
      <c r="J394">
        <v>34</v>
      </c>
      <c r="K394">
        <v>28</v>
      </c>
      <c r="L394" t="s">
        <v>10</v>
      </c>
      <c r="M394" t="s">
        <v>44</v>
      </c>
      <c r="N394">
        <f t="shared" si="19"/>
        <v>1</v>
      </c>
      <c r="O394">
        <f t="shared" si="20"/>
        <v>2.9411764705882353E-2</v>
      </c>
    </row>
    <row r="395" spans="1:15" x14ac:dyDescent="0.2">
      <c r="A395" t="s">
        <v>0</v>
      </c>
      <c r="B395" t="s">
        <v>432</v>
      </c>
      <c r="C395">
        <v>27</v>
      </c>
      <c r="D395">
        <v>24</v>
      </c>
      <c r="E395" t="s">
        <v>10</v>
      </c>
      <c r="F395" t="s">
        <v>44</v>
      </c>
      <c r="G395" s="4">
        <v>2017</v>
      </c>
      <c r="H395" t="s">
        <v>439</v>
      </c>
      <c r="I395">
        <f t="shared" si="18"/>
        <v>1</v>
      </c>
      <c r="J395">
        <v>34</v>
      </c>
      <c r="K395">
        <v>28</v>
      </c>
      <c r="L395" t="s">
        <v>10</v>
      </c>
      <c r="M395" t="s">
        <v>44</v>
      </c>
      <c r="N395">
        <f t="shared" si="19"/>
        <v>-7</v>
      </c>
      <c r="O395">
        <f t="shared" si="20"/>
        <v>0.20588235294117646</v>
      </c>
    </row>
    <row r="396" spans="1:15" x14ac:dyDescent="0.2">
      <c r="A396" t="s">
        <v>0</v>
      </c>
      <c r="B396" t="s">
        <v>432</v>
      </c>
      <c r="C396">
        <v>31</v>
      </c>
      <c r="D396">
        <v>24</v>
      </c>
      <c r="E396" t="s">
        <v>44</v>
      </c>
      <c r="F396" t="s">
        <v>10</v>
      </c>
      <c r="G396" s="4">
        <v>2017</v>
      </c>
      <c r="H396" t="s">
        <v>440</v>
      </c>
      <c r="I396">
        <f t="shared" si="18"/>
        <v>0</v>
      </c>
      <c r="J396">
        <v>34</v>
      </c>
      <c r="K396">
        <v>28</v>
      </c>
      <c r="L396" t="s">
        <v>10</v>
      </c>
      <c r="M396" t="s">
        <v>44</v>
      </c>
      <c r="N396">
        <f t="shared" si="19"/>
        <v>-3</v>
      </c>
      <c r="O396">
        <f t="shared" si="20"/>
        <v>8.8235294117647065E-2</v>
      </c>
    </row>
    <row r="397" spans="1:15" x14ac:dyDescent="0.2">
      <c r="A397" t="s">
        <v>0</v>
      </c>
      <c r="B397" t="s">
        <v>432</v>
      </c>
      <c r="C397">
        <v>37</v>
      </c>
      <c r="D397">
        <v>31</v>
      </c>
      <c r="E397" t="s">
        <v>10</v>
      </c>
      <c r="F397" t="s">
        <v>44</v>
      </c>
      <c r="G397" s="4">
        <v>2017</v>
      </c>
      <c r="H397" t="s">
        <v>399</v>
      </c>
      <c r="I397">
        <f t="shared" si="18"/>
        <v>1</v>
      </c>
      <c r="J397">
        <v>34</v>
      </c>
      <c r="K397">
        <v>28</v>
      </c>
      <c r="L397" t="s">
        <v>10</v>
      </c>
      <c r="M397" t="s">
        <v>44</v>
      </c>
      <c r="N397">
        <f t="shared" si="19"/>
        <v>3</v>
      </c>
      <c r="O397">
        <f t="shared" si="20"/>
        <v>8.8235294117647065E-2</v>
      </c>
    </row>
    <row r="398" spans="1:15" x14ac:dyDescent="0.2">
      <c r="A398" t="s">
        <v>0</v>
      </c>
      <c r="B398" t="s">
        <v>432</v>
      </c>
      <c r="C398">
        <v>30</v>
      </c>
      <c r="D398">
        <v>26</v>
      </c>
      <c r="E398" t="s">
        <v>44</v>
      </c>
      <c r="F398" t="s">
        <v>10</v>
      </c>
      <c r="G398" s="4">
        <v>2017</v>
      </c>
      <c r="H398" t="s">
        <v>385</v>
      </c>
      <c r="I398">
        <f t="shared" si="18"/>
        <v>0</v>
      </c>
      <c r="J398">
        <v>34</v>
      </c>
      <c r="K398">
        <v>28</v>
      </c>
      <c r="L398" t="s">
        <v>10</v>
      </c>
      <c r="M398" t="s">
        <v>44</v>
      </c>
      <c r="N398">
        <f t="shared" si="19"/>
        <v>-4</v>
      </c>
      <c r="O398">
        <f t="shared" si="20"/>
        <v>0.11764705882352941</v>
      </c>
    </row>
    <row r="399" spans="1:15" x14ac:dyDescent="0.2">
      <c r="A399" t="s">
        <v>0</v>
      </c>
      <c r="B399" t="s">
        <v>432</v>
      </c>
      <c r="C399">
        <v>27</v>
      </c>
      <c r="D399">
        <v>13</v>
      </c>
      <c r="E399" t="s">
        <v>10</v>
      </c>
      <c r="F399" t="s">
        <v>44</v>
      </c>
      <c r="G399" s="4">
        <v>2017</v>
      </c>
      <c r="H399" t="s">
        <v>441</v>
      </c>
      <c r="I399">
        <f t="shared" si="18"/>
        <v>1</v>
      </c>
      <c r="J399">
        <v>34</v>
      </c>
      <c r="K399">
        <v>28</v>
      </c>
      <c r="L399" t="s">
        <v>10</v>
      </c>
      <c r="M399" t="s">
        <v>44</v>
      </c>
      <c r="N399">
        <f t="shared" si="19"/>
        <v>-7</v>
      </c>
      <c r="O399">
        <f t="shared" si="20"/>
        <v>0.20588235294117646</v>
      </c>
    </row>
    <row r="400" spans="1:15" x14ac:dyDescent="0.2">
      <c r="A400" t="s">
        <v>0</v>
      </c>
      <c r="B400" t="s">
        <v>432</v>
      </c>
      <c r="C400">
        <v>27</v>
      </c>
      <c r="D400">
        <v>24</v>
      </c>
      <c r="E400" t="s">
        <v>44</v>
      </c>
      <c r="F400" t="s">
        <v>10</v>
      </c>
      <c r="G400" s="4">
        <v>2017</v>
      </c>
      <c r="H400" t="s">
        <v>303</v>
      </c>
      <c r="I400">
        <f t="shared" si="18"/>
        <v>0</v>
      </c>
      <c r="J400">
        <v>34</v>
      </c>
      <c r="K400">
        <v>28</v>
      </c>
      <c r="L400" t="s">
        <v>10</v>
      </c>
      <c r="M400" t="s">
        <v>44</v>
      </c>
      <c r="N400">
        <f t="shared" si="19"/>
        <v>-7</v>
      </c>
      <c r="O400">
        <f t="shared" si="20"/>
        <v>0.20588235294117646</v>
      </c>
    </row>
    <row r="401" spans="1:15" x14ac:dyDescent="0.2">
      <c r="A401" t="s">
        <v>0</v>
      </c>
      <c r="B401" t="s">
        <v>432</v>
      </c>
      <c r="C401">
        <v>34</v>
      </c>
      <c r="D401">
        <v>31</v>
      </c>
      <c r="E401" t="s">
        <v>44</v>
      </c>
      <c r="F401" t="s">
        <v>10</v>
      </c>
      <c r="G401" s="4">
        <v>2017</v>
      </c>
      <c r="H401" t="s">
        <v>404</v>
      </c>
      <c r="I401">
        <f t="shared" si="18"/>
        <v>0</v>
      </c>
      <c r="J401">
        <v>34</v>
      </c>
      <c r="K401">
        <v>28</v>
      </c>
      <c r="L401" t="s">
        <v>10</v>
      </c>
      <c r="M401" t="s">
        <v>44</v>
      </c>
      <c r="N401">
        <f t="shared" si="19"/>
        <v>0</v>
      </c>
      <c r="O401">
        <f t="shared" si="20"/>
        <v>0</v>
      </c>
    </row>
    <row r="402" spans="1:15" x14ac:dyDescent="0.2">
      <c r="A402" t="s">
        <v>0</v>
      </c>
      <c r="B402" t="s">
        <v>432</v>
      </c>
      <c r="C402">
        <v>35</v>
      </c>
      <c r="D402">
        <v>30</v>
      </c>
      <c r="E402" t="s">
        <v>10</v>
      </c>
      <c r="F402" t="s">
        <v>44</v>
      </c>
      <c r="G402" s="4">
        <v>2017</v>
      </c>
      <c r="H402" t="s">
        <v>333</v>
      </c>
      <c r="I402">
        <f t="shared" si="18"/>
        <v>1</v>
      </c>
      <c r="J402">
        <v>34</v>
      </c>
      <c r="K402">
        <v>28</v>
      </c>
      <c r="L402" t="s">
        <v>10</v>
      </c>
      <c r="M402" t="s">
        <v>44</v>
      </c>
      <c r="N402">
        <f t="shared" si="19"/>
        <v>1</v>
      </c>
      <c r="O402">
        <f t="shared" si="20"/>
        <v>2.9411764705882353E-2</v>
      </c>
    </row>
    <row r="403" spans="1:15" x14ac:dyDescent="0.2">
      <c r="A403" t="s">
        <v>0</v>
      </c>
      <c r="B403" t="s">
        <v>432</v>
      </c>
      <c r="C403">
        <v>27</v>
      </c>
      <c r="D403">
        <v>26</v>
      </c>
      <c r="E403" t="s">
        <v>10</v>
      </c>
      <c r="F403" t="s">
        <v>44</v>
      </c>
      <c r="G403" s="4">
        <v>2017</v>
      </c>
      <c r="H403" t="s">
        <v>306</v>
      </c>
      <c r="I403">
        <f t="shared" si="18"/>
        <v>1</v>
      </c>
      <c r="J403">
        <v>34</v>
      </c>
      <c r="K403">
        <v>28</v>
      </c>
      <c r="L403" t="s">
        <v>10</v>
      </c>
      <c r="M403" t="s">
        <v>44</v>
      </c>
      <c r="N403">
        <f t="shared" si="19"/>
        <v>-7</v>
      </c>
      <c r="O403">
        <f t="shared" si="20"/>
        <v>0.20588235294117646</v>
      </c>
    </row>
    <row r="404" spans="1:15" x14ac:dyDescent="0.2">
      <c r="A404" t="s">
        <v>0</v>
      </c>
      <c r="B404" t="s">
        <v>432</v>
      </c>
      <c r="C404">
        <v>34</v>
      </c>
      <c r="D404">
        <v>24</v>
      </c>
      <c r="E404" t="s">
        <v>10</v>
      </c>
      <c r="F404" t="s">
        <v>44</v>
      </c>
      <c r="G404" s="4">
        <v>2017</v>
      </c>
      <c r="H404" t="s">
        <v>442</v>
      </c>
      <c r="I404">
        <f t="shared" si="18"/>
        <v>1</v>
      </c>
      <c r="J404">
        <v>34</v>
      </c>
      <c r="K404">
        <v>28</v>
      </c>
      <c r="L404" t="s">
        <v>10</v>
      </c>
      <c r="M404" t="s">
        <v>44</v>
      </c>
      <c r="N404">
        <f t="shared" si="19"/>
        <v>0</v>
      </c>
      <c r="O404">
        <f t="shared" si="20"/>
        <v>0</v>
      </c>
    </row>
    <row r="405" spans="1:15" x14ac:dyDescent="0.2">
      <c r="A405" t="s">
        <v>0</v>
      </c>
      <c r="B405" t="s">
        <v>432</v>
      </c>
      <c r="C405">
        <v>27</v>
      </c>
      <c r="D405">
        <v>26</v>
      </c>
      <c r="E405" t="s">
        <v>44</v>
      </c>
      <c r="F405" t="s">
        <v>10</v>
      </c>
      <c r="G405" s="4">
        <v>2017</v>
      </c>
      <c r="H405" t="s">
        <v>386</v>
      </c>
      <c r="I405">
        <f t="shared" si="18"/>
        <v>0</v>
      </c>
      <c r="J405">
        <v>34</v>
      </c>
      <c r="K405">
        <v>28</v>
      </c>
      <c r="L405" t="s">
        <v>10</v>
      </c>
      <c r="M405" t="s">
        <v>44</v>
      </c>
      <c r="N405">
        <f t="shared" si="19"/>
        <v>-7</v>
      </c>
      <c r="O405">
        <f t="shared" si="20"/>
        <v>0.20588235294117646</v>
      </c>
    </row>
    <row r="406" spans="1:15" x14ac:dyDescent="0.2">
      <c r="A406" t="s">
        <v>0</v>
      </c>
      <c r="B406" t="s">
        <v>432</v>
      </c>
      <c r="C406">
        <v>38</v>
      </c>
      <c r="D406">
        <v>35</v>
      </c>
      <c r="E406" t="s">
        <v>10</v>
      </c>
      <c r="F406" t="s">
        <v>44</v>
      </c>
      <c r="G406" s="4">
        <v>2017</v>
      </c>
      <c r="H406" t="s">
        <v>307</v>
      </c>
      <c r="I406">
        <f t="shared" si="18"/>
        <v>1</v>
      </c>
      <c r="J406">
        <v>34</v>
      </c>
      <c r="K406">
        <v>28</v>
      </c>
      <c r="L406" t="s">
        <v>10</v>
      </c>
      <c r="M406" t="s">
        <v>44</v>
      </c>
      <c r="N406">
        <f t="shared" si="19"/>
        <v>4</v>
      </c>
      <c r="O406">
        <f t="shared" si="20"/>
        <v>0.11764705882352941</v>
      </c>
    </row>
    <row r="407" spans="1:15" x14ac:dyDescent="0.2">
      <c r="A407" t="s">
        <v>0</v>
      </c>
      <c r="B407" t="s">
        <v>432</v>
      </c>
      <c r="C407">
        <v>27</v>
      </c>
      <c r="D407">
        <v>20</v>
      </c>
      <c r="E407" t="s">
        <v>10</v>
      </c>
      <c r="F407" t="s">
        <v>44</v>
      </c>
      <c r="G407" s="4">
        <v>2017</v>
      </c>
      <c r="H407" t="s">
        <v>308</v>
      </c>
      <c r="I407">
        <f t="shared" si="18"/>
        <v>1</v>
      </c>
      <c r="J407">
        <v>34</v>
      </c>
      <c r="K407">
        <v>28</v>
      </c>
      <c r="L407" t="s">
        <v>10</v>
      </c>
      <c r="M407" t="s">
        <v>44</v>
      </c>
      <c r="N407">
        <f t="shared" si="19"/>
        <v>-7</v>
      </c>
      <c r="O407">
        <f t="shared" si="20"/>
        <v>0.20588235294117646</v>
      </c>
    </row>
    <row r="408" spans="1:15" x14ac:dyDescent="0.2">
      <c r="A408" t="s">
        <v>0</v>
      </c>
      <c r="B408" t="s">
        <v>432</v>
      </c>
      <c r="C408">
        <v>31</v>
      </c>
      <c r="D408">
        <v>17</v>
      </c>
      <c r="E408" t="s">
        <v>10</v>
      </c>
      <c r="F408" t="s">
        <v>44</v>
      </c>
      <c r="G408" s="4">
        <v>2017</v>
      </c>
      <c r="H408" t="s">
        <v>335</v>
      </c>
      <c r="I408">
        <f t="shared" si="18"/>
        <v>1</v>
      </c>
      <c r="J408">
        <v>34</v>
      </c>
      <c r="K408">
        <v>28</v>
      </c>
      <c r="L408" t="s">
        <v>10</v>
      </c>
      <c r="M408" t="s">
        <v>44</v>
      </c>
      <c r="N408">
        <f t="shared" si="19"/>
        <v>-3</v>
      </c>
      <c r="O408">
        <f t="shared" si="20"/>
        <v>8.8235294117647065E-2</v>
      </c>
    </row>
    <row r="409" spans="1:15" x14ac:dyDescent="0.2">
      <c r="A409" t="s">
        <v>0</v>
      </c>
      <c r="B409" t="s">
        <v>432</v>
      </c>
      <c r="C409">
        <v>26</v>
      </c>
      <c r="D409">
        <v>21</v>
      </c>
      <c r="E409" t="s">
        <v>10</v>
      </c>
      <c r="F409" t="s">
        <v>44</v>
      </c>
      <c r="G409" s="4">
        <v>2017</v>
      </c>
      <c r="H409" t="s">
        <v>443</v>
      </c>
      <c r="I409">
        <f t="shared" si="18"/>
        <v>1</v>
      </c>
      <c r="J409">
        <v>34</v>
      </c>
      <c r="K409">
        <v>28</v>
      </c>
      <c r="L409" t="s">
        <v>10</v>
      </c>
      <c r="M409" t="s">
        <v>44</v>
      </c>
      <c r="N409">
        <f t="shared" si="19"/>
        <v>-8</v>
      </c>
      <c r="O409">
        <f t="shared" si="20"/>
        <v>0.23529411764705882</v>
      </c>
    </row>
    <row r="410" spans="1:15" x14ac:dyDescent="0.2">
      <c r="A410" t="s">
        <v>0</v>
      </c>
      <c r="B410" t="s">
        <v>432</v>
      </c>
      <c r="C410">
        <v>34</v>
      </c>
      <c r="D410">
        <v>31</v>
      </c>
      <c r="E410" t="s">
        <v>10</v>
      </c>
      <c r="F410" t="s">
        <v>44</v>
      </c>
      <c r="G410" s="4">
        <v>2017</v>
      </c>
      <c r="H410" t="s">
        <v>444</v>
      </c>
      <c r="I410">
        <f t="shared" si="18"/>
        <v>1</v>
      </c>
      <c r="J410">
        <v>34</v>
      </c>
      <c r="K410">
        <v>28</v>
      </c>
      <c r="L410" t="s">
        <v>10</v>
      </c>
      <c r="M410" t="s">
        <v>44</v>
      </c>
      <c r="N410">
        <f t="shared" si="19"/>
        <v>0</v>
      </c>
      <c r="O410">
        <f t="shared" si="20"/>
        <v>0</v>
      </c>
    </row>
    <row r="411" spans="1:15" x14ac:dyDescent="0.2">
      <c r="A411" t="s">
        <v>0</v>
      </c>
      <c r="B411" t="s">
        <v>432</v>
      </c>
      <c r="C411">
        <v>31</v>
      </c>
      <c r="D411">
        <v>27</v>
      </c>
      <c r="E411" t="s">
        <v>10</v>
      </c>
      <c r="F411" t="s">
        <v>44</v>
      </c>
      <c r="G411" s="4">
        <v>2017</v>
      </c>
      <c r="H411" t="s">
        <v>445</v>
      </c>
      <c r="I411">
        <f t="shared" si="18"/>
        <v>1</v>
      </c>
      <c r="J411">
        <v>34</v>
      </c>
      <c r="K411">
        <v>28</v>
      </c>
      <c r="L411" t="s">
        <v>10</v>
      </c>
      <c r="M411" t="s">
        <v>44</v>
      </c>
      <c r="N411">
        <f t="shared" si="19"/>
        <v>-3</v>
      </c>
      <c r="O411">
        <f t="shared" si="20"/>
        <v>8.8235294117647065E-2</v>
      </c>
    </row>
    <row r="412" spans="1:15" x14ac:dyDescent="0.2">
      <c r="A412" t="s">
        <v>0</v>
      </c>
      <c r="B412" t="s">
        <v>432</v>
      </c>
      <c r="C412">
        <v>31</v>
      </c>
      <c r="D412">
        <v>28</v>
      </c>
      <c r="E412" t="s">
        <v>10</v>
      </c>
      <c r="F412" t="s">
        <v>44</v>
      </c>
      <c r="G412" s="4">
        <v>2017</v>
      </c>
      <c r="H412" t="s">
        <v>446</v>
      </c>
      <c r="I412">
        <f t="shared" si="18"/>
        <v>1</v>
      </c>
      <c r="J412">
        <v>34</v>
      </c>
      <c r="K412">
        <v>28</v>
      </c>
      <c r="L412" t="s">
        <v>10</v>
      </c>
      <c r="M412" t="s">
        <v>44</v>
      </c>
      <c r="N412">
        <f t="shared" si="19"/>
        <v>-3</v>
      </c>
      <c r="O412">
        <f t="shared" si="20"/>
        <v>8.8235294117647065E-2</v>
      </c>
    </row>
    <row r="413" spans="1:15" x14ac:dyDescent="0.2">
      <c r="A413" t="s">
        <v>0</v>
      </c>
      <c r="B413" t="s">
        <v>432</v>
      </c>
      <c r="C413">
        <v>34</v>
      </c>
      <c r="D413">
        <v>27</v>
      </c>
      <c r="E413" t="s">
        <v>10</v>
      </c>
      <c r="F413" t="s">
        <v>44</v>
      </c>
      <c r="G413" s="4">
        <v>2017</v>
      </c>
      <c r="H413" t="s">
        <v>413</v>
      </c>
      <c r="I413">
        <f t="shared" si="18"/>
        <v>1</v>
      </c>
      <c r="J413">
        <v>34</v>
      </c>
      <c r="K413">
        <v>28</v>
      </c>
      <c r="L413" t="s">
        <v>10</v>
      </c>
      <c r="M413" t="s">
        <v>44</v>
      </c>
      <c r="N413">
        <f t="shared" si="19"/>
        <v>0</v>
      </c>
      <c r="O413">
        <f t="shared" si="20"/>
        <v>0</v>
      </c>
    </row>
    <row r="414" spans="1:15" x14ac:dyDescent="0.2">
      <c r="A414" t="s">
        <v>0</v>
      </c>
      <c r="B414" t="s">
        <v>432</v>
      </c>
      <c r="C414">
        <v>31</v>
      </c>
      <c r="D414">
        <v>24</v>
      </c>
      <c r="E414" t="s">
        <v>44</v>
      </c>
      <c r="F414" t="s">
        <v>10</v>
      </c>
      <c r="G414" s="4">
        <v>2017</v>
      </c>
      <c r="H414" t="s">
        <v>447</v>
      </c>
      <c r="I414">
        <f t="shared" si="18"/>
        <v>0</v>
      </c>
      <c r="J414">
        <v>34</v>
      </c>
      <c r="K414">
        <v>28</v>
      </c>
      <c r="L414" t="s">
        <v>10</v>
      </c>
      <c r="M414" t="s">
        <v>44</v>
      </c>
      <c r="N414">
        <f t="shared" si="19"/>
        <v>-3</v>
      </c>
      <c r="O414">
        <f t="shared" si="20"/>
        <v>8.8235294117647065E-2</v>
      </c>
    </row>
    <row r="415" spans="1:15" x14ac:dyDescent="0.2">
      <c r="A415" t="s">
        <v>0</v>
      </c>
      <c r="B415" t="s">
        <v>432</v>
      </c>
      <c r="C415">
        <v>31</v>
      </c>
      <c r="D415">
        <v>28</v>
      </c>
      <c r="E415" t="s">
        <v>44</v>
      </c>
      <c r="F415" t="s">
        <v>10</v>
      </c>
      <c r="G415" s="4">
        <v>2017</v>
      </c>
      <c r="H415" t="s">
        <v>448</v>
      </c>
      <c r="I415">
        <f t="shared" si="18"/>
        <v>0</v>
      </c>
      <c r="J415">
        <v>34</v>
      </c>
      <c r="K415">
        <v>28</v>
      </c>
      <c r="L415" t="s">
        <v>10</v>
      </c>
      <c r="M415" t="s">
        <v>44</v>
      </c>
      <c r="N415">
        <f t="shared" si="19"/>
        <v>-3</v>
      </c>
      <c r="O415">
        <f t="shared" si="20"/>
        <v>8.8235294117647065E-2</v>
      </c>
    </row>
    <row r="416" spans="1:15" x14ac:dyDescent="0.2">
      <c r="A416" t="s">
        <v>0</v>
      </c>
      <c r="B416" t="s">
        <v>432</v>
      </c>
      <c r="C416">
        <v>28</v>
      </c>
      <c r="D416">
        <v>27</v>
      </c>
      <c r="E416" t="s">
        <v>10</v>
      </c>
      <c r="F416" t="s">
        <v>44</v>
      </c>
      <c r="G416" s="4">
        <v>2017</v>
      </c>
      <c r="H416" t="s">
        <v>336</v>
      </c>
      <c r="I416">
        <f t="shared" si="18"/>
        <v>1</v>
      </c>
      <c r="J416">
        <v>34</v>
      </c>
      <c r="K416">
        <v>28</v>
      </c>
      <c r="L416" t="s">
        <v>10</v>
      </c>
      <c r="M416" t="s">
        <v>44</v>
      </c>
      <c r="N416">
        <f t="shared" si="19"/>
        <v>-6</v>
      </c>
      <c r="O416">
        <f t="shared" si="20"/>
        <v>0.17647058823529413</v>
      </c>
    </row>
    <row r="417" spans="1:15" x14ac:dyDescent="0.2">
      <c r="A417" t="s">
        <v>0</v>
      </c>
      <c r="B417" t="s">
        <v>432</v>
      </c>
      <c r="C417">
        <v>31</v>
      </c>
      <c r="D417">
        <v>28</v>
      </c>
      <c r="E417" t="s">
        <v>10</v>
      </c>
      <c r="F417" t="s">
        <v>44</v>
      </c>
      <c r="G417" s="4">
        <v>2017</v>
      </c>
      <c r="H417" t="s">
        <v>414</v>
      </c>
      <c r="I417">
        <f t="shared" si="18"/>
        <v>1</v>
      </c>
      <c r="J417">
        <v>34</v>
      </c>
      <c r="K417">
        <v>28</v>
      </c>
      <c r="L417" t="s">
        <v>10</v>
      </c>
      <c r="M417" t="s">
        <v>44</v>
      </c>
      <c r="N417">
        <f t="shared" si="19"/>
        <v>-3</v>
      </c>
      <c r="O417">
        <f t="shared" si="20"/>
        <v>8.8235294117647065E-2</v>
      </c>
    </row>
    <row r="418" spans="1:15" x14ac:dyDescent="0.2">
      <c r="A418" t="s">
        <v>0</v>
      </c>
      <c r="B418" t="s">
        <v>432</v>
      </c>
      <c r="C418">
        <v>34</v>
      </c>
      <c r="D418">
        <v>31</v>
      </c>
      <c r="E418" t="s">
        <v>10</v>
      </c>
      <c r="F418" t="s">
        <v>44</v>
      </c>
      <c r="G418" s="4">
        <v>2017</v>
      </c>
      <c r="H418" t="s">
        <v>311</v>
      </c>
      <c r="I418">
        <f t="shared" si="18"/>
        <v>1</v>
      </c>
      <c r="J418">
        <v>34</v>
      </c>
      <c r="K418">
        <v>28</v>
      </c>
      <c r="L418" t="s">
        <v>10</v>
      </c>
      <c r="M418" t="s">
        <v>44</v>
      </c>
      <c r="N418">
        <f t="shared" si="19"/>
        <v>0</v>
      </c>
      <c r="O418">
        <f t="shared" si="20"/>
        <v>0</v>
      </c>
    </row>
    <row r="419" spans="1:15" x14ac:dyDescent="0.2">
      <c r="A419" t="s">
        <v>0</v>
      </c>
      <c r="B419" t="s">
        <v>432</v>
      </c>
      <c r="C419">
        <v>34</v>
      </c>
      <c r="D419">
        <v>30</v>
      </c>
      <c r="E419" t="s">
        <v>44</v>
      </c>
      <c r="F419" t="s">
        <v>10</v>
      </c>
      <c r="G419" s="4">
        <v>2017</v>
      </c>
      <c r="H419" t="s">
        <v>449</v>
      </c>
      <c r="I419">
        <f t="shared" si="18"/>
        <v>0</v>
      </c>
      <c r="J419">
        <v>34</v>
      </c>
      <c r="K419">
        <v>28</v>
      </c>
      <c r="L419" t="s">
        <v>10</v>
      </c>
      <c r="M419" t="s">
        <v>44</v>
      </c>
      <c r="N419">
        <f t="shared" si="19"/>
        <v>0</v>
      </c>
      <c r="O419">
        <f t="shared" si="20"/>
        <v>0</v>
      </c>
    </row>
    <row r="420" spans="1:15" x14ac:dyDescent="0.2">
      <c r="A420" t="s">
        <v>0</v>
      </c>
      <c r="B420" t="s">
        <v>432</v>
      </c>
      <c r="C420">
        <v>34</v>
      </c>
      <c r="D420">
        <v>27</v>
      </c>
      <c r="E420" t="s">
        <v>10</v>
      </c>
      <c r="F420" t="s">
        <v>44</v>
      </c>
      <c r="G420" s="4">
        <v>2017</v>
      </c>
      <c r="H420" t="s">
        <v>410</v>
      </c>
      <c r="I420">
        <f t="shared" si="18"/>
        <v>1</v>
      </c>
      <c r="J420">
        <v>34</v>
      </c>
      <c r="K420">
        <v>28</v>
      </c>
      <c r="L420" t="s">
        <v>10</v>
      </c>
      <c r="M420" t="s">
        <v>44</v>
      </c>
      <c r="N420">
        <f t="shared" si="19"/>
        <v>0</v>
      </c>
      <c r="O420">
        <f t="shared" si="20"/>
        <v>0</v>
      </c>
    </row>
    <row r="421" spans="1:15" x14ac:dyDescent="0.2">
      <c r="A421" t="s">
        <v>0</v>
      </c>
      <c r="B421" t="s">
        <v>432</v>
      </c>
      <c r="C421">
        <v>27</v>
      </c>
      <c r="D421">
        <v>23</v>
      </c>
      <c r="E421" t="s">
        <v>10</v>
      </c>
      <c r="F421" t="s">
        <v>44</v>
      </c>
      <c r="G421" s="4">
        <v>2017</v>
      </c>
      <c r="H421" t="s">
        <v>387</v>
      </c>
      <c r="I421">
        <f t="shared" si="18"/>
        <v>1</v>
      </c>
      <c r="J421">
        <v>34</v>
      </c>
      <c r="K421">
        <v>28</v>
      </c>
      <c r="L421" t="s">
        <v>10</v>
      </c>
      <c r="M421" t="s">
        <v>44</v>
      </c>
      <c r="N421">
        <f t="shared" si="19"/>
        <v>-7</v>
      </c>
      <c r="O421">
        <f t="shared" si="20"/>
        <v>0.20588235294117646</v>
      </c>
    </row>
    <row r="422" spans="1:15" x14ac:dyDescent="0.2">
      <c r="A422" t="s">
        <v>0</v>
      </c>
      <c r="B422" t="s">
        <v>432</v>
      </c>
      <c r="C422">
        <v>14</v>
      </c>
      <c r="D422">
        <v>10</v>
      </c>
      <c r="E422" t="s">
        <v>10</v>
      </c>
      <c r="F422" t="s">
        <v>44</v>
      </c>
      <c r="G422" s="4">
        <v>2017</v>
      </c>
      <c r="H422" t="s">
        <v>376</v>
      </c>
      <c r="I422">
        <f t="shared" si="18"/>
        <v>1</v>
      </c>
      <c r="J422">
        <v>34</v>
      </c>
      <c r="K422">
        <v>28</v>
      </c>
      <c r="L422" t="s">
        <v>10</v>
      </c>
      <c r="M422" t="s">
        <v>44</v>
      </c>
      <c r="N422">
        <f t="shared" si="19"/>
        <v>-20</v>
      </c>
      <c r="O422">
        <f t="shared" si="20"/>
        <v>0.58823529411764708</v>
      </c>
    </row>
    <row r="423" spans="1:15" x14ac:dyDescent="0.2">
      <c r="A423" t="s">
        <v>0</v>
      </c>
      <c r="B423" t="s">
        <v>432</v>
      </c>
      <c r="C423">
        <v>17</v>
      </c>
      <c r="D423">
        <v>14</v>
      </c>
      <c r="E423" t="s">
        <v>44</v>
      </c>
      <c r="F423" t="s">
        <v>10</v>
      </c>
      <c r="G423" s="4">
        <v>2017</v>
      </c>
      <c r="H423" t="s">
        <v>450</v>
      </c>
      <c r="I423">
        <f t="shared" ref="I423:I486" si="21">IF(E423=L423,1,0)</f>
        <v>0</v>
      </c>
      <c r="J423">
        <v>34</v>
      </c>
      <c r="K423">
        <v>28</v>
      </c>
      <c r="L423" t="s">
        <v>10</v>
      </c>
      <c r="M423" t="s">
        <v>44</v>
      </c>
      <c r="N423">
        <f t="shared" ref="N423:N486" si="22">C423-J423</f>
        <v>-17</v>
      </c>
      <c r="O423">
        <f t="shared" ref="O423:O486" si="23">ABS(N423)/J423</f>
        <v>0.5</v>
      </c>
    </row>
    <row r="424" spans="1:15" x14ac:dyDescent="0.2">
      <c r="A424" t="s">
        <v>0</v>
      </c>
      <c r="B424" t="s">
        <v>432</v>
      </c>
      <c r="C424">
        <v>31</v>
      </c>
      <c r="D424">
        <v>28</v>
      </c>
      <c r="E424" t="s">
        <v>10</v>
      </c>
      <c r="F424" t="s">
        <v>44</v>
      </c>
      <c r="G424" s="4">
        <v>2017</v>
      </c>
      <c r="H424" t="s">
        <v>451</v>
      </c>
      <c r="I424">
        <f t="shared" si="21"/>
        <v>1</v>
      </c>
      <c r="J424">
        <v>34</v>
      </c>
      <c r="K424">
        <v>28</v>
      </c>
      <c r="L424" t="s">
        <v>10</v>
      </c>
      <c r="M424" t="s">
        <v>44</v>
      </c>
      <c r="N424">
        <f t="shared" si="22"/>
        <v>-3</v>
      </c>
      <c r="O424">
        <f t="shared" si="23"/>
        <v>8.8235294117647065E-2</v>
      </c>
    </row>
    <row r="425" spans="1:15" x14ac:dyDescent="0.2">
      <c r="A425" t="s">
        <v>0</v>
      </c>
      <c r="B425" t="s">
        <v>432</v>
      </c>
      <c r="C425">
        <v>35</v>
      </c>
      <c r="D425">
        <v>28</v>
      </c>
      <c r="E425" t="s">
        <v>44</v>
      </c>
      <c r="F425" t="s">
        <v>10</v>
      </c>
      <c r="G425" s="4">
        <v>2017</v>
      </c>
      <c r="H425" t="s">
        <v>337</v>
      </c>
      <c r="I425">
        <f t="shared" si="21"/>
        <v>0</v>
      </c>
      <c r="J425">
        <v>34</v>
      </c>
      <c r="K425">
        <v>28</v>
      </c>
      <c r="L425" t="s">
        <v>10</v>
      </c>
      <c r="M425" t="s">
        <v>44</v>
      </c>
      <c r="N425">
        <f t="shared" si="22"/>
        <v>1</v>
      </c>
      <c r="O425">
        <f t="shared" si="23"/>
        <v>2.9411764705882353E-2</v>
      </c>
    </row>
    <row r="426" spans="1:15" x14ac:dyDescent="0.2">
      <c r="A426" t="s">
        <v>0</v>
      </c>
      <c r="B426" t="s">
        <v>432</v>
      </c>
      <c r="C426">
        <v>31</v>
      </c>
      <c r="D426">
        <v>27</v>
      </c>
      <c r="E426" t="s">
        <v>10</v>
      </c>
      <c r="F426" t="s">
        <v>44</v>
      </c>
      <c r="G426" s="4">
        <v>2017</v>
      </c>
      <c r="H426" t="s">
        <v>452</v>
      </c>
      <c r="I426">
        <f t="shared" si="21"/>
        <v>1</v>
      </c>
      <c r="J426">
        <v>34</v>
      </c>
      <c r="K426">
        <v>28</v>
      </c>
      <c r="L426" t="s">
        <v>10</v>
      </c>
      <c r="M426" t="s">
        <v>44</v>
      </c>
      <c r="N426">
        <f t="shared" si="22"/>
        <v>-3</v>
      </c>
      <c r="O426">
        <f t="shared" si="23"/>
        <v>8.8235294117647065E-2</v>
      </c>
    </row>
    <row r="427" spans="1:15" x14ac:dyDescent="0.2">
      <c r="A427" t="s">
        <v>0</v>
      </c>
      <c r="B427" t="s">
        <v>432</v>
      </c>
      <c r="C427">
        <v>34</v>
      </c>
      <c r="D427">
        <v>28</v>
      </c>
      <c r="E427" t="s">
        <v>44</v>
      </c>
      <c r="F427" t="s">
        <v>10</v>
      </c>
      <c r="G427" s="4">
        <v>2017</v>
      </c>
      <c r="H427" t="s">
        <v>453</v>
      </c>
      <c r="I427">
        <f t="shared" si="21"/>
        <v>0</v>
      </c>
      <c r="J427">
        <v>34</v>
      </c>
      <c r="K427">
        <v>28</v>
      </c>
      <c r="L427" t="s">
        <v>10</v>
      </c>
      <c r="M427" t="s">
        <v>44</v>
      </c>
      <c r="N427">
        <f t="shared" si="22"/>
        <v>0</v>
      </c>
      <c r="O427">
        <f t="shared" si="23"/>
        <v>0</v>
      </c>
    </row>
    <row r="428" spans="1:15" x14ac:dyDescent="0.2">
      <c r="A428" t="s">
        <v>0</v>
      </c>
      <c r="B428" t="s">
        <v>432</v>
      </c>
      <c r="C428">
        <v>30</v>
      </c>
      <c r="D428">
        <v>27</v>
      </c>
      <c r="E428" t="s">
        <v>10</v>
      </c>
      <c r="F428" t="s">
        <v>44</v>
      </c>
      <c r="G428" s="4">
        <v>2017</v>
      </c>
      <c r="H428" t="s">
        <v>338</v>
      </c>
      <c r="I428">
        <f t="shared" si="21"/>
        <v>1</v>
      </c>
      <c r="J428">
        <v>34</v>
      </c>
      <c r="K428">
        <v>28</v>
      </c>
      <c r="L428" t="s">
        <v>10</v>
      </c>
      <c r="M428" t="s">
        <v>44</v>
      </c>
      <c r="N428">
        <f t="shared" si="22"/>
        <v>-4</v>
      </c>
      <c r="O428">
        <f t="shared" si="23"/>
        <v>0.11764705882352941</v>
      </c>
    </row>
    <row r="429" spans="1:15" x14ac:dyDescent="0.2">
      <c r="A429" t="s">
        <v>0</v>
      </c>
      <c r="B429" t="s">
        <v>432</v>
      </c>
      <c r="C429">
        <v>32</v>
      </c>
      <c r="D429">
        <v>30</v>
      </c>
      <c r="E429" t="s">
        <v>10</v>
      </c>
      <c r="F429" t="s">
        <v>44</v>
      </c>
      <c r="G429" s="4">
        <v>2017</v>
      </c>
      <c r="H429" t="s">
        <v>401</v>
      </c>
      <c r="I429">
        <f t="shared" si="21"/>
        <v>1</v>
      </c>
      <c r="J429">
        <v>34</v>
      </c>
      <c r="K429">
        <v>28</v>
      </c>
      <c r="L429" t="s">
        <v>10</v>
      </c>
      <c r="M429" t="s">
        <v>44</v>
      </c>
      <c r="N429">
        <f t="shared" si="22"/>
        <v>-2</v>
      </c>
      <c r="O429">
        <f t="shared" si="23"/>
        <v>5.8823529411764705E-2</v>
      </c>
    </row>
    <row r="430" spans="1:15" x14ac:dyDescent="0.2">
      <c r="A430" t="s">
        <v>0</v>
      </c>
      <c r="B430" t="s">
        <v>432</v>
      </c>
      <c r="C430">
        <v>35</v>
      </c>
      <c r="D430">
        <v>21</v>
      </c>
      <c r="E430" t="s">
        <v>10</v>
      </c>
      <c r="F430" t="s">
        <v>44</v>
      </c>
      <c r="G430" s="4">
        <v>2017</v>
      </c>
      <c r="H430" t="s">
        <v>454</v>
      </c>
      <c r="I430">
        <f t="shared" si="21"/>
        <v>1</v>
      </c>
      <c r="J430">
        <v>34</v>
      </c>
      <c r="K430">
        <v>28</v>
      </c>
      <c r="L430" t="s">
        <v>10</v>
      </c>
      <c r="M430" t="s">
        <v>44</v>
      </c>
      <c r="N430">
        <f t="shared" si="22"/>
        <v>1</v>
      </c>
      <c r="O430">
        <f t="shared" si="23"/>
        <v>2.9411764705882353E-2</v>
      </c>
    </row>
    <row r="431" spans="1:15" x14ac:dyDescent="0.2">
      <c r="A431" t="s">
        <v>0</v>
      </c>
      <c r="B431" t="s">
        <v>432</v>
      </c>
      <c r="C431">
        <v>35</v>
      </c>
      <c r="D431">
        <v>32</v>
      </c>
      <c r="E431" t="s">
        <v>44</v>
      </c>
      <c r="F431" t="s">
        <v>10</v>
      </c>
      <c r="G431" s="4">
        <v>2017</v>
      </c>
      <c r="H431" t="s">
        <v>455</v>
      </c>
      <c r="I431">
        <f t="shared" si="21"/>
        <v>0</v>
      </c>
      <c r="J431">
        <v>34</v>
      </c>
      <c r="K431">
        <v>28</v>
      </c>
      <c r="L431" t="s">
        <v>10</v>
      </c>
      <c r="M431" t="s">
        <v>44</v>
      </c>
      <c r="N431">
        <f t="shared" si="22"/>
        <v>1</v>
      </c>
      <c r="O431">
        <f t="shared" si="23"/>
        <v>2.9411764705882353E-2</v>
      </c>
    </row>
    <row r="432" spans="1:15" x14ac:dyDescent="0.2">
      <c r="A432" t="s">
        <v>0</v>
      </c>
      <c r="B432" t="s">
        <v>432</v>
      </c>
      <c r="C432">
        <v>30</v>
      </c>
      <c r="D432">
        <v>27</v>
      </c>
      <c r="E432" t="s">
        <v>10</v>
      </c>
      <c r="F432" t="s">
        <v>44</v>
      </c>
      <c r="G432" s="4">
        <v>2017</v>
      </c>
      <c r="H432" t="s">
        <v>418</v>
      </c>
      <c r="I432">
        <f t="shared" si="21"/>
        <v>1</v>
      </c>
      <c r="J432">
        <v>34</v>
      </c>
      <c r="K432">
        <v>28</v>
      </c>
      <c r="L432" t="s">
        <v>10</v>
      </c>
      <c r="M432" t="s">
        <v>44</v>
      </c>
      <c r="N432">
        <f t="shared" si="22"/>
        <v>-4</v>
      </c>
      <c r="O432">
        <f t="shared" si="23"/>
        <v>0.11764705882352941</v>
      </c>
    </row>
    <row r="433" spans="1:15" x14ac:dyDescent="0.2">
      <c r="A433" t="s">
        <v>0</v>
      </c>
      <c r="B433" t="s">
        <v>432</v>
      </c>
      <c r="C433">
        <v>32</v>
      </c>
      <c r="D433">
        <v>28</v>
      </c>
      <c r="E433" t="s">
        <v>10</v>
      </c>
      <c r="F433" t="s">
        <v>44</v>
      </c>
      <c r="G433" s="4">
        <v>2017</v>
      </c>
      <c r="H433" t="s">
        <v>314</v>
      </c>
      <c r="I433">
        <f t="shared" si="21"/>
        <v>1</v>
      </c>
      <c r="J433">
        <v>34</v>
      </c>
      <c r="K433">
        <v>28</v>
      </c>
      <c r="L433" t="s">
        <v>10</v>
      </c>
      <c r="M433" t="s">
        <v>44</v>
      </c>
      <c r="N433">
        <f t="shared" si="22"/>
        <v>-2</v>
      </c>
      <c r="O433">
        <f t="shared" si="23"/>
        <v>5.8823529411764705E-2</v>
      </c>
    </row>
    <row r="434" spans="1:15" x14ac:dyDescent="0.2">
      <c r="A434" t="s">
        <v>0</v>
      </c>
      <c r="B434" t="s">
        <v>432</v>
      </c>
      <c r="C434">
        <v>30</v>
      </c>
      <c r="D434">
        <v>24</v>
      </c>
      <c r="E434" t="s">
        <v>10</v>
      </c>
      <c r="F434" t="s">
        <v>44</v>
      </c>
      <c r="G434" s="4">
        <v>2017</v>
      </c>
      <c r="H434" t="s">
        <v>390</v>
      </c>
      <c r="I434">
        <f t="shared" si="21"/>
        <v>1</v>
      </c>
      <c r="J434">
        <v>34</v>
      </c>
      <c r="K434">
        <v>28</v>
      </c>
      <c r="L434" t="s">
        <v>10</v>
      </c>
      <c r="M434" t="s">
        <v>44</v>
      </c>
      <c r="N434">
        <f t="shared" si="22"/>
        <v>-4</v>
      </c>
      <c r="O434">
        <f t="shared" si="23"/>
        <v>0.11764705882352941</v>
      </c>
    </row>
    <row r="435" spans="1:15" x14ac:dyDescent="0.2">
      <c r="A435" t="s">
        <v>0</v>
      </c>
      <c r="B435" t="s">
        <v>432</v>
      </c>
      <c r="C435">
        <v>24</v>
      </c>
      <c r="D435">
        <v>17</v>
      </c>
      <c r="E435" t="s">
        <v>10</v>
      </c>
      <c r="F435" t="s">
        <v>44</v>
      </c>
      <c r="G435" s="4">
        <v>2017</v>
      </c>
      <c r="H435" t="s">
        <v>421</v>
      </c>
      <c r="I435">
        <f t="shared" si="21"/>
        <v>1</v>
      </c>
      <c r="J435">
        <v>34</v>
      </c>
      <c r="K435">
        <v>28</v>
      </c>
      <c r="L435" t="s">
        <v>10</v>
      </c>
      <c r="M435" t="s">
        <v>44</v>
      </c>
      <c r="N435">
        <f t="shared" si="22"/>
        <v>-10</v>
      </c>
      <c r="O435">
        <f t="shared" si="23"/>
        <v>0.29411764705882354</v>
      </c>
    </row>
    <row r="436" spans="1:15" x14ac:dyDescent="0.2">
      <c r="A436" t="s">
        <v>0</v>
      </c>
      <c r="B436" t="s">
        <v>432</v>
      </c>
      <c r="C436">
        <v>31</v>
      </c>
      <c r="D436">
        <v>27</v>
      </c>
      <c r="E436" t="s">
        <v>10</v>
      </c>
      <c r="F436" t="s">
        <v>44</v>
      </c>
      <c r="G436" s="4">
        <v>2017</v>
      </c>
      <c r="H436" t="s">
        <v>403</v>
      </c>
      <c r="I436">
        <f t="shared" si="21"/>
        <v>1</v>
      </c>
      <c r="J436">
        <v>34</v>
      </c>
      <c r="K436">
        <v>28</v>
      </c>
      <c r="L436" t="s">
        <v>10</v>
      </c>
      <c r="M436" t="s">
        <v>44</v>
      </c>
      <c r="N436">
        <f t="shared" si="22"/>
        <v>-3</v>
      </c>
      <c r="O436">
        <f t="shared" si="23"/>
        <v>8.8235294117647065E-2</v>
      </c>
    </row>
    <row r="437" spans="1:15" x14ac:dyDescent="0.2">
      <c r="A437" t="s">
        <v>0</v>
      </c>
      <c r="B437" t="s">
        <v>432</v>
      </c>
      <c r="C437">
        <v>28</v>
      </c>
      <c r="D437">
        <v>24</v>
      </c>
      <c r="E437" t="s">
        <v>10</v>
      </c>
      <c r="F437" t="s">
        <v>44</v>
      </c>
      <c r="G437" s="4">
        <v>2017</v>
      </c>
      <c r="H437" t="s">
        <v>456</v>
      </c>
      <c r="I437">
        <f t="shared" si="21"/>
        <v>1</v>
      </c>
      <c r="J437">
        <v>34</v>
      </c>
      <c r="K437">
        <v>28</v>
      </c>
      <c r="L437" t="s">
        <v>10</v>
      </c>
      <c r="M437" t="s">
        <v>44</v>
      </c>
      <c r="N437">
        <f t="shared" si="22"/>
        <v>-6</v>
      </c>
      <c r="O437">
        <f t="shared" si="23"/>
        <v>0.17647058823529413</v>
      </c>
    </row>
    <row r="438" spans="1:15" x14ac:dyDescent="0.2">
      <c r="A438" t="s">
        <v>0</v>
      </c>
      <c r="B438" t="s">
        <v>432</v>
      </c>
      <c r="C438">
        <v>23</v>
      </c>
      <c r="D438">
        <v>22</v>
      </c>
      <c r="E438" t="s">
        <v>10</v>
      </c>
      <c r="F438" t="s">
        <v>44</v>
      </c>
      <c r="G438" s="4">
        <v>2017</v>
      </c>
      <c r="H438" t="s">
        <v>341</v>
      </c>
      <c r="I438">
        <f t="shared" si="21"/>
        <v>1</v>
      </c>
      <c r="J438">
        <v>34</v>
      </c>
      <c r="K438">
        <v>28</v>
      </c>
      <c r="L438" t="s">
        <v>10</v>
      </c>
      <c r="M438" t="s">
        <v>44</v>
      </c>
      <c r="N438">
        <f t="shared" si="22"/>
        <v>-11</v>
      </c>
      <c r="O438">
        <f t="shared" si="23"/>
        <v>0.3235294117647059</v>
      </c>
    </row>
    <row r="439" spans="1:15" x14ac:dyDescent="0.2">
      <c r="A439" t="s">
        <v>0</v>
      </c>
      <c r="B439" t="s">
        <v>432</v>
      </c>
      <c r="C439">
        <v>38</v>
      </c>
      <c r="D439">
        <v>30</v>
      </c>
      <c r="E439" t="s">
        <v>44</v>
      </c>
      <c r="F439" t="s">
        <v>10</v>
      </c>
      <c r="G439" s="4">
        <v>2017</v>
      </c>
      <c r="H439" t="s">
        <v>342</v>
      </c>
      <c r="I439">
        <f t="shared" si="21"/>
        <v>0</v>
      </c>
      <c r="J439">
        <v>34</v>
      </c>
      <c r="K439">
        <v>28</v>
      </c>
      <c r="L439" t="s">
        <v>10</v>
      </c>
      <c r="M439" t="s">
        <v>44</v>
      </c>
      <c r="N439">
        <f t="shared" si="22"/>
        <v>4</v>
      </c>
      <c r="O439">
        <f t="shared" si="23"/>
        <v>0.11764705882352941</v>
      </c>
    </row>
    <row r="440" spans="1:15" x14ac:dyDescent="0.2">
      <c r="A440" t="s">
        <v>0</v>
      </c>
      <c r="B440" t="s">
        <v>432</v>
      </c>
      <c r="C440">
        <v>37</v>
      </c>
      <c r="D440">
        <v>31</v>
      </c>
      <c r="E440" t="s">
        <v>10</v>
      </c>
      <c r="F440" t="s">
        <v>44</v>
      </c>
      <c r="G440" s="4">
        <v>2017</v>
      </c>
      <c r="H440" t="s">
        <v>343</v>
      </c>
      <c r="I440">
        <f t="shared" si="21"/>
        <v>1</v>
      </c>
      <c r="J440">
        <v>34</v>
      </c>
      <c r="K440">
        <v>28</v>
      </c>
      <c r="L440" t="s">
        <v>10</v>
      </c>
      <c r="M440" t="s">
        <v>44</v>
      </c>
      <c r="N440">
        <f t="shared" si="22"/>
        <v>3</v>
      </c>
      <c r="O440">
        <f t="shared" si="23"/>
        <v>8.8235294117647065E-2</v>
      </c>
    </row>
    <row r="441" spans="1:15" x14ac:dyDescent="0.2">
      <c r="A441" t="s">
        <v>0</v>
      </c>
      <c r="B441" t="s">
        <v>432</v>
      </c>
      <c r="C441">
        <v>31</v>
      </c>
      <c r="D441">
        <v>27</v>
      </c>
      <c r="E441" t="s">
        <v>44</v>
      </c>
      <c r="F441" t="s">
        <v>10</v>
      </c>
      <c r="G441" s="4">
        <v>2017</v>
      </c>
      <c r="H441" t="s">
        <v>428</v>
      </c>
      <c r="I441">
        <f t="shared" si="21"/>
        <v>0</v>
      </c>
      <c r="J441">
        <v>34</v>
      </c>
      <c r="K441">
        <v>28</v>
      </c>
      <c r="L441" t="s">
        <v>10</v>
      </c>
      <c r="M441" t="s">
        <v>44</v>
      </c>
      <c r="N441">
        <f t="shared" si="22"/>
        <v>-3</v>
      </c>
      <c r="O441">
        <f t="shared" si="23"/>
        <v>8.8235294117647065E-2</v>
      </c>
    </row>
    <row r="442" spans="1:15" x14ac:dyDescent="0.2">
      <c r="A442" t="s">
        <v>0</v>
      </c>
      <c r="B442" t="s">
        <v>432</v>
      </c>
      <c r="C442">
        <v>28</v>
      </c>
      <c r="D442">
        <v>21</v>
      </c>
      <c r="E442" t="s">
        <v>10</v>
      </c>
      <c r="F442" t="s">
        <v>44</v>
      </c>
      <c r="G442" s="4">
        <v>2017</v>
      </c>
      <c r="H442" t="s">
        <v>317</v>
      </c>
      <c r="I442">
        <f t="shared" si="21"/>
        <v>1</v>
      </c>
      <c r="J442">
        <v>34</v>
      </c>
      <c r="K442">
        <v>28</v>
      </c>
      <c r="L442" t="s">
        <v>10</v>
      </c>
      <c r="M442" t="s">
        <v>44</v>
      </c>
      <c r="N442">
        <f t="shared" si="22"/>
        <v>-6</v>
      </c>
      <c r="O442">
        <f t="shared" si="23"/>
        <v>0.17647058823529413</v>
      </c>
    </row>
    <row r="443" spans="1:15" x14ac:dyDescent="0.2">
      <c r="A443" t="s">
        <v>0</v>
      </c>
      <c r="B443" t="s">
        <v>432</v>
      </c>
      <c r="C443">
        <v>27</v>
      </c>
      <c r="D443">
        <v>20</v>
      </c>
      <c r="E443" t="s">
        <v>44</v>
      </c>
      <c r="F443" t="s">
        <v>10</v>
      </c>
      <c r="G443" s="4">
        <v>2017</v>
      </c>
      <c r="H443" t="s">
        <v>411</v>
      </c>
      <c r="I443">
        <f t="shared" si="21"/>
        <v>0</v>
      </c>
      <c r="J443">
        <v>34</v>
      </c>
      <c r="K443">
        <v>28</v>
      </c>
      <c r="L443" t="s">
        <v>10</v>
      </c>
      <c r="M443" t="s">
        <v>44</v>
      </c>
      <c r="N443">
        <f t="shared" si="22"/>
        <v>-7</v>
      </c>
      <c r="O443">
        <f t="shared" si="23"/>
        <v>0.20588235294117646</v>
      </c>
    </row>
    <row r="444" spans="1:15" x14ac:dyDescent="0.2">
      <c r="A444" t="s">
        <v>0</v>
      </c>
      <c r="B444" t="s">
        <v>432</v>
      </c>
      <c r="C444">
        <v>34</v>
      </c>
      <c r="D444">
        <v>31</v>
      </c>
      <c r="E444" t="s">
        <v>10</v>
      </c>
      <c r="F444" t="s">
        <v>44</v>
      </c>
      <c r="G444" s="4">
        <v>2017</v>
      </c>
      <c r="H444" t="s">
        <v>416</v>
      </c>
      <c r="I444">
        <f t="shared" si="21"/>
        <v>1</v>
      </c>
      <c r="J444">
        <v>34</v>
      </c>
      <c r="K444">
        <v>28</v>
      </c>
      <c r="L444" t="s">
        <v>10</v>
      </c>
      <c r="M444" t="s">
        <v>44</v>
      </c>
      <c r="N444">
        <f t="shared" si="22"/>
        <v>0</v>
      </c>
      <c r="O444">
        <f t="shared" si="23"/>
        <v>0</v>
      </c>
    </row>
    <row r="445" spans="1:15" x14ac:dyDescent="0.2">
      <c r="A445" t="s">
        <v>0</v>
      </c>
      <c r="B445" t="s">
        <v>432</v>
      </c>
      <c r="C445">
        <v>31</v>
      </c>
      <c r="D445">
        <v>27</v>
      </c>
      <c r="E445" t="s">
        <v>44</v>
      </c>
      <c r="F445" t="s">
        <v>10</v>
      </c>
      <c r="G445" s="4">
        <v>2017</v>
      </c>
      <c r="H445" t="s">
        <v>344</v>
      </c>
      <c r="I445">
        <f t="shared" si="21"/>
        <v>0</v>
      </c>
      <c r="J445">
        <v>34</v>
      </c>
      <c r="K445">
        <v>28</v>
      </c>
      <c r="L445" t="s">
        <v>10</v>
      </c>
      <c r="M445" t="s">
        <v>44</v>
      </c>
      <c r="N445">
        <f t="shared" si="22"/>
        <v>-3</v>
      </c>
      <c r="O445">
        <f t="shared" si="23"/>
        <v>8.8235294117647065E-2</v>
      </c>
    </row>
    <row r="446" spans="1:15" x14ac:dyDescent="0.2">
      <c r="A446" t="s">
        <v>0</v>
      </c>
      <c r="B446" t="s">
        <v>432</v>
      </c>
      <c r="C446">
        <v>28</v>
      </c>
      <c r="D446">
        <v>24</v>
      </c>
      <c r="E446" t="s">
        <v>10</v>
      </c>
      <c r="F446" t="s">
        <v>44</v>
      </c>
      <c r="G446" s="4">
        <v>2017</v>
      </c>
      <c r="H446" t="s">
        <v>457</v>
      </c>
      <c r="I446">
        <f t="shared" si="21"/>
        <v>1</v>
      </c>
      <c r="J446">
        <v>34</v>
      </c>
      <c r="K446">
        <v>28</v>
      </c>
      <c r="L446" t="s">
        <v>10</v>
      </c>
      <c r="M446" t="s">
        <v>44</v>
      </c>
      <c r="N446">
        <f t="shared" si="22"/>
        <v>-6</v>
      </c>
      <c r="O446">
        <f t="shared" si="23"/>
        <v>0.17647058823529413</v>
      </c>
    </row>
    <row r="447" spans="1:15" x14ac:dyDescent="0.2">
      <c r="A447" t="s">
        <v>0</v>
      </c>
      <c r="B447" t="s">
        <v>432</v>
      </c>
      <c r="C447">
        <v>31</v>
      </c>
      <c r="D447">
        <v>24</v>
      </c>
      <c r="E447" t="s">
        <v>10</v>
      </c>
      <c r="F447" t="s">
        <v>44</v>
      </c>
      <c r="G447" s="4">
        <v>2017</v>
      </c>
      <c r="H447" t="s">
        <v>417</v>
      </c>
      <c r="I447">
        <f t="shared" si="21"/>
        <v>1</v>
      </c>
      <c r="J447">
        <v>34</v>
      </c>
      <c r="K447">
        <v>28</v>
      </c>
      <c r="L447" t="s">
        <v>10</v>
      </c>
      <c r="M447" t="s">
        <v>44</v>
      </c>
      <c r="N447">
        <f t="shared" si="22"/>
        <v>-3</v>
      </c>
      <c r="O447">
        <f t="shared" si="23"/>
        <v>8.8235294117647065E-2</v>
      </c>
    </row>
    <row r="448" spans="1:15" x14ac:dyDescent="0.2">
      <c r="A448" t="s">
        <v>0</v>
      </c>
      <c r="B448" t="s">
        <v>432</v>
      </c>
      <c r="C448">
        <v>31</v>
      </c>
      <c r="D448">
        <v>27</v>
      </c>
      <c r="E448" t="s">
        <v>10</v>
      </c>
      <c r="F448" t="s">
        <v>44</v>
      </c>
      <c r="G448" s="4">
        <v>2017</v>
      </c>
      <c r="H448" t="s">
        <v>319</v>
      </c>
      <c r="I448">
        <f t="shared" si="21"/>
        <v>1</v>
      </c>
      <c r="J448">
        <v>34</v>
      </c>
      <c r="K448">
        <v>28</v>
      </c>
      <c r="L448" t="s">
        <v>10</v>
      </c>
      <c r="M448" t="s">
        <v>44</v>
      </c>
      <c r="N448">
        <f t="shared" si="22"/>
        <v>-3</v>
      </c>
      <c r="O448">
        <f t="shared" si="23"/>
        <v>8.8235294117647065E-2</v>
      </c>
    </row>
    <row r="449" spans="1:15" x14ac:dyDescent="0.2">
      <c r="A449" t="s">
        <v>0</v>
      </c>
      <c r="B449" t="s">
        <v>432</v>
      </c>
      <c r="C449">
        <v>34</v>
      </c>
      <c r="D449">
        <v>31</v>
      </c>
      <c r="E449" t="s">
        <v>10</v>
      </c>
      <c r="F449" t="s">
        <v>44</v>
      </c>
      <c r="G449" s="4">
        <v>2017</v>
      </c>
      <c r="H449" t="s">
        <v>379</v>
      </c>
      <c r="I449">
        <f t="shared" si="21"/>
        <v>1</v>
      </c>
      <c r="J449">
        <v>34</v>
      </c>
      <c r="K449">
        <v>28</v>
      </c>
      <c r="L449" t="s">
        <v>10</v>
      </c>
      <c r="M449" t="s">
        <v>44</v>
      </c>
      <c r="N449">
        <f t="shared" si="22"/>
        <v>0</v>
      </c>
      <c r="O449">
        <f t="shared" si="23"/>
        <v>0</v>
      </c>
    </row>
    <row r="450" spans="1:15" x14ac:dyDescent="0.2">
      <c r="A450" t="s">
        <v>0</v>
      </c>
      <c r="B450" t="s">
        <v>432</v>
      </c>
      <c r="C450">
        <v>27</v>
      </c>
      <c r="D450">
        <v>23</v>
      </c>
      <c r="E450" t="s">
        <v>10</v>
      </c>
      <c r="F450" t="s">
        <v>44</v>
      </c>
      <c r="G450" s="4">
        <v>2017</v>
      </c>
      <c r="H450" t="s">
        <v>458</v>
      </c>
      <c r="I450">
        <f t="shared" si="21"/>
        <v>1</v>
      </c>
      <c r="J450">
        <v>34</v>
      </c>
      <c r="K450">
        <v>28</v>
      </c>
      <c r="L450" t="s">
        <v>10</v>
      </c>
      <c r="M450" t="s">
        <v>44</v>
      </c>
      <c r="N450">
        <f t="shared" si="22"/>
        <v>-7</v>
      </c>
      <c r="O450">
        <f t="shared" si="23"/>
        <v>0.20588235294117646</v>
      </c>
    </row>
    <row r="451" spans="1:15" x14ac:dyDescent="0.2">
      <c r="A451" t="s">
        <v>0</v>
      </c>
      <c r="B451" t="s">
        <v>432</v>
      </c>
      <c r="C451">
        <v>27</v>
      </c>
      <c r="D451">
        <v>21</v>
      </c>
      <c r="E451" t="s">
        <v>10</v>
      </c>
      <c r="F451" t="s">
        <v>44</v>
      </c>
      <c r="G451" s="4">
        <v>2017</v>
      </c>
      <c r="H451" t="s">
        <v>391</v>
      </c>
      <c r="I451">
        <f t="shared" si="21"/>
        <v>1</v>
      </c>
      <c r="J451">
        <v>34</v>
      </c>
      <c r="K451">
        <v>28</v>
      </c>
      <c r="L451" t="s">
        <v>10</v>
      </c>
      <c r="M451" t="s">
        <v>44</v>
      </c>
      <c r="N451">
        <f t="shared" si="22"/>
        <v>-7</v>
      </c>
      <c r="O451">
        <f t="shared" si="23"/>
        <v>0.20588235294117646</v>
      </c>
    </row>
    <row r="452" spans="1:15" x14ac:dyDescent="0.2">
      <c r="A452" t="s">
        <v>0</v>
      </c>
      <c r="B452" t="s">
        <v>432</v>
      </c>
      <c r="C452">
        <v>28</v>
      </c>
      <c r="D452">
        <v>19</v>
      </c>
      <c r="E452" t="s">
        <v>10</v>
      </c>
      <c r="F452" t="s">
        <v>44</v>
      </c>
      <c r="G452" s="4">
        <v>2017</v>
      </c>
      <c r="H452" t="s">
        <v>459</v>
      </c>
      <c r="I452">
        <f t="shared" si="21"/>
        <v>1</v>
      </c>
      <c r="J452">
        <v>34</v>
      </c>
      <c r="K452">
        <v>28</v>
      </c>
      <c r="L452" t="s">
        <v>10</v>
      </c>
      <c r="M452" t="s">
        <v>44</v>
      </c>
      <c r="N452">
        <f t="shared" si="22"/>
        <v>-6</v>
      </c>
      <c r="O452">
        <f t="shared" si="23"/>
        <v>0.17647058823529413</v>
      </c>
    </row>
    <row r="453" spans="1:15" x14ac:dyDescent="0.2">
      <c r="A453" t="s">
        <v>0</v>
      </c>
      <c r="B453" t="s">
        <v>432</v>
      </c>
      <c r="C453">
        <v>38</v>
      </c>
      <c r="D453">
        <v>34</v>
      </c>
      <c r="E453" t="s">
        <v>10</v>
      </c>
      <c r="F453" t="s">
        <v>44</v>
      </c>
      <c r="G453" s="4">
        <v>2017</v>
      </c>
      <c r="H453" t="s">
        <v>420</v>
      </c>
      <c r="I453">
        <f t="shared" si="21"/>
        <v>1</v>
      </c>
      <c r="J453">
        <v>34</v>
      </c>
      <c r="K453">
        <v>28</v>
      </c>
      <c r="L453" t="s">
        <v>10</v>
      </c>
      <c r="M453" t="s">
        <v>44</v>
      </c>
      <c r="N453">
        <f t="shared" si="22"/>
        <v>4</v>
      </c>
      <c r="O453">
        <f t="shared" si="23"/>
        <v>0.11764705882352941</v>
      </c>
    </row>
    <row r="454" spans="1:15" x14ac:dyDescent="0.2">
      <c r="A454" t="s">
        <v>0</v>
      </c>
      <c r="B454" t="s">
        <v>432</v>
      </c>
      <c r="C454">
        <v>27</v>
      </c>
      <c r="D454">
        <v>24</v>
      </c>
      <c r="E454" t="s">
        <v>44</v>
      </c>
      <c r="F454" t="s">
        <v>10</v>
      </c>
      <c r="G454" s="4">
        <v>2017</v>
      </c>
      <c r="H454" t="s">
        <v>320</v>
      </c>
      <c r="I454">
        <f t="shared" si="21"/>
        <v>0</v>
      </c>
      <c r="J454">
        <v>34</v>
      </c>
      <c r="K454">
        <v>28</v>
      </c>
      <c r="L454" t="s">
        <v>10</v>
      </c>
      <c r="M454" t="s">
        <v>44</v>
      </c>
      <c r="N454">
        <f t="shared" si="22"/>
        <v>-7</v>
      </c>
      <c r="O454">
        <f t="shared" si="23"/>
        <v>0.20588235294117646</v>
      </c>
    </row>
    <row r="455" spans="1:15" x14ac:dyDescent="0.2">
      <c r="A455" t="s">
        <v>0</v>
      </c>
      <c r="B455" t="s">
        <v>432</v>
      </c>
      <c r="C455">
        <v>35</v>
      </c>
      <c r="D455">
        <v>27</v>
      </c>
      <c r="E455" t="s">
        <v>10</v>
      </c>
      <c r="F455" t="s">
        <v>44</v>
      </c>
      <c r="G455" s="4">
        <v>2017</v>
      </c>
      <c r="H455" t="s">
        <v>362</v>
      </c>
      <c r="I455">
        <f t="shared" si="21"/>
        <v>1</v>
      </c>
      <c r="J455">
        <v>34</v>
      </c>
      <c r="K455">
        <v>28</v>
      </c>
      <c r="L455" t="s">
        <v>10</v>
      </c>
      <c r="M455" t="s">
        <v>44</v>
      </c>
      <c r="N455">
        <f t="shared" si="22"/>
        <v>1</v>
      </c>
      <c r="O455">
        <f t="shared" si="23"/>
        <v>2.9411764705882353E-2</v>
      </c>
    </row>
    <row r="456" spans="1:15" x14ac:dyDescent="0.2">
      <c r="A456" t="s">
        <v>0</v>
      </c>
      <c r="B456" t="s">
        <v>432</v>
      </c>
      <c r="C456">
        <v>34</v>
      </c>
      <c r="D456">
        <v>31</v>
      </c>
      <c r="E456" t="s">
        <v>44</v>
      </c>
      <c r="F456" t="s">
        <v>10</v>
      </c>
      <c r="G456" s="4">
        <v>2017</v>
      </c>
      <c r="H456" t="s">
        <v>322</v>
      </c>
      <c r="I456">
        <f t="shared" si="21"/>
        <v>0</v>
      </c>
      <c r="J456">
        <v>34</v>
      </c>
      <c r="K456">
        <v>28</v>
      </c>
      <c r="L456" t="s">
        <v>10</v>
      </c>
      <c r="M456" t="s">
        <v>44</v>
      </c>
      <c r="N456">
        <f t="shared" si="22"/>
        <v>0</v>
      </c>
      <c r="O456">
        <f t="shared" si="23"/>
        <v>0</v>
      </c>
    </row>
    <row r="457" spans="1:15" x14ac:dyDescent="0.2">
      <c r="A457" t="s">
        <v>0</v>
      </c>
      <c r="B457" t="s">
        <v>432</v>
      </c>
      <c r="C457">
        <v>28</v>
      </c>
      <c r="D457">
        <v>24</v>
      </c>
      <c r="E457" t="s">
        <v>44</v>
      </c>
      <c r="F457" t="s">
        <v>10</v>
      </c>
      <c r="G457" s="4">
        <v>2017</v>
      </c>
      <c r="H457" t="s">
        <v>460</v>
      </c>
      <c r="I457">
        <f t="shared" si="21"/>
        <v>0</v>
      </c>
      <c r="J457">
        <v>34</v>
      </c>
      <c r="K457">
        <v>28</v>
      </c>
      <c r="L457" t="s">
        <v>10</v>
      </c>
      <c r="M457" t="s">
        <v>44</v>
      </c>
      <c r="N457">
        <f t="shared" si="22"/>
        <v>-6</v>
      </c>
      <c r="O457">
        <f t="shared" si="23"/>
        <v>0.17647058823529413</v>
      </c>
    </row>
    <row r="458" spans="1:15" x14ac:dyDescent="0.2">
      <c r="A458" t="s">
        <v>0</v>
      </c>
      <c r="B458" t="s">
        <v>432</v>
      </c>
      <c r="C458">
        <v>27</v>
      </c>
      <c r="D458">
        <v>20</v>
      </c>
      <c r="E458" t="s">
        <v>44</v>
      </c>
      <c r="F458" t="s">
        <v>10</v>
      </c>
      <c r="G458" s="4">
        <v>2017</v>
      </c>
      <c r="H458" t="s">
        <v>346</v>
      </c>
      <c r="I458">
        <f t="shared" si="21"/>
        <v>0</v>
      </c>
      <c r="J458">
        <v>34</v>
      </c>
      <c r="K458">
        <v>28</v>
      </c>
      <c r="L458" t="s">
        <v>10</v>
      </c>
      <c r="M458" t="s">
        <v>44</v>
      </c>
      <c r="N458">
        <f t="shared" si="22"/>
        <v>-7</v>
      </c>
      <c r="O458">
        <f t="shared" si="23"/>
        <v>0.20588235294117646</v>
      </c>
    </row>
    <row r="459" spans="1:15" x14ac:dyDescent="0.2">
      <c r="A459" t="s">
        <v>0</v>
      </c>
      <c r="B459" t="s">
        <v>432</v>
      </c>
      <c r="C459">
        <v>34</v>
      </c>
      <c r="D459">
        <v>31</v>
      </c>
      <c r="E459" t="s">
        <v>10</v>
      </c>
      <c r="F459" t="s">
        <v>44</v>
      </c>
      <c r="G459" s="4">
        <v>2017</v>
      </c>
      <c r="H459" t="s">
        <v>412</v>
      </c>
      <c r="I459">
        <f t="shared" si="21"/>
        <v>1</v>
      </c>
      <c r="J459">
        <v>34</v>
      </c>
      <c r="K459">
        <v>28</v>
      </c>
      <c r="L459" t="s">
        <v>10</v>
      </c>
      <c r="M459" t="s">
        <v>44</v>
      </c>
      <c r="N459">
        <f t="shared" si="22"/>
        <v>0</v>
      </c>
      <c r="O459">
        <f t="shared" si="23"/>
        <v>0</v>
      </c>
    </row>
    <row r="460" spans="1:15" x14ac:dyDescent="0.2">
      <c r="A460" t="s">
        <v>0</v>
      </c>
      <c r="B460" t="s">
        <v>432</v>
      </c>
      <c r="C460">
        <v>29</v>
      </c>
      <c r="D460">
        <v>26</v>
      </c>
      <c r="E460" t="s">
        <v>10</v>
      </c>
      <c r="F460" t="s">
        <v>44</v>
      </c>
      <c r="G460" s="4">
        <v>2017</v>
      </c>
      <c r="H460" t="s">
        <v>347</v>
      </c>
      <c r="I460">
        <f t="shared" si="21"/>
        <v>1</v>
      </c>
      <c r="J460">
        <v>34</v>
      </c>
      <c r="K460">
        <v>28</v>
      </c>
      <c r="L460" t="s">
        <v>10</v>
      </c>
      <c r="M460" t="s">
        <v>44</v>
      </c>
      <c r="N460">
        <f t="shared" si="22"/>
        <v>-5</v>
      </c>
      <c r="O460">
        <f t="shared" si="23"/>
        <v>0.14705882352941177</v>
      </c>
    </row>
    <row r="461" spans="1:15" x14ac:dyDescent="0.2">
      <c r="A461" t="s">
        <v>0</v>
      </c>
      <c r="B461" t="s">
        <v>432</v>
      </c>
      <c r="C461">
        <v>24</v>
      </c>
      <c r="D461">
        <v>20</v>
      </c>
      <c r="E461" t="s">
        <v>10</v>
      </c>
      <c r="F461" t="s">
        <v>44</v>
      </c>
      <c r="G461" s="4">
        <v>2017</v>
      </c>
      <c r="H461" t="s">
        <v>430</v>
      </c>
      <c r="I461">
        <f t="shared" si="21"/>
        <v>1</v>
      </c>
      <c r="J461">
        <v>34</v>
      </c>
      <c r="K461">
        <v>28</v>
      </c>
      <c r="L461" t="s">
        <v>10</v>
      </c>
      <c r="M461" t="s">
        <v>44</v>
      </c>
      <c r="N461">
        <f t="shared" si="22"/>
        <v>-10</v>
      </c>
      <c r="O461">
        <f t="shared" si="23"/>
        <v>0.29411764705882354</v>
      </c>
    </row>
    <row r="462" spans="1:15" x14ac:dyDescent="0.2">
      <c r="A462" t="s">
        <v>0</v>
      </c>
      <c r="B462" t="s">
        <v>432</v>
      </c>
      <c r="C462">
        <v>34</v>
      </c>
      <c r="D462">
        <v>33</v>
      </c>
      <c r="E462" t="s">
        <v>44</v>
      </c>
      <c r="F462" t="s">
        <v>10</v>
      </c>
      <c r="G462" s="4">
        <v>2017</v>
      </c>
      <c r="H462" t="s">
        <v>461</v>
      </c>
      <c r="I462">
        <f t="shared" si="21"/>
        <v>0</v>
      </c>
      <c r="J462">
        <v>34</v>
      </c>
      <c r="K462">
        <v>28</v>
      </c>
      <c r="L462" t="s">
        <v>10</v>
      </c>
      <c r="M462" t="s">
        <v>44</v>
      </c>
      <c r="N462">
        <f t="shared" si="22"/>
        <v>0</v>
      </c>
      <c r="O462">
        <f t="shared" si="23"/>
        <v>0</v>
      </c>
    </row>
    <row r="463" spans="1:15" x14ac:dyDescent="0.2">
      <c r="A463" t="s">
        <v>0</v>
      </c>
      <c r="B463" t="s">
        <v>432</v>
      </c>
      <c r="C463">
        <v>38</v>
      </c>
      <c r="D463">
        <v>28</v>
      </c>
      <c r="E463" t="s">
        <v>10</v>
      </c>
      <c r="F463" t="s">
        <v>44</v>
      </c>
      <c r="G463" s="4">
        <v>2017</v>
      </c>
      <c r="H463" t="s">
        <v>393</v>
      </c>
      <c r="I463">
        <f t="shared" si="21"/>
        <v>1</v>
      </c>
      <c r="J463">
        <v>34</v>
      </c>
      <c r="K463">
        <v>28</v>
      </c>
      <c r="L463" t="s">
        <v>10</v>
      </c>
      <c r="M463" t="s">
        <v>44</v>
      </c>
      <c r="N463">
        <f t="shared" si="22"/>
        <v>4</v>
      </c>
      <c r="O463">
        <f t="shared" si="23"/>
        <v>0.11764705882352941</v>
      </c>
    </row>
    <row r="464" spans="1:15" x14ac:dyDescent="0.2">
      <c r="A464" t="s">
        <v>0</v>
      </c>
      <c r="B464" t="s">
        <v>432</v>
      </c>
      <c r="C464">
        <v>30</v>
      </c>
      <c r="D464">
        <v>27</v>
      </c>
      <c r="E464" t="s">
        <v>44</v>
      </c>
      <c r="F464" t="s">
        <v>10</v>
      </c>
      <c r="G464" s="4">
        <v>2017</v>
      </c>
      <c r="H464" t="s">
        <v>394</v>
      </c>
      <c r="I464">
        <f t="shared" si="21"/>
        <v>0</v>
      </c>
      <c r="J464">
        <v>34</v>
      </c>
      <c r="K464">
        <v>28</v>
      </c>
      <c r="L464" t="s">
        <v>10</v>
      </c>
      <c r="M464" t="s">
        <v>44</v>
      </c>
      <c r="N464">
        <f t="shared" si="22"/>
        <v>-4</v>
      </c>
      <c r="O464">
        <f t="shared" si="23"/>
        <v>0.11764705882352941</v>
      </c>
    </row>
    <row r="465" spans="1:15" x14ac:dyDescent="0.2">
      <c r="A465" t="s">
        <v>0</v>
      </c>
      <c r="B465" t="s">
        <v>432</v>
      </c>
      <c r="C465">
        <v>30</v>
      </c>
      <c r="D465">
        <v>27</v>
      </c>
      <c r="E465" t="s">
        <v>10</v>
      </c>
      <c r="F465" t="s">
        <v>44</v>
      </c>
      <c r="G465" s="4">
        <v>2017</v>
      </c>
      <c r="H465" t="s">
        <v>462</v>
      </c>
      <c r="I465">
        <f t="shared" si="21"/>
        <v>1</v>
      </c>
      <c r="J465">
        <v>34</v>
      </c>
      <c r="K465">
        <v>28</v>
      </c>
      <c r="L465" t="s">
        <v>10</v>
      </c>
      <c r="M465" t="s">
        <v>44</v>
      </c>
      <c r="N465">
        <f t="shared" si="22"/>
        <v>-4</v>
      </c>
      <c r="O465">
        <f t="shared" si="23"/>
        <v>0.11764705882352941</v>
      </c>
    </row>
    <row r="466" spans="1:15" x14ac:dyDescent="0.2">
      <c r="A466" t="s">
        <v>0</v>
      </c>
      <c r="B466" t="s">
        <v>432</v>
      </c>
      <c r="C466">
        <v>31</v>
      </c>
      <c r="D466">
        <v>24</v>
      </c>
      <c r="E466" t="s">
        <v>44</v>
      </c>
      <c r="F466" t="s">
        <v>10</v>
      </c>
      <c r="G466" s="4">
        <v>2017</v>
      </c>
      <c r="H466" t="s">
        <v>395</v>
      </c>
      <c r="I466">
        <f t="shared" si="21"/>
        <v>0</v>
      </c>
      <c r="J466">
        <v>34</v>
      </c>
      <c r="K466">
        <v>28</v>
      </c>
      <c r="L466" t="s">
        <v>10</v>
      </c>
      <c r="M466" t="s">
        <v>44</v>
      </c>
      <c r="N466">
        <f t="shared" si="22"/>
        <v>-3</v>
      </c>
      <c r="O466">
        <f t="shared" si="23"/>
        <v>8.8235294117647065E-2</v>
      </c>
    </row>
    <row r="467" spans="1:15" x14ac:dyDescent="0.2">
      <c r="A467" t="s">
        <v>0</v>
      </c>
      <c r="B467" t="s">
        <v>432</v>
      </c>
      <c r="C467">
        <v>38</v>
      </c>
      <c r="D467">
        <v>30</v>
      </c>
      <c r="E467" t="s">
        <v>10</v>
      </c>
      <c r="F467" t="s">
        <v>44</v>
      </c>
      <c r="G467" s="4">
        <v>2017</v>
      </c>
      <c r="H467" t="s">
        <v>349</v>
      </c>
      <c r="I467">
        <f t="shared" si="21"/>
        <v>1</v>
      </c>
      <c r="J467">
        <v>34</v>
      </c>
      <c r="K467">
        <v>28</v>
      </c>
      <c r="L467" t="s">
        <v>10</v>
      </c>
      <c r="M467" t="s">
        <v>44</v>
      </c>
      <c r="N467">
        <f t="shared" si="22"/>
        <v>4</v>
      </c>
      <c r="O467">
        <f t="shared" si="23"/>
        <v>0.11764705882352941</v>
      </c>
    </row>
    <row r="468" spans="1:15" x14ac:dyDescent="0.2">
      <c r="A468" t="s">
        <v>0</v>
      </c>
      <c r="B468" t="s">
        <v>432</v>
      </c>
      <c r="C468">
        <v>28</v>
      </c>
      <c r="D468">
        <v>19</v>
      </c>
      <c r="E468" t="s">
        <v>10</v>
      </c>
      <c r="F468" t="s">
        <v>44</v>
      </c>
      <c r="G468" s="4">
        <v>2017</v>
      </c>
      <c r="H468" t="s">
        <v>396</v>
      </c>
      <c r="I468">
        <f t="shared" si="21"/>
        <v>1</v>
      </c>
      <c r="J468">
        <v>34</v>
      </c>
      <c r="K468">
        <v>28</v>
      </c>
      <c r="L468" t="s">
        <v>10</v>
      </c>
      <c r="M468" t="s">
        <v>44</v>
      </c>
      <c r="N468">
        <f t="shared" si="22"/>
        <v>-6</v>
      </c>
      <c r="O468">
        <f t="shared" si="23"/>
        <v>0.17647058823529413</v>
      </c>
    </row>
    <row r="469" spans="1:15" x14ac:dyDescent="0.2">
      <c r="A469" t="s">
        <v>0</v>
      </c>
      <c r="B469" t="s">
        <v>432</v>
      </c>
      <c r="C469">
        <v>30</v>
      </c>
      <c r="D469">
        <v>27</v>
      </c>
      <c r="E469" t="s">
        <v>44</v>
      </c>
      <c r="F469" t="s">
        <v>10</v>
      </c>
      <c r="G469" s="4">
        <v>2017</v>
      </c>
      <c r="H469" t="s">
        <v>431</v>
      </c>
      <c r="I469">
        <f t="shared" si="21"/>
        <v>0</v>
      </c>
      <c r="J469">
        <v>34</v>
      </c>
      <c r="K469">
        <v>28</v>
      </c>
      <c r="L469" t="s">
        <v>10</v>
      </c>
      <c r="M469" t="s">
        <v>44</v>
      </c>
      <c r="N469">
        <f t="shared" si="22"/>
        <v>-4</v>
      </c>
      <c r="O469">
        <f t="shared" si="23"/>
        <v>0.11764705882352941</v>
      </c>
    </row>
    <row r="470" spans="1:15" x14ac:dyDescent="0.2">
      <c r="A470" t="s">
        <v>0</v>
      </c>
      <c r="B470" t="s">
        <v>432</v>
      </c>
      <c r="C470">
        <v>27</v>
      </c>
      <c r="D470">
        <v>17</v>
      </c>
      <c r="E470" t="s">
        <v>44</v>
      </c>
      <c r="F470" t="s">
        <v>10</v>
      </c>
      <c r="G470" s="4">
        <v>2017</v>
      </c>
      <c r="H470" t="s">
        <v>323</v>
      </c>
      <c r="I470">
        <f t="shared" si="21"/>
        <v>0</v>
      </c>
      <c r="J470">
        <v>34</v>
      </c>
      <c r="K470">
        <v>28</v>
      </c>
      <c r="L470" t="s">
        <v>10</v>
      </c>
      <c r="M470" t="s">
        <v>44</v>
      </c>
      <c r="N470">
        <f t="shared" si="22"/>
        <v>-7</v>
      </c>
      <c r="O470">
        <f t="shared" si="23"/>
        <v>0.20588235294117646</v>
      </c>
    </row>
    <row r="471" spans="1:15" x14ac:dyDescent="0.2">
      <c r="A471" t="s">
        <v>0</v>
      </c>
      <c r="B471" t="s">
        <v>432</v>
      </c>
      <c r="C471">
        <v>31</v>
      </c>
      <c r="D471">
        <v>27</v>
      </c>
      <c r="E471" t="s">
        <v>10</v>
      </c>
      <c r="F471" t="s">
        <v>44</v>
      </c>
      <c r="G471" s="4">
        <v>2017</v>
      </c>
      <c r="H471" t="s">
        <v>383</v>
      </c>
      <c r="I471">
        <f t="shared" si="21"/>
        <v>1</v>
      </c>
      <c r="J471">
        <v>34</v>
      </c>
      <c r="K471">
        <v>28</v>
      </c>
      <c r="L471" t="s">
        <v>10</v>
      </c>
      <c r="M471" t="s">
        <v>44</v>
      </c>
      <c r="N471">
        <f t="shared" si="22"/>
        <v>-3</v>
      </c>
      <c r="O471">
        <f t="shared" si="23"/>
        <v>8.8235294117647065E-2</v>
      </c>
    </row>
    <row r="472" spans="1:15" x14ac:dyDescent="0.2">
      <c r="A472" t="s">
        <v>0</v>
      </c>
      <c r="B472" t="s">
        <v>432</v>
      </c>
      <c r="C472">
        <v>31</v>
      </c>
      <c r="D472">
        <v>30</v>
      </c>
      <c r="E472" t="s">
        <v>10</v>
      </c>
      <c r="F472" t="s">
        <v>44</v>
      </c>
      <c r="G472" s="4">
        <v>2017</v>
      </c>
      <c r="H472" t="s">
        <v>171</v>
      </c>
      <c r="I472">
        <f t="shared" si="21"/>
        <v>1</v>
      </c>
      <c r="J472">
        <v>34</v>
      </c>
      <c r="K472">
        <v>28</v>
      </c>
      <c r="L472" t="s">
        <v>10</v>
      </c>
      <c r="M472" t="s">
        <v>44</v>
      </c>
      <c r="N472">
        <f t="shared" si="22"/>
        <v>-3</v>
      </c>
      <c r="O472">
        <f t="shared" si="23"/>
        <v>8.8235294117647065E-2</v>
      </c>
    </row>
    <row r="473" spans="1:15" x14ac:dyDescent="0.2">
      <c r="A473" t="s">
        <v>0</v>
      </c>
      <c r="B473" s="5" t="s">
        <v>463</v>
      </c>
      <c r="C473">
        <v>24</v>
      </c>
      <c r="D473">
        <v>17</v>
      </c>
      <c r="E473" t="s">
        <v>46</v>
      </c>
      <c r="F473" t="s">
        <v>47</v>
      </c>
      <c r="G473" s="4">
        <v>2016</v>
      </c>
      <c r="H473" t="s">
        <v>464</v>
      </c>
      <c r="I473">
        <f t="shared" si="21"/>
        <v>0</v>
      </c>
      <c r="J473">
        <v>24</v>
      </c>
      <c r="K473">
        <v>10</v>
      </c>
      <c r="L473" t="s">
        <v>47</v>
      </c>
      <c r="M473" t="s">
        <v>46</v>
      </c>
      <c r="N473">
        <f t="shared" si="22"/>
        <v>0</v>
      </c>
      <c r="O473">
        <f t="shared" si="23"/>
        <v>0</v>
      </c>
    </row>
    <row r="474" spans="1:15" x14ac:dyDescent="0.2">
      <c r="A474" t="s">
        <v>0</v>
      </c>
      <c r="B474" s="5" t="s">
        <v>463</v>
      </c>
      <c r="C474">
        <v>27</v>
      </c>
      <c r="D474">
        <v>17</v>
      </c>
      <c r="E474" t="s">
        <v>46</v>
      </c>
      <c r="F474" t="s">
        <v>47</v>
      </c>
      <c r="G474" s="4">
        <v>2016</v>
      </c>
      <c r="H474" t="s">
        <v>324</v>
      </c>
      <c r="I474">
        <f t="shared" si="21"/>
        <v>0</v>
      </c>
      <c r="J474">
        <v>24</v>
      </c>
      <c r="K474">
        <v>10</v>
      </c>
      <c r="L474" t="s">
        <v>47</v>
      </c>
      <c r="M474" t="s">
        <v>46</v>
      </c>
      <c r="N474">
        <f t="shared" si="22"/>
        <v>3</v>
      </c>
      <c r="O474">
        <f t="shared" si="23"/>
        <v>0.125</v>
      </c>
    </row>
    <row r="475" spans="1:15" x14ac:dyDescent="0.2">
      <c r="A475" t="s">
        <v>0</v>
      </c>
      <c r="B475" s="5" t="s">
        <v>463</v>
      </c>
      <c r="C475">
        <v>24</v>
      </c>
      <c r="D475">
        <v>16</v>
      </c>
      <c r="E475" t="s">
        <v>46</v>
      </c>
      <c r="F475" t="s">
        <v>47</v>
      </c>
      <c r="G475" s="4">
        <v>2016</v>
      </c>
      <c r="H475" t="s">
        <v>366</v>
      </c>
      <c r="I475">
        <f t="shared" si="21"/>
        <v>0</v>
      </c>
      <c r="J475">
        <v>24</v>
      </c>
      <c r="K475">
        <v>10</v>
      </c>
      <c r="L475" t="s">
        <v>47</v>
      </c>
      <c r="M475" t="s">
        <v>46</v>
      </c>
      <c r="N475">
        <f t="shared" si="22"/>
        <v>0</v>
      </c>
      <c r="O475">
        <f t="shared" si="23"/>
        <v>0</v>
      </c>
    </row>
    <row r="476" spans="1:15" x14ac:dyDescent="0.2">
      <c r="A476" t="s">
        <v>0</v>
      </c>
      <c r="B476" s="5" t="s">
        <v>463</v>
      </c>
      <c r="C476">
        <v>20</v>
      </c>
      <c r="D476">
        <v>17</v>
      </c>
      <c r="E476" t="s">
        <v>47</v>
      </c>
      <c r="F476" t="s">
        <v>46</v>
      </c>
      <c r="G476" s="4">
        <v>2016</v>
      </c>
      <c r="H476" t="s">
        <v>355</v>
      </c>
      <c r="I476">
        <f t="shared" si="21"/>
        <v>1</v>
      </c>
      <c r="J476">
        <v>24</v>
      </c>
      <c r="K476">
        <v>10</v>
      </c>
      <c r="L476" t="s">
        <v>47</v>
      </c>
      <c r="M476" t="s">
        <v>46</v>
      </c>
      <c r="N476">
        <f t="shared" si="22"/>
        <v>-4</v>
      </c>
      <c r="O476">
        <f t="shared" si="23"/>
        <v>0.16666666666666666</v>
      </c>
    </row>
    <row r="477" spans="1:15" x14ac:dyDescent="0.2">
      <c r="A477" t="s">
        <v>0</v>
      </c>
      <c r="B477" s="5" t="s">
        <v>463</v>
      </c>
      <c r="C477">
        <v>24</v>
      </c>
      <c r="D477">
        <v>17</v>
      </c>
      <c r="E477" t="s">
        <v>46</v>
      </c>
      <c r="F477" t="s">
        <v>47</v>
      </c>
      <c r="G477" s="4">
        <v>2016</v>
      </c>
      <c r="H477" t="s">
        <v>367</v>
      </c>
      <c r="I477">
        <f t="shared" si="21"/>
        <v>0</v>
      </c>
      <c r="J477">
        <v>24</v>
      </c>
      <c r="K477">
        <v>10</v>
      </c>
      <c r="L477" t="s">
        <v>47</v>
      </c>
      <c r="M477" t="s">
        <v>46</v>
      </c>
      <c r="N477">
        <f t="shared" si="22"/>
        <v>0</v>
      </c>
      <c r="O477">
        <f t="shared" si="23"/>
        <v>0</v>
      </c>
    </row>
    <row r="478" spans="1:15" x14ac:dyDescent="0.2">
      <c r="A478" t="s">
        <v>0</v>
      </c>
      <c r="B478" s="5" t="s">
        <v>463</v>
      </c>
      <c r="C478">
        <v>23</v>
      </c>
      <c r="D478">
        <v>20</v>
      </c>
      <c r="E478" t="s">
        <v>47</v>
      </c>
      <c r="F478" t="s">
        <v>46</v>
      </c>
      <c r="G478" s="4">
        <v>2016</v>
      </c>
      <c r="H478" t="s">
        <v>297</v>
      </c>
      <c r="I478">
        <f t="shared" si="21"/>
        <v>1</v>
      </c>
      <c r="J478">
        <v>24</v>
      </c>
      <c r="K478">
        <v>10</v>
      </c>
      <c r="L478" t="s">
        <v>47</v>
      </c>
      <c r="M478" t="s">
        <v>46</v>
      </c>
      <c r="N478">
        <f t="shared" si="22"/>
        <v>-1</v>
      </c>
      <c r="O478">
        <f t="shared" si="23"/>
        <v>4.1666666666666664E-2</v>
      </c>
    </row>
    <row r="479" spans="1:15" x14ac:dyDescent="0.2">
      <c r="A479" t="s">
        <v>0</v>
      </c>
      <c r="B479" s="5" t="s">
        <v>463</v>
      </c>
      <c r="C479">
        <v>27</v>
      </c>
      <c r="D479">
        <v>24</v>
      </c>
      <c r="E479" t="s">
        <v>47</v>
      </c>
      <c r="F479" t="s">
        <v>46</v>
      </c>
      <c r="G479" s="4">
        <v>2016</v>
      </c>
      <c r="H479" t="s">
        <v>356</v>
      </c>
      <c r="I479">
        <f t="shared" si="21"/>
        <v>1</v>
      </c>
      <c r="J479">
        <v>24</v>
      </c>
      <c r="K479">
        <v>10</v>
      </c>
      <c r="L479" t="s">
        <v>47</v>
      </c>
      <c r="M479" t="s">
        <v>46</v>
      </c>
      <c r="N479">
        <f t="shared" si="22"/>
        <v>3</v>
      </c>
      <c r="O479">
        <f t="shared" si="23"/>
        <v>0.125</v>
      </c>
    </row>
    <row r="480" spans="1:15" x14ac:dyDescent="0.2">
      <c r="A480" t="s">
        <v>0</v>
      </c>
      <c r="B480" s="5" t="s">
        <v>463</v>
      </c>
      <c r="C480">
        <v>28</v>
      </c>
      <c r="D480">
        <v>17</v>
      </c>
      <c r="E480" t="s">
        <v>46</v>
      </c>
      <c r="F480" t="s">
        <v>47</v>
      </c>
      <c r="G480" s="4">
        <v>2016</v>
      </c>
      <c r="H480" t="s">
        <v>434</v>
      </c>
      <c r="I480">
        <f t="shared" si="21"/>
        <v>0</v>
      </c>
      <c r="J480">
        <v>24</v>
      </c>
      <c r="K480">
        <v>10</v>
      </c>
      <c r="L480" t="s">
        <v>47</v>
      </c>
      <c r="M480" t="s">
        <v>46</v>
      </c>
      <c r="N480">
        <f t="shared" si="22"/>
        <v>4</v>
      </c>
      <c r="O480">
        <f t="shared" si="23"/>
        <v>0.16666666666666666</v>
      </c>
    </row>
    <row r="481" spans="1:15" x14ac:dyDescent="0.2">
      <c r="A481" t="s">
        <v>0</v>
      </c>
      <c r="B481" s="5" t="s">
        <v>463</v>
      </c>
      <c r="C481">
        <v>27</v>
      </c>
      <c r="D481">
        <v>21</v>
      </c>
      <c r="E481" t="s">
        <v>46</v>
      </c>
      <c r="F481" t="s">
        <v>47</v>
      </c>
      <c r="G481" s="4">
        <v>2016</v>
      </c>
      <c r="H481" t="s">
        <v>465</v>
      </c>
      <c r="I481">
        <f t="shared" si="21"/>
        <v>0</v>
      </c>
      <c r="J481">
        <v>24</v>
      </c>
      <c r="K481">
        <v>10</v>
      </c>
      <c r="L481" t="s">
        <v>47</v>
      </c>
      <c r="M481" t="s">
        <v>46</v>
      </c>
      <c r="N481">
        <f t="shared" si="22"/>
        <v>3</v>
      </c>
      <c r="O481">
        <f t="shared" si="23"/>
        <v>0.125</v>
      </c>
    </row>
    <row r="482" spans="1:15" x14ac:dyDescent="0.2">
      <c r="A482" t="s">
        <v>0</v>
      </c>
      <c r="B482" s="5" t="s">
        <v>463</v>
      </c>
      <c r="C482">
        <v>22</v>
      </c>
      <c r="D482">
        <v>16</v>
      </c>
      <c r="E482" t="s">
        <v>46</v>
      </c>
      <c r="F482" t="s">
        <v>47</v>
      </c>
      <c r="G482" s="4">
        <v>2016</v>
      </c>
      <c r="H482" t="s">
        <v>466</v>
      </c>
      <c r="I482">
        <f t="shared" si="21"/>
        <v>0</v>
      </c>
      <c r="J482">
        <v>24</v>
      </c>
      <c r="K482">
        <v>10</v>
      </c>
      <c r="L482" t="s">
        <v>47</v>
      </c>
      <c r="M482" t="s">
        <v>46</v>
      </c>
      <c r="N482">
        <f t="shared" si="22"/>
        <v>-2</v>
      </c>
      <c r="O482">
        <f t="shared" si="23"/>
        <v>8.3333333333333329E-2</v>
      </c>
    </row>
    <row r="483" spans="1:15" x14ac:dyDescent="0.2">
      <c r="A483" t="s">
        <v>0</v>
      </c>
      <c r="B483" s="5" t="s">
        <v>463</v>
      </c>
      <c r="C483">
        <v>27</v>
      </c>
      <c r="D483">
        <v>14</v>
      </c>
      <c r="E483" t="s">
        <v>46</v>
      </c>
      <c r="F483" t="s">
        <v>47</v>
      </c>
      <c r="G483" s="4">
        <v>2016</v>
      </c>
      <c r="H483" t="s">
        <v>326</v>
      </c>
      <c r="I483">
        <f t="shared" si="21"/>
        <v>0</v>
      </c>
      <c r="J483">
        <v>24</v>
      </c>
      <c r="K483">
        <v>10</v>
      </c>
      <c r="L483" t="s">
        <v>47</v>
      </c>
      <c r="M483" t="s">
        <v>46</v>
      </c>
      <c r="N483">
        <f t="shared" si="22"/>
        <v>3</v>
      </c>
      <c r="O483">
        <f t="shared" si="23"/>
        <v>0.125</v>
      </c>
    </row>
    <row r="484" spans="1:15" x14ac:dyDescent="0.2">
      <c r="A484" t="s">
        <v>0</v>
      </c>
      <c r="B484" s="5" t="s">
        <v>463</v>
      </c>
      <c r="C484">
        <v>27</v>
      </c>
      <c r="D484">
        <v>17</v>
      </c>
      <c r="E484" t="s">
        <v>46</v>
      </c>
      <c r="F484" t="s">
        <v>47</v>
      </c>
      <c r="G484" s="4">
        <v>2016</v>
      </c>
      <c r="H484" t="s">
        <v>437</v>
      </c>
      <c r="I484">
        <f t="shared" si="21"/>
        <v>0</v>
      </c>
      <c r="J484">
        <v>24</v>
      </c>
      <c r="K484">
        <v>10</v>
      </c>
      <c r="L484" t="s">
        <v>47</v>
      </c>
      <c r="M484" t="s">
        <v>46</v>
      </c>
      <c r="N484">
        <f t="shared" si="22"/>
        <v>3</v>
      </c>
      <c r="O484">
        <f t="shared" si="23"/>
        <v>0.125</v>
      </c>
    </row>
    <row r="485" spans="1:15" x14ac:dyDescent="0.2">
      <c r="A485" t="s">
        <v>0</v>
      </c>
      <c r="B485" s="5" t="s">
        <v>463</v>
      </c>
      <c r="C485">
        <v>31</v>
      </c>
      <c r="D485">
        <v>21</v>
      </c>
      <c r="E485" t="s">
        <v>46</v>
      </c>
      <c r="F485" t="s">
        <v>47</v>
      </c>
      <c r="G485" s="4">
        <v>2016</v>
      </c>
      <c r="H485" t="s">
        <v>467</v>
      </c>
      <c r="I485">
        <f t="shared" si="21"/>
        <v>0</v>
      </c>
      <c r="J485">
        <v>24</v>
      </c>
      <c r="K485">
        <v>10</v>
      </c>
      <c r="L485" t="s">
        <v>47</v>
      </c>
      <c r="M485" t="s">
        <v>46</v>
      </c>
      <c r="N485">
        <f t="shared" si="22"/>
        <v>7</v>
      </c>
      <c r="O485">
        <f t="shared" si="23"/>
        <v>0.29166666666666669</v>
      </c>
    </row>
    <row r="486" spans="1:15" x14ac:dyDescent="0.2">
      <c r="A486" t="s">
        <v>0</v>
      </c>
      <c r="B486" s="5" t="s">
        <v>463</v>
      </c>
      <c r="C486">
        <v>24</v>
      </c>
      <c r="D486">
        <v>17</v>
      </c>
      <c r="E486" t="s">
        <v>46</v>
      </c>
      <c r="F486" t="s">
        <v>47</v>
      </c>
      <c r="G486" s="4">
        <v>2016</v>
      </c>
      <c r="H486" t="s">
        <v>329</v>
      </c>
      <c r="I486">
        <f t="shared" si="21"/>
        <v>0</v>
      </c>
      <c r="J486">
        <v>24</v>
      </c>
      <c r="K486">
        <v>10</v>
      </c>
      <c r="L486" t="s">
        <v>47</v>
      </c>
      <c r="M486" t="s">
        <v>46</v>
      </c>
      <c r="N486">
        <f t="shared" si="22"/>
        <v>0</v>
      </c>
      <c r="O486">
        <f t="shared" si="23"/>
        <v>0</v>
      </c>
    </row>
    <row r="487" spans="1:15" x14ac:dyDescent="0.2">
      <c r="A487" t="s">
        <v>0</v>
      </c>
      <c r="B487" s="5" t="s">
        <v>463</v>
      </c>
      <c r="C487">
        <v>28</v>
      </c>
      <c r="D487">
        <v>24</v>
      </c>
      <c r="E487" t="s">
        <v>46</v>
      </c>
      <c r="F487" t="s">
        <v>47</v>
      </c>
      <c r="G487" s="4">
        <v>2016</v>
      </c>
      <c r="H487" t="s">
        <v>384</v>
      </c>
      <c r="I487">
        <f t="shared" ref="I487:I550" si="24">IF(E487=L487,1,0)</f>
        <v>0</v>
      </c>
      <c r="J487">
        <v>24</v>
      </c>
      <c r="K487">
        <v>10</v>
      </c>
      <c r="L487" t="s">
        <v>47</v>
      </c>
      <c r="M487" t="s">
        <v>46</v>
      </c>
      <c r="N487">
        <f t="shared" ref="N487:N550" si="25">C487-J487</f>
        <v>4</v>
      </c>
      <c r="O487">
        <f t="shared" ref="O487:O550" si="26">ABS(N487)/J487</f>
        <v>0.16666666666666666</v>
      </c>
    </row>
    <row r="488" spans="1:15" x14ac:dyDescent="0.2">
      <c r="A488" t="s">
        <v>0</v>
      </c>
      <c r="B488" s="5" t="s">
        <v>463</v>
      </c>
      <c r="C488">
        <v>21</v>
      </c>
      <c r="D488">
        <v>20</v>
      </c>
      <c r="E488" t="s">
        <v>47</v>
      </c>
      <c r="F488" t="s">
        <v>46</v>
      </c>
      <c r="G488" s="4">
        <v>2016</v>
      </c>
      <c r="H488" t="s">
        <v>438</v>
      </c>
      <c r="I488">
        <f t="shared" si="24"/>
        <v>1</v>
      </c>
      <c r="J488">
        <v>24</v>
      </c>
      <c r="K488">
        <v>10</v>
      </c>
      <c r="L488" t="s">
        <v>47</v>
      </c>
      <c r="M488" t="s">
        <v>46</v>
      </c>
      <c r="N488">
        <f t="shared" si="25"/>
        <v>-3</v>
      </c>
      <c r="O488">
        <f t="shared" si="26"/>
        <v>0.125</v>
      </c>
    </row>
    <row r="489" spans="1:15" x14ac:dyDescent="0.2">
      <c r="A489" t="s">
        <v>0</v>
      </c>
      <c r="B489" s="5" t="s">
        <v>463</v>
      </c>
      <c r="C489">
        <v>20</v>
      </c>
      <c r="D489">
        <v>16</v>
      </c>
      <c r="E489" t="s">
        <v>46</v>
      </c>
      <c r="F489" t="s">
        <v>47</v>
      </c>
      <c r="G489" s="4">
        <v>2016</v>
      </c>
      <c r="H489" t="s">
        <v>330</v>
      </c>
      <c r="I489">
        <f t="shared" si="24"/>
        <v>0</v>
      </c>
      <c r="J489">
        <v>24</v>
      </c>
      <c r="K489">
        <v>10</v>
      </c>
      <c r="L489" t="s">
        <v>47</v>
      </c>
      <c r="M489" t="s">
        <v>46</v>
      </c>
      <c r="N489">
        <f t="shared" si="25"/>
        <v>-4</v>
      </c>
      <c r="O489">
        <f t="shared" si="26"/>
        <v>0.16666666666666666</v>
      </c>
    </row>
    <row r="490" spans="1:15" x14ac:dyDescent="0.2">
      <c r="A490" t="s">
        <v>0</v>
      </c>
      <c r="B490" s="5" t="s">
        <v>463</v>
      </c>
      <c r="C490">
        <v>24</v>
      </c>
      <c r="D490">
        <v>17</v>
      </c>
      <c r="E490" t="s">
        <v>46</v>
      </c>
      <c r="F490" t="s">
        <v>47</v>
      </c>
      <c r="G490" s="4">
        <v>2016</v>
      </c>
      <c r="H490" t="s">
        <v>468</v>
      </c>
      <c r="I490">
        <f t="shared" si="24"/>
        <v>0</v>
      </c>
      <c r="J490">
        <v>24</v>
      </c>
      <c r="K490">
        <v>10</v>
      </c>
      <c r="L490" t="s">
        <v>47</v>
      </c>
      <c r="M490" t="s">
        <v>46</v>
      </c>
      <c r="N490">
        <f t="shared" si="25"/>
        <v>0</v>
      </c>
      <c r="O490">
        <f t="shared" si="26"/>
        <v>0</v>
      </c>
    </row>
    <row r="491" spans="1:15" x14ac:dyDescent="0.2">
      <c r="A491" t="s">
        <v>0</v>
      </c>
      <c r="B491" s="5" t="s">
        <v>463</v>
      </c>
      <c r="C491">
        <v>27</v>
      </c>
      <c r="D491">
        <v>24</v>
      </c>
      <c r="E491" t="s">
        <v>46</v>
      </c>
      <c r="F491" t="s">
        <v>47</v>
      </c>
      <c r="G491" s="4">
        <v>2016</v>
      </c>
      <c r="H491" t="s">
        <v>439</v>
      </c>
      <c r="I491">
        <f t="shared" si="24"/>
        <v>0</v>
      </c>
      <c r="J491">
        <v>24</v>
      </c>
      <c r="K491">
        <v>10</v>
      </c>
      <c r="L491" t="s">
        <v>47</v>
      </c>
      <c r="M491" t="s">
        <v>46</v>
      </c>
      <c r="N491">
        <f t="shared" si="25"/>
        <v>3</v>
      </c>
      <c r="O491">
        <f t="shared" si="26"/>
        <v>0.125</v>
      </c>
    </row>
    <row r="492" spans="1:15" x14ac:dyDescent="0.2">
      <c r="A492" t="s">
        <v>0</v>
      </c>
      <c r="B492" s="5" t="s">
        <v>463</v>
      </c>
      <c r="C492">
        <v>24</v>
      </c>
      <c r="D492">
        <v>20</v>
      </c>
      <c r="E492" t="s">
        <v>46</v>
      </c>
      <c r="F492" t="s">
        <v>47</v>
      </c>
      <c r="G492" s="4">
        <v>2016</v>
      </c>
      <c r="H492" t="s">
        <v>399</v>
      </c>
      <c r="I492">
        <f t="shared" si="24"/>
        <v>0</v>
      </c>
      <c r="J492">
        <v>24</v>
      </c>
      <c r="K492">
        <v>10</v>
      </c>
      <c r="L492" t="s">
        <v>47</v>
      </c>
      <c r="M492" t="s">
        <v>46</v>
      </c>
      <c r="N492">
        <f t="shared" si="25"/>
        <v>0</v>
      </c>
      <c r="O492">
        <f t="shared" si="26"/>
        <v>0</v>
      </c>
    </row>
    <row r="493" spans="1:15" x14ac:dyDescent="0.2">
      <c r="A493" t="s">
        <v>0</v>
      </c>
      <c r="B493" s="5" t="s">
        <v>463</v>
      </c>
      <c r="C493">
        <v>27</v>
      </c>
      <c r="D493">
        <v>23</v>
      </c>
      <c r="E493" t="s">
        <v>46</v>
      </c>
      <c r="F493" t="s">
        <v>47</v>
      </c>
      <c r="G493" s="4">
        <v>2016</v>
      </c>
      <c r="H493" t="s">
        <v>385</v>
      </c>
      <c r="I493">
        <f t="shared" si="24"/>
        <v>0</v>
      </c>
      <c r="J493">
        <v>24</v>
      </c>
      <c r="K493">
        <v>10</v>
      </c>
      <c r="L493" t="s">
        <v>47</v>
      </c>
      <c r="M493" t="s">
        <v>46</v>
      </c>
      <c r="N493">
        <f t="shared" si="25"/>
        <v>3</v>
      </c>
      <c r="O493">
        <f t="shared" si="26"/>
        <v>0.125</v>
      </c>
    </row>
    <row r="494" spans="1:15" x14ac:dyDescent="0.2">
      <c r="A494" t="s">
        <v>0</v>
      </c>
      <c r="B494" s="5" t="s">
        <v>463</v>
      </c>
      <c r="C494">
        <v>30</v>
      </c>
      <c r="D494">
        <v>17</v>
      </c>
      <c r="E494" t="s">
        <v>46</v>
      </c>
      <c r="F494" t="s">
        <v>47</v>
      </c>
      <c r="G494" s="4">
        <v>2016</v>
      </c>
      <c r="H494" t="s">
        <v>469</v>
      </c>
      <c r="I494">
        <f t="shared" si="24"/>
        <v>0</v>
      </c>
      <c r="J494">
        <v>24</v>
      </c>
      <c r="K494">
        <v>10</v>
      </c>
      <c r="L494" t="s">
        <v>47</v>
      </c>
      <c r="M494" t="s">
        <v>46</v>
      </c>
      <c r="N494">
        <f t="shared" si="25"/>
        <v>6</v>
      </c>
      <c r="O494">
        <f t="shared" si="26"/>
        <v>0.25</v>
      </c>
    </row>
    <row r="495" spans="1:15" x14ac:dyDescent="0.2">
      <c r="A495" t="s">
        <v>0</v>
      </c>
      <c r="B495" s="5" t="s">
        <v>463</v>
      </c>
      <c r="C495">
        <v>20</v>
      </c>
      <c r="D495">
        <v>17</v>
      </c>
      <c r="E495" t="s">
        <v>46</v>
      </c>
      <c r="F495" t="s">
        <v>47</v>
      </c>
      <c r="G495" s="4">
        <v>2016</v>
      </c>
      <c r="H495" t="s">
        <v>441</v>
      </c>
      <c r="I495">
        <f t="shared" si="24"/>
        <v>0</v>
      </c>
      <c r="J495">
        <v>24</v>
      </c>
      <c r="K495">
        <v>10</v>
      </c>
      <c r="L495" t="s">
        <v>47</v>
      </c>
      <c r="M495" t="s">
        <v>46</v>
      </c>
      <c r="N495">
        <f t="shared" si="25"/>
        <v>-4</v>
      </c>
      <c r="O495">
        <f t="shared" si="26"/>
        <v>0.16666666666666666</v>
      </c>
    </row>
    <row r="496" spans="1:15" x14ac:dyDescent="0.2">
      <c r="A496" t="s">
        <v>0</v>
      </c>
      <c r="B496" s="5" t="s">
        <v>463</v>
      </c>
      <c r="C496">
        <v>21</v>
      </c>
      <c r="D496">
        <v>16</v>
      </c>
      <c r="E496" t="s">
        <v>46</v>
      </c>
      <c r="F496" t="s">
        <v>47</v>
      </c>
      <c r="G496" s="4">
        <v>2016</v>
      </c>
      <c r="H496" t="s">
        <v>333</v>
      </c>
      <c r="I496">
        <f t="shared" si="24"/>
        <v>0</v>
      </c>
      <c r="J496">
        <v>24</v>
      </c>
      <c r="K496">
        <v>10</v>
      </c>
      <c r="L496" t="s">
        <v>47</v>
      </c>
      <c r="M496" t="s">
        <v>46</v>
      </c>
      <c r="N496">
        <f t="shared" si="25"/>
        <v>-3</v>
      </c>
      <c r="O496">
        <f t="shared" si="26"/>
        <v>0.125</v>
      </c>
    </row>
    <row r="497" spans="1:15" x14ac:dyDescent="0.2">
      <c r="A497" t="s">
        <v>0</v>
      </c>
      <c r="B497" s="5" t="s">
        <v>463</v>
      </c>
      <c r="C497">
        <v>36</v>
      </c>
      <c r="D497">
        <v>13</v>
      </c>
      <c r="E497" t="s">
        <v>46</v>
      </c>
      <c r="F497" t="s">
        <v>47</v>
      </c>
      <c r="G497" s="4">
        <v>2016</v>
      </c>
      <c r="H497" t="s">
        <v>306</v>
      </c>
      <c r="I497">
        <f t="shared" si="24"/>
        <v>0</v>
      </c>
      <c r="J497">
        <v>24</v>
      </c>
      <c r="K497">
        <v>10</v>
      </c>
      <c r="L497" t="s">
        <v>47</v>
      </c>
      <c r="M497" t="s">
        <v>46</v>
      </c>
      <c r="N497">
        <f t="shared" si="25"/>
        <v>12</v>
      </c>
      <c r="O497">
        <f t="shared" si="26"/>
        <v>0.5</v>
      </c>
    </row>
    <row r="498" spans="1:15" x14ac:dyDescent="0.2">
      <c r="A498" t="s">
        <v>0</v>
      </c>
      <c r="B498" s="5" t="s">
        <v>463</v>
      </c>
      <c r="C498">
        <v>27</v>
      </c>
      <c r="D498">
        <v>26</v>
      </c>
      <c r="E498" t="s">
        <v>46</v>
      </c>
      <c r="F498" t="s">
        <v>47</v>
      </c>
      <c r="G498" s="4">
        <v>2016</v>
      </c>
      <c r="H498" t="s">
        <v>386</v>
      </c>
      <c r="I498">
        <f t="shared" si="24"/>
        <v>0</v>
      </c>
      <c r="J498">
        <v>24</v>
      </c>
      <c r="K498">
        <v>10</v>
      </c>
      <c r="L498" t="s">
        <v>47</v>
      </c>
      <c r="M498" t="s">
        <v>46</v>
      </c>
      <c r="N498">
        <f t="shared" si="25"/>
        <v>3</v>
      </c>
      <c r="O498">
        <f t="shared" si="26"/>
        <v>0.125</v>
      </c>
    </row>
    <row r="499" spans="1:15" x14ac:dyDescent="0.2">
      <c r="A499" t="s">
        <v>0</v>
      </c>
      <c r="B499" s="5" t="s">
        <v>463</v>
      </c>
      <c r="C499">
        <v>27</v>
      </c>
      <c r="D499">
        <v>20</v>
      </c>
      <c r="E499" t="s">
        <v>46</v>
      </c>
      <c r="F499" t="s">
        <v>47</v>
      </c>
      <c r="G499" s="4">
        <v>2016</v>
      </c>
      <c r="H499" t="s">
        <v>470</v>
      </c>
      <c r="I499">
        <f t="shared" si="24"/>
        <v>0</v>
      </c>
      <c r="J499">
        <v>24</v>
      </c>
      <c r="K499">
        <v>10</v>
      </c>
      <c r="L499" t="s">
        <v>47</v>
      </c>
      <c r="M499" t="s">
        <v>46</v>
      </c>
      <c r="N499">
        <f t="shared" si="25"/>
        <v>3</v>
      </c>
      <c r="O499">
        <f t="shared" si="26"/>
        <v>0.125</v>
      </c>
    </row>
    <row r="500" spans="1:15" x14ac:dyDescent="0.2">
      <c r="A500" t="s">
        <v>0</v>
      </c>
      <c r="B500" s="5" t="s">
        <v>463</v>
      </c>
      <c r="C500">
        <v>23</v>
      </c>
      <c r="D500">
        <v>20</v>
      </c>
      <c r="E500" t="s">
        <v>47</v>
      </c>
      <c r="F500" t="s">
        <v>46</v>
      </c>
      <c r="G500" s="4">
        <v>2016</v>
      </c>
      <c r="H500" t="s">
        <v>335</v>
      </c>
      <c r="I500">
        <f t="shared" si="24"/>
        <v>1</v>
      </c>
      <c r="J500">
        <v>24</v>
      </c>
      <c r="K500">
        <v>10</v>
      </c>
      <c r="L500" t="s">
        <v>47</v>
      </c>
      <c r="M500" t="s">
        <v>46</v>
      </c>
      <c r="N500">
        <f t="shared" si="25"/>
        <v>-1</v>
      </c>
      <c r="O500">
        <f t="shared" si="26"/>
        <v>4.1666666666666664E-2</v>
      </c>
    </row>
    <row r="501" spans="1:15" x14ac:dyDescent="0.2">
      <c r="A501" t="s">
        <v>0</v>
      </c>
      <c r="B501" s="5" t="s">
        <v>463</v>
      </c>
      <c r="C501">
        <v>28</v>
      </c>
      <c r="D501">
        <v>21</v>
      </c>
      <c r="E501" t="s">
        <v>46</v>
      </c>
      <c r="F501" t="s">
        <v>47</v>
      </c>
      <c r="G501" s="4">
        <v>2016</v>
      </c>
      <c r="H501" t="s">
        <v>444</v>
      </c>
      <c r="I501">
        <f t="shared" si="24"/>
        <v>0</v>
      </c>
      <c r="J501">
        <v>24</v>
      </c>
      <c r="K501">
        <v>10</v>
      </c>
      <c r="L501" t="s">
        <v>47</v>
      </c>
      <c r="M501" t="s">
        <v>46</v>
      </c>
      <c r="N501">
        <f t="shared" si="25"/>
        <v>4</v>
      </c>
      <c r="O501">
        <f t="shared" si="26"/>
        <v>0.16666666666666666</v>
      </c>
    </row>
    <row r="502" spans="1:15" x14ac:dyDescent="0.2">
      <c r="A502" t="s">
        <v>0</v>
      </c>
      <c r="B502" s="5" t="s">
        <v>463</v>
      </c>
      <c r="C502">
        <v>20</v>
      </c>
      <c r="D502">
        <v>17</v>
      </c>
      <c r="E502" t="s">
        <v>47</v>
      </c>
      <c r="F502" t="s">
        <v>46</v>
      </c>
      <c r="G502" s="4">
        <v>2016</v>
      </c>
      <c r="H502" t="s">
        <v>471</v>
      </c>
      <c r="I502">
        <f t="shared" si="24"/>
        <v>1</v>
      </c>
      <c r="J502">
        <v>24</v>
      </c>
      <c r="K502">
        <v>10</v>
      </c>
      <c r="L502" t="s">
        <v>47</v>
      </c>
      <c r="M502" t="s">
        <v>46</v>
      </c>
      <c r="N502">
        <f t="shared" si="25"/>
        <v>-4</v>
      </c>
      <c r="O502">
        <f t="shared" si="26"/>
        <v>0.16666666666666666</v>
      </c>
    </row>
    <row r="503" spans="1:15" x14ac:dyDescent="0.2">
      <c r="A503" t="s">
        <v>0</v>
      </c>
      <c r="B503" s="5" t="s">
        <v>463</v>
      </c>
      <c r="C503">
        <v>31</v>
      </c>
      <c r="D503">
        <v>13</v>
      </c>
      <c r="E503" t="s">
        <v>46</v>
      </c>
      <c r="F503" t="s">
        <v>47</v>
      </c>
      <c r="G503" s="4">
        <v>2016</v>
      </c>
      <c r="H503" t="s">
        <v>445</v>
      </c>
      <c r="I503">
        <f t="shared" si="24"/>
        <v>0</v>
      </c>
      <c r="J503">
        <v>24</v>
      </c>
      <c r="K503">
        <v>10</v>
      </c>
      <c r="L503" t="s">
        <v>47</v>
      </c>
      <c r="M503" t="s">
        <v>46</v>
      </c>
      <c r="N503">
        <f t="shared" si="25"/>
        <v>7</v>
      </c>
      <c r="O503">
        <f t="shared" si="26"/>
        <v>0.29166666666666669</v>
      </c>
    </row>
    <row r="504" spans="1:15" x14ac:dyDescent="0.2">
      <c r="A504" t="s">
        <v>0</v>
      </c>
      <c r="B504" s="5" t="s">
        <v>463</v>
      </c>
      <c r="C504">
        <v>35</v>
      </c>
      <c r="D504">
        <v>17</v>
      </c>
      <c r="E504" t="s">
        <v>46</v>
      </c>
      <c r="F504" t="s">
        <v>47</v>
      </c>
      <c r="G504" s="4">
        <v>2016</v>
      </c>
      <c r="H504" t="s">
        <v>309</v>
      </c>
      <c r="I504">
        <f t="shared" si="24"/>
        <v>0</v>
      </c>
      <c r="J504">
        <v>24</v>
      </c>
      <c r="K504">
        <v>10</v>
      </c>
      <c r="L504" t="s">
        <v>47</v>
      </c>
      <c r="M504" t="s">
        <v>46</v>
      </c>
      <c r="N504">
        <f t="shared" si="25"/>
        <v>11</v>
      </c>
      <c r="O504">
        <f t="shared" si="26"/>
        <v>0.45833333333333331</v>
      </c>
    </row>
    <row r="505" spans="1:15" x14ac:dyDescent="0.2">
      <c r="A505" t="s">
        <v>0</v>
      </c>
      <c r="B505" s="5" t="s">
        <v>463</v>
      </c>
      <c r="C505">
        <v>23</v>
      </c>
      <c r="D505">
        <v>17</v>
      </c>
      <c r="E505" t="s">
        <v>47</v>
      </c>
      <c r="F505" t="s">
        <v>46</v>
      </c>
      <c r="G505" s="4">
        <v>2016</v>
      </c>
      <c r="H505" t="s">
        <v>413</v>
      </c>
      <c r="I505">
        <f t="shared" si="24"/>
        <v>1</v>
      </c>
      <c r="J505">
        <v>24</v>
      </c>
      <c r="K505">
        <v>10</v>
      </c>
      <c r="L505" t="s">
        <v>47</v>
      </c>
      <c r="M505" t="s">
        <v>46</v>
      </c>
      <c r="N505">
        <f t="shared" si="25"/>
        <v>-1</v>
      </c>
      <c r="O505">
        <f t="shared" si="26"/>
        <v>4.1666666666666664E-2</v>
      </c>
    </row>
    <row r="506" spans="1:15" x14ac:dyDescent="0.2">
      <c r="A506" t="s">
        <v>0</v>
      </c>
      <c r="B506" s="5" t="s">
        <v>463</v>
      </c>
      <c r="C506">
        <v>28</v>
      </c>
      <c r="D506">
        <v>13</v>
      </c>
      <c r="E506" t="s">
        <v>46</v>
      </c>
      <c r="F506" t="s">
        <v>47</v>
      </c>
      <c r="G506" s="4">
        <v>2016</v>
      </c>
      <c r="H506" t="s">
        <v>448</v>
      </c>
      <c r="I506">
        <f t="shared" si="24"/>
        <v>0</v>
      </c>
      <c r="J506">
        <v>24</v>
      </c>
      <c r="K506">
        <v>10</v>
      </c>
      <c r="L506" t="s">
        <v>47</v>
      </c>
      <c r="M506" t="s">
        <v>46</v>
      </c>
      <c r="N506">
        <f t="shared" si="25"/>
        <v>4</v>
      </c>
      <c r="O506">
        <f t="shared" si="26"/>
        <v>0.16666666666666666</v>
      </c>
    </row>
    <row r="507" spans="1:15" x14ac:dyDescent="0.2">
      <c r="A507" t="s">
        <v>0</v>
      </c>
      <c r="B507" s="5" t="s">
        <v>463</v>
      </c>
      <c r="C507">
        <v>20</v>
      </c>
      <c r="D507">
        <v>17</v>
      </c>
      <c r="E507" t="s">
        <v>46</v>
      </c>
      <c r="F507" t="s">
        <v>47</v>
      </c>
      <c r="G507" s="4">
        <v>2016</v>
      </c>
      <c r="H507" t="s">
        <v>336</v>
      </c>
      <c r="I507">
        <f t="shared" si="24"/>
        <v>0</v>
      </c>
      <c r="J507">
        <v>24</v>
      </c>
      <c r="K507">
        <v>10</v>
      </c>
      <c r="L507" t="s">
        <v>47</v>
      </c>
      <c r="M507" t="s">
        <v>46</v>
      </c>
      <c r="N507">
        <f t="shared" si="25"/>
        <v>-4</v>
      </c>
      <c r="O507">
        <f t="shared" si="26"/>
        <v>0.16666666666666666</v>
      </c>
    </row>
    <row r="508" spans="1:15" x14ac:dyDescent="0.2">
      <c r="A508" t="s">
        <v>0</v>
      </c>
      <c r="B508" s="5" t="s">
        <v>463</v>
      </c>
      <c r="C508">
        <v>24</v>
      </c>
      <c r="D508">
        <v>20</v>
      </c>
      <c r="E508" t="s">
        <v>47</v>
      </c>
      <c r="F508" t="s">
        <v>46</v>
      </c>
      <c r="G508" s="4">
        <v>2016</v>
      </c>
      <c r="H508" t="s">
        <v>311</v>
      </c>
      <c r="I508">
        <f t="shared" si="24"/>
        <v>1</v>
      </c>
      <c r="J508">
        <v>24</v>
      </c>
      <c r="K508">
        <v>10</v>
      </c>
      <c r="L508" t="s">
        <v>47</v>
      </c>
      <c r="M508" t="s">
        <v>46</v>
      </c>
      <c r="N508">
        <f t="shared" si="25"/>
        <v>0</v>
      </c>
      <c r="O508">
        <f t="shared" si="26"/>
        <v>0</v>
      </c>
    </row>
    <row r="509" spans="1:15" x14ac:dyDescent="0.2">
      <c r="A509" t="s">
        <v>0</v>
      </c>
      <c r="B509" s="5" t="s">
        <v>463</v>
      </c>
      <c r="C509">
        <v>30</v>
      </c>
      <c r="D509">
        <v>15</v>
      </c>
      <c r="E509" t="s">
        <v>46</v>
      </c>
      <c r="F509" t="s">
        <v>47</v>
      </c>
      <c r="G509" s="4">
        <v>2016</v>
      </c>
      <c r="H509" t="s">
        <v>449</v>
      </c>
      <c r="I509">
        <f t="shared" si="24"/>
        <v>0</v>
      </c>
      <c r="J509">
        <v>24</v>
      </c>
      <c r="K509">
        <v>10</v>
      </c>
      <c r="L509" t="s">
        <v>47</v>
      </c>
      <c r="M509" t="s">
        <v>46</v>
      </c>
      <c r="N509">
        <f t="shared" si="25"/>
        <v>6</v>
      </c>
      <c r="O509">
        <f t="shared" si="26"/>
        <v>0.25</v>
      </c>
    </row>
    <row r="510" spans="1:15" x14ac:dyDescent="0.2">
      <c r="A510" t="s">
        <v>0</v>
      </c>
      <c r="B510" s="5" t="s">
        <v>463</v>
      </c>
      <c r="C510">
        <v>23</v>
      </c>
      <c r="D510">
        <v>19</v>
      </c>
      <c r="E510" t="s">
        <v>47</v>
      </c>
      <c r="F510" t="s">
        <v>46</v>
      </c>
      <c r="G510" s="4">
        <v>2016</v>
      </c>
      <c r="H510" t="s">
        <v>387</v>
      </c>
      <c r="I510">
        <f t="shared" si="24"/>
        <v>1</v>
      </c>
      <c r="J510">
        <v>24</v>
      </c>
      <c r="K510">
        <v>10</v>
      </c>
      <c r="L510" t="s">
        <v>47</v>
      </c>
      <c r="M510" t="s">
        <v>46</v>
      </c>
      <c r="N510">
        <f t="shared" si="25"/>
        <v>-1</v>
      </c>
      <c r="O510">
        <f t="shared" si="26"/>
        <v>4.1666666666666664E-2</v>
      </c>
    </row>
    <row r="511" spans="1:15" x14ac:dyDescent="0.2">
      <c r="A511" t="s">
        <v>0</v>
      </c>
      <c r="B511" s="5" t="s">
        <v>463</v>
      </c>
      <c r="C511">
        <v>24</v>
      </c>
      <c r="D511">
        <v>20</v>
      </c>
      <c r="E511" t="s">
        <v>46</v>
      </c>
      <c r="F511" t="s">
        <v>47</v>
      </c>
      <c r="G511" s="4">
        <v>2016</v>
      </c>
      <c r="H511" t="s">
        <v>147</v>
      </c>
      <c r="I511">
        <f t="shared" si="24"/>
        <v>0</v>
      </c>
      <c r="J511">
        <v>24</v>
      </c>
      <c r="K511">
        <v>10</v>
      </c>
      <c r="L511" t="s">
        <v>47</v>
      </c>
      <c r="M511" t="s">
        <v>46</v>
      </c>
      <c r="N511">
        <f t="shared" si="25"/>
        <v>0</v>
      </c>
      <c r="O511">
        <f t="shared" si="26"/>
        <v>0</v>
      </c>
    </row>
    <row r="512" spans="1:15" x14ac:dyDescent="0.2">
      <c r="A512" t="s">
        <v>0</v>
      </c>
      <c r="B512" s="5" t="s">
        <v>463</v>
      </c>
      <c r="C512">
        <v>27</v>
      </c>
      <c r="D512">
        <v>24</v>
      </c>
      <c r="E512" t="s">
        <v>47</v>
      </c>
      <c r="F512" t="s">
        <v>46</v>
      </c>
      <c r="G512" s="4">
        <v>2016</v>
      </c>
      <c r="H512" t="s">
        <v>451</v>
      </c>
      <c r="I512">
        <f t="shared" si="24"/>
        <v>1</v>
      </c>
      <c r="J512">
        <v>24</v>
      </c>
      <c r="K512">
        <v>10</v>
      </c>
      <c r="L512" t="s">
        <v>47</v>
      </c>
      <c r="M512" t="s">
        <v>46</v>
      </c>
      <c r="N512">
        <f t="shared" si="25"/>
        <v>3</v>
      </c>
      <c r="O512">
        <f t="shared" si="26"/>
        <v>0.125</v>
      </c>
    </row>
    <row r="513" spans="1:15" x14ac:dyDescent="0.2">
      <c r="A513" t="s">
        <v>0</v>
      </c>
      <c r="B513" s="5" t="s">
        <v>463</v>
      </c>
      <c r="C513">
        <v>27</v>
      </c>
      <c r="D513">
        <v>12</v>
      </c>
      <c r="E513" t="s">
        <v>46</v>
      </c>
      <c r="F513" t="s">
        <v>47</v>
      </c>
      <c r="G513" s="4">
        <v>2016</v>
      </c>
      <c r="H513" t="s">
        <v>472</v>
      </c>
      <c r="I513">
        <f t="shared" si="24"/>
        <v>0</v>
      </c>
      <c r="J513">
        <v>24</v>
      </c>
      <c r="K513">
        <v>10</v>
      </c>
      <c r="L513" t="s">
        <v>47</v>
      </c>
      <c r="M513" t="s">
        <v>46</v>
      </c>
      <c r="N513">
        <f t="shared" si="25"/>
        <v>3</v>
      </c>
      <c r="O513">
        <f t="shared" si="26"/>
        <v>0.125</v>
      </c>
    </row>
    <row r="514" spans="1:15" x14ac:dyDescent="0.2">
      <c r="A514" t="s">
        <v>0</v>
      </c>
      <c r="B514" s="5" t="s">
        <v>463</v>
      </c>
      <c r="C514">
        <v>28</v>
      </c>
      <c r="D514">
        <v>21</v>
      </c>
      <c r="E514" t="s">
        <v>46</v>
      </c>
      <c r="F514" t="s">
        <v>47</v>
      </c>
      <c r="G514" s="4">
        <v>2016</v>
      </c>
      <c r="H514" t="s">
        <v>337</v>
      </c>
      <c r="I514">
        <f t="shared" si="24"/>
        <v>0</v>
      </c>
      <c r="J514">
        <v>24</v>
      </c>
      <c r="K514">
        <v>10</v>
      </c>
      <c r="L514" t="s">
        <v>47</v>
      </c>
      <c r="M514" t="s">
        <v>46</v>
      </c>
      <c r="N514">
        <f t="shared" si="25"/>
        <v>4</v>
      </c>
      <c r="O514">
        <f t="shared" si="26"/>
        <v>0.16666666666666666</v>
      </c>
    </row>
    <row r="515" spans="1:15" x14ac:dyDescent="0.2">
      <c r="A515" t="s">
        <v>0</v>
      </c>
      <c r="B515" s="5" t="s">
        <v>463</v>
      </c>
      <c r="C515">
        <v>35</v>
      </c>
      <c r="D515">
        <v>12</v>
      </c>
      <c r="E515" t="s">
        <v>46</v>
      </c>
      <c r="F515" t="s">
        <v>47</v>
      </c>
      <c r="G515" s="4">
        <v>2016</v>
      </c>
      <c r="H515" t="s">
        <v>453</v>
      </c>
      <c r="I515">
        <f t="shared" si="24"/>
        <v>0</v>
      </c>
      <c r="J515">
        <v>24</v>
      </c>
      <c r="K515">
        <v>10</v>
      </c>
      <c r="L515" t="s">
        <v>47</v>
      </c>
      <c r="M515" t="s">
        <v>46</v>
      </c>
      <c r="N515">
        <f t="shared" si="25"/>
        <v>11</v>
      </c>
      <c r="O515">
        <f t="shared" si="26"/>
        <v>0.45833333333333331</v>
      </c>
    </row>
    <row r="516" spans="1:15" x14ac:dyDescent="0.2">
      <c r="A516" t="s">
        <v>0</v>
      </c>
      <c r="B516" s="5" t="s">
        <v>463</v>
      </c>
      <c r="C516">
        <v>24</v>
      </c>
      <c r="D516">
        <v>20</v>
      </c>
      <c r="E516" t="s">
        <v>47</v>
      </c>
      <c r="F516" t="s">
        <v>46</v>
      </c>
      <c r="G516" s="4">
        <v>2016</v>
      </c>
      <c r="H516" t="s">
        <v>312</v>
      </c>
      <c r="I516">
        <f t="shared" si="24"/>
        <v>1</v>
      </c>
      <c r="J516">
        <v>24</v>
      </c>
      <c r="K516">
        <v>10</v>
      </c>
      <c r="L516" t="s">
        <v>47</v>
      </c>
      <c r="M516" t="s">
        <v>46</v>
      </c>
      <c r="N516">
        <f t="shared" si="25"/>
        <v>0</v>
      </c>
      <c r="O516">
        <f t="shared" si="26"/>
        <v>0</v>
      </c>
    </row>
    <row r="517" spans="1:15" x14ac:dyDescent="0.2">
      <c r="A517" t="s">
        <v>0</v>
      </c>
      <c r="B517" s="5" t="s">
        <v>463</v>
      </c>
      <c r="C517">
        <v>27</v>
      </c>
      <c r="D517">
        <v>14</v>
      </c>
      <c r="E517" t="s">
        <v>46</v>
      </c>
      <c r="F517" t="s">
        <v>47</v>
      </c>
      <c r="G517" s="4">
        <v>2016</v>
      </c>
      <c r="H517" t="s">
        <v>454</v>
      </c>
      <c r="I517">
        <f t="shared" si="24"/>
        <v>0</v>
      </c>
      <c r="J517">
        <v>24</v>
      </c>
      <c r="K517">
        <v>10</v>
      </c>
      <c r="L517" t="s">
        <v>47</v>
      </c>
      <c r="M517" t="s">
        <v>46</v>
      </c>
      <c r="N517">
        <f t="shared" si="25"/>
        <v>3</v>
      </c>
      <c r="O517">
        <f t="shared" si="26"/>
        <v>0.125</v>
      </c>
    </row>
    <row r="518" spans="1:15" x14ac:dyDescent="0.2">
      <c r="A518" t="s">
        <v>0</v>
      </c>
      <c r="B518" s="5" t="s">
        <v>463</v>
      </c>
      <c r="C518">
        <v>27</v>
      </c>
      <c r="D518">
        <v>24</v>
      </c>
      <c r="E518" t="s">
        <v>47</v>
      </c>
      <c r="F518" t="s">
        <v>46</v>
      </c>
      <c r="G518" s="4">
        <v>2016</v>
      </c>
      <c r="H518" t="s">
        <v>313</v>
      </c>
      <c r="I518">
        <f t="shared" si="24"/>
        <v>1</v>
      </c>
      <c r="J518">
        <v>24</v>
      </c>
      <c r="K518">
        <v>10</v>
      </c>
      <c r="L518" t="s">
        <v>47</v>
      </c>
      <c r="M518" t="s">
        <v>46</v>
      </c>
      <c r="N518">
        <f t="shared" si="25"/>
        <v>3</v>
      </c>
      <c r="O518">
        <f t="shared" si="26"/>
        <v>0.125</v>
      </c>
    </row>
    <row r="519" spans="1:15" x14ac:dyDescent="0.2">
      <c r="A519" t="s">
        <v>0</v>
      </c>
      <c r="B519" s="5" t="s">
        <v>463</v>
      </c>
      <c r="C519">
        <v>27</v>
      </c>
      <c r="D519">
        <v>21</v>
      </c>
      <c r="E519" t="s">
        <v>46</v>
      </c>
      <c r="F519" t="s">
        <v>47</v>
      </c>
      <c r="G519" s="4">
        <v>2016</v>
      </c>
      <c r="H519" t="s">
        <v>421</v>
      </c>
      <c r="I519">
        <f t="shared" si="24"/>
        <v>0</v>
      </c>
      <c r="J519">
        <v>24</v>
      </c>
      <c r="K519">
        <v>10</v>
      </c>
      <c r="L519" t="s">
        <v>47</v>
      </c>
      <c r="M519" t="s">
        <v>46</v>
      </c>
      <c r="N519">
        <f t="shared" si="25"/>
        <v>3</v>
      </c>
      <c r="O519">
        <f t="shared" si="26"/>
        <v>0.125</v>
      </c>
    </row>
    <row r="520" spans="1:15" x14ac:dyDescent="0.2">
      <c r="A520" t="s">
        <v>0</v>
      </c>
      <c r="B520" s="5" t="s">
        <v>463</v>
      </c>
      <c r="C520">
        <v>24</v>
      </c>
      <c r="D520">
        <v>13</v>
      </c>
      <c r="E520" t="s">
        <v>46</v>
      </c>
      <c r="F520" t="s">
        <v>47</v>
      </c>
      <c r="G520" s="4">
        <v>2016</v>
      </c>
      <c r="H520" t="s">
        <v>403</v>
      </c>
      <c r="I520">
        <f t="shared" si="24"/>
        <v>0</v>
      </c>
      <c r="J520">
        <v>24</v>
      </c>
      <c r="K520">
        <v>10</v>
      </c>
      <c r="L520" t="s">
        <v>47</v>
      </c>
      <c r="M520" t="s">
        <v>46</v>
      </c>
      <c r="N520">
        <f t="shared" si="25"/>
        <v>0</v>
      </c>
      <c r="O520">
        <f t="shared" si="26"/>
        <v>0</v>
      </c>
    </row>
    <row r="521" spans="1:15" x14ac:dyDescent="0.2">
      <c r="A521" t="s">
        <v>0</v>
      </c>
      <c r="B521" s="5" t="s">
        <v>463</v>
      </c>
      <c r="C521">
        <v>38</v>
      </c>
      <c r="D521">
        <v>17</v>
      </c>
      <c r="E521" t="s">
        <v>46</v>
      </c>
      <c r="F521" t="s">
        <v>47</v>
      </c>
      <c r="G521" s="4">
        <v>2016</v>
      </c>
      <c r="H521" t="s">
        <v>342</v>
      </c>
      <c r="I521">
        <f t="shared" si="24"/>
        <v>0</v>
      </c>
      <c r="J521">
        <v>24</v>
      </c>
      <c r="K521">
        <v>10</v>
      </c>
      <c r="L521" t="s">
        <v>47</v>
      </c>
      <c r="M521" t="s">
        <v>46</v>
      </c>
      <c r="N521">
        <f t="shared" si="25"/>
        <v>14</v>
      </c>
      <c r="O521">
        <f t="shared" si="26"/>
        <v>0.58333333333333337</v>
      </c>
    </row>
    <row r="522" spans="1:15" x14ac:dyDescent="0.2">
      <c r="A522" t="s">
        <v>0</v>
      </c>
      <c r="B522" s="5" t="s">
        <v>463</v>
      </c>
      <c r="C522">
        <v>24</v>
      </c>
      <c r="D522">
        <v>20</v>
      </c>
      <c r="E522" t="s">
        <v>47</v>
      </c>
      <c r="F522" t="s">
        <v>46</v>
      </c>
      <c r="G522" s="4">
        <v>2016</v>
      </c>
      <c r="H522" t="s">
        <v>343</v>
      </c>
      <c r="I522">
        <f t="shared" si="24"/>
        <v>1</v>
      </c>
      <c r="J522">
        <v>24</v>
      </c>
      <c r="K522">
        <v>10</v>
      </c>
      <c r="L522" t="s">
        <v>47</v>
      </c>
      <c r="M522" t="s">
        <v>46</v>
      </c>
      <c r="N522">
        <f t="shared" si="25"/>
        <v>0</v>
      </c>
      <c r="O522">
        <f t="shared" si="26"/>
        <v>0</v>
      </c>
    </row>
    <row r="523" spans="1:15" x14ac:dyDescent="0.2">
      <c r="A523" t="s">
        <v>0</v>
      </c>
      <c r="B523" s="5" t="s">
        <v>463</v>
      </c>
      <c r="C523">
        <v>28</v>
      </c>
      <c r="D523">
        <v>10</v>
      </c>
      <c r="E523" t="s">
        <v>46</v>
      </c>
      <c r="F523" t="s">
        <v>47</v>
      </c>
      <c r="G523" s="4">
        <v>2016</v>
      </c>
      <c r="H523" t="s">
        <v>317</v>
      </c>
      <c r="I523">
        <f t="shared" si="24"/>
        <v>0</v>
      </c>
      <c r="J523">
        <v>24</v>
      </c>
      <c r="K523">
        <v>10</v>
      </c>
      <c r="L523" t="s">
        <v>47</v>
      </c>
      <c r="M523" t="s">
        <v>46</v>
      </c>
      <c r="N523">
        <f t="shared" si="25"/>
        <v>4</v>
      </c>
      <c r="O523">
        <f t="shared" si="26"/>
        <v>0.16666666666666666</v>
      </c>
    </row>
    <row r="524" spans="1:15" x14ac:dyDescent="0.2">
      <c r="A524" t="s">
        <v>0</v>
      </c>
      <c r="B524" s="5" t="s">
        <v>463</v>
      </c>
      <c r="C524">
        <v>26</v>
      </c>
      <c r="D524">
        <v>23</v>
      </c>
      <c r="E524" t="s">
        <v>46</v>
      </c>
      <c r="F524" t="s">
        <v>47</v>
      </c>
      <c r="G524" s="4">
        <v>2016</v>
      </c>
      <c r="H524" t="s">
        <v>416</v>
      </c>
      <c r="I524">
        <f t="shared" si="24"/>
        <v>0</v>
      </c>
      <c r="J524">
        <v>24</v>
      </c>
      <c r="K524">
        <v>10</v>
      </c>
      <c r="L524" t="s">
        <v>47</v>
      </c>
      <c r="M524" t="s">
        <v>46</v>
      </c>
      <c r="N524">
        <f t="shared" si="25"/>
        <v>2</v>
      </c>
      <c r="O524">
        <f t="shared" si="26"/>
        <v>8.3333333333333329E-2</v>
      </c>
    </row>
    <row r="525" spans="1:15" x14ac:dyDescent="0.2">
      <c r="A525" t="s">
        <v>0</v>
      </c>
      <c r="B525" s="5" t="s">
        <v>463</v>
      </c>
      <c r="C525">
        <v>38</v>
      </c>
      <c r="D525">
        <v>21</v>
      </c>
      <c r="E525" t="s">
        <v>46</v>
      </c>
      <c r="F525" t="s">
        <v>47</v>
      </c>
      <c r="G525" s="4">
        <v>2016</v>
      </c>
      <c r="H525" t="s">
        <v>344</v>
      </c>
      <c r="I525">
        <f t="shared" si="24"/>
        <v>0</v>
      </c>
      <c r="J525">
        <v>24</v>
      </c>
      <c r="K525">
        <v>10</v>
      </c>
      <c r="L525" t="s">
        <v>47</v>
      </c>
      <c r="M525" t="s">
        <v>46</v>
      </c>
      <c r="N525">
        <f t="shared" si="25"/>
        <v>14</v>
      </c>
      <c r="O525">
        <f t="shared" si="26"/>
        <v>0.58333333333333337</v>
      </c>
    </row>
    <row r="526" spans="1:15" x14ac:dyDescent="0.2">
      <c r="A526" t="s">
        <v>0</v>
      </c>
      <c r="B526" s="5" t="s">
        <v>463</v>
      </c>
      <c r="C526">
        <v>20</v>
      </c>
      <c r="D526">
        <v>17</v>
      </c>
      <c r="E526" t="s">
        <v>46</v>
      </c>
      <c r="F526" t="s">
        <v>47</v>
      </c>
      <c r="G526" s="4">
        <v>2016</v>
      </c>
      <c r="H526" t="s">
        <v>417</v>
      </c>
      <c r="I526">
        <f t="shared" si="24"/>
        <v>0</v>
      </c>
      <c r="J526">
        <v>24</v>
      </c>
      <c r="K526">
        <v>10</v>
      </c>
      <c r="L526" t="s">
        <v>47</v>
      </c>
      <c r="M526" t="s">
        <v>46</v>
      </c>
      <c r="N526">
        <f t="shared" si="25"/>
        <v>-4</v>
      </c>
      <c r="O526">
        <f t="shared" si="26"/>
        <v>0.16666666666666666</v>
      </c>
    </row>
    <row r="527" spans="1:15" x14ac:dyDescent="0.2">
      <c r="A527" t="s">
        <v>0</v>
      </c>
      <c r="B527" s="5" t="s">
        <v>463</v>
      </c>
      <c r="C527">
        <v>27</v>
      </c>
      <c r="D527">
        <v>19</v>
      </c>
      <c r="E527" t="s">
        <v>46</v>
      </c>
      <c r="F527" t="s">
        <v>47</v>
      </c>
      <c r="G527" s="4">
        <v>2016</v>
      </c>
      <c r="H527" t="s">
        <v>319</v>
      </c>
      <c r="I527">
        <f t="shared" si="24"/>
        <v>0</v>
      </c>
      <c r="J527">
        <v>24</v>
      </c>
      <c r="K527">
        <v>10</v>
      </c>
      <c r="L527" t="s">
        <v>47</v>
      </c>
      <c r="M527" t="s">
        <v>46</v>
      </c>
      <c r="N527">
        <f t="shared" si="25"/>
        <v>3</v>
      </c>
      <c r="O527">
        <f t="shared" si="26"/>
        <v>0.125</v>
      </c>
    </row>
    <row r="528" spans="1:15" x14ac:dyDescent="0.2">
      <c r="A528" t="s">
        <v>0</v>
      </c>
      <c r="B528" s="5" t="s">
        <v>463</v>
      </c>
      <c r="C528">
        <v>20</v>
      </c>
      <c r="D528">
        <v>16</v>
      </c>
      <c r="E528" t="s">
        <v>47</v>
      </c>
      <c r="F528" t="s">
        <v>46</v>
      </c>
      <c r="G528" s="4">
        <v>2016</v>
      </c>
      <c r="H528" t="s">
        <v>379</v>
      </c>
      <c r="I528">
        <f t="shared" si="24"/>
        <v>1</v>
      </c>
      <c r="J528">
        <v>24</v>
      </c>
      <c r="K528">
        <v>10</v>
      </c>
      <c r="L528" t="s">
        <v>47</v>
      </c>
      <c r="M528" t="s">
        <v>46</v>
      </c>
      <c r="N528">
        <f t="shared" si="25"/>
        <v>-4</v>
      </c>
      <c r="O528">
        <f t="shared" si="26"/>
        <v>0.16666666666666666</v>
      </c>
    </row>
    <row r="529" spans="1:15" x14ac:dyDescent="0.2">
      <c r="A529" t="s">
        <v>0</v>
      </c>
      <c r="B529" s="5" t="s">
        <v>463</v>
      </c>
      <c r="C529">
        <v>20</v>
      </c>
      <c r="D529">
        <v>16</v>
      </c>
      <c r="E529" t="s">
        <v>47</v>
      </c>
      <c r="F529" t="s">
        <v>46</v>
      </c>
      <c r="G529" s="4">
        <v>2016</v>
      </c>
      <c r="H529" t="s">
        <v>458</v>
      </c>
      <c r="I529">
        <f t="shared" si="24"/>
        <v>1</v>
      </c>
      <c r="J529">
        <v>24</v>
      </c>
      <c r="K529">
        <v>10</v>
      </c>
      <c r="L529" t="s">
        <v>47</v>
      </c>
      <c r="M529" t="s">
        <v>46</v>
      </c>
      <c r="N529">
        <f t="shared" si="25"/>
        <v>-4</v>
      </c>
      <c r="O529">
        <f t="shared" si="26"/>
        <v>0.16666666666666666</v>
      </c>
    </row>
    <row r="530" spans="1:15" x14ac:dyDescent="0.2">
      <c r="A530" t="s">
        <v>0</v>
      </c>
      <c r="B530" s="5" t="s">
        <v>463</v>
      </c>
      <c r="C530">
        <v>27</v>
      </c>
      <c r="D530">
        <v>14</v>
      </c>
      <c r="E530" t="s">
        <v>46</v>
      </c>
      <c r="F530" t="s">
        <v>47</v>
      </c>
      <c r="G530" s="4">
        <v>2016</v>
      </c>
      <c r="H530" t="s">
        <v>391</v>
      </c>
      <c r="I530">
        <f t="shared" si="24"/>
        <v>0</v>
      </c>
      <c r="J530">
        <v>24</v>
      </c>
      <c r="K530">
        <v>10</v>
      </c>
      <c r="L530" t="s">
        <v>47</v>
      </c>
      <c r="M530" t="s">
        <v>46</v>
      </c>
      <c r="N530">
        <f t="shared" si="25"/>
        <v>3</v>
      </c>
      <c r="O530">
        <f t="shared" si="26"/>
        <v>0.125</v>
      </c>
    </row>
    <row r="531" spans="1:15" x14ac:dyDescent="0.2">
      <c r="A531" t="s">
        <v>0</v>
      </c>
      <c r="B531" s="5" t="s">
        <v>463</v>
      </c>
      <c r="C531">
        <v>27</v>
      </c>
      <c r="D531">
        <v>20</v>
      </c>
      <c r="E531" t="s">
        <v>46</v>
      </c>
      <c r="F531" t="s">
        <v>47</v>
      </c>
      <c r="G531" s="4">
        <v>2016</v>
      </c>
      <c r="H531" t="s">
        <v>473</v>
      </c>
      <c r="I531">
        <f t="shared" si="24"/>
        <v>0</v>
      </c>
      <c r="J531">
        <v>24</v>
      </c>
      <c r="K531">
        <v>10</v>
      </c>
      <c r="L531" t="s">
        <v>47</v>
      </c>
      <c r="M531" t="s">
        <v>46</v>
      </c>
      <c r="N531">
        <f t="shared" si="25"/>
        <v>3</v>
      </c>
      <c r="O531">
        <f t="shared" si="26"/>
        <v>0.125</v>
      </c>
    </row>
    <row r="532" spans="1:15" x14ac:dyDescent="0.2">
      <c r="A532" t="s">
        <v>0</v>
      </c>
      <c r="B532" s="5" t="s">
        <v>463</v>
      </c>
      <c r="C532">
        <v>31</v>
      </c>
      <c r="D532">
        <v>19</v>
      </c>
      <c r="E532" t="s">
        <v>46</v>
      </c>
      <c r="F532" t="s">
        <v>47</v>
      </c>
      <c r="G532" s="4">
        <v>2016</v>
      </c>
      <c r="H532" t="s">
        <v>474</v>
      </c>
      <c r="I532">
        <f t="shared" si="24"/>
        <v>0</v>
      </c>
      <c r="J532">
        <v>24</v>
      </c>
      <c r="K532">
        <v>10</v>
      </c>
      <c r="L532" t="s">
        <v>47</v>
      </c>
      <c r="M532" t="s">
        <v>46</v>
      </c>
      <c r="N532">
        <f t="shared" si="25"/>
        <v>7</v>
      </c>
      <c r="O532">
        <f t="shared" si="26"/>
        <v>0.29166666666666669</v>
      </c>
    </row>
    <row r="533" spans="1:15" x14ac:dyDescent="0.2">
      <c r="A533" t="s">
        <v>0</v>
      </c>
      <c r="B533" s="5" t="s">
        <v>463</v>
      </c>
      <c r="C533">
        <v>31</v>
      </c>
      <c r="D533">
        <v>17</v>
      </c>
      <c r="E533" t="s">
        <v>46</v>
      </c>
      <c r="F533" t="s">
        <v>47</v>
      </c>
      <c r="G533" s="4">
        <v>2016</v>
      </c>
      <c r="H533" t="s">
        <v>320</v>
      </c>
      <c r="I533">
        <f t="shared" si="24"/>
        <v>0</v>
      </c>
      <c r="J533">
        <v>24</v>
      </c>
      <c r="K533">
        <v>10</v>
      </c>
      <c r="L533" t="s">
        <v>47</v>
      </c>
      <c r="M533" t="s">
        <v>46</v>
      </c>
      <c r="N533">
        <f t="shared" si="25"/>
        <v>7</v>
      </c>
      <c r="O533">
        <f t="shared" si="26"/>
        <v>0.29166666666666669</v>
      </c>
    </row>
    <row r="534" spans="1:15" x14ac:dyDescent="0.2">
      <c r="A534" t="s">
        <v>0</v>
      </c>
      <c r="B534" s="5" t="s">
        <v>463</v>
      </c>
      <c r="C534">
        <v>19</v>
      </c>
      <c r="D534">
        <v>16</v>
      </c>
      <c r="E534" t="s">
        <v>47</v>
      </c>
      <c r="F534" t="s">
        <v>46</v>
      </c>
      <c r="G534" s="4">
        <v>2016</v>
      </c>
      <c r="H534" t="s">
        <v>362</v>
      </c>
      <c r="I534">
        <f t="shared" si="24"/>
        <v>1</v>
      </c>
      <c r="J534">
        <v>24</v>
      </c>
      <c r="K534">
        <v>10</v>
      </c>
      <c r="L534" t="s">
        <v>47</v>
      </c>
      <c r="M534" t="s">
        <v>46</v>
      </c>
      <c r="N534">
        <f t="shared" si="25"/>
        <v>-5</v>
      </c>
      <c r="O534">
        <f t="shared" si="26"/>
        <v>0.20833333333333334</v>
      </c>
    </row>
    <row r="535" spans="1:15" x14ac:dyDescent="0.2">
      <c r="A535" t="s">
        <v>0</v>
      </c>
      <c r="B535" s="5" t="s">
        <v>463</v>
      </c>
      <c r="C535">
        <v>23</v>
      </c>
      <c r="D535">
        <v>20</v>
      </c>
      <c r="E535" t="s">
        <v>47</v>
      </c>
      <c r="F535" t="s">
        <v>46</v>
      </c>
      <c r="G535" s="4">
        <v>2016</v>
      </c>
      <c r="H535" t="s">
        <v>475</v>
      </c>
      <c r="I535">
        <f t="shared" si="24"/>
        <v>1</v>
      </c>
      <c r="J535">
        <v>24</v>
      </c>
      <c r="K535">
        <v>10</v>
      </c>
      <c r="L535" t="s">
        <v>47</v>
      </c>
      <c r="M535" t="s">
        <v>46</v>
      </c>
      <c r="N535">
        <f t="shared" si="25"/>
        <v>-1</v>
      </c>
      <c r="O535">
        <f t="shared" si="26"/>
        <v>4.1666666666666664E-2</v>
      </c>
    </row>
    <row r="536" spans="1:15" x14ac:dyDescent="0.2">
      <c r="A536" t="s">
        <v>0</v>
      </c>
      <c r="B536" s="5" t="s">
        <v>463</v>
      </c>
      <c r="C536">
        <v>27</v>
      </c>
      <c r="D536">
        <v>23</v>
      </c>
      <c r="E536" t="s">
        <v>46</v>
      </c>
      <c r="F536" t="s">
        <v>47</v>
      </c>
      <c r="G536" s="4">
        <v>2016</v>
      </c>
      <c r="H536" t="s">
        <v>346</v>
      </c>
      <c r="I536">
        <f t="shared" si="24"/>
        <v>0</v>
      </c>
      <c r="J536">
        <v>24</v>
      </c>
      <c r="K536">
        <v>10</v>
      </c>
      <c r="L536" t="s">
        <v>47</v>
      </c>
      <c r="M536" t="s">
        <v>46</v>
      </c>
      <c r="N536">
        <f t="shared" si="25"/>
        <v>3</v>
      </c>
      <c r="O536">
        <f t="shared" si="26"/>
        <v>0.125</v>
      </c>
    </row>
    <row r="537" spans="1:15" x14ac:dyDescent="0.2">
      <c r="A537" t="s">
        <v>0</v>
      </c>
      <c r="B537" s="5" t="s">
        <v>463</v>
      </c>
      <c r="C537">
        <v>21</v>
      </c>
      <c r="D537">
        <v>16</v>
      </c>
      <c r="E537" t="s">
        <v>46</v>
      </c>
      <c r="F537" t="s">
        <v>47</v>
      </c>
      <c r="G537" s="4">
        <v>2016</v>
      </c>
      <c r="H537" t="s">
        <v>347</v>
      </c>
      <c r="I537">
        <f t="shared" si="24"/>
        <v>0</v>
      </c>
      <c r="J537">
        <v>24</v>
      </c>
      <c r="K537">
        <v>10</v>
      </c>
      <c r="L537" t="s">
        <v>47</v>
      </c>
      <c r="M537" t="s">
        <v>46</v>
      </c>
      <c r="N537">
        <f t="shared" si="25"/>
        <v>-3</v>
      </c>
      <c r="O537">
        <f t="shared" si="26"/>
        <v>0.125</v>
      </c>
    </row>
    <row r="538" spans="1:15" x14ac:dyDescent="0.2">
      <c r="A538" t="s">
        <v>0</v>
      </c>
      <c r="B538" s="5" t="s">
        <v>463</v>
      </c>
      <c r="C538">
        <v>24</v>
      </c>
      <c r="D538">
        <v>21</v>
      </c>
      <c r="E538" t="s">
        <v>46</v>
      </c>
      <c r="F538" t="s">
        <v>47</v>
      </c>
      <c r="G538" s="4">
        <v>2016</v>
      </c>
      <c r="H538" t="s">
        <v>393</v>
      </c>
      <c r="I538">
        <f t="shared" si="24"/>
        <v>0</v>
      </c>
      <c r="J538">
        <v>24</v>
      </c>
      <c r="K538">
        <v>10</v>
      </c>
      <c r="L538" t="s">
        <v>47</v>
      </c>
      <c r="M538" t="s">
        <v>46</v>
      </c>
      <c r="N538">
        <f t="shared" si="25"/>
        <v>0</v>
      </c>
      <c r="O538">
        <f t="shared" si="26"/>
        <v>0</v>
      </c>
    </row>
    <row r="539" spans="1:15" x14ac:dyDescent="0.2">
      <c r="A539" t="s">
        <v>0</v>
      </c>
      <c r="B539" s="5" t="s">
        <v>463</v>
      </c>
      <c r="C539">
        <v>23</v>
      </c>
      <c r="D539">
        <v>20</v>
      </c>
      <c r="E539" t="s">
        <v>46</v>
      </c>
      <c r="F539" t="s">
        <v>47</v>
      </c>
      <c r="G539" s="4">
        <v>2016</v>
      </c>
      <c r="H539" t="s">
        <v>394</v>
      </c>
      <c r="I539">
        <f t="shared" si="24"/>
        <v>0</v>
      </c>
      <c r="J539">
        <v>24</v>
      </c>
      <c r="K539">
        <v>10</v>
      </c>
      <c r="L539" t="s">
        <v>47</v>
      </c>
      <c r="M539" t="s">
        <v>46</v>
      </c>
      <c r="N539">
        <f t="shared" si="25"/>
        <v>-1</v>
      </c>
      <c r="O539">
        <f t="shared" si="26"/>
        <v>4.1666666666666664E-2</v>
      </c>
    </row>
    <row r="540" spans="1:15" x14ac:dyDescent="0.2">
      <c r="A540" t="s">
        <v>0</v>
      </c>
      <c r="B540" s="5" t="s">
        <v>463</v>
      </c>
      <c r="C540">
        <v>20</v>
      </c>
      <c r="D540">
        <v>17</v>
      </c>
      <c r="E540" t="s">
        <v>46</v>
      </c>
      <c r="F540" t="s">
        <v>47</v>
      </c>
      <c r="G540" s="4">
        <v>2016</v>
      </c>
      <c r="H540" t="s">
        <v>462</v>
      </c>
      <c r="I540">
        <f t="shared" si="24"/>
        <v>0</v>
      </c>
      <c r="J540">
        <v>24</v>
      </c>
      <c r="K540">
        <v>10</v>
      </c>
      <c r="L540" t="s">
        <v>47</v>
      </c>
      <c r="M540" t="s">
        <v>46</v>
      </c>
      <c r="N540">
        <f t="shared" si="25"/>
        <v>-4</v>
      </c>
      <c r="O540">
        <f t="shared" si="26"/>
        <v>0.16666666666666666</v>
      </c>
    </row>
    <row r="541" spans="1:15" x14ac:dyDescent="0.2">
      <c r="A541" t="s">
        <v>0</v>
      </c>
      <c r="B541" s="5" t="s">
        <v>463</v>
      </c>
      <c r="C541">
        <v>31</v>
      </c>
      <c r="D541">
        <v>24</v>
      </c>
      <c r="E541" t="s">
        <v>46</v>
      </c>
      <c r="F541" t="s">
        <v>47</v>
      </c>
      <c r="G541" s="4">
        <v>2016</v>
      </c>
      <c r="H541" t="s">
        <v>395</v>
      </c>
      <c r="I541">
        <f t="shared" si="24"/>
        <v>0</v>
      </c>
      <c r="J541">
        <v>24</v>
      </c>
      <c r="K541">
        <v>10</v>
      </c>
      <c r="L541" t="s">
        <v>47</v>
      </c>
      <c r="M541" t="s">
        <v>46</v>
      </c>
      <c r="N541">
        <f t="shared" si="25"/>
        <v>7</v>
      </c>
      <c r="O541">
        <f t="shared" si="26"/>
        <v>0.29166666666666669</v>
      </c>
    </row>
    <row r="542" spans="1:15" x14ac:dyDescent="0.2">
      <c r="A542" t="s">
        <v>0</v>
      </c>
      <c r="B542" s="5" t="s">
        <v>463</v>
      </c>
      <c r="C542">
        <v>27</v>
      </c>
      <c r="D542">
        <v>17</v>
      </c>
      <c r="E542" t="s">
        <v>46</v>
      </c>
      <c r="F542" t="s">
        <v>47</v>
      </c>
      <c r="G542" s="4">
        <v>2016</v>
      </c>
      <c r="H542" t="s">
        <v>349</v>
      </c>
      <c r="I542">
        <f t="shared" si="24"/>
        <v>0</v>
      </c>
      <c r="J542">
        <v>24</v>
      </c>
      <c r="K542">
        <v>10</v>
      </c>
      <c r="L542" t="s">
        <v>47</v>
      </c>
      <c r="M542" t="s">
        <v>46</v>
      </c>
      <c r="N542">
        <f t="shared" si="25"/>
        <v>3</v>
      </c>
      <c r="O542">
        <f t="shared" si="26"/>
        <v>0.125</v>
      </c>
    </row>
    <row r="543" spans="1:15" x14ac:dyDescent="0.2">
      <c r="A543" t="s">
        <v>0</v>
      </c>
      <c r="B543" s="5" t="s">
        <v>463</v>
      </c>
      <c r="C543">
        <v>24</v>
      </c>
      <c r="D543">
        <v>20</v>
      </c>
      <c r="E543" t="s">
        <v>47</v>
      </c>
      <c r="F543" t="s">
        <v>46</v>
      </c>
      <c r="G543" s="4">
        <v>2016</v>
      </c>
      <c r="H543" t="s">
        <v>396</v>
      </c>
      <c r="I543">
        <f t="shared" si="24"/>
        <v>1</v>
      </c>
      <c r="J543">
        <v>24</v>
      </c>
      <c r="K543">
        <v>10</v>
      </c>
      <c r="L543" t="s">
        <v>47</v>
      </c>
      <c r="M543" t="s">
        <v>46</v>
      </c>
      <c r="N543">
        <f t="shared" si="25"/>
        <v>0</v>
      </c>
      <c r="O543">
        <f t="shared" si="26"/>
        <v>0</v>
      </c>
    </row>
    <row r="544" spans="1:15" x14ac:dyDescent="0.2">
      <c r="A544" t="s">
        <v>0</v>
      </c>
      <c r="B544" s="5" t="s">
        <v>463</v>
      </c>
      <c r="C544">
        <v>27</v>
      </c>
      <c r="D544">
        <v>17</v>
      </c>
      <c r="E544" t="s">
        <v>47</v>
      </c>
      <c r="F544" t="s">
        <v>46</v>
      </c>
      <c r="G544" s="4">
        <v>2016</v>
      </c>
      <c r="H544" t="s">
        <v>323</v>
      </c>
      <c r="I544">
        <f t="shared" si="24"/>
        <v>1</v>
      </c>
      <c r="J544">
        <v>24</v>
      </c>
      <c r="K544">
        <v>10</v>
      </c>
      <c r="L544" t="s">
        <v>47</v>
      </c>
      <c r="M544" t="s">
        <v>46</v>
      </c>
      <c r="N544">
        <f t="shared" si="25"/>
        <v>3</v>
      </c>
      <c r="O544">
        <f t="shared" si="26"/>
        <v>0.125</v>
      </c>
    </row>
    <row r="545" spans="1:15" x14ac:dyDescent="0.2">
      <c r="A545" t="s">
        <v>0</v>
      </c>
      <c r="B545" s="5" t="s">
        <v>463</v>
      </c>
      <c r="C545">
        <v>31</v>
      </c>
      <c r="D545">
        <v>16</v>
      </c>
      <c r="E545" t="s">
        <v>46</v>
      </c>
      <c r="F545" t="s">
        <v>47</v>
      </c>
      <c r="G545" s="4">
        <v>2016</v>
      </c>
      <c r="H545" t="s">
        <v>383</v>
      </c>
      <c r="I545">
        <f t="shared" si="24"/>
        <v>0</v>
      </c>
      <c r="J545">
        <v>24</v>
      </c>
      <c r="K545">
        <v>10</v>
      </c>
      <c r="L545" t="s">
        <v>47</v>
      </c>
      <c r="M545" t="s">
        <v>46</v>
      </c>
      <c r="N545">
        <f t="shared" si="25"/>
        <v>7</v>
      </c>
      <c r="O545">
        <f t="shared" si="26"/>
        <v>0.29166666666666669</v>
      </c>
    </row>
    <row r="546" spans="1:15" x14ac:dyDescent="0.2">
      <c r="A546" t="s">
        <v>0</v>
      </c>
      <c r="B546" s="5" t="s">
        <v>463</v>
      </c>
      <c r="C546">
        <v>28</v>
      </c>
      <c r="D546">
        <v>10</v>
      </c>
      <c r="E546" t="s">
        <v>46</v>
      </c>
      <c r="F546" t="s">
        <v>47</v>
      </c>
      <c r="G546" s="4">
        <v>2016</v>
      </c>
      <c r="H546" t="s">
        <v>171</v>
      </c>
      <c r="I546">
        <f t="shared" si="24"/>
        <v>0</v>
      </c>
      <c r="J546">
        <v>24</v>
      </c>
      <c r="K546">
        <v>10</v>
      </c>
      <c r="L546" t="s">
        <v>47</v>
      </c>
      <c r="M546" t="s">
        <v>46</v>
      </c>
      <c r="N546">
        <f t="shared" si="25"/>
        <v>4</v>
      </c>
      <c r="O546">
        <f t="shared" si="26"/>
        <v>0.16666666666666666</v>
      </c>
    </row>
    <row r="547" spans="1:15" x14ac:dyDescent="0.2">
      <c r="A547" t="s">
        <v>0</v>
      </c>
      <c r="B547" s="5" t="s">
        <v>476</v>
      </c>
      <c r="C547">
        <v>24</v>
      </c>
      <c r="D547">
        <v>20</v>
      </c>
      <c r="E547" t="s">
        <v>50</v>
      </c>
      <c r="F547" t="s">
        <v>10</v>
      </c>
      <c r="G547" s="4">
        <v>2015</v>
      </c>
      <c r="H547" t="s">
        <v>477</v>
      </c>
      <c r="I547">
        <f t="shared" si="24"/>
        <v>0</v>
      </c>
      <c r="J547">
        <v>28</v>
      </c>
      <c r="K547">
        <v>24</v>
      </c>
      <c r="L547" t="s">
        <v>10</v>
      </c>
      <c r="M547" t="s">
        <v>50</v>
      </c>
      <c r="N547">
        <f t="shared" si="25"/>
        <v>-4</v>
      </c>
      <c r="O547">
        <f t="shared" si="26"/>
        <v>0.14285714285714285</v>
      </c>
    </row>
    <row r="548" spans="1:15" x14ac:dyDescent="0.2">
      <c r="A548" t="s">
        <v>0</v>
      </c>
      <c r="B548" s="5" t="s">
        <v>476</v>
      </c>
      <c r="C548">
        <v>23</v>
      </c>
      <c r="D548">
        <v>20</v>
      </c>
      <c r="E548" t="s">
        <v>10</v>
      </c>
      <c r="F548" t="s">
        <v>50</v>
      </c>
      <c r="G548" s="4">
        <v>2015</v>
      </c>
      <c r="H548" t="s">
        <v>343</v>
      </c>
      <c r="I548">
        <f t="shared" si="24"/>
        <v>1</v>
      </c>
      <c r="J548">
        <v>28</v>
      </c>
      <c r="K548">
        <v>24</v>
      </c>
      <c r="L548" t="s">
        <v>10</v>
      </c>
      <c r="M548" t="s">
        <v>50</v>
      </c>
      <c r="N548">
        <f t="shared" si="25"/>
        <v>-5</v>
      </c>
      <c r="O548">
        <f t="shared" si="26"/>
        <v>0.17857142857142858</v>
      </c>
    </row>
    <row r="549" spans="1:15" x14ac:dyDescent="0.2">
      <c r="A549" t="s">
        <v>0</v>
      </c>
      <c r="B549" s="5" t="s">
        <v>476</v>
      </c>
      <c r="C549">
        <v>24</v>
      </c>
      <c r="D549">
        <v>21</v>
      </c>
      <c r="E549" t="s">
        <v>10</v>
      </c>
      <c r="F549" t="s">
        <v>50</v>
      </c>
      <c r="G549" s="4">
        <v>2015</v>
      </c>
      <c r="H549" t="s">
        <v>478</v>
      </c>
      <c r="I549">
        <f t="shared" si="24"/>
        <v>1</v>
      </c>
      <c r="J549">
        <v>28</v>
      </c>
      <c r="K549">
        <v>24</v>
      </c>
      <c r="L549" t="s">
        <v>10</v>
      </c>
      <c r="M549" t="s">
        <v>50</v>
      </c>
      <c r="N549">
        <f t="shared" si="25"/>
        <v>-4</v>
      </c>
      <c r="O549">
        <f t="shared" si="26"/>
        <v>0.14285714285714285</v>
      </c>
    </row>
    <row r="550" spans="1:15" x14ac:dyDescent="0.2">
      <c r="A550" t="s">
        <v>0</v>
      </c>
      <c r="B550" s="5" t="s">
        <v>476</v>
      </c>
      <c r="C550">
        <v>24</v>
      </c>
      <c r="D550">
        <v>20</v>
      </c>
      <c r="E550" t="s">
        <v>50</v>
      </c>
      <c r="F550" t="s">
        <v>10</v>
      </c>
      <c r="G550" s="4">
        <v>2015</v>
      </c>
      <c r="H550" t="s">
        <v>437</v>
      </c>
      <c r="I550">
        <f t="shared" si="24"/>
        <v>0</v>
      </c>
      <c r="J550">
        <v>28</v>
      </c>
      <c r="K550">
        <v>24</v>
      </c>
      <c r="L550" t="s">
        <v>10</v>
      </c>
      <c r="M550" t="s">
        <v>50</v>
      </c>
      <c r="N550">
        <f t="shared" si="25"/>
        <v>-4</v>
      </c>
      <c r="O550">
        <f t="shared" si="26"/>
        <v>0.14285714285714285</v>
      </c>
    </row>
    <row r="551" spans="1:15" x14ac:dyDescent="0.2">
      <c r="A551" t="s">
        <v>0</v>
      </c>
      <c r="B551" s="5" t="s">
        <v>476</v>
      </c>
      <c r="C551">
        <v>31</v>
      </c>
      <c r="D551">
        <v>17</v>
      </c>
      <c r="E551" t="s">
        <v>50</v>
      </c>
      <c r="F551" t="s">
        <v>10</v>
      </c>
      <c r="G551" s="4">
        <v>2015</v>
      </c>
      <c r="H551" t="s">
        <v>331</v>
      </c>
      <c r="I551">
        <f t="shared" ref="I551:I604" si="27">IF(E551=L551,1,0)</f>
        <v>0</v>
      </c>
      <c r="J551">
        <v>28</v>
      </c>
      <c r="K551">
        <v>24</v>
      </c>
      <c r="L551" t="s">
        <v>10</v>
      </c>
      <c r="M551" t="s">
        <v>50</v>
      </c>
      <c r="N551">
        <f t="shared" ref="N551:N604" si="28">C551-J551</f>
        <v>3</v>
      </c>
      <c r="O551">
        <f t="shared" ref="O551:O604" si="29">ABS(N551)/J551</f>
        <v>0.10714285714285714</v>
      </c>
    </row>
    <row r="552" spans="1:15" x14ac:dyDescent="0.2">
      <c r="A552" t="s">
        <v>0</v>
      </c>
      <c r="B552" s="5" t="s">
        <v>476</v>
      </c>
      <c r="C552">
        <v>21</v>
      </c>
      <c r="D552">
        <v>20</v>
      </c>
      <c r="E552" t="s">
        <v>50</v>
      </c>
      <c r="F552" t="s">
        <v>10</v>
      </c>
      <c r="G552" s="4">
        <v>2015</v>
      </c>
      <c r="H552" t="s">
        <v>469</v>
      </c>
      <c r="I552">
        <f t="shared" si="27"/>
        <v>0</v>
      </c>
      <c r="J552">
        <v>28</v>
      </c>
      <c r="K552">
        <v>24</v>
      </c>
      <c r="L552" t="s">
        <v>10</v>
      </c>
      <c r="M552" t="s">
        <v>50</v>
      </c>
      <c r="N552">
        <f t="shared" si="28"/>
        <v>-7</v>
      </c>
      <c r="O552">
        <f t="shared" si="29"/>
        <v>0.25</v>
      </c>
    </row>
    <row r="553" spans="1:15" x14ac:dyDescent="0.2">
      <c r="A553" t="s">
        <v>0</v>
      </c>
      <c r="B553" s="5" t="s">
        <v>476</v>
      </c>
      <c r="C553">
        <v>24</v>
      </c>
      <c r="D553">
        <v>21</v>
      </c>
      <c r="E553" t="s">
        <v>10</v>
      </c>
      <c r="F553" t="s">
        <v>50</v>
      </c>
      <c r="G553" s="4">
        <v>2015</v>
      </c>
      <c r="H553" t="s">
        <v>379</v>
      </c>
      <c r="I553">
        <f t="shared" si="27"/>
        <v>1</v>
      </c>
      <c r="J553">
        <v>28</v>
      </c>
      <c r="K553">
        <v>24</v>
      </c>
      <c r="L553" t="s">
        <v>10</v>
      </c>
      <c r="M553" t="s">
        <v>50</v>
      </c>
      <c r="N553">
        <f t="shared" si="28"/>
        <v>-4</v>
      </c>
      <c r="O553">
        <f t="shared" si="29"/>
        <v>0.14285714285714285</v>
      </c>
    </row>
    <row r="554" spans="1:15" x14ac:dyDescent="0.2">
      <c r="A554" t="s">
        <v>0</v>
      </c>
      <c r="B554" s="5" t="s">
        <v>476</v>
      </c>
      <c r="C554">
        <v>20</v>
      </c>
      <c r="D554">
        <v>16</v>
      </c>
      <c r="E554" t="s">
        <v>10</v>
      </c>
      <c r="F554" t="s">
        <v>50</v>
      </c>
      <c r="G554" s="4">
        <v>2015</v>
      </c>
      <c r="H554" t="s">
        <v>313</v>
      </c>
      <c r="I554">
        <f t="shared" si="27"/>
        <v>1</v>
      </c>
      <c r="J554">
        <v>28</v>
      </c>
      <c r="K554">
        <v>24</v>
      </c>
      <c r="L554" t="s">
        <v>10</v>
      </c>
      <c r="M554" t="s">
        <v>50</v>
      </c>
      <c r="N554">
        <f t="shared" si="28"/>
        <v>-8</v>
      </c>
      <c r="O554">
        <f t="shared" si="29"/>
        <v>0.2857142857142857</v>
      </c>
    </row>
    <row r="555" spans="1:15" x14ac:dyDescent="0.2">
      <c r="A555" t="s">
        <v>0</v>
      </c>
      <c r="B555" s="5" t="s">
        <v>476</v>
      </c>
      <c r="C555">
        <v>27</v>
      </c>
      <c r="D555">
        <v>24</v>
      </c>
      <c r="E555" t="s">
        <v>10</v>
      </c>
      <c r="F555" t="s">
        <v>50</v>
      </c>
      <c r="G555" s="4">
        <v>2015</v>
      </c>
      <c r="H555" t="s">
        <v>384</v>
      </c>
      <c r="I555">
        <f t="shared" si="27"/>
        <v>1</v>
      </c>
      <c r="J555">
        <v>28</v>
      </c>
      <c r="K555">
        <v>24</v>
      </c>
      <c r="L555" t="s">
        <v>10</v>
      </c>
      <c r="M555" t="s">
        <v>50</v>
      </c>
      <c r="N555">
        <f t="shared" si="28"/>
        <v>-1</v>
      </c>
      <c r="O555">
        <f t="shared" si="29"/>
        <v>3.5714285714285712E-2</v>
      </c>
    </row>
    <row r="556" spans="1:15" x14ac:dyDescent="0.2">
      <c r="A556" t="s">
        <v>0</v>
      </c>
      <c r="B556" s="5" t="s">
        <v>476</v>
      </c>
      <c r="C556">
        <v>24</v>
      </c>
      <c r="D556">
        <v>21</v>
      </c>
      <c r="E556" t="s">
        <v>10</v>
      </c>
      <c r="F556" t="s">
        <v>50</v>
      </c>
      <c r="G556" s="4">
        <v>2015</v>
      </c>
      <c r="H556" t="s">
        <v>312</v>
      </c>
      <c r="I556">
        <f t="shared" si="27"/>
        <v>1</v>
      </c>
      <c r="J556">
        <v>28</v>
      </c>
      <c r="K556">
        <v>24</v>
      </c>
      <c r="L556" t="s">
        <v>10</v>
      </c>
      <c r="M556" t="s">
        <v>50</v>
      </c>
      <c r="N556">
        <f t="shared" si="28"/>
        <v>-4</v>
      </c>
      <c r="O556">
        <f t="shared" si="29"/>
        <v>0.14285714285714285</v>
      </c>
    </row>
    <row r="557" spans="1:15" x14ac:dyDescent="0.2">
      <c r="A557" t="s">
        <v>0</v>
      </c>
      <c r="B557" s="5" t="s">
        <v>476</v>
      </c>
      <c r="C557">
        <v>27</v>
      </c>
      <c r="D557">
        <v>17</v>
      </c>
      <c r="E557" t="s">
        <v>50</v>
      </c>
      <c r="F557" t="s">
        <v>10</v>
      </c>
      <c r="G557" s="4">
        <v>2015</v>
      </c>
      <c r="H557" t="s">
        <v>479</v>
      </c>
      <c r="I557">
        <f t="shared" si="27"/>
        <v>0</v>
      </c>
      <c r="J557">
        <v>28</v>
      </c>
      <c r="K557">
        <v>24</v>
      </c>
      <c r="L557" t="s">
        <v>10</v>
      </c>
      <c r="M557" t="s">
        <v>50</v>
      </c>
      <c r="N557">
        <f t="shared" si="28"/>
        <v>-1</v>
      </c>
      <c r="O557">
        <f t="shared" si="29"/>
        <v>3.5714285714285712E-2</v>
      </c>
    </row>
    <row r="558" spans="1:15" x14ac:dyDescent="0.2">
      <c r="A558" t="s">
        <v>0</v>
      </c>
      <c r="B558" s="5" t="s">
        <v>476</v>
      </c>
      <c r="C558">
        <v>31</v>
      </c>
      <c r="D558">
        <v>20</v>
      </c>
      <c r="E558" t="s">
        <v>10</v>
      </c>
      <c r="F558" t="s">
        <v>50</v>
      </c>
      <c r="G558" s="4">
        <v>2015</v>
      </c>
      <c r="H558" t="s">
        <v>445</v>
      </c>
      <c r="I558">
        <f t="shared" si="27"/>
        <v>1</v>
      </c>
      <c r="J558">
        <v>28</v>
      </c>
      <c r="K558">
        <v>24</v>
      </c>
      <c r="L558" t="s">
        <v>10</v>
      </c>
      <c r="M558" t="s">
        <v>50</v>
      </c>
      <c r="N558">
        <f t="shared" si="28"/>
        <v>3</v>
      </c>
      <c r="O558">
        <f t="shared" si="29"/>
        <v>0.10714285714285714</v>
      </c>
    </row>
    <row r="559" spans="1:15" x14ac:dyDescent="0.2">
      <c r="A559" t="s">
        <v>0</v>
      </c>
      <c r="B559" s="5" t="s">
        <v>476</v>
      </c>
      <c r="C559">
        <v>27</v>
      </c>
      <c r="D559">
        <v>23</v>
      </c>
      <c r="E559" t="s">
        <v>10</v>
      </c>
      <c r="F559" t="s">
        <v>50</v>
      </c>
      <c r="G559" s="4">
        <v>2015</v>
      </c>
      <c r="H559" t="s">
        <v>413</v>
      </c>
      <c r="I559">
        <f t="shared" si="27"/>
        <v>1</v>
      </c>
      <c r="J559">
        <v>28</v>
      </c>
      <c r="K559">
        <v>24</v>
      </c>
      <c r="L559" t="s">
        <v>10</v>
      </c>
      <c r="M559" t="s">
        <v>50</v>
      </c>
      <c r="N559">
        <f t="shared" si="28"/>
        <v>-1</v>
      </c>
      <c r="O559">
        <f t="shared" si="29"/>
        <v>3.5714285714285712E-2</v>
      </c>
    </row>
    <row r="560" spans="1:15" x14ac:dyDescent="0.2">
      <c r="A560" t="s">
        <v>0</v>
      </c>
      <c r="B560" s="5" t="s">
        <v>476</v>
      </c>
      <c r="C560">
        <v>24</v>
      </c>
      <c r="D560">
        <v>20</v>
      </c>
      <c r="E560" t="s">
        <v>10</v>
      </c>
      <c r="F560" t="s">
        <v>50</v>
      </c>
      <c r="G560" s="4">
        <v>2015</v>
      </c>
      <c r="H560" t="s">
        <v>480</v>
      </c>
      <c r="I560">
        <f t="shared" si="27"/>
        <v>1</v>
      </c>
      <c r="J560">
        <v>28</v>
      </c>
      <c r="K560">
        <v>24</v>
      </c>
      <c r="L560" t="s">
        <v>10</v>
      </c>
      <c r="M560" t="s">
        <v>50</v>
      </c>
      <c r="N560">
        <f t="shared" si="28"/>
        <v>-4</v>
      </c>
      <c r="O560">
        <f t="shared" si="29"/>
        <v>0.14285714285714285</v>
      </c>
    </row>
    <row r="561" spans="1:15" x14ac:dyDescent="0.2">
      <c r="A561" t="s">
        <v>0</v>
      </c>
      <c r="B561" s="5" t="s">
        <v>476</v>
      </c>
      <c r="C561">
        <v>24</v>
      </c>
      <c r="D561">
        <v>21</v>
      </c>
      <c r="E561" t="s">
        <v>10</v>
      </c>
      <c r="F561" t="s">
        <v>50</v>
      </c>
      <c r="G561" s="4">
        <v>2015</v>
      </c>
      <c r="H561" t="s">
        <v>312</v>
      </c>
      <c r="I561">
        <f t="shared" si="27"/>
        <v>1</v>
      </c>
      <c r="J561">
        <v>28</v>
      </c>
      <c r="K561">
        <v>24</v>
      </c>
      <c r="L561" t="s">
        <v>10</v>
      </c>
      <c r="M561" t="s">
        <v>50</v>
      </c>
      <c r="N561">
        <f t="shared" si="28"/>
        <v>-4</v>
      </c>
      <c r="O561">
        <f t="shared" si="29"/>
        <v>0.14285714285714285</v>
      </c>
    </row>
    <row r="562" spans="1:15" x14ac:dyDescent="0.2">
      <c r="A562" t="s">
        <v>0</v>
      </c>
      <c r="B562" s="5" t="s">
        <v>476</v>
      </c>
      <c r="C562">
        <v>27</v>
      </c>
      <c r="D562">
        <v>24</v>
      </c>
      <c r="E562" t="s">
        <v>50</v>
      </c>
      <c r="F562" t="s">
        <v>10</v>
      </c>
      <c r="G562" s="4">
        <v>2015</v>
      </c>
      <c r="H562" t="s">
        <v>481</v>
      </c>
      <c r="I562">
        <f t="shared" si="27"/>
        <v>0</v>
      </c>
      <c r="J562">
        <v>28</v>
      </c>
      <c r="K562">
        <v>24</v>
      </c>
      <c r="L562" t="s">
        <v>10</v>
      </c>
      <c r="M562" t="s">
        <v>50</v>
      </c>
      <c r="N562">
        <f t="shared" si="28"/>
        <v>-1</v>
      </c>
      <c r="O562">
        <f t="shared" si="29"/>
        <v>3.5714285714285712E-2</v>
      </c>
    </row>
    <row r="563" spans="1:15" x14ac:dyDescent="0.2">
      <c r="A563" t="s">
        <v>0</v>
      </c>
      <c r="B563" s="5" t="s">
        <v>476</v>
      </c>
      <c r="C563">
        <v>17</v>
      </c>
      <c r="D563">
        <v>16</v>
      </c>
      <c r="E563" t="s">
        <v>50</v>
      </c>
      <c r="F563" t="s">
        <v>10</v>
      </c>
      <c r="G563" s="4">
        <v>2015</v>
      </c>
      <c r="H563" t="s">
        <v>317</v>
      </c>
      <c r="I563">
        <f t="shared" si="27"/>
        <v>0</v>
      </c>
      <c r="J563">
        <v>28</v>
      </c>
      <c r="K563">
        <v>24</v>
      </c>
      <c r="L563" t="s">
        <v>10</v>
      </c>
      <c r="M563" t="s">
        <v>50</v>
      </c>
      <c r="N563">
        <f t="shared" si="28"/>
        <v>-11</v>
      </c>
      <c r="O563">
        <f t="shared" si="29"/>
        <v>0.39285714285714285</v>
      </c>
    </row>
    <row r="564" spans="1:15" x14ac:dyDescent="0.2">
      <c r="A564" t="s">
        <v>0</v>
      </c>
      <c r="B564" s="5" t="s">
        <v>476</v>
      </c>
      <c r="C564">
        <v>27</v>
      </c>
      <c r="D564">
        <v>21</v>
      </c>
      <c r="E564" t="s">
        <v>50</v>
      </c>
      <c r="F564" t="s">
        <v>10</v>
      </c>
      <c r="G564" s="4">
        <v>2015</v>
      </c>
      <c r="H564" t="s">
        <v>391</v>
      </c>
      <c r="I564">
        <f t="shared" si="27"/>
        <v>0</v>
      </c>
      <c r="J564">
        <v>28</v>
      </c>
      <c r="K564">
        <v>24</v>
      </c>
      <c r="L564" t="s">
        <v>10</v>
      </c>
      <c r="M564" t="s">
        <v>50</v>
      </c>
      <c r="N564">
        <f t="shared" si="28"/>
        <v>-1</v>
      </c>
      <c r="O564">
        <f t="shared" si="29"/>
        <v>3.5714285714285712E-2</v>
      </c>
    </row>
    <row r="565" spans="1:15" x14ac:dyDescent="0.2">
      <c r="A565" t="s">
        <v>0</v>
      </c>
      <c r="B565" s="5" t="s">
        <v>476</v>
      </c>
      <c r="C565">
        <v>27</v>
      </c>
      <c r="D565">
        <v>17</v>
      </c>
      <c r="E565" t="s">
        <v>50</v>
      </c>
      <c r="F565" t="s">
        <v>10</v>
      </c>
      <c r="G565" s="4">
        <v>2015</v>
      </c>
      <c r="H565" t="s">
        <v>417</v>
      </c>
      <c r="I565">
        <f t="shared" si="27"/>
        <v>0</v>
      </c>
      <c r="J565">
        <v>28</v>
      </c>
      <c r="K565">
        <v>24</v>
      </c>
      <c r="L565" t="s">
        <v>10</v>
      </c>
      <c r="M565" t="s">
        <v>50</v>
      </c>
      <c r="N565">
        <f t="shared" si="28"/>
        <v>-1</v>
      </c>
      <c r="O565">
        <f t="shared" si="29"/>
        <v>3.5714285714285712E-2</v>
      </c>
    </row>
    <row r="566" spans="1:15" x14ac:dyDescent="0.2">
      <c r="A566" t="s">
        <v>0</v>
      </c>
      <c r="B566" s="5" t="s">
        <v>476</v>
      </c>
      <c r="C566">
        <v>23</v>
      </c>
      <c r="D566">
        <v>20</v>
      </c>
      <c r="E566" t="s">
        <v>50</v>
      </c>
      <c r="F566" t="s">
        <v>10</v>
      </c>
      <c r="G566" s="4">
        <v>2015</v>
      </c>
      <c r="H566" t="s">
        <v>319</v>
      </c>
      <c r="I566">
        <f t="shared" si="27"/>
        <v>0</v>
      </c>
      <c r="J566">
        <v>28</v>
      </c>
      <c r="K566">
        <v>24</v>
      </c>
      <c r="L566" t="s">
        <v>10</v>
      </c>
      <c r="M566" t="s">
        <v>50</v>
      </c>
      <c r="N566">
        <f t="shared" si="28"/>
        <v>-5</v>
      </c>
      <c r="O566">
        <f t="shared" si="29"/>
        <v>0.17857142857142858</v>
      </c>
    </row>
    <row r="567" spans="1:15" x14ac:dyDescent="0.2">
      <c r="A567" t="s">
        <v>0</v>
      </c>
      <c r="B567" s="5" t="s">
        <v>476</v>
      </c>
      <c r="C567">
        <v>27</v>
      </c>
      <c r="D567">
        <v>23</v>
      </c>
      <c r="E567" t="s">
        <v>10</v>
      </c>
      <c r="F567" t="s">
        <v>50</v>
      </c>
      <c r="G567" s="4">
        <v>2015</v>
      </c>
      <c r="H567" t="s">
        <v>482</v>
      </c>
      <c r="I567">
        <f t="shared" si="27"/>
        <v>1</v>
      </c>
      <c r="J567">
        <v>28</v>
      </c>
      <c r="K567">
        <v>24</v>
      </c>
      <c r="L567" t="s">
        <v>10</v>
      </c>
      <c r="M567" t="s">
        <v>50</v>
      </c>
      <c r="N567">
        <f t="shared" si="28"/>
        <v>-1</v>
      </c>
      <c r="O567">
        <f t="shared" si="29"/>
        <v>3.5714285714285712E-2</v>
      </c>
    </row>
    <row r="568" spans="1:15" x14ac:dyDescent="0.2">
      <c r="A568" t="s">
        <v>0</v>
      </c>
      <c r="B568" s="5" t="s">
        <v>476</v>
      </c>
      <c r="C568">
        <v>27</v>
      </c>
      <c r="D568">
        <v>24</v>
      </c>
      <c r="E568" t="s">
        <v>10</v>
      </c>
      <c r="F568" t="s">
        <v>50</v>
      </c>
      <c r="G568" s="4">
        <v>2015</v>
      </c>
      <c r="H568" t="s">
        <v>324</v>
      </c>
      <c r="I568">
        <f t="shared" si="27"/>
        <v>1</v>
      </c>
      <c r="J568">
        <v>28</v>
      </c>
      <c r="K568">
        <v>24</v>
      </c>
      <c r="L568" t="s">
        <v>10</v>
      </c>
      <c r="M568" t="s">
        <v>50</v>
      </c>
      <c r="N568">
        <f t="shared" si="28"/>
        <v>-1</v>
      </c>
      <c r="O568">
        <f t="shared" si="29"/>
        <v>3.5714285714285712E-2</v>
      </c>
    </row>
    <row r="569" spans="1:15" x14ac:dyDescent="0.2">
      <c r="A569" t="s">
        <v>0</v>
      </c>
      <c r="B569" s="5" t="s">
        <v>476</v>
      </c>
      <c r="C569">
        <v>20</v>
      </c>
      <c r="D569">
        <v>17</v>
      </c>
      <c r="E569" t="s">
        <v>50</v>
      </c>
      <c r="F569" t="s">
        <v>10</v>
      </c>
      <c r="G569" s="4">
        <v>2015</v>
      </c>
      <c r="H569" t="s">
        <v>483</v>
      </c>
      <c r="I569">
        <f t="shared" si="27"/>
        <v>0</v>
      </c>
      <c r="J569">
        <v>28</v>
      </c>
      <c r="K569">
        <v>24</v>
      </c>
      <c r="L569" t="s">
        <v>10</v>
      </c>
      <c r="M569" t="s">
        <v>50</v>
      </c>
      <c r="N569">
        <f t="shared" si="28"/>
        <v>-8</v>
      </c>
      <c r="O569">
        <f t="shared" si="29"/>
        <v>0.2857142857142857</v>
      </c>
    </row>
    <row r="570" spans="1:15" x14ac:dyDescent="0.2">
      <c r="A570" t="s">
        <v>0</v>
      </c>
      <c r="B570" s="5" t="s">
        <v>476</v>
      </c>
      <c r="C570">
        <v>27</v>
      </c>
      <c r="D570">
        <v>23</v>
      </c>
      <c r="E570" t="s">
        <v>50</v>
      </c>
      <c r="F570" t="s">
        <v>10</v>
      </c>
      <c r="G570" s="4">
        <v>2015</v>
      </c>
      <c r="H570" t="s">
        <v>326</v>
      </c>
      <c r="I570">
        <f t="shared" si="27"/>
        <v>0</v>
      </c>
      <c r="J570">
        <v>28</v>
      </c>
      <c r="K570">
        <v>24</v>
      </c>
      <c r="L570" t="s">
        <v>10</v>
      </c>
      <c r="M570" t="s">
        <v>50</v>
      </c>
      <c r="N570">
        <f t="shared" si="28"/>
        <v>-1</v>
      </c>
      <c r="O570">
        <f t="shared" si="29"/>
        <v>3.5714285714285712E-2</v>
      </c>
    </row>
    <row r="571" spans="1:15" x14ac:dyDescent="0.2">
      <c r="A571" t="s">
        <v>0</v>
      </c>
      <c r="B571" s="5" t="s">
        <v>476</v>
      </c>
      <c r="C571">
        <v>27</v>
      </c>
      <c r="D571">
        <v>20</v>
      </c>
      <c r="E571" t="s">
        <v>10</v>
      </c>
      <c r="F571" t="s">
        <v>50</v>
      </c>
      <c r="G571" s="4">
        <v>2015</v>
      </c>
      <c r="H571" t="s">
        <v>329</v>
      </c>
      <c r="I571">
        <f t="shared" si="27"/>
        <v>1</v>
      </c>
      <c r="J571">
        <v>28</v>
      </c>
      <c r="K571">
        <v>24</v>
      </c>
      <c r="L571" t="s">
        <v>10</v>
      </c>
      <c r="M571" t="s">
        <v>50</v>
      </c>
      <c r="N571">
        <f t="shared" si="28"/>
        <v>-1</v>
      </c>
      <c r="O571">
        <f t="shared" si="29"/>
        <v>3.5714285714285712E-2</v>
      </c>
    </row>
    <row r="572" spans="1:15" x14ac:dyDescent="0.2">
      <c r="A572" t="s">
        <v>0</v>
      </c>
      <c r="B572" s="5" t="s">
        <v>476</v>
      </c>
      <c r="C572">
        <v>24</v>
      </c>
      <c r="D572">
        <v>21</v>
      </c>
      <c r="E572" t="s">
        <v>10</v>
      </c>
      <c r="F572" t="s">
        <v>50</v>
      </c>
      <c r="G572" s="4">
        <v>2015</v>
      </c>
      <c r="H572" t="s">
        <v>484</v>
      </c>
      <c r="I572">
        <f t="shared" si="27"/>
        <v>1</v>
      </c>
      <c r="J572">
        <v>28</v>
      </c>
      <c r="K572">
        <v>24</v>
      </c>
      <c r="L572" t="s">
        <v>10</v>
      </c>
      <c r="M572" t="s">
        <v>50</v>
      </c>
      <c r="N572">
        <f t="shared" si="28"/>
        <v>-4</v>
      </c>
      <c r="O572">
        <f t="shared" si="29"/>
        <v>0.14285714285714285</v>
      </c>
    </row>
    <row r="573" spans="1:15" x14ac:dyDescent="0.2">
      <c r="A573" t="s">
        <v>0</v>
      </c>
      <c r="B573" s="5" t="s">
        <v>476</v>
      </c>
      <c r="C573">
        <v>27</v>
      </c>
      <c r="D573">
        <v>20</v>
      </c>
      <c r="E573" t="s">
        <v>50</v>
      </c>
      <c r="F573" t="s">
        <v>10</v>
      </c>
      <c r="G573" s="4">
        <v>2015</v>
      </c>
      <c r="H573" t="s">
        <v>385</v>
      </c>
      <c r="I573">
        <f t="shared" si="27"/>
        <v>0</v>
      </c>
      <c r="J573">
        <v>28</v>
      </c>
      <c r="K573">
        <v>24</v>
      </c>
      <c r="L573" t="s">
        <v>10</v>
      </c>
      <c r="M573" t="s">
        <v>50</v>
      </c>
      <c r="N573">
        <f t="shared" si="28"/>
        <v>-1</v>
      </c>
      <c r="O573">
        <f t="shared" si="29"/>
        <v>3.5714285714285712E-2</v>
      </c>
    </row>
    <row r="574" spans="1:15" x14ac:dyDescent="0.2">
      <c r="A574" t="s">
        <v>0</v>
      </c>
      <c r="B574" s="5" t="s">
        <v>476</v>
      </c>
      <c r="C574">
        <v>35</v>
      </c>
      <c r="D574">
        <v>28</v>
      </c>
      <c r="E574" t="s">
        <v>10</v>
      </c>
      <c r="F574" t="s">
        <v>50</v>
      </c>
      <c r="G574" s="4">
        <v>2015</v>
      </c>
      <c r="H574" t="s">
        <v>485</v>
      </c>
      <c r="I574">
        <f t="shared" si="27"/>
        <v>1</v>
      </c>
      <c r="J574">
        <v>28</v>
      </c>
      <c r="K574">
        <v>24</v>
      </c>
      <c r="L574" t="s">
        <v>10</v>
      </c>
      <c r="M574" t="s">
        <v>50</v>
      </c>
      <c r="N574">
        <f t="shared" si="28"/>
        <v>7</v>
      </c>
      <c r="O574">
        <f t="shared" si="29"/>
        <v>0.25</v>
      </c>
    </row>
    <row r="575" spans="1:15" x14ac:dyDescent="0.2">
      <c r="A575" t="s">
        <v>0</v>
      </c>
      <c r="B575" s="5" t="s">
        <v>476</v>
      </c>
      <c r="C575">
        <v>21</v>
      </c>
      <c r="D575">
        <v>14</v>
      </c>
      <c r="E575" t="s">
        <v>50</v>
      </c>
      <c r="F575" t="s">
        <v>10</v>
      </c>
      <c r="G575" s="4">
        <v>2015</v>
      </c>
      <c r="H575" t="s">
        <v>441</v>
      </c>
      <c r="I575">
        <f t="shared" si="27"/>
        <v>0</v>
      </c>
      <c r="J575">
        <v>28</v>
      </c>
      <c r="K575">
        <v>24</v>
      </c>
      <c r="L575" t="s">
        <v>10</v>
      </c>
      <c r="M575" t="s">
        <v>50</v>
      </c>
      <c r="N575">
        <f t="shared" si="28"/>
        <v>-7</v>
      </c>
      <c r="O575">
        <f t="shared" si="29"/>
        <v>0.25</v>
      </c>
    </row>
    <row r="576" spans="1:15" x14ac:dyDescent="0.2">
      <c r="A576" t="s">
        <v>0</v>
      </c>
      <c r="B576" s="5" t="s">
        <v>476</v>
      </c>
      <c r="C576">
        <v>26</v>
      </c>
      <c r="D576">
        <v>17</v>
      </c>
      <c r="E576" t="s">
        <v>10</v>
      </c>
      <c r="F576" t="s">
        <v>50</v>
      </c>
      <c r="G576" s="4">
        <v>2015</v>
      </c>
      <c r="H576" t="s">
        <v>333</v>
      </c>
      <c r="I576">
        <f t="shared" si="27"/>
        <v>1</v>
      </c>
      <c r="J576">
        <v>28</v>
      </c>
      <c r="K576">
        <v>24</v>
      </c>
      <c r="L576" t="s">
        <v>10</v>
      </c>
      <c r="M576" t="s">
        <v>50</v>
      </c>
      <c r="N576">
        <f t="shared" si="28"/>
        <v>-2</v>
      </c>
      <c r="O576">
        <f t="shared" si="29"/>
        <v>7.1428571428571425E-2</v>
      </c>
    </row>
    <row r="577" spans="1:15" x14ac:dyDescent="0.2">
      <c r="A577" t="s">
        <v>0</v>
      </c>
      <c r="B577" s="5" t="s">
        <v>476</v>
      </c>
      <c r="C577">
        <v>31</v>
      </c>
      <c r="D577">
        <v>27</v>
      </c>
      <c r="E577" t="s">
        <v>50</v>
      </c>
      <c r="F577" t="s">
        <v>10</v>
      </c>
      <c r="G577" s="4">
        <v>2015</v>
      </c>
      <c r="H577" t="s">
        <v>386</v>
      </c>
      <c r="I577">
        <f t="shared" si="27"/>
        <v>0</v>
      </c>
      <c r="J577">
        <v>28</v>
      </c>
      <c r="K577">
        <v>24</v>
      </c>
      <c r="L577" t="s">
        <v>10</v>
      </c>
      <c r="M577" t="s">
        <v>50</v>
      </c>
      <c r="N577">
        <f t="shared" si="28"/>
        <v>3</v>
      </c>
      <c r="O577">
        <f t="shared" si="29"/>
        <v>0.10714285714285714</v>
      </c>
    </row>
    <row r="578" spans="1:15" x14ac:dyDescent="0.2">
      <c r="A578" t="s">
        <v>0</v>
      </c>
      <c r="B578" s="5" t="s">
        <v>476</v>
      </c>
      <c r="C578">
        <v>31</v>
      </c>
      <c r="D578">
        <v>27</v>
      </c>
      <c r="E578" t="s">
        <v>10</v>
      </c>
      <c r="F578" t="s">
        <v>50</v>
      </c>
      <c r="G578" s="4">
        <v>2015</v>
      </c>
      <c r="H578" t="s">
        <v>470</v>
      </c>
      <c r="I578">
        <f t="shared" si="27"/>
        <v>1</v>
      </c>
      <c r="J578">
        <v>28</v>
      </c>
      <c r="K578">
        <v>24</v>
      </c>
      <c r="L578" t="s">
        <v>10</v>
      </c>
      <c r="M578" t="s">
        <v>50</v>
      </c>
      <c r="N578">
        <f t="shared" si="28"/>
        <v>3</v>
      </c>
      <c r="O578">
        <f t="shared" si="29"/>
        <v>0.10714285714285714</v>
      </c>
    </row>
    <row r="579" spans="1:15" x14ac:dyDescent="0.2">
      <c r="A579" t="s">
        <v>0</v>
      </c>
      <c r="B579" s="5" t="s">
        <v>476</v>
      </c>
      <c r="C579">
        <v>24</v>
      </c>
      <c r="D579">
        <v>20</v>
      </c>
      <c r="E579" t="s">
        <v>10</v>
      </c>
      <c r="F579" t="s">
        <v>50</v>
      </c>
      <c r="G579" s="4">
        <v>2015</v>
      </c>
      <c r="H579" t="s">
        <v>335</v>
      </c>
      <c r="I579">
        <f t="shared" si="27"/>
        <v>1</v>
      </c>
      <c r="J579">
        <v>28</v>
      </c>
      <c r="K579">
        <v>24</v>
      </c>
      <c r="L579" t="s">
        <v>10</v>
      </c>
      <c r="M579" t="s">
        <v>50</v>
      </c>
      <c r="N579">
        <f t="shared" si="28"/>
        <v>-4</v>
      </c>
      <c r="O579">
        <f t="shared" si="29"/>
        <v>0.14285714285714285</v>
      </c>
    </row>
    <row r="580" spans="1:15" x14ac:dyDescent="0.2">
      <c r="A580" t="s">
        <v>0</v>
      </c>
      <c r="B580" s="5" t="s">
        <v>476</v>
      </c>
      <c r="C580">
        <v>27</v>
      </c>
      <c r="D580">
        <v>17</v>
      </c>
      <c r="E580" t="s">
        <v>10</v>
      </c>
      <c r="F580" t="s">
        <v>50</v>
      </c>
      <c r="G580" s="4">
        <v>2015</v>
      </c>
      <c r="H580" t="s">
        <v>336</v>
      </c>
      <c r="I580">
        <f t="shared" si="27"/>
        <v>1</v>
      </c>
      <c r="J580">
        <v>28</v>
      </c>
      <c r="K580">
        <v>24</v>
      </c>
      <c r="L580" t="s">
        <v>10</v>
      </c>
      <c r="M580" t="s">
        <v>50</v>
      </c>
      <c r="N580">
        <f t="shared" si="28"/>
        <v>-1</v>
      </c>
      <c r="O580">
        <f t="shared" si="29"/>
        <v>3.5714285714285712E-2</v>
      </c>
    </row>
    <row r="581" spans="1:15" x14ac:dyDescent="0.2">
      <c r="A581" t="s">
        <v>0</v>
      </c>
      <c r="B581" s="5" t="s">
        <v>476</v>
      </c>
      <c r="C581">
        <v>24</v>
      </c>
      <c r="D581">
        <v>20</v>
      </c>
      <c r="E581" t="s">
        <v>50</v>
      </c>
      <c r="F581" t="s">
        <v>10</v>
      </c>
      <c r="G581" s="4">
        <v>2015</v>
      </c>
      <c r="H581" t="s">
        <v>449</v>
      </c>
      <c r="I581">
        <f t="shared" si="27"/>
        <v>0</v>
      </c>
      <c r="J581">
        <v>28</v>
      </c>
      <c r="K581">
        <v>24</v>
      </c>
      <c r="L581" t="s">
        <v>10</v>
      </c>
      <c r="M581" t="s">
        <v>50</v>
      </c>
      <c r="N581">
        <f t="shared" si="28"/>
        <v>-4</v>
      </c>
      <c r="O581">
        <f t="shared" si="29"/>
        <v>0.14285714285714285</v>
      </c>
    </row>
    <row r="582" spans="1:15" x14ac:dyDescent="0.2">
      <c r="A582" t="s">
        <v>0</v>
      </c>
      <c r="B582" s="5" t="s">
        <v>476</v>
      </c>
      <c r="C582">
        <v>24</v>
      </c>
      <c r="D582">
        <v>20</v>
      </c>
      <c r="E582" t="s">
        <v>10</v>
      </c>
      <c r="F582" t="s">
        <v>50</v>
      </c>
      <c r="G582" s="4">
        <v>2015</v>
      </c>
      <c r="H582" t="s">
        <v>387</v>
      </c>
      <c r="I582">
        <f t="shared" si="27"/>
        <v>1</v>
      </c>
      <c r="J582">
        <v>28</v>
      </c>
      <c r="K582">
        <v>24</v>
      </c>
      <c r="L582" t="s">
        <v>10</v>
      </c>
      <c r="M582" t="s">
        <v>50</v>
      </c>
      <c r="N582">
        <f t="shared" si="28"/>
        <v>-4</v>
      </c>
      <c r="O582">
        <f t="shared" si="29"/>
        <v>0.14285714285714285</v>
      </c>
    </row>
    <row r="583" spans="1:15" x14ac:dyDescent="0.2">
      <c r="A583" t="s">
        <v>0</v>
      </c>
      <c r="B583" s="5" t="s">
        <v>476</v>
      </c>
      <c r="C583">
        <v>24</v>
      </c>
      <c r="D583">
        <v>17</v>
      </c>
      <c r="E583" t="s">
        <v>50</v>
      </c>
      <c r="F583" t="s">
        <v>10</v>
      </c>
      <c r="G583" s="4">
        <v>2015</v>
      </c>
      <c r="H583" t="s">
        <v>337</v>
      </c>
      <c r="I583">
        <f t="shared" si="27"/>
        <v>0</v>
      </c>
      <c r="J583">
        <v>28</v>
      </c>
      <c r="K583">
        <v>24</v>
      </c>
      <c r="L583" t="s">
        <v>10</v>
      </c>
      <c r="M583" t="s">
        <v>50</v>
      </c>
      <c r="N583">
        <f t="shared" si="28"/>
        <v>-4</v>
      </c>
      <c r="O583">
        <f t="shared" si="29"/>
        <v>0.14285714285714285</v>
      </c>
    </row>
    <row r="584" spans="1:15" x14ac:dyDescent="0.2">
      <c r="A584" t="s">
        <v>0</v>
      </c>
      <c r="B584" s="5" t="s">
        <v>476</v>
      </c>
      <c r="C584">
        <v>27</v>
      </c>
      <c r="D584">
        <v>20</v>
      </c>
      <c r="E584" t="s">
        <v>10</v>
      </c>
      <c r="F584" t="s">
        <v>50</v>
      </c>
      <c r="G584" s="4">
        <v>2015</v>
      </c>
      <c r="H584" t="s">
        <v>452</v>
      </c>
      <c r="I584">
        <f t="shared" si="27"/>
        <v>1</v>
      </c>
      <c r="J584">
        <v>28</v>
      </c>
      <c r="K584">
        <v>24</v>
      </c>
      <c r="L584" t="s">
        <v>10</v>
      </c>
      <c r="M584" t="s">
        <v>50</v>
      </c>
      <c r="N584">
        <f t="shared" si="28"/>
        <v>-1</v>
      </c>
      <c r="O584">
        <f t="shared" si="29"/>
        <v>3.5714285714285712E-2</v>
      </c>
    </row>
    <row r="585" spans="1:15" x14ac:dyDescent="0.2">
      <c r="A585" t="s">
        <v>0</v>
      </c>
      <c r="B585" s="5" t="s">
        <v>476</v>
      </c>
      <c r="C585">
        <v>24</v>
      </c>
      <c r="D585">
        <v>17</v>
      </c>
      <c r="E585" t="s">
        <v>50</v>
      </c>
      <c r="F585" t="s">
        <v>10</v>
      </c>
      <c r="G585" s="4">
        <v>2015</v>
      </c>
      <c r="H585" t="s">
        <v>390</v>
      </c>
      <c r="I585">
        <f t="shared" si="27"/>
        <v>0</v>
      </c>
      <c r="J585">
        <v>28</v>
      </c>
      <c r="K585">
        <v>24</v>
      </c>
      <c r="L585" t="s">
        <v>10</v>
      </c>
      <c r="M585" t="s">
        <v>50</v>
      </c>
      <c r="N585">
        <f t="shared" si="28"/>
        <v>-4</v>
      </c>
      <c r="O585">
        <f t="shared" si="29"/>
        <v>0.14285714285714285</v>
      </c>
    </row>
    <row r="586" spans="1:15" x14ac:dyDescent="0.2">
      <c r="A586" t="s">
        <v>0</v>
      </c>
      <c r="B586" s="5" t="s">
        <v>476</v>
      </c>
      <c r="C586">
        <v>17</v>
      </c>
      <c r="D586">
        <v>14</v>
      </c>
      <c r="E586" t="s">
        <v>10</v>
      </c>
      <c r="F586" t="s">
        <v>50</v>
      </c>
      <c r="G586" s="4">
        <v>2015</v>
      </c>
      <c r="H586" t="s">
        <v>416</v>
      </c>
      <c r="I586">
        <f t="shared" si="27"/>
        <v>1</v>
      </c>
      <c r="J586">
        <v>28</v>
      </c>
      <c r="K586">
        <v>24</v>
      </c>
      <c r="L586" t="s">
        <v>10</v>
      </c>
      <c r="M586" t="s">
        <v>50</v>
      </c>
      <c r="N586">
        <f t="shared" si="28"/>
        <v>-11</v>
      </c>
      <c r="O586">
        <f t="shared" si="29"/>
        <v>0.39285714285714285</v>
      </c>
    </row>
    <row r="587" spans="1:15" x14ac:dyDescent="0.2">
      <c r="A587" t="s">
        <v>0</v>
      </c>
      <c r="B587" s="5" t="s">
        <v>476</v>
      </c>
      <c r="C587">
        <v>31</v>
      </c>
      <c r="D587">
        <v>21</v>
      </c>
      <c r="E587" t="s">
        <v>10</v>
      </c>
      <c r="F587" t="s">
        <v>50</v>
      </c>
      <c r="G587" s="4">
        <v>2015</v>
      </c>
      <c r="H587" t="s">
        <v>344</v>
      </c>
      <c r="I587">
        <f t="shared" si="27"/>
        <v>1</v>
      </c>
      <c r="J587">
        <v>28</v>
      </c>
      <c r="K587">
        <v>24</v>
      </c>
      <c r="L587" t="s">
        <v>10</v>
      </c>
      <c r="M587" t="s">
        <v>50</v>
      </c>
      <c r="N587">
        <f t="shared" si="28"/>
        <v>3</v>
      </c>
      <c r="O587">
        <f t="shared" si="29"/>
        <v>0.10714285714285714</v>
      </c>
    </row>
    <row r="588" spans="1:15" x14ac:dyDescent="0.2">
      <c r="A588" t="s">
        <v>0</v>
      </c>
      <c r="B588" s="5" t="s">
        <v>476</v>
      </c>
      <c r="C588">
        <v>23</v>
      </c>
      <c r="D588">
        <v>17</v>
      </c>
      <c r="E588" t="s">
        <v>10</v>
      </c>
      <c r="F588" t="s">
        <v>50</v>
      </c>
      <c r="G588" s="4">
        <v>2015</v>
      </c>
      <c r="H588" t="s">
        <v>474</v>
      </c>
      <c r="I588">
        <f t="shared" si="27"/>
        <v>1</v>
      </c>
      <c r="J588">
        <v>28</v>
      </c>
      <c r="K588">
        <v>24</v>
      </c>
      <c r="L588" t="s">
        <v>10</v>
      </c>
      <c r="M588" t="s">
        <v>50</v>
      </c>
      <c r="N588">
        <f t="shared" si="28"/>
        <v>-5</v>
      </c>
      <c r="O588">
        <f t="shared" si="29"/>
        <v>0.17857142857142858</v>
      </c>
    </row>
    <row r="589" spans="1:15" x14ac:dyDescent="0.2">
      <c r="A589" t="s">
        <v>0</v>
      </c>
      <c r="B589" s="5" t="s">
        <v>476</v>
      </c>
      <c r="C589">
        <v>24</v>
      </c>
      <c r="D589">
        <v>17</v>
      </c>
      <c r="E589" t="s">
        <v>50</v>
      </c>
      <c r="F589" t="s">
        <v>10</v>
      </c>
      <c r="G589" s="4">
        <v>2015</v>
      </c>
      <c r="H589" t="s">
        <v>346</v>
      </c>
      <c r="I589">
        <f t="shared" si="27"/>
        <v>0</v>
      </c>
      <c r="J589">
        <v>28</v>
      </c>
      <c r="K589">
        <v>24</v>
      </c>
      <c r="L589" t="s">
        <v>10</v>
      </c>
      <c r="M589" t="s">
        <v>50</v>
      </c>
      <c r="N589">
        <f t="shared" si="28"/>
        <v>-4</v>
      </c>
      <c r="O589">
        <f t="shared" si="29"/>
        <v>0.14285714285714285</v>
      </c>
    </row>
    <row r="590" spans="1:15" x14ac:dyDescent="0.2">
      <c r="A590" t="s">
        <v>0</v>
      </c>
      <c r="B590" s="5" t="s">
        <v>476</v>
      </c>
      <c r="C590">
        <v>27</v>
      </c>
      <c r="D590">
        <v>23</v>
      </c>
      <c r="E590" t="s">
        <v>50</v>
      </c>
      <c r="F590" t="s">
        <v>10</v>
      </c>
      <c r="G590" s="4">
        <v>2015</v>
      </c>
      <c r="H590" t="s">
        <v>347</v>
      </c>
      <c r="I590">
        <f t="shared" si="27"/>
        <v>0</v>
      </c>
      <c r="J590">
        <v>28</v>
      </c>
      <c r="K590">
        <v>24</v>
      </c>
      <c r="L590" t="s">
        <v>10</v>
      </c>
      <c r="M590" t="s">
        <v>50</v>
      </c>
      <c r="N590">
        <f t="shared" si="28"/>
        <v>-1</v>
      </c>
      <c r="O590">
        <f t="shared" si="29"/>
        <v>3.5714285714285712E-2</v>
      </c>
    </row>
    <row r="591" spans="1:15" x14ac:dyDescent="0.2">
      <c r="A591" t="s">
        <v>0</v>
      </c>
      <c r="B591" s="5" t="s">
        <v>476</v>
      </c>
      <c r="C591">
        <v>23</v>
      </c>
      <c r="D591">
        <v>20</v>
      </c>
      <c r="E591" t="s">
        <v>50</v>
      </c>
      <c r="F591" t="s">
        <v>10</v>
      </c>
      <c r="G591" s="4">
        <v>2015</v>
      </c>
      <c r="H591" t="s">
        <v>394</v>
      </c>
      <c r="I591">
        <f t="shared" si="27"/>
        <v>0</v>
      </c>
      <c r="J591">
        <v>28</v>
      </c>
      <c r="K591">
        <v>24</v>
      </c>
      <c r="L591" t="s">
        <v>10</v>
      </c>
      <c r="M591" t="s">
        <v>50</v>
      </c>
      <c r="N591">
        <f t="shared" si="28"/>
        <v>-5</v>
      </c>
      <c r="O591">
        <f t="shared" si="29"/>
        <v>0.17857142857142858</v>
      </c>
    </row>
    <row r="592" spans="1:15" x14ac:dyDescent="0.2">
      <c r="A592" t="s">
        <v>0</v>
      </c>
      <c r="B592" s="5" t="s">
        <v>476</v>
      </c>
      <c r="C592">
        <v>21</v>
      </c>
      <c r="D592">
        <v>17</v>
      </c>
      <c r="E592" t="s">
        <v>10</v>
      </c>
      <c r="F592" t="s">
        <v>50</v>
      </c>
      <c r="G592" s="4">
        <v>2015</v>
      </c>
      <c r="H592" t="s">
        <v>462</v>
      </c>
      <c r="I592">
        <f t="shared" si="27"/>
        <v>1</v>
      </c>
      <c r="J592">
        <v>28</v>
      </c>
      <c r="K592">
        <v>24</v>
      </c>
      <c r="L592" t="s">
        <v>10</v>
      </c>
      <c r="M592" t="s">
        <v>50</v>
      </c>
      <c r="N592">
        <f t="shared" si="28"/>
        <v>-7</v>
      </c>
      <c r="O592">
        <f t="shared" si="29"/>
        <v>0.25</v>
      </c>
    </row>
    <row r="593" spans="1:15" x14ac:dyDescent="0.2">
      <c r="A593" t="s">
        <v>0</v>
      </c>
      <c r="B593" s="5" t="s">
        <v>476</v>
      </c>
      <c r="C593">
        <v>31</v>
      </c>
      <c r="D593">
        <v>24</v>
      </c>
      <c r="E593" t="s">
        <v>50</v>
      </c>
      <c r="F593" t="s">
        <v>10</v>
      </c>
      <c r="G593" s="4">
        <v>2015</v>
      </c>
      <c r="H593" t="s">
        <v>395</v>
      </c>
      <c r="I593">
        <f t="shared" si="27"/>
        <v>0</v>
      </c>
      <c r="J593">
        <v>28</v>
      </c>
      <c r="K593">
        <v>24</v>
      </c>
      <c r="L593" t="s">
        <v>10</v>
      </c>
      <c r="M593" t="s">
        <v>50</v>
      </c>
      <c r="N593">
        <f t="shared" si="28"/>
        <v>3</v>
      </c>
      <c r="O593">
        <f t="shared" si="29"/>
        <v>0.10714285714285714</v>
      </c>
    </row>
    <row r="594" spans="1:15" x14ac:dyDescent="0.2">
      <c r="A594" t="s">
        <v>0</v>
      </c>
      <c r="B594" s="5" t="s">
        <v>476</v>
      </c>
      <c r="C594">
        <v>27</v>
      </c>
      <c r="D594">
        <v>17</v>
      </c>
      <c r="E594" t="s">
        <v>50</v>
      </c>
      <c r="F594" t="s">
        <v>10</v>
      </c>
      <c r="G594" s="4">
        <v>2015</v>
      </c>
      <c r="H594" t="s">
        <v>349</v>
      </c>
      <c r="I594">
        <f t="shared" si="27"/>
        <v>0</v>
      </c>
      <c r="J594">
        <v>28</v>
      </c>
      <c r="K594">
        <v>24</v>
      </c>
      <c r="L594" t="s">
        <v>10</v>
      </c>
      <c r="M594" t="s">
        <v>50</v>
      </c>
      <c r="N594">
        <f t="shared" si="28"/>
        <v>-1</v>
      </c>
      <c r="O594">
        <f t="shared" si="29"/>
        <v>3.5714285714285712E-2</v>
      </c>
    </row>
    <row r="595" spans="1:15" x14ac:dyDescent="0.2">
      <c r="A595" t="s">
        <v>0</v>
      </c>
      <c r="B595" s="5" t="s">
        <v>476</v>
      </c>
      <c r="C595">
        <v>30</v>
      </c>
      <c r="D595">
        <v>23</v>
      </c>
      <c r="E595" t="s">
        <v>50</v>
      </c>
      <c r="F595" t="s">
        <v>10</v>
      </c>
      <c r="G595" s="4">
        <v>2015</v>
      </c>
      <c r="H595" t="s">
        <v>431</v>
      </c>
      <c r="I595">
        <f t="shared" si="27"/>
        <v>0</v>
      </c>
      <c r="J595">
        <v>28</v>
      </c>
      <c r="K595">
        <v>24</v>
      </c>
      <c r="L595" t="s">
        <v>10</v>
      </c>
      <c r="M595" t="s">
        <v>50</v>
      </c>
      <c r="N595">
        <f t="shared" si="28"/>
        <v>2</v>
      </c>
      <c r="O595">
        <f t="shared" si="29"/>
        <v>7.1428571428571425E-2</v>
      </c>
    </row>
    <row r="596" spans="1:15" x14ac:dyDescent="0.2">
      <c r="A596" t="s">
        <v>0</v>
      </c>
      <c r="B596" s="5" t="s">
        <v>476</v>
      </c>
      <c r="C596">
        <v>27</v>
      </c>
      <c r="D596">
        <v>23</v>
      </c>
      <c r="E596" t="s">
        <v>10</v>
      </c>
      <c r="F596" t="s">
        <v>50</v>
      </c>
      <c r="G596" s="4">
        <v>2015</v>
      </c>
      <c r="H596" t="s">
        <v>486</v>
      </c>
      <c r="I596">
        <f t="shared" si="27"/>
        <v>1</v>
      </c>
      <c r="J596">
        <v>28</v>
      </c>
      <c r="K596">
        <v>24</v>
      </c>
      <c r="L596" t="s">
        <v>10</v>
      </c>
      <c r="M596" t="s">
        <v>50</v>
      </c>
      <c r="N596">
        <f t="shared" si="28"/>
        <v>-1</v>
      </c>
      <c r="O596">
        <f t="shared" si="29"/>
        <v>3.5714285714285712E-2</v>
      </c>
    </row>
    <row r="597" spans="1:15" x14ac:dyDescent="0.2">
      <c r="A597" t="s">
        <v>0</v>
      </c>
      <c r="B597" s="5" t="s">
        <v>476</v>
      </c>
      <c r="C597">
        <v>27</v>
      </c>
      <c r="D597">
        <v>24</v>
      </c>
      <c r="E597" t="s">
        <v>50</v>
      </c>
      <c r="F597" t="s">
        <v>10</v>
      </c>
      <c r="G597" s="4">
        <v>2015</v>
      </c>
      <c r="H597" t="s">
        <v>487</v>
      </c>
      <c r="I597">
        <f t="shared" si="27"/>
        <v>0</v>
      </c>
      <c r="J597">
        <v>28</v>
      </c>
      <c r="K597">
        <v>24</v>
      </c>
      <c r="L597" t="s">
        <v>10</v>
      </c>
      <c r="M597" t="s">
        <v>50</v>
      </c>
      <c r="N597">
        <f t="shared" si="28"/>
        <v>-1</v>
      </c>
      <c r="O597">
        <f t="shared" si="29"/>
        <v>3.5714285714285712E-2</v>
      </c>
    </row>
    <row r="598" spans="1:15" x14ac:dyDescent="0.2">
      <c r="A598" t="s">
        <v>0</v>
      </c>
      <c r="B598" s="5" t="s">
        <v>476</v>
      </c>
      <c r="C598">
        <v>27</v>
      </c>
      <c r="D598">
        <v>20</v>
      </c>
      <c r="E598" t="s">
        <v>50</v>
      </c>
      <c r="F598" t="s">
        <v>10</v>
      </c>
      <c r="G598" s="4">
        <v>2015</v>
      </c>
      <c r="H598" t="s">
        <v>488</v>
      </c>
      <c r="I598">
        <f t="shared" si="27"/>
        <v>0</v>
      </c>
      <c r="J598">
        <v>28</v>
      </c>
      <c r="K598">
        <v>24</v>
      </c>
      <c r="L598" t="s">
        <v>10</v>
      </c>
      <c r="M598" t="s">
        <v>50</v>
      </c>
      <c r="N598">
        <f t="shared" si="28"/>
        <v>-1</v>
      </c>
      <c r="O598">
        <f t="shared" si="29"/>
        <v>3.5714285714285712E-2</v>
      </c>
    </row>
    <row r="599" spans="1:15" x14ac:dyDescent="0.2">
      <c r="A599" t="s">
        <v>489</v>
      </c>
      <c r="C599">
        <v>31</v>
      </c>
      <c r="D599">
        <v>20</v>
      </c>
      <c r="E599" t="s">
        <v>28</v>
      </c>
      <c r="F599" t="s">
        <v>31</v>
      </c>
      <c r="G599" s="4">
        <v>2020</v>
      </c>
      <c r="I599">
        <f t="shared" si="27"/>
        <v>1</v>
      </c>
      <c r="J599">
        <v>31</v>
      </c>
      <c r="K599">
        <v>20</v>
      </c>
      <c r="L599" t="s">
        <v>28</v>
      </c>
      <c r="M599" t="s">
        <v>31</v>
      </c>
    </row>
    <row r="600" spans="1:15" x14ac:dyDescent="0.2">
      <c r="A600" t="s">
        <v>489</v>
      </c>
      <c r="C600">
        <v>13</v>
      </c>
      <c r="D600">
        <v>3</v>
      </c>
      <c r="E600" t="s">
        <v>10</v>
      </c>
      <c r="F600" t="s">
        <v>14</v>
      </c>
      <c r="G600" s="4">
        <v>2019</v>
      </c>
      <c r="I600">
        <f t="shared" si="27"/>
        <v>1</v>
      </c>
      <c r="J600">
        <v>13</v>
      </c>
      <c r="K600">
        <v>3</v>
      </c>
      <c r="L600" t="s">
        <v>10</v>
      </c>
      <c r="M600" t="s">
        <v>14</v>
      </c>
    </row>
    <row r="601" spans="1:15" x14ac:dyDescent="0.2">
      <c r="A601" t="s">
        <v>489</v>
      </c>
      <c r="C601">
        <v>41</v>
      </c>
      <c r="D601">
        <v>33</v>
      </c>
      <c r="E601" t="s">
        <v>11</v>
      </c>
      <c r="F601" t="s">
        <v>10</v>
      </c>
      <c r="G601" s="4">
        <v>2018</v>
      </c>
      <c r="I601">
        <f t="shared" si="27"/>
        <v>1</v>
      </c>
      <c r="J601">
        <v>41</v>
      </c>
      <c r="K601">
        <v>33</v>
      </c>
      <c r="L601" t="s">
        <v>11</v>
      </c>
      <c r="M601" t="s">
        <v>10</v>
      </c>
    </row>
    <row r="602" spans="1:15" x14ac:dyDescent="0.2">
      <c r="A602" t="s">
        <v>489</v>
      </c>
      <c r="C602">
        <v>34</v>
      </c>
      <c r="D602">
        <v>28</v>
      </c>
      <c r="E602" t="s">
        <v>10</v>
      </c>
      <c r="F602" t="s">
        <v>44</v>
      </c>
      <c r="G602" s="4">
        <v>2017</v>
      </c>
      <c r="I602">
        <f t="shared" si="27"/>
        <v>1</v>
      </c>
      <c r="J602">
        <v>34</v>
      </c>
      <c r="K602">
        <v>28</v>
      </c>
      <c r="L602" t="s">
        <v>10</v>
      </c>
      <c r="M602" t="s">
        <v>44</v>
      </c>
    </row>
    <row r="603" spans="1:15" x14ac:dyDescent="0.2">
      <c r="A603" t="s">
        <v>489</v>
      </c>
      <c r="C603">
        <v>24</v>
      </c>
      <c r="D603">
        <v>10</v>
      </c>
      <c r="E603" t="s">
        <v>47</v>
      </c>
      <c r="F603" t="s">
        <v>46</v>
      </c>
      <c r="G603" s="4">
        <v>2016</v>
      </c>
      <c r="I603">
        <f t="shared" si="27"/>
        <v>1</v>
      </c>
      <c r="J603">
        <v>24</v>
      </c>
      <c r="K603">
        <v>10</v>
      </c>
      <c r="L603" t="s">
        <v>47</v>
      </c>
      <c r="M603" t="s">
        <v>46</v>
      </c>
    </row>
    <row r="604" spans="1:15" x14ac:dyDescent="0.2">
      <c r="A604" t="s">
        <v>489</v>
      </c>
      <c r="C604">
        <v>28</v>
      </c>
      <c r="D604">
        <v>24</v>
      </c>
      <c r="E604" t="s">
        <v>10</v>
      </c>
      <c r="F604" t="s">
        <v>50</v>
      </c>
      <c r="G604" s="4">
        <v>2015</v>
      </c>
      <c r="I604">
        <f t="shared" si="27"/>
        <v>1</v>
      </c>
      <c r="J604">
        <v>28</v>
      </c>
      <c r="K604">
        <v>24</v>
      </c>
      <c r="L604" t="s">
        <v>10</v>
      </c>
      <c r="M604" t="s">
        <v>50</v>
      </c>
    </row>
    <row r="605" spans="1:15" x14ac:dyDescent="0.2">
      <c r="A605" t="s">
        <v>0</v>
      </c>
      <c r="B605" s="5" t="s">
        <v>519</v>
      </c>
      <c r="C605">
        <v>34</v>
      </c>
      <c r="D605">
        <v>31</v>
      </c>
      <c r="E605" t="s">
        <v>28</v>
      </c>
      <c r="F605" t="s">
        <v>10</v>
      </c>
      <c r="G605" s="4">
        <v>2021</v>
      </c>
      <c r="H605" t="s">
        <v>319</v>
      </c>
      <c r="J605" t="str">
        <f>REPLACE(C605, 1, 1, "")</f>
        <v>4</v>
      </c>
    </row>
    <row r="606" spans="1:15" x14ac:dyDescent="0.2">
      <c r="A606" t="s">
        <v>0</v>
      </c>
      <c r="B606" s="5" t="s">
        <v>519</v>
      </c>
      <c r="C606">
        <v>30</v>
      </c>
      <c r="D606">
        <v>20</v>
      </c>
      <c r="E606" t="s">
        <v>28</v>
      </c>
      <c r="F606" t="s">
        <v>10</v>
      </c>
      <c r="G606" s="4">
        <v>2021</v>
      </c>
      <c r="H606" t="s">
        <v>346</v>
      </c>
      <c r="J606" t="str">
        <f t="shared" ref="J606:J669" si="30">REPLACE(C606, 1, 1, "")</f>
        <v>0</v>
      </c>
    </row>
    <row r="607" spans="1:15" x14ac:dyDescent="0.2">
      <c r="A607" t="s">
        <v>0</v>
      </c>
      <c r="B607" s="5" t="s">
        <v>519</v>
      </c>
      <c r="C607">
        <v>31</v>
      </c>
      <c r="D607">
        <v>17</v>
      </c>
      <c r="E607" t="s">
        <v>28</v>
      </c>
      <c r="F607" t="s">
        <v>10</v>
      </c>
      <c r="G607" s="4">
        <v>2021</v>
      </c>
      <c r="H607" t="s">
        <v>495</v>
      </c>
      <c r="J607" t="str">
        <f t="shared" si="30"/>
        <v>1</v>
      </c>
    </row>
    <row r="608" spans="1:15" x14ac:dyDescent="0.2">
      <c r="A608" t="s">
        <v>0</v>
      </c>
      <c r="B608" s="5" t="s">
        <v>519</v>
      </c>
      <c r="C608">
        <v>31</v>
      </c>
      <c r="D608">
        <v>24</v>
      </c>
      <c r="E608" t="s">
        <v>28</v>
      </c>
      <c r="F608" t="s">
        <v>10</v>
      </c>
      <c r="G608" s="4">
        <v>2021</v>
      </c>
      <c r="H608" t="s">
        <v>366</v>
      </c>
      <c r="J608" t="str">
        <f t="shared" si="30"/>
        <v>1</v>
      </c>
    </row>
    <row r="609" spans="1:10" x14ac:dyDescent="0.2">
      <c r="A609" t="s">
        <v>0</v>
      </c>
      <c r="B609" s="5" t="s">
        <v>519</v>
      </c>
      <c r="C609">
        <v>26</v>
      </c>
      <c r="D609">
        <v>21</v>
      </c>
      <c r="E609" t="s">
        <v>28</v>
      </c>
      <c r="F609" t="s">
        <v>10</v>
      </c>
      <c r="G609" s="4">
        <v>2021</v>
      </c>
      <c r="H609" t="s">
        <v>334</v>
      </c>
      <c r="J609" t="str">
        <f t="shared" si="30"/>
        <v>6</v>
      </c>
    </row>
    <row r="610" spans="1:10" x14ac:dyDescent="0.2">
      <c r="A610" t="s">
        <v>0</v>
      </c>
      <c r="B610" s="5" t="s">
        <v>519</v>
      </c>
      <c r="C610">
        <v>38</v>
      </c>
      <c r="D610">
        <v>35</v>
      </c>
      <c r="E610" t="s">
        <v>28</v>
      </c>
      <c r="F610" t="s">
        <v>10</v>
      </c>
      <c r="G610" s="4">
        <v>2021</v>
      </c>
      <c r="H610" t="s">
        <v>340</v>
      </c>
      <c r="J610" t="str">
        <f t="shared" si="30"/>
        <v>8</v>
      </c>
    </row>
    <row r="611" spans="1:10" x14ac:dyDescent="0.2">
      <c r="A611" t="s">
        <v>0</v>
      </c>
      <c r="B611" s="5" t="s">
        <v>519</v>
      </c>
      <c r="C611">
        <v>31</v>
      </c>
      <c r="D611">
        <v>27</v>
      </c>
      <c r="E611" t="s">
        <v>28</v>
      </c>
      <c r="F611" t="s">
        <v>10</v>
      </c>
      <c r="G611" s="4">
        <v>2021</v>
      </c>
      <c r="H611" t="s">
        <v>351</v>
      </c>
      <c r="J611" t="str">
        <f t="shared" si="30"/>
        <v>1</v>
      </c>
    </row>
    <row r="612" spans="1:10" x14ac:dyDescent="0.2">
      <c r="A612" t="s">
        <v>0</v>
      </c>
      <c r="B612" s="5" t="s">
        <v>519</v>
      </c>
      <c r="C612">
        <v>30</v>
      </c>
      <c r="D612">
        <v>20</v>
      </c>
      <c r="E612" t="s">
        <v>28</v>
      </c>
      <c r="F612" t="s">
        <v>10</v>
      </c>
      <c r="G612" s="4">
        <v>2021</v>
      </c>
      <c r="H612" t="s">
        <v>297</v>
      </c>
      <c r="J612" t="str">
        <f t="shared" si="30"/>
        <v>0</v>
      </c>
    </row>
    <row r="613" spans="1:10" x14ac:dyDescent="0.2">
      <c r="A613" t="s">
        <v>0</v>
      </c>
      <c r="B613" s="5" t="s">
        <v>519</v>
      </c>
      <c r="C613">
        <v>33</v>
      </c>
      <c r="D613">
        <v>28</v>
      </c>
      <c r="E613" t="s">
        <v>28</v>
      </c>
      <c r="F613" t="s">
        <v>10</v>
      </c>
      <c r="G613" s="4">
        <v>2021</v>
      </c>
      <c r="H613" t="s">
        <v>327</v>
      </c>
      <c r="J613" t="str">
        <f t="shared" si="30"/>
        <v>3</v>
      </c>
    </row>
    <row r="614" spans="1:10" x14ac:dyDescent="0.2">
      <c r="A614" t="s">
        <v>0</v>
      </c>
      <c r="B614" s="5" t="s">
        <v>519</v>
      </c>
      <c r="C614">
        <v>34</v>
      </c>
      <c r="D614">
        <v>27</v>
      </c>
      <c r="E614" t="s">
        <v>28</v>
      </c>
      <c r="F614" t="s">
        <v>10</v>
      </c>
      <c r="G614" s="4">
        <v>2021</v>
      </c>
      <c r="H614" t="s">
        <v>382</v>
      </c>
      <c r="J614" t="str">
        <f t="shared" si="30"/>
        <v>4</v>
      </c>
    </row>
    <row r="615" spans="1:10" x14ac:dyDescent="0.2">
      <c r="A615" t="s">
        <v>0</v>
      </c>
      <c r="B615" s="5" t="s">
        <v>519</v>
      </c>
      <c r="C615">
        <v>30</v>
      </c>
      <c r="D615">
        <v>27</v>
      </c>
      <c r="E615" t="s">
        <v>28</v>
      </c>
      <c r="F615" t="s">
        <v>10</v>
      </c>
      <c r="G615" s="4">
        <v>2021</v>
      </c>
      <c r="H615" t="s">
        <v>315</v>
      </c>
      <c r="J615" t="str">
        <f t="shared" si="30"/>
        <v>0</v>
      </c>
    </row>
    <row r="616" spans="1:10" x14ac:dyDescent="0.2">
      <c r="A616" t="s">
        <v>0</v>
      </c>
      <c r="B616" s="5" t="s">
        <v>519</v>
      </c>
      <c r="C616">
        <v>48</v>
      </c>
      <c r="D616">
        <v>24</v>
      </c>
      <c r="E616" t="s">
        <v>28</v>
      </c>
      <c r="F616" t="s">
        <v>10</v>
      </c>
      <c r="G616" s="4">
        <v>2021</v>
      </c>
      <c r="H616" t="s">
        <v>331</v>
      </c>
      <c r="J616" t="str">
        <f t="shared" si="30"/>
        <v>8</v>
      </c>
    </row>
    <row r="617" spans="1:10" x14ac:dyDescent="0.2">
      <c r="A617" t="s">
        <v>0</v>
      </c>
      <c r="B617" s="5" t="s">
        <v>519</v>
      </c>
      <c r="C617">
        <v>31</v>
      </c>
      <c r="D617">
        <v>23</v>
      </c>
      <c r="E617" t="s">
        <v>28</v>
      </c>
      <c r="F617" t="s">
        <v>10</v>
      </c>
      <c r="G617" s="4">
        <v>2021</v>
      </c>
      <c r="H617" t="s">
        <v>390</v>
      </c>
      <c r="J617" t="str">
        <f t="shared" si="30"/>
        <v>1</v>
      </c>
    </row>
    <row r="618" spans="1:10" x14ac:dyDescent="0.2">
      <c r="A618" t="s">
        <v>0</v>
      </c>
      <c r="B618" s="5" t="s">
        <v>519</v>
      </c>
      <c r="C618">
        <v>38</v>
      </c>
      <c r="D618">
        <v>31</v>
      </c>
      <c r="E618" t="s">
        <v>28</v>
      </c>
      <c r="F618" t="s">
        <v>10</v>
      </c>
      <c r="G618" s="4">
        <v>2021</v>
      </c>
      <c r="H618" t="s">
        <v>332</v>
      </c>
      <c r="J618" t="str">
        <f t="shared" si="30"/>
        <v>8</v>
      </c>
    </row>
    <row r="619" spans="1:10" x14ac:dyDescent="0.2">
      <c r="A619" t="s">
        <v>0</v>
      </c>
      <c r="B619" s="5" t="s">
        <v>519</v>
      </c>
      <c r="C619">
        <v>28</v>
      </c>
      <c r="D619">
        <v>24</v>
      </c>
      <c r="E619" t="s">
        <v>28</v>
      </c>
      <c r="F619" t="s">
        <v>10</v>
      </c>
      <c r="G619" s="4">
        <v>2021</v>
      </c>
      <c r="H619" t="s">
        <v>374</v>
      </c>
      <c r="J619" t="str">
        <f t="shared" si="30"/>
        <v>8</v>
      </c>
    </row>
    <row r="620" spans="1:10" x14ac:dyDescent="0.2">
      <c r="A620" t="s">
        <v>0</v>
      </c>
      <c r="B620" s="5" t="s">
        <v>519</v>
      </c>
      <c r="C620">
        <v>34</v>
      </c>
      <c r="D620">
        <v>24</v>
      </c>
      <c r="E620" t="s">
        <v>28</v>
      </c>
      <c r="F620" t="s">
        <v>10</v>
      </c>
      <c r="G620" s="4">
        <v>2021</v>
      </c>
      <c r="H620" t="s">
        <v>496</v>
      </c>
      <c r="J620" t="str">
        <f t="shared" si="30"/>
        <v>4</v>
      </c>
    </row>
    <row r="621" spans="1:10" x14ac:dyDescent="0.2">
      <c r="A621" t="s">
        <v>0</v>
      </c>
      <c r="B621" s="5" t="s">
        <v>519</v>
      </c>
      <c r="C621">
        <v>31</v>
      </c>
      <c r="D621">
        <v>30</v>
      </c>
      <c r="E621" t="s">
        <v>28</v>
      </c>
      <c r="F621" t="s">
        <v>10</v>
      </c>
      <c r="G621" s="4">
        <v>2021</v>
      </c>
      <c r="H621" t="s">
        <v>389</v>
      </c>
      <c r="J621" t="str">
        <f t="shared" si="30"/>
        <v>1</v>
      </c>
    </row>
    <row r="622" spans="1:10" x14ac:dyDescent="0.2">
      <c r="A622" t="s">
        <v>0</v>
      </c>
      <c r="B622" s="5" t="s">
        <v>519</v>
      </c>
      <c r="C622">
        <v>41</v>
      </c>
      <c r="D622">
        <v>37</v>
      </c>
      <c r="E622" t="s">
        <v>28</v>
      </c>
      <c r="F622" t="s">
        <v>10</v>
      </c>
      <c r="G622" s="4">
        <v>2021</v>
      </c>
      <c r="H622" t="s">
        <v>497</v>
      </c>
      <c r="J622" t="str">
        <f t="shared" si="30"/>
        <v>1</v>
      </c>
    </row>
    <row r="623" spans="1:10" x14ac:dyDescent="0.2">
      <c r="A623" t="s">
        <v>0</v>
      </c>
      <c r="B623" s="5" t="s">
        <v>519</v>
      </c>
      <c r="C623">
        <v>34</v>
      </c>
      <c r="D623">
        <v>26</v>
      </c>
      <c r="E623" t="s">
        <v>28</v>
      </c>
      <c r="F623" t="s">
        <v>10</v>
      </c>
      <c r="G623" s="4">
        <v>2021</v>
      </c>
      <c r="H623" t="s">
        <v>383</v>
      </c>
      <c r="J623" t="str">
        <f t="shared" si="30"/>
        <v>4</v>
      </c>
    </row>
    <row r="624" spans="1:10" x14ac:dyDescent="0.2">
      <c r="A624" t="s">
        <v>0</v>
      </c>
      <c r="B624" s="5" t="s">
        <v>519</v>
      </c>
      <c r="C624">
        <v>38</v>
      </c>
      <c r="D624">
        <v>30</v>
      </c>
      <c r="E624" t="s">
        <v>28</v>
      </c>
      <c r="F624" t="s">
        <v>10</v>
      </c>
      <c r="G624" s="4">
        <v>2021</v>
      </c>
      <c r="H624" t="s">
        <v>498</v>
      </c>
      <c r="J624" t="str">
        <f t="shared" si="30"/>
        <v>8</v>
      </c>
    </row>
    <row r="625" spans="1:10" x14ac:dyDescent="0.2">
      <c r="A625" t="s">
        <v>0</v>
      </c>
      <c r="B625" s="5" t="s">
        <v>519</v>
      </c>
      <c r="C625">
        <v>34</v>
      </c>
      <c r="D625">
        <v>27</v>
      </c>
      <c r="E625" t="s">
        <v>28</v>
      </c>
      <c r="F625" t="s">
        <v>10</v>
      </c>
      <c r="G625" s="4">
        <v>2021</v>
      </c>
      <c r="H625" t="s">
        <v>407</v>
      </c>
      <c r="J625" t="str">
        <f t="shared" si="30"/>
        <v>4</v>
      </c>
    </row>
    <row r="626" spans="1:10" x14ac:dyDescent="0.2">
      <c r="A626" t="s">
        <v>0</v>
      </c>
      <c r="B626" s="5" t="s">
        <v>519</v>
      </c>
      <c r="C626">
        <v>31</v>
      </c>
      <c r="D626">
        <v>24</v>
      </c>
      <c r="E626" t="s">
        <v>28</v>
      </c>
      <c r="F626" t="s">
        <v>10</v>
      </c>
      <c r="G626" s="4">
        <v>2021</v>
      </c>
      <c r="H626" t="s">
        <v>460</v>
      </c>
      <c r="J626" t="str">
        <f t="shared" si="30"/>
        <v>1</v>
      </c>
    </row>
    <row r="627" spans="1:10" x14ac:dyDescent="0.2">
      <c r="A627" t="s">
        <v>0</v>
      </c>
      <c r="B627" s="5" t="s">
        <v>519</v>
      </c>
      <c r="C627">
        <v>31</v>
      </c>
      <c r="D627">
        <v>24</v>
      </c>
      <c r="E627" t="s">
        <v>28</v>
      </c>
      <c r="F627" t="s">
        <v>10</v>
      </c>
      <c r="G627" s="4">
        <v>2021</v>
      </c>
      <c r="H627" t="s">
        <v>499</v>
      </c>
      <c r="J627" t="str">
        <f t="shared" si="30"/>
        <v>1</v>
      </c>
    </row>
    <row r="628" spans="1:10" x14ac:dyDescent="0.2">
      <c r="A628" t="s">
        <v>0</v>
      </c>
      <c r="B628" s="5" t="s">
        <v>519</v>
      </c>
      <c r="C628">
        <v>31</v>
      </c>
      <c r="D628">
        <v>28</v>
      </c>
      <c r="E628" t="s">
        <v>28</v>
      </c>
      <c r="F628" t="s">
        <v>10</v>
      </c>
      <c r="G628" s="4">
        <v>2021</v>
      </c>
      <c r="H628" t="s">
        <v>500</v>
      </c>
      <c r="J628" t="str">
        <f t="shared" si="30"/>
        <v>1</v>
      </c>
    </row>
    <row r="629" spans="1:10" x14ac:dyDescent="0.2">
      <c r="A629" t="s">
        <v>0</v>
      </c>
      <c r="B629" s="5" t="s">
        <v>519</v>
      </c>
      <c r="C629">
        <v>34</v>
      </c>
      <c r="D629">
        <v>20</v>
      </c>
      <c r="E629" t="s">
        <v>28</v>
      </c>
      <c r="F629" t="s">
        <v>10</v>
      </c>
      <c r="G629" s="4">
        <v>2021</v>
      </c>
      <c r="H629" t="s">
        <v>335</v>
      </c>
      <c r="J629" t="str">
        <f t="shared" si="30"/>
        <v>4</v>
      </c>
    </row>
    <row r="630" spans="1:10" x14ac:dyDescent="0.2">
      <c r="A630" t="s">
        <v>0</v>
      </c>
      <c r="B630" s="5" t="s">
        <v>519</v>
      </c>
      <c r="C630">
        <v>41</v>
      </c>
      <c r="D630">
        <v>28</v>
      </c>
      <c r="E630" t="s">
        <v>28</v>
      </c>
      <c r="F630" t="s">
        <v>10</v>
      </c>
      <c r="G630" s="4">
        <v>2021</v>
      </c>
      <c r="H630" t="s">
        <v>372</v>
      </c>
      <c r="J630" t="str">
        <f t="shared" si="30"/>
        <v>1</v>
      </c>
    </row>
    <row r="631" spans="1:10" x14ac:dyDescent="0.2">
      <c r="A631" t="s">
        <v>0</v>
      </c>
      <c r="B631" s="5" t="s">
        <v>519</v>
      </c>
      <c r="C631">
        <v>34</v>
      </c>
      <c r="D631">
        <v>21</v>
      </c>
      <c r="E631" t="s">
        <v>28</v>
      </c>
      <c r="F631" t="s">
        <v>10</v>
      </c>
      <c r="G631" s="4">
        <v>2021</v>
      </c>
      <c r="H631" t="s">
        <v>342</v>
      </c>
      <c r="J631" t="str">
        <f t="shared" si="30"/>
        <v>4</v>
      </c>
    </row>
    <row r="632" spans="1:10" x14ac:dyDescent="0.2">
      <c r="A632" t="s">
        <v>0</v>
      </c>
      <c r="B632" s="5" t="s">
        <v>519</v>
      </c>
      <c r="C632">
        <v>34</v>
      </c>
      <c r="D632">
        <v>21</v>
      </c>
      <c r="E632" t="s">
        <v>28</v>
      </c>
      <c r="F632" t="s">
        <v>10</v>
      </c>
      <c r="G632" s="4">
        <v>2021</v>
      </c>
      <c r="H632" t="s">
        <v>501</v>
      </c>
      <c r="J632" t="str">
        <f t="shared" si="30"/>
        <v>4</v>
      </c>
    </row>
    <row r="633" spans="1:10" x14ac:dyDescent="0.2">
      <c r="A633" t="s">
        <v>0</v>
      </c>
      <c r="B633" s="5" t="s">
        <v>519</v>
      </c>
      <c r="C633">
        <v>30</v>
      </c>
      <c r="D633">
        <v>26</v>
      </c>
      <c r="E633" t="s">
        <v>28</v>
      </c>
      <c r="F633" t="s">
        <v>10</v>
      </c>
      <c r="G633" s="4">
        <v>2021</v>
      </c>
      <c r="H633" t="s">
        <v>384</v>
      </c>
      <c r="J633" t="str">
        <f t="shared" si="30"/>
        <v>0</v>
      </c>
    </row>
    <row r="634" spans="1:10" x14ac:dyDescent="0.2">
      <c r="A634" t="s">
        <v>0</v>
      </c>
      <c r="B634" s="5" t="s">
        <v>519</v>
      </c>
      <c r="C634">
        <v>27</v>
      </c>
      <c r="D634">
        <v>24</v>
      </c>
      <c r="E634" t="s">
        <v>28</v>
      </c>
      <c r="F634" t="s">
        <v>10</v>
      </c>
      <c r="G634" s="4">
        <v>2021</v>
      </c>
      <c r="H634" t="s">
        <v>385</v>
      </c>
      <c r="J634" t="str">
        <f t="shared" si="30"/>
        <v>7</v>
      </c>
    </row>
    <row r="635" spans="1:10" x14ac:dyDescent="0.2">
      <c r="A635" t="s">
        <v>0</v>
      </c>
      <c r="B635" s="5" t="s">
        <v>519</v>
      </c>
      <c r="C635">
        <v>30</v>
      </c>
      <c r="D635">
        <v>24</v>
      </c>
      <c r="E635" t="s">
        <v>28</v>
      </c>
      <c r="F635" t="s">
        <v>10</v>
      </c>
      <c r="G635" s="4">
        <v>2021</v>
      </c>
      <c r="H635" t="s">
        <v>502</v>
      </c>
      <c r="J635" t="str">
        <f t="shared" si="30"/>
        <v>0</v>
      </c>
    </row>
    <row r="636" spans="1:10" x14ac:dyDescent="0.2">
      <c r="A636" t="s">
        <v>0</v>
      </c>
      <c r="B636" s="5" t="s">
        <v>519</v>
      </c>
      <c r="C636">
        <v>33</v>
      </c>
      <c r="D636">
        <v>32</v>
      </c>
      <c r="E636" t="s">
        <v>28</v>
      </c>
      <c r="F636" t="s">
        <v>10</v>
      </c>
      <c r="G636" s="4">
        <v>2021</v>
      </c>
      <c r="H636" t="s">
        <v>341</v>
      </c>
      <c r="J636" t="str">
        <f t="shared" si="30"/>
        <v>3</v>
      </c>
    </row>
    <row r="637" spans="1:10" x14ac:dyDescent="0.2">
      <c r="A637" t="s">
        <v>0</v>
      </c>
      <c r="B637" s="5" t="s">
        <v>519</v>
      </c>
      <c r="C637">
        <v>27</v>
      </c>
      <c r="D637">
        <v>24</v>
      </c>
      <c r="E637" t="s">
        <v>28</v>
      </c>
      <c r="F637" t="s">
        <v>10</v>
      </c>
      <c r="G637" s="4">
        <v>2021</v>
      </c>
      <c r="H637" t="s">
        <v>503</v>
      </c>
      <c r="J637" t="str">
        <f t="shared" si="30"/>
        <v>7</v>
      </c>
    </row>
    <row r="638" spans="1:10" x14ac:dyDescent="0.2">
      <c r="A638" t="s">
        <v>0</v>
      </c>
      <c r="B638" s="5" t="s">
        <v>519</v>
      </c>
      <c r="C638">
        <v>35</v>
      </c>
      <c r="D638">
        <v>28</v>
      </c>
      <c r="E638" t="s">
        <v>28</v>
      </c>
      <c r="F638" t="s">
        <v>10</v>
      </c>
      <c r="G638" s="4">
        <v>2021</v>
      </c>
      <c r="H638" t="s">
        <v>504</v>
      </c>
      <c r="J638" t="str">
        <f t="shared" si="30"/>
        <v>5</v>
      </c>
    </row>
    <row r="639" spans="1:10" x14ac:dyDescent="0.2">
      <c r="A639" t="s">
        <v>0</v>
      </c>
      <c r="B639" s="5" t="s">
        <v>519</v>
      </c>
      <c r="C639">
        <v>41</v>
      </c>
      <c r="D639">
        <v>37</v>
      </c>
      <c r="E639" t="s">
        <v>28</v>
      </c>
      <c r="F639" t="s">
        <v>10</v>
      </c>
      <c r="G639" s="4">
        <v>2021</v>
      </c>
      <c r="H639" t="s">
        <v>505</v>
      </c>
      <c r="J639" t="str">
        <f t="shared" si="30"/>
        <v>1</v>
      </c>
    </row>
    <row r="640" spans="1:10" x14ac:dyDescent="0.2">
      <c r="A640" t="s">
        <v>0</v>
      </c>
      <c r="B640" s="5" t="s">
        <v>519</v>
      </c>
      <c r="C640">
        <v>37</v>
      </c>
      <c r="D640">
        <v>34</v>
      </c>
      <c r="E640" t="s">
        <v>28</v>
      </c>
      <c r="F640" t="s">
        <v>10</v>
      </c>
      <c r="G640" s="4">
        <v>2021</v>
      </c>
      <c r="H640" t="s">
        <v>391</v>
      </c>
      <c r="J640" t="str">
        <f t="shared" si="30"/>
        <v>7</v>
      </c>
    </row>
    <row r="641" spans="1:10" x14ac:dyDescent="0.2">
      <c r="A641" t="s">
        <v>0</v>
      </c>
      <c r="B641" s="5" t="s">
        <v>519</v>
      </c>
      <c r="C641">
        <v>41</v>
      </c>
      <c r="D641">
        <v>24</v>
      </c>
      <c r="E641" t="s">
        <v>28</v>
      </c>
      <c r="F641" t="s">
        <v>10</v>
      </c>
      <c r="G641" s="4">
        <v>2021</v>
      </c>
      <c r="H641" t="s">
        <v>393</v>
      </c>
      <c r="J641" t="str">
        <f t="shared" si="30"/>
        <v>1</v>
      </c>
    </row>
    <row r="642" spans="1:10" x14ac:dyDescent="0.2">
      <c r="A642" t="s">
        <v>0</v>
      </c>
      <c r="B642" s="5" t="s">
        <v>519</v>
      </c>
      <c r="C642">
        <v>42</v>
      </c>
      <c r="D642">
        <v>27</v>
      </c>
      <c r="E642" t="s">
        <v>28</v>
      </c>
      <c r="F642" t="s">
        <v>10</v>
      </c>
      <c r="G642" s="4">
        <v>2021</v>
      </c>
      <c r="H642" t="s">
        <v>309</v>
      </c>
      <c r="J642" t="str">
        <f t="shared" si="30"/>
        <v>2</v>
      </c>
    </row>
    <row r="643" spans="1:10" x14ac:dyDescent="0.2">
      <c r="A643" t="s">
        <v>0</v>
      </c>
      <c r="B643" s="5" t="s">
        <v>519</v>
      </c>
      <c r="C643">
        <v>31</v>
      </c>
      <c r="D643">
        <v>28</v>
      </c>
      <c r="E643" t="s">
        <v>28</v>
      </c>
      <c r="F643" t="s">
        <v>10</v>
      </c>
      <c r="G643" s="4">
        <v>2021</v>
      </c>
      <c r="H643" t="s">
        <v>506</v>
      </c>
      <c r="J643" t="str">
        <f t="shared" si="30"/>
        <v>1</v>
      </c>
    </row>
    <row r="644" spans="1:10" x14ac:dyDescent="0.2">
      <c r="A644" t="s">
        <v>0</v>
      </c>
      <c r="B644" s="5" t="s">
        <v>519</v>
      </c>
      <c r="C644">
        <v>35</v>
      </c>
      <c r="D644">
        <v>31</v>
      </c>
      <c r="E644" t="s">
        <v>28</v>
      </c>
      <c r="F644" t="s">
        <v>10</v>
      </c>
      <c r="G644" s="4">
        <v>2021</v>
      </c>
      <c r="H644" t="s">
        <v>318</v>
      </c>
      <c r="J644" t="str">
        <f t="shared" si="30"/>
        <v>5</v>
      </c>
    </row>
    <row r="645" spans="1:10" x14ac:dyDescent="0.2">
      <c r="A645" t="s">
        <v>0</v>
      </c>
      <c r="B645" s="5" t="s">
        <v>519</v>
      </c>
      <c r="C645">
        <v>31</v>
      </c>
      <c r="D645">
        <v>28</v>
      </c>
      <c r="E645" t="s">
        <v>28</v>
      </c>
      <c r="F645" t="s">
        <v>10</v>
      </c>
      <c r="G645" s="4">
        <v>2021</v>
      </c>
      <c r="H645" t="s">
        <v>392</v>
      </c>
      <c r="J645" t="str">
        <f t="shared" si="30"/>
        <v>1</v>
      </c>
    </row>
    <row r="646" spans="1:10" x14ac:dyDescent="0.2">
      <c r="A646" t="s">
        <v>0</v>
      </c>
      <c r="B646" s="5" t="s">
        <v>519</v>
      </c>
      <c r="C646">
        <v>31</v>
      </c>
      <c r="D646">
        <v>24</v>
      </c>
      <c r="E646" t="s">
        <v>28</v>
      </c>
      <c r="F646" t="s">
        <v>10</v>
      </c>
      <c r="G646" s="4">
        <v>2021</v>
      </c>
      <c r="H646" t="s">
        <v>321</v>
      </c>
      <c r="J646" t="str">
        <f t="shared" si="30"/>
        <v>1</v>
      </c>
    </row>
    <row r="647" spans="1:10" x14ac:dyDescent="0.2">
      <c r="A647" t="s">
        <v>0</v>
      </c>
      <c r="B647" s="5" t="s">
        <v>519</v>
      </c>
      <c r="C647">
        <v>34</v>
      </c>
      <c r="D647">
        <v>27</v>
      </c>
      <c r="E647" t="s">
        <v>28</v>
      </c>
      <c r="F647" t="s">
        <v>10</v>
      </c>
      <c r="G647" s="4">
        <v>2021</v>
      </c>
      <c r="H647" t="s">
        <v>507</v>
      </c>
      <c r="J647" t="str">
        <f t="shared" si="30"/>
        <v>4</v>
      </c>
    </row>
    <row r="648" spans="1:10" x14ac:dyDescent="0.2">
      <c r="A648" t="s">
        <v>0</v>
      </c>
      <c r="B648" s="5" t="s">
        <v>519</v>
      </c>
      <c r="C648">
        <v>31</v>
      </c>
      <c r="D648">
        <v>23</v>
      </c>
      <c r="E648" t="s">
        <v>28</v>
      </c>
      <c r="F648" t="s">
        <v>10</v>
      </c>
      <c r="G648" s="4">
        <v>2021</v>
      </c>
      <c r="H648" t="s">
        <v>299</v>
      </c>
      <c r="J648" t="str">
        <f t="shared" si="30"/>
        <v>1</v>
      </c>
    </row>
    <row r="649" spans="1:10" x14ac:dyDescent="0.2">
      <c r="A649" t="s">
        <v>0</v>
      </c>
      <c r="B649" s="5" t="s">
        <v>519</v>
      </c>
      <c r="C649">
        <v>33</v>
      </c>
      <c r="D649">
        <v>30</v>
      </c>
      <c r="E649" t="s">
        <v>28</v>
      </c>
      <c r="F649" t="s">
        <v>10</v>
      </c>
      <c r="G649" s="4">
        <v>2021</v>
      </c>
      <c r="H649" t="s">
        <v>307</v>
      </c>
      <c r="J649" t="str">
        <f t="shared" si="30"/>
        <v>3</v>
      </c>
    </row>
    <row r="650" spans="1:10" x14ac:dyDescent="0.2">
      <c r="A650" t="s">
        <v>0</v>
      </c>
      <c r="B650" s="5" t="s">
        <v>519</v>
      </c>
      <c r="C650">
        <v>38</v>
      </c>
      <c r="D650">
        <v>28</v>
      </c>
      <c r="E650" t="s">
        <v>28</v>
      </c>
      <c r="F650" t="s">
        <v>10</v>
      </c>
      <c r="G650" s="4">
        <v>2021</v>
      </c>
      <c r="H650" t="s">
        <v>508</v>
      </c>
      <c r="J650" t="str">
        <f t="shared" si="30"/>
        <v>8</v>
      </c>
    </row>
    <row r="651" spans="1:10" x14ac:dyDescent="0.2">
      <c r="A651" t="s">
        <v>0</v>
      </c>
      <c r="B651" s="5" t="s">
        <v>519</v>
      </c>
      <c r="C651">
        <v>30</v>
      </c>
      <c r="D651">
        <v>24</v>
      </c>
      <c r="E651" t="s">
        <v>28</v>
      </c>
      <c r="F651" t="s">
        <v>10</v>
      </c>
      <c r="G651" s="4">
        <v>2021</v>
      </c>
      <c r="H651" t="s">
        <v>298</v>
      </c>
      <c r="J651" t="str">
        <f t="shared" si="30"/>
        <v>0</v>
      </c>
    </row>
    <row r="652" spans="1:10" x14ac:dyDescent="0.2">
      <c r="A652" t="s">
        <v>0</v>
      </c>
      <c r="B652" s="5" t="s">
        <v>519</v>
      </c>
      <c r="C652">
        <v>31</v>
      </c>
      <c r="D652">
        <v>27</v>
      </c>
      <c r="E652" t="s">
        <v>28</v>
      </c>
      <c r="F652" t="s">
        <v>10</v>
      </c>
      <c r="G652" s="4">
        <v>2021</v>
      </c>
      <c r="H652" t="s">
        <v>414</v>
      </c>
      <c r="J652" t="str">
        <f t="shared" si="30"/>
        <v>1</v>
      </c>
    </row>
    <row r="653" spans="1:10" x14ac:dyDescent="0.2">
      <c r="A653" t="s">
        <v>0</v>
      </c>
      <c r="B653" s="5" t="s">
        <v>519</v>
      </c>
      <c r="C653">
        <v>42</v>
      </c>
      <c r="D653">
        <v>30</v>
      </c>
      <c r="E653" t="s">
        <v>28</v>
      </c>
      <c r="F653" t="s">
        <v>10</v>
      </c>
      <c r="G653" s="4">
        <v>2021</v>
      </c>
      <c r="H653" t="s">
        <v>302</v>
      </c>
      <c r="J653" t="str">
        <f t="shared" si="30"/>
        <v>2</v>
      </c>
    </row>
    <row r="654" spans="1:10" x14ac:dyDescent="0.2">
      <c r="A654" t="s">
        <v>0</v>
      </c>
      <c r="B654" s="5" t="s">
        <v>519</v>
      </c>
      <c r="C654">
        <v>38</v>
      </c>
      <c r="D654">
        <v>27</v>
      </c>
      <c r="E654" t="s">
        <v>28</v>
      </c>
      <c r="F654" t="s">
        <v>10</v>
      </c>
      <c r="G654" s="4">
        <v>2021</v>
      </c>
      <c r="H654" t="s">
        <v>344</v>
      </c>
      <c r="J654" t="str">
        <f t="shared" si="30"/>
        <v>8</v>
      </c>
    </row>
    <row r="655" spans="1:10" x14ac:dyDescent="0.2">
      <c r="A655" t="s">
        <v>0</v>
      </c>
      <c r="B655" s="5" t="s">
        <v>519</v>
      </c>
      <c r="C655">
        <v>31</v>
      </c>
      <c r="D655">
        <v>27</v>
      </c>
      <c r="E655" t="s">
        <v>28</v>
      </c>
      <c r="F655" t="s">
        <v>10</v>
      </c>
      <c r="G655" s="4">
        <v>2021</v>
      </c>
      <c r="H655" t="s">
        <v>415</v>
      </c>
      <c r="J655" t="str">
        <f t="shared" si="30"/>
        <v>1</v>
      </c>
    </row>
    <row r="656" spans="1:10" x14ac:dyDescent="0.2">
      <c r="A656" t="s">
        <v>0</v>
      </c>
      <c r="B656" s="5" t="s">
        <v>519</v>
      </c>
      <c r="C656">
        <v>30</v>
      </c>
      <c r="D656">
        <v>27</v>
      </c>
      <c r="E656" t="s">
        <v>28</v>
      </c>
      <c r="F656" t="s">
        <v>10</v>
      </c>
      <c r="G656" s="4">
        <v>2021</v>
      </c>
      <c r="H656" t="s">
        <v>306</v>
      </c>
      <c r="J656" t="str">
        <f t="shared" si="30"/>
        <v>0</v>
      </c>
    </row>
    <row r="657" spans="1:10" x14ac:dyDescent="0.2">
      <c r="A657" t="s">
        <v>0</v>
      </c>
      <c r="B657" s="5" t="s">
        <v>519</v>
      </c>
      <c r="C657">
        <v>31</v>
      </c>
      <c r="D657">
        <v>27</v>
      </c>
      <c r="E657" t="s">
        <v>28</v>
      </c>
      <c r="F657" t="s">
        <v>10</v>
      </c>
      <c r="G657" s="4">
        <v>2021</v>
      </c>
      <c r="H657" t="s">
        <v>380</v>
      </c>
      <c r="J657" t="str">
        <f t="shared" si="30"/>
        <v>1</v>
      </c>
    </row>
    <row r="658" spans="1:10" x14ac:dyDescent="0.2">
      <c r="A658" t="s">
        <v>0</v>
      </c>
      <c r="B658" s="5" t="s">
        <v>519</v>
      </c>
      <c r="C658">
        <v>30</v>
      </c>
      <c r="D658">
        <v>26</v>
      </c>
      <c r="E658" t="s">
        <v>28</v>
      </c>
      <c r="F658" t="s">
        <v>10</v>
      </c>
      <c r="G658" s="4">
        <v>2021</v>
      </c>
      <c r="H658" t="s">
        <v>347</v>
      </c>
      <c r="J658" t="str">
        <f t="shared" si="30"/>
        <v>0</v>
      </c>
    </row>
    <row r="659" spans="1:10" x14ac:dyDescent="0.2">
      <c r="A659" t="s">
        <v>0</v>
      </c>
      <c r="B659" s="5" t="s">
        <v>519</v>
      </c>
      <c r="C659">
        <v>34</v>
      </c>
      <c r="D659">
        <v>24</v>
      </c>
      <c r="E659" t="s">
        <v>28</v>
      </c>
      <c r="F659" t="s">
        <v>10</v>
      </c>
      <c r="G659" s="4">
        <v>2021</v>
      </c>
      <c r="H659" t="s">
        <v>349</v>
      </c>
      <c r="J659" t="str">
        <f t="shared" si="30"/>
        <v>4</v>
      </c>
    </row>
    <row r="660" spans="1:10" x14ac:dyDescent="0.2">
      <c r="A660" t="s">
        <v>0</v>
      </c>
      <c r="B660" s="5" t="s">
        <v>519</v>
      </c>
      <c r="C660">
        <v>31</v>
      </c>
      <c r="D660">
        <v>27</v>
      </c>
      <c r="E660" t="s">
        <v>28</v>
      </c>
      <c r="F660" t="s">
        <v>10</v>
      </c>
      <c r="G660" s="4">
        <v>2021</v>
      </c>
      <c r="H660" t="s">
        <v>375</v>
      </c>
      <c r="J660" t="str">
        <f t="shared" si="30"/>
        <v>1</v>
      </c>
    </row>
    <row r="661" spans="1:10" x14ac:dyDescent="0.2">
      <c r="A661" t="s">
        <v>0</v>
      </c>
      <c r="B661" s="5" t="s">
        <v>519</v>
      </c>
      <c r="C661">
        <v>31</v>
      </c>
      <c r="D661">
        <v>21</v>
      </c>
      <c r="E661" t="s">
        <v>28</v>
      </c>
      <c r="F661" t="s">
        <v>10</v>
      </c>
      <c r="G661" s="4">
        <v>2021</v>
      </c>
      <c r="H661" t="s">
        <v>509</v>
      </c>
      <c r="J661" t="str">
        <f t="shared" si="30"/>
        <v>1</v>
      </c>
    </row>
    <row r="662" spans="1:10" x14ac:dyDescent="0.2">
      <c r="A662" t="s">
        <v>0</v>
      </c>
      <c r="B662" s="5" t="s">
        <v>519</v>
      </c>
      <c r="C662">
        <v>34</v>
      </c>
      <c r="D662">
        <v>23</v>
      </c>
      <c r="E662" t="s">
        <v>28</v>
      </c>
      <c r="F662" t="s">
        <v>10</v>
      </c>
      <c r="G662" s="4">
        <v>2021</v>
      </c>
      <c r="H662" t="s">
        <v>394</v>
      </c>
      <c r="J662" t="str">
        <f t="shared" si="30"/>
        <v>4</v>
      </c>
    </row>
    <row r="663" spans="1:10" x14ac:dyDescent="0.2">
      <c r="A663" t="s">
        <v>0</v>
      </c>
      <c r="B663" s="5" t="s">
        <v>519</v>
      </c>
      <c r="C663">
        <v>35</v>
      </c>
      <c r="D663">
        <v>32</v>
      </c>
      <c r="E663" t="s">
        <v>28</v>
      </c>
      <c r="F663" t="s">
        <v>10</v>
      </c>
      <c r="G663" s="4">
        <v>2021</v>
      </c>
      <c r="H663" t="s">
        <v>510</v>
      </c>
      <c r="J663" t="str">
        <f t="shared" si="30"/>
        <v>5</v>
      </c>
    </row>
    <row r="664" spans="1:10" x14ac:dyDescent="0.2">
      <c r="A664" t="s">
        <v>0</v>
      </c>
      <c r="B664" s="5" t="s">
        <v>519</v>
      </c>
      <c r="C664">
        <v>34</v>
      </c>
      <c r="D664">
        <v>31</v>
      </c>
      <c r="E664" t="s">
        <v>28</v>
      </c>
      <c r="F664" t="s">
        <v>10</v>
      </c>
      <c r="G664" s="4">
        <v>2021</v>
      </c>
      <c r="H664" t="s">
        <v>386</v>
      </c>
      <c r="J664" t="str">
        <f t="shared" si="30"/>
        <v>4</v>
      </c>
    </row>
    <row r="665" spans="1:10" x14ac:dyDescent="0.2">
      <c r="A665" t="s">
        <v>0</v>
      </c>
      <c r="B665" s="5" t="s">
        <v>519</v>
      </c>
      <c r="C665">
        <v>31</v>
      </c>
      <c r="D665">
        <v>17</v>
      </c>
      <c r="E665" t="s">
        <v>28</v>
      </c>
      <c r="F665" t="s">
        <v>10</v>
      </c>
      <c r="G665" s="4">
        <v>2021</v>
      </c>
      <c r="H665" t="s">
        <v>511</v>
      </c>
      <c r="J665" t="str">
        <f t="shared" si="30"/>
        <v>1</v>
      </c>
    </row>
    <row r="666" spans="1:10" x14ac:dyDescent="0.2">
      <c r="A666" t="s">
        <v>0</v>
      </c>
      <c r="B666" s="5" t="s">
        <v>519</v>
      </c>
      <c r="C666">
        <v>31</v>
      </c>
      <c r="D666">
        <v>27</v>
      </c>
      <c r="E666" t="s">
        <v>28</v>
      </c>
      <c r="F666" t="s">
        <v>10</v>
      </c>
      <c r="G666" s="4">
        <v>2021</v>
      </c>
      <c r="H666" t="s">
        <v>512</v>
      </c>
      <c r="J666" t="str">
        <f t="shared" si="30"/>
        <v>1</v>
      </c>
    </row>
    <row r="667" spans="1:10" x14ac:dyDescent="0.2">
      <c r="A667" t="s">
        <v>0</v>
      </c>
      <c r="B667" s="5" t="s">
        <v>519</v>
      </c>
      <c r="C667">
        <v>28</v>
      </c>
      <c r="D667">
        <v>21</v>
      </c>
      <c r="E667" t="s">
        <v>28</v>
      </c>
      <c r="F667" t="s">
        <v>10</v>
      </c>
      <c r="G667" s="4">
        <v>2021</v>
      </c>
      <c r="H667" t="s">
        <v>378</v>
      </c>
      <c r="J667" t="str">
        <f t="shared" si="30"/>
        <v>8</v>
      </c>
    </row>
    <row r="668" spans="1:10" x14ac:dyDescent="0.2">
      <c r="A668" t="s">
        <v>0</v>
      </c>
      <c r="B668" s="5" t="s">
        <v>519</v>
      </c>
      <c r="C668">
        <v>31</v>
      </c>
      <c r="D668">
        <v>30</v>
      </c>
      <c r="E668" t="s">
        <v>28</v>
      </c>
      <c r="F668" t="s">
        <v>10</v>
      </c>
      <c r="G668" s="4">
        <v>2021</v>
      </c>
      <c r="H668" t="s">
        <v>329</v>
      </c>
      <c r="J668" t="str">
        <f t="shared" si="30"/>
        <v>1</v>
      </c>
    </row>
    <row r="669" spans="1:10" x14ac:dyDescent="0.2">
      <c r="A669" t="s">
        <v>0</v>
      </c>
      <c r="B669" s="5" t="s">
        <v>519</v>
      </c>
      <c r="C669">
        <v>34</v>
      </c>
      <c r="D669">
        <v>30</v>
      </c>
      <c r="E669" t="s">
        <v>28</v>
      </c>
      <c r="F669" t="s">
        <v>10</v>
      </c>
      <c r="G669" s="4">
        <v>2021</v>
      </c>
      <c r="H669" t="s">
        <v>370</v>
      </c>
      <c r="J669" t="str">
        <f t="shared" si="30"/>
        <v>4</v>
      </c>
    </row>
    <row r="670" spans="1:10" x14ac:dyDescent="0.2">
      <c r="A670" t="s">
        <v>0</v>
      </c>
      <c r="B670" s="5" t="s">
        <v>519</v>
      </c>
      <c r="C670">
        <v>34</v>
      </c>
      <c r="D670">
        <v>27</v>
      </c>
      <c r="E670" t="s">
        <v>28</v>
      </c>
      <c r="F670" t="s">
        <v>10</v>
      </c>
      <c r="G670" s="4">
        <v>2021</v>
      </c>
      <c r="H670" t="s">
        <v>513</v>
      </c>
      <c r="J670" t="str">
        <f t="shared" ref="J670:J711" si="31">REPLACE(C670, 1, 1, "")</f>
        <v>4</v>
      </c>
    </row>
    <row r="671" spans="1:10" x14ac:dyDescent="0.2">
      <c r="A671" t="s">
        <v>0</v>
      </c>
      <c r="B671" s="5" t="s">
        <v>519</v>
      </c>
      <c r="C671">
        <v>34</v>
      </c>
      <c r="D671">
        <v>24</v>
      </c>
      <c r="E671" t="s">
        <v>28</v>
      </c>
      <c r="F671" t="s">
        <v>10</v>
      </c>
      <c r="G671" s="4">
        <v>2021</v>
      </c>
      <c r="H671" t="s">
        <v>325</v>
      </c>
      <c r="J671" t="str">
        <f t="shared" si="31"/>
        <v>4</v>
      </c>
    </row>
    <row r="672" spans="1:10" x14ac:dyDescent="0.2">
      <c r="A672" t="s">
        <v>0</v>
      </c>
      <c r="B672" s="5" t="s">
        <v>519</v>
      </c>
      <c r="C672">
        <v>30</v>
      </c>
      <c r="D672">
        <v>24</v>
      </c>
      <c r="E672" t="s">
        <v>28</v>
      </c>
      <c r="F672" t="s">
        <v>10</v>
      </c>
      <c r="G672" s="4">
        <v>2021</v>
      </c>
      <c r="H672" t="s">
        <v>320</v>
      </c>
      <c r="J672" t="str">
        <f t="shared" si="31"/>
        <v>0</v>
      </c>
    </row>
    <row r="673" spans="1:10" x14ac:dyDescent="0.2">
      <c r="A673" t="s">
        <v>0</v>
      </c>
      <c r="B673" s="5" t="s">
        <v>519</v>
      </c>
      <c r="C673">
        <v>27</v>
      </c>
      <c r="D673">
        <v>23</v>
      </c>
      <c r="E673" t="s">
        <v>28</v>
      </c>
      <c r="F673" t="s">
        <v>10</v>
      </c>
      <c r="G673" s="4">
        <v>2021</v>
      </c>
      <c r="H673" t="s">
        <v>514</v>
      </c>
      <c r="J673" t="str">
        <f t="shared" si="31"/>
        <v>7</v>
      </c>
    </row>
    <row r="674" spans="1:10" x14ac:dyDescent="0.2">
      <c r="A674" t="s">
        <v>0</v>
      </c>
      <c r="B674" s="5" t="s">
        <v>519</v>
      </c>
      <c r="C674">
        <v>34</v>
      </c>
      <c r="D674">
        <v>21</v>
      </c>
      <c r="E674" t="s">
        <v>28</v>
      </c>
      <c r="F674" t="s">
        <v>10</v>
      </c>
      <c r="G674" s="4">
        <v>2021</v>
      </c>
      <c r="H674" t="s">
        <v>348</v>
      </c>
      <c r="J674" t="str">
        <f t="shared" si="31"/>
        <v>4</v>
      </c>
    </row>
    <row r="675" spans="1:10" x14ac:dyDescent="0.2">
      <c r="A675" t="s">
        <v>0</v>
      </c>
      <c r="B675" s="5" t="s">
        <v>519</v>
      </c>
      <c r="C675">
        <v>31</v>
      </c>
      <c r="D675">
        <v>21</v>
      </c>
      <c r="E675" t="s">
        <v>28</v>
      </c>
      <c r="F675" t="s">
        <v>10</v>
      </c>
      <c r="G675" s="4">
        <v>2021</v>
      </c>
      <c r="H675" t="s">
        <v>515</v>
      </c>
      <c r="J675" t="str">
        <f t="shared" si="31"/>
        <v>1</v>
      </c>
    </row>
    <row r="676" spans="1:10" x14ac:dyDescent="0.2">
      <c r="A676" t="s">
        <v>0</v>
      </c>
      <c r="B676" s="5" t="s">
        <v>519</v>
      </c>
      <c r="C676">
        <v>27</v>
      </c>
      <c r="D676">
        <v>14</v>
      </c>
      <c r="E676" t="s">
        <v>28</v>
      </c>
      <c r="F676" t="s">
        <v>10</v>
      </c>
      <c r="G676" s="4">
        <v>2021</v>
      </c>
      <c r="H676" t="s">
        <v>516</v>
      </c>
      <c r="J676" t="str">
        <f t="shared" si="31"/>
        <v>7</v>
      </c>
    </row>
    <row r="677" spans="1:10" x14ac:dyDescent="0.2">
      <c r="A677" t="s">
        <v>0</v>
      </c>
      <c r="B677" s="5" t="s">
        <v>519</v>
      </c>
      <c r="C677">
        <v>35</v>
      </c>
      <c r="D677">
        <v>27</v>
      </c>
      <c r="E677" t="s">
        <v>28</v>
      </c>
      <c r="F677" t="s">
        <v>10</v>
      </c>
      <c r="G677" s="4">
        <v>2021</v>
      </c>
      <c r="H677" t="s">
        <v>367</v>
      </c>
      <c r="J677" t="str">
        <f t="shared" si="31"/>
        <v>5</v>
      </c>
    </row>
    <row r="678" spans="1:10" x14ac:dyDescent="0.2">
      <c r="A678" t="s">
        <v>0</v>
      </c>
      <c r="B678" s="5" t="s">
        <v>519</v>
      </c>
      <c r="C678">
        <v>38</v>
      </c>
      <c r="D678">
        <v>34</v>
      </c>
      <c r="E678" t="s">
        <v>28</v>
      </c>
      <c r="F678" t="s">
        <v>10</v>
      </c>
      <c r="G678" s="4">
        <v>2021</v>
      </c>
      <c r="H678" t="s">
        <v>420</v>
      </c>
      <c r="J678" t="str">
        <f t="shared" si="31"/>
        <v>8</v>
      </c>
    </row>
    <row r="679" spans="1:10" x14ac:dyDescent="0.2">
      <c r="A679" t="s">
        <v>0</v>
      </c>
      <c r="B679" s="5" t="s">
        <v>519</v>
      </c>
      <c r="C679">
        <v>28</v>
      </c>
      <c r="D679">
        <v>27</v>
      </c>
      <c r="E679" t="s">
        <v>28</v>
      </c>
      <c r="F679" t="s">
        <v>10</v>
      </c>
      <c r="G679" s="4">
        <v>2021</v>
      </c>
      <c r="H679" t="s">
        <v>311</v>
      </c>
      <c r="J679" t="str">
        <f t="shared" si="31"/>
        <v>8</v>
      </c>
    </row>
    <row r="680" spans="1:10" x14ac:dyDescent="0.2">
      <c r="A680" t="s">
        <v>0</v>
      </c>
      <c r="B680" s="5" t="s">
        <v>519</v>
      </c>
      <c r="C680">
        <v>21</v>
      </c>
      <c r="D680">
        <v>17</v>
      </c>
      <c r="E680" t="s">
        <v>28</v>
      </c>
      <c r="F680" t="s">
        <v>10</v>
      </c>
      <c r="G680" s="4">
        <v>2021</v>
      </c>
      <c r="H680" t="s">
        <v>308</v>
      </c>
      <c r="J680" t="str">
        <f t="shared" si="31"/>
        <v>1</v>
      </c>
    </row>
    <row r="681" spans="1:10" x14ac:dyDescent="0.2">
      <c r="A681" t="s">
        <v>0</v>
      </c>
      <c r="B681" s="5" t="s">
        <v>519</v>
      </c>
      <c r="C681">
        <v>35</v>
      </c>
      <c r="D681">
        <v>24</v>
      </c>
      <c r="E681" t="s">
        <v>28</v>
      </c>
      <c r="F681" t="s">
        <v>10</v>
      </c>
      <c r="G681" s="4">
        <v>2021</v>
      </c>
      <c r="H681" t="s">
        <v>517</v>
      </c>
      <c r="J681" t="str">
        <f t="shared" si="31"/>
        <v>5</v>
      </c>
    </row>
    <row r="682" spans="1:10" x14ac:dyDescent="0.2">
      <c r="A682" t="s">
        <v>0</v>
      </c>
      <c r="B682" s="5" t="s">
        <v>519</v>
      </c>
      <c r="C682">
        <v>31</v>
      </c>
      <c r="D682">
        <v>27</v>
      </c>
      <c r="E682" t="s">
        <v>28</v>
      </c>
      <c r="F682" t="s">
        <v>10</v>
      </c>
      <c r="G682" s="4">
        <v>2021</v>
      </c>
      <c r="H682" t="s">
        <v>324</v>
      </c>
      <c r="J682" t="str">
        <f t="shared" si="31"/>
        <v>1</v>
      </c>
    </row>
    <row r="683" spans="1:10" x14ac:dyDescent="0.2">
      <c r="A683" t="s">
        <v>0</v>
      </c>
      <c r="B683" s="5" t="s">
        <v>519</v>
      </c>
      <c r="C683">
        <v>30</v>
      </c>
      <c r="D683">
        <v>26</v>
      </c>
      <c r="E683" t="s">
        <v>28</v>
      </c>
      <c r="F683" t="s">
        <v>10</v>
      </c>
      <c r="G683" s="4">
        <v>2021</v>
      </c>
      <c r="H683" t="s">
        <v>312</v>
      </c>
      <c r="J683" t="str">
        <f t="shared" si="31"/>
        <v>0</v>
      </c>
    </row>
    <row r="684" spans="1:10" x14ac:dyDescent="0.2">
      <c r="A684" t="s">
        <v>0</v>
      </c>
      <c r="B684" s="5" t="s">
        <v>519</v>
      </c>
      <c r="C684">
        <v>31</v>
      </c>
      <c r="D684">
        <v>24</v>
      </c>
      <c r="E684" t="s">
        <v>28</v>
      </c>
      <c r="F684" t="s">
        <v>10</v>
      </c>
      <c r="G684" s="4">
        <v>2021</v>
      </c>
      <c r="H684" t="s">
        <v>518</v>
      </c>
      <c r="J684" t="str">
        <f t="shared" si="31"/>
        <v>1</v>
      </c>
    </row>
    <row r="685" spans="1:10" x14ac:dyDescent="0.2">
      <c r="A685" t="s">
        <v>0</v>
      </c>
      <c r="B685" s="5" t="s">
        <v>519</v>
      </c>
      <c r="C685">
        <v>34</v>
      </c>
      <c r="D685">
        <v>31</v>
      </c>
      <c r="E685" t="s">
        <v>29</v>
      </c>
      <c r="F685" t="s">
        <v>28</v>
      </c>
      <c r="G685" s="4">
        <v>2021</v>
      </c>
      <c r="H685" t="s">
        <v>520</v>
      </c>
      <c r="J685" t="str">
        <f t="shared" si="31"/>
        <v>4</v>
      </c>
    </row>
    <row r="686" spans="1:10" x14ac:dyDescent="0.2">
      <c r="A686" t="s">
        <v>0</v>
      </c>
      <c r="B686" s="5" t="s">
        <v>519</v>
      </c>
      <c r="C686">
        <v>34</v>
      </c>
      <c r="D686">
        <v>30</v>
      </c>
      <c r="E686" t="s">
        <v>29</v>
      </c>
      <c r="F686" t="s">
        <v>28</v>
      </c>
      <c r="G686" s="4">
        <v>2021</v>
      </c>
      <c r="H686" t="s">
        <v>521</v>
      </c>
      <c r="J686" t="str">
        <f t="shared" si="31"/>
        <v>4</v>
      </c>
    </row>
    <row r="687" spans="1:10" x14ac:dyDescent="0.2">
      <c r="A687" t="s">
        <v>0</v>
      </c>
      <c r="B687" s="5" t="s">
        <v>519</v>
      </c>
      <c r="C687">
        <v>35</v>
      </c>
      <c r="D687">
        <v>31</v>
      </c>
      <c r="E687" t="s">
        <v>29</v>
      </c>
      <c r="F687" t="s">
        <v>28</v>
      </c>
      <c r="G687" s="4">
        <v>2021</v>
      </c>
      <c r="H687" t="s">
        <v>333</v>
      </c>
      <c r="J687" t="str">
        <f t="shared" si="31"/>
        <v>5</v>
      </c>
    </row>
    <row r="688" spans="1:10" x14ac:dyDescent="0.2">
      <c r="A688" t="s">
        <v>0</v>
      </c>
      <c r="B688" s="5" t="s">
        <v>519</v>
      </c>
      <c r="C688">
        <v>24</v>
      </c>
      <c r="D688">
        <v>21</v>
      </c>
      <c r="E688" t="s">
        <v>29</v>
      </c>
      <c r="F688" t="s">
        <v>28</v>
      </c>
      <c r="G688" s="4">
        <v>2021</v>
      </c>
      <c r="H688" t="s">
        <v>424</v>
      </c>
      <c r="J688" t="str">
        <f t="shared" si="31"/>
        <v>4</v>
      </c>
    </row>
    <row r="689" spans="1:10" x14ac:dyDescent="0.2">
      <c r="A689" t="s">
        <v>0</v>
      </c>
      <c r="B689" s="5" t="s">
        <v>519</v>
      </c>
      <c r="C689">
        <v>29</v>
      </c>
      <c r="D689">
        <v>27</v>
      </c>
      <c r="E689" t="s">
        <v>29</v>
      </c>
      <c r="F689" t="s">
        <v>28</v>
      </c>
      <c r="G689" s="4">
        <v>2021</v>
      </c>
      <c r="H689" t="s">
        <v>410</v>
      </c>
      <c r="J689" t="str">
        <f t="shared" si="31"/>
        <v>9</v>
      </c>
    </row>
    <row r="690" spans="1:10" x14ac:dyDescent="0.2">
      <c r="A690" t="s">
        <v>0</v>
      </c>
      <c r="B690" s="5" t="s">
        <v>519</v>
      </c>
      <c r="C690">
        <v>26</v>
      </c>
      <c r="D690">
        <v>23</v>
      </c>
      <c r="E690" t="s">
        <v>29</v>
      </c>
      <c r="F690" t="s">
        <v>28</v>
      </c>
      <c r="G690" s="4">
        <v>2021</v>
      </c>
      <c r="H690" t="s">
        <v>300</v>
      </c>
      <c r="J690" t="str">
        <f t="shared" si="31"/>
        <v>6</v>
      </c>
    </row>
    <row r="691" spans="1:10" x14ac:dyDescent="0.2">
      <c r="A691" t="s">
        <v>0</v>
      </c>
      <c r="B691" s="5" t="s">
        <v>519</v>
      </c>
      <c r="C691">
        <v>28</v>
      </c>
      <c r="D691">
        <v>24</v>
      </c>
      <c r="E691" t="s">
        <v>29</v>
      </c>
      <c r="F691" t="s">
        <v>28</v>
      </c>
      <c r="G691" s="4">
        <v>2021</v>
      </c>
      <c r="H691" t="s">
        <v>336</v>
      </c>
      <c r="J691" t="str">
        <f t="shared" si="31"/>
        <v>8</v>
      </c>
    </row>
    <row r="692" spans="1:10" x14ac:dyDescent="0.2">
      <c r="A692" t="s">
        <v>0</v>
      </c>
      <c r="B692" s="5" t="s">
        <v>519</v>
      </c>
      <c r="C692">
        <v>27</v>
      </c>
      <c r="D692">
        <v>24</v>
      </c>
      <c r="E692" t="s">
        <v>29</v>
      </c>
      <c r="F692" t="s">
        <v>28</v>
      </c>
      <c r="G692" s="4">
        <v>2021</v>
      </c>
      <c r="H692" t="s">
        <v>522</v>
      </c>
      <c r="J692" t="str">
        <f t="shared" si="31"/>
        <v>7</v>
      </c>
    </row>
    <row r="693" spans="1:10" x14ac:dyDescent="0.2">
      <c r="A693" t="s">
        <v>0</v>
      </c>
      <c r="B693" s="5" t="s">
        <v>519</v>
      </c>
      <c r="C693">
        <v>35</v>
      </c>
      <c r="D693">
        <v>34</v>
      </c>
      <c r="E693" t="s">
        <v>29</v>
      </c>
      <c r="F693" t="s">
        <v>28</v>
      </c>
      <c r="G693" s="4">
        <v>2021</v>
      </c>
      <c r="H693" t="s">
        <v>395</v>
      </c>
      <c r="J693" t="str">
        <f t="shared" si="31"/>
        <v>5</v>
      </c>
    </row>
    <row r="694" spans="1:10" x14ac:dyDescent="0.2">
      <c r="A694" t="s">
        <v>0</v>
      </c>
      <c r="B694" s="5" t="s">
        <v>519</v>
      </c>
      <c r="C694">
        <v>31</v>
      </c>
      <c r="D694">
        <v>28</v>
      </c>
      <c r="E694" t="s">
        <v>29</v>
      </c>
      <c r="F694" t="s">
        <v>28</v>
      </c>
      <c r="G694" s="4">
        <v>2021</v>
      </c>
      <c r="H694" t="s">
        <v>523</v>
      </c>
      <c r="J694" t="str">
        <f t="shared" si="31"/>
        <v>1</v>
      </c>
    </row>
    <row r="695" spans="1:10" x14ac:dyDescent="0.2">
      <c r="A695" t="s">
        <v>0</v>
      </c>
      <c r="B695" s="5" t="s">
        <v>519</v>
      </c>
      <c r="C695">
        <v>31</v>
      </c>
      <c r="D695">
        <v>27</v>
      </c>
      <c r="E695" t="s">
        <v>29</v>
      </c>
      <c r="F695" t="s">
        <v>28</v>
      </c>
      <c r="G695" s="4">
        <v>2021</v>
      </c>
      <c r="H695" t="s">
        <v>524</v>
      </c>
      <c r="J695" t="str">
        <f t="shared" si="31"/>
        <v>1</v>
      </c>
    </row>
    <row r="696" spans="1:10" x14ac:dyDescent="0.2">
      <c r="A696" t="s">
        <v>0</v>
      </c>
      <c r="B696" s="5" t="s">
        <v>519</v>
      </c>
      <c r="C696">
        <v>31</v>
      </c>
      <c r="D696">
        <v>27</v>
      </c>
      <c r="E696" t="s">
        <v>29</v>
      </c>
      <c r="F696" t="s">
        <v>28</v>
      </c>
      <c r="G696" s="4">
        <v>2021</v>
      </c>
      <c r="H696" t="s">
        <v>525</v>
      </c>
      <c r="J696" t="str">
        <f t="shared" si="31"/>
        <v>1</v>
      </c>
    </row>
    <row r="697" spans="1:10" x14ac:dyDescent="0.2">
      <c r="A697" t="s">
        <v>0</v>
      </c>
      <c r="B697" s="5" t="s">
        <v>519</v>
      </c>
      <c r="C697">
        <v>31</v>
      </c>
      <c r="D697">
        <v>27</v>
      </c>
      <c r="E697" t="s">
        <v>29</v>
      </c>
      <c r="F697" t="s">
        <v>28</v>
      </c>
      <c r="G697" s="4">
        <v>2021</v>
      </c>
      <c r="H697" t="s">
        <v>526</v>
      </c>
      <c r="J697" t="str">
        <f t="shared" si="31"/>
        <v>1</v>
      </c>
    </row>
    <row r="698" spans="1:10" x14ac:dyDescent="0.2">
      <c r="A698" t="s">
        <v>0</v>
      </c>
      <c r="B698" s="5" t="s">
        <v>519</v>
      </c>
      <c r="C698">
        <v>34</v>
      </c>
      <c r="D698">
        <v>30</v>
      </c>
      <c r="E698" t="s">
        <v>29</v>
      </c>
      <c r="F698" t="s">
        <v>28</v>
      </c>
      <c r="G698" s="4">
        <v>2021</v>
      </c>
      <c r="H698" t="s">
        <v>527</v>
      </c>
      <c r="J698" t="str">
        <f t="shared" si="31"/>
        <v>4</v>
      </c>
    </row>
    <row r="699" spans="1:10" x14ac:dyDescent="0.2">
      <c r="A699" t="s">
        <v>0</v>
      </c>
      <c r="B699" s="5" t="s">
        <v>519</v>
      </c>
      <c r="C699">
        <v>30</v>
      </c>
      <c r="D699">
        <v>27</v>
      </c>
      <c r="E699" t="s">
        <v>29</v>
      </c>
      <c r="F699" t="s">
        <v>28</v>
      </c>
      <c r="G699" s="4">
        <v>2021</v>
      </c>
      <c r="H699" t="s">
        <v>528</v>
      </c>
      <c r="J699" t="str">
        <f t="shared" si="31"/>
        <v>0</v>
      </c>
    </row>
    <row r="700" spans="1:10" x14ac:dyDescent="0.2">
      <c r="A700" t="s">
        <v>0</v>
      </c>
      <c r="B700" s="5" t="s">
        <v>519</v>
      </c>
      <c r="C700">
        <v>28</v>
      </c>
      <c r="D700">
        <v>21</v>
      </c>
      <c r="E700" t="s">
        <v>29</v>
      </c>
      <c r="F700" t="s">
        <v>28</v>
      </c>
      <c r="G700" s="4">
        <v>2021</v>
      </c>
      <c r="H700" t="s">
        <v>529</v>
      </c>
      <c r="J700" t="str">
        <f t="shared" si="31"/>
        <v>8</v>
      </c>
    </row>
    <row r="701" spans="1:10" x14ac:dyDescent="0.2">
      <c r="A701" t="s">
        <v>0</v>
      </c>
      <c r="B701" s="5" t="s">
        <v>519</v>
      </c>
      <c r="C701">
        <v>30</v>
      </c>
      <c r="D701">
        <v>27</v>
      </c>
      <c r="E701" t="s">
        <v>29</v>
      </c>
      <c r="F701" t="s">
        <v>28</v>
      </c>
      <c r="G701" s="4">
        <v>2021</v>
      </c>
      <c r="H701" t="s">
        <v>371</v>
      </c>
      <c r="J701" t="str">
        <f t="shared" si="31"/>
        <v>0</v>
      </c>
    </row>
    <row r="702" spans="1:10" x14ac:dyDescent="0.2">
      <c r="A702" t="s">
        <v>0</v>
      </c>
      <c r="B702" s="5" t="s">
        <v>519</v>
      </c>
      <c r="C702">
        <v>31</v>
      </c>
      <c r="D702">
        <v>24</v>
      </c>
      <c r="E702" t="s">
        <v>29</v>
      </c>
      <c r="F702" t="s">
        <v>28</v>
      </c>
      <c r="G702" s="4">
        <v>2021</v>
      </c>
      <c r="H702" t="s">
        <v>484</v>
      </c>
      <c r="J702" t="str">
        <f t="shared" si="31"/>
        <v>1</v>
      </c>
    </row>
    <row r="703" spans="1:10" x14ac:dyDescent="0.2">
      <c r="A703" t="s">
        <v>0</v>
      </c>
      <c r="B703" s="5" t="s">
        <v>519</v>
      </c>
      <c r="C703">
        <v>30</v>
      </c>
      <c r="D703">
        <v>27</v>
      </c>
      <c r="E703" t="s">
        <v>29</v>
      </c>
      <c r="F703" t="s">
        <v>28</v>
      </c>
      <c r="G703" s="4">
        <v>2021</v>
      </c>
      <c r="H703" t="s">
        <v>343</v>
      </c>
      <c r="J703" t="str">
        <f t="shared" si="31"/>
        <v>0</v>
      </c>
    </row>
    <row r="704" spans="1:10" x14ac:dyDescent="0.2">
      <c r="A704" t="s">
        <v>0</v>
      </c>
      <c r="B704" s="5" t="s">
        <v>519</v>
      </c>
      <c r="C704">
        <v>31</v>
      </c>
      <c r="D704">
        <v>27</v>
      </c>
      <c r="E704" t="s">
        <v>29</v>
      </c>
      <c r="F704" t="s">
        <v>28</v>
      </c>
      <c r="G704" s="4">
        <v>2021</v>
      </c>
      <c r="H704" t="s">
        <v>530</v>
      </c>
      <c r="J704" t="str">
        <f t="shared" si="31"/>
        <v>1</v>
      </c>
    </row>
    <row r="705" spans="1:10" x14ac:dyDescent="0.2">
      <c r="A705" t="s">
        <v>0</v>
      </c>
      <c r="B705" s="5" t="s">
        <v>519</v>
      </c>
      <c r="C705">
        <v>32</v>
      </c>
      <c r="D705">
        <v>30</v>
      </c>
      <c r="E705" t="s">
        <v>29</v>
      </c>
      <c r="F705" t="s">
        <v>28</v>
      </c>
      <c r="G705" s="4">
        <v>2021</v>
      </c>
      <c r="H705" t="s">
        <v>314</v>
      </c>
      <c r="J705" t="str">
        <f t="shared" si="31"/>
        <v>2</v>
      </c>
    </row>
    <row r="706" spans="1:10" x14ac:dyDescent="0.2">
      <c r="A706" t="s">
        <v>0</v>
      </c>
      <c r="B706" s="5" t="s">
        <v>519</v>
      </c>
      <c r="C706">
        <v>32</v>
      </c>
      <c r="D706">
        <v>27</v>
      </c>
      <c r="E706" t="s">
        <v>29</v>
      </c>
      <c r="F706" t="s">
        <v>28</v>
      </c>
      <c r="G706" s="4">
        <v>2021</v>
      </c>
      <c r="H706" t="s">
        <v>531</v>
      </c>
      <c r="J706" t="str">
        <f t="shared" si="31"/>
        <v>2</v>
      </c>
    </row>
    <row r="707" spans="1:10" x14ac:dyDescent="0.2">
      <c r="A707" t="s">
        <v>0</v>
      </c>
      <c r="B707" s="5" t="s">
        <v>519</v>
      </c>
      <c r="C707">
        <v>35</v>
      </c>
      <c r="D707">
        <v>31</v>
      </c>
      <c r="E707" t="s">
        <v>29</v>
      </c>
      <c r="F707" t="s">
        <v>28</v>
      </c>
      <c r="G707" s="4">
        <v>2021</v>
      </c>
      <c r="H707" t="s">
        <v>326</v>
      </c>
      <c r="J707" t="str">
        <f t="shared" si="31"/>
        <v>5</v>
      </c>
    </row>
    <row r="708" spans="1:10" x14ac:dyDescent="0.2">
      <c r="A708" t="s">
        <v>0</v>
      </c>
      <c r="B708" s="5" t="s">
        <v>519</v>
      </c>
      <c r="C708">
        <v>27</v>
      </c>
      <c r="D708">
        <v>23</v>
      </c>
      <c r="E708" t="s">
        <v>29</v>
      </c>
      <c r="F708" t="s">
        <v>28</v>
      </c>
      <c r="G708" s="4">
        <v>2021</v>
      </c>
      <c r="H708" t="s">
        <v>532</v>
      </c>
      <c r="J708" t="str">
        <f t="shared" si="31"/>
        <v>7</v>
      </c>
    </row>
    <row r="709" spans="1:10" x14ac:dyDescent="0.2">
      <c r="A709" t="s">
        <v>0</v>
      </c>
      <c r="B709" s="5" t="s">
        <v>519</v>
      </c>
      <c r="C709">
        <v>30</v>
      </c>
      <c r="D709">
        <v>27</v>
      </c>
      <c r="E709" t="s">
        <v>29</v>
      </c>
      <c r="F709" t="s">
        <v>28</v>
      </c>
      <c r="G709" s="4">
        <v>2021</v>
      </c>
      <c r="H709" t="s">
        <v>396</v>
      </c>
      <c r="J709" t="str">
        <f t="shared" si="31"/>
        <v>0</v>
      </c>
    </row>
    <row r="710" spans="1:10" x14ac:dyDescent="0.2">
      <c r="A710" t="s">
        <v>0</v>
      </c>
      <c r="B710" s="5" t="s">
        <v>519</v>
      </c>
      <c r="C710">
        <v>27</v>
      </c>
      <c r="D710">
        <v>24</v>
      </c>
      <c r="E710" t="s">
        <v>29</v>
      </c>
      <c r="F710" t="s">
        <v>28</v>
      </c>
      <c r="G710" s="4">
        <v>2021</v>
      </c>
      <c r="H710" t="s">
        <v>368</v>
      </c>
      <c r="J710" t="str">
        <f t="shared" si="31"/>
        <v>7</v>
      </c>
    </row>
    <row r="711" spans="1:10" x14ac:dyDescent="0.2">
      <c r="A711" t="s">
        <v>0</v>
      </c>
      <c r="B711" s="5" t="s">
        <v>519</v>
      </c>
      <c r="C711">
        <v>35</v>
      </c>
      <c r="D711">
        <v>31</v>
      </c>
      <c r="E711" t="s">
        <v>29</v>
      </c>
      <c r="F711" t="s">
        <v>28</v>
      </c>
      <c r="G711" s="4">
        <v>2021</v>
      </c>
      <c r="H711" t="s">
        <v>328</v>
      </c>
      <c r="J711" t="str">
        <f t="shared" si="31"/>
        <v>5</v>
      </c>
    </row>
    <row r="712" spans="1:10" x14ac:dyDescent="0.2">
      <c r="A712" t="s">
        <v>12</v>
      </c>
      <c r="B712" s="5" t="s">
        <v>533</v>
      </c>
      <c r="C712">
        <v>30</v>
      </c>
      <c r="D712">
        <v>28</v>
      </c>
      <c r="E712" t="s">
        <v>28</v>
      </c>
      <c r="F712" t="s">
        <v>29</v>
      </c>
      <c r="G712" s="4">
        <v>2021</v>
      </c>
      <c r="H712" t="s">
        <v>32</v>
      </c>
    </row>
    <row r="713" spans="1:10" x14ac:dyDescent="0.2">
      <c r="A713" t="s">
        <v>12</v>
      </c>
      <c r="B713" s="5" t="s">
        <v>533</v>
      </c>
      <c r="C713">
        <v>31</v>
      </c>
      <c r="D713">
        <v>21</v>
      </c>
      <c r="E713" t="s">
        <v>28</v>
      </c>
      <c r="F713" t="s">
        <v>29</v>
      </c>
      <c r="G713" s="4">
        <v>2021</v>
      </c>
      <c r="H713" t="s">
        <v>34</v>
      </c>
    </row>
    <row r="714" spans="1:10" x14ac:dyDescent="0.2">
      <c r="A714" t="s">
        <v>12</v>
      </c>
      <c r="B714" s="5" t="s">
        <v>533</v>
      </c>
      <c r="C714">
        <v>27</v>
      </c>
      <c r="D714">
        <v>20</v>
      </c>
      <c r="E714" t="s">
        <v>28</v>
      </c>
      <c r="F714" t="s">
        <v>29</v>
      </c>
      <c r="G714" s="4">
        <v>2021</v>
      </c>
      <c r="H714" t="s">
        <v>15</v>
      </c>
    </row>
    <row r="715" spans="1:10" x14ac:dyDescent="0.2">
      <c r="A715" t="s">
        <v>12</v>
      </c>
      <c r="B715" s="5" t="s">
        <v>533</v>
      </c>
      <c r="C715">
        <v>31</v>
      </c>
      <c r="D715">
        <v>30</v>
      </c>
      <c r="E715" t="s">
        <v>29</v>
      </c>
      <c r="F715" t="s">
        <v>28</v>
      </c>
      <c r="G715" s="4">
        <v>2021</v>
      </c>
      <c r="H715" t="s">
        <v>18</v>
      </c>
    </row>
    <row r="716" spans="1:10" x14ac:dyDescent="0.2">
      <c r="A716" t="s">
        <v>12</v>
      </c>
      <c r="B716" s="5" t="s">
        <v>533</v>
      </c>
      <c r="C716">
        <v>34</v>
      </c>
      <c r="D716">
        <v>24</v>
      </c>
      <c r="E716" t="s">
        <v>28</v>
      </c>
      <c r="F716" t="s">
        <v>29</v>
      </c>
      <c r="G716" s="4">
        <v>2021</v>
      </c>
      <c r="H716" t="s">
        <v>23</v>
      </c>
    </row>
    <row r="717" spans="1:10" x14ac:dyDescent="0.2">
      <c r="A717" t="s">
        <v>12</v>
      </c>
      <c r="B717" s="5" t="s">
        <v>533</v>
      </c>
      <c r="C717">
        <v>34</v>
      </c>
      <c r="D717">
        <v>23</v>
      </c>
      <c r="E717" t="s">
        <v>28</v>
      </c>
      <c r="F717" t="s">
        <v>29</v>
      </c>
      <c r="G717" s="4">
        <v>2021</v>
      </c>
      <c r="H717" t="s">
        <v>24</v>
      </c>
    </row>
    <row r="718" spans="1:10" x14ac:dyDescent="0.2">
      <c r="A718" t="s">
        <v>12</v>
      </c>
      <c r="B718" s="5" t="s">
        <v>533</v>
      </c>
      <c r="C718">
        <v>34</v>
      </c>
      <c r="D718">
        <v>26</v>
      </c>
      <c r="E718" t="s">
        <v>28</v>
      </c>
      <c r="F718" t="s">
        <v>29</v>
      </c>
      <c r="G718" s="4">
        <v>2021</v>
      </c>
      <c r="H718" t="s">
        <v>27</v>
      </c>
    </row>
    <row r="719" spans="1:10" x14ac:dyDescent="0.2">
      <c r="A719" t="s">
        <v>12</v>
      </c>
      <c r="B719" s="5" t="s">
        <v>533</v>
      </c>
      <c r="C719">
        <v>27</v>
      </c>
      <c r="D719">
        <v>10</v>
      </c>
      <c r="E719" t="s">
        <v>28</v>
      </c>
      <c r="F719" t="s">
        <v>29</v>
      </c>
      <c r="G719" s="4">
        <v>2021</v>
      </c>
      <c r="H719" t="s">
        <v>534</v>
      </c>
    </row>
    <row r="720" spans="1:10" x14ac:dyDescent="0.2">
      <c r="A720" t="s">
        <v>38</v>
      </c>
      <c r="B720" s="5" t="s">
        <v>535</v>
      </c>
      <c r="C720">
        <v>35</v>
      </c>
      <c r="D720">
        <v>30</v>
      </c>
      <c r="E720" t="s">
        <v>28</v>
      </c>
      <c r="F720" t="s">
        <v>29</v>
      </c>
      <c r="G720" s="4">
        <v>2021</v>
      </c>
      <c r="H720" t="s">
        <v>57</v>
      </c>
    </row>
    <row r="721" spans="1:8" x14ac:dyDescent="0.2">
      <c r="A721" t="s">
        <v>38</v>
      </c>
      <c r="B721" s="5" t="s">
        <v>535</v>
      </c>
      <c r="C721">
        <v>34</v>
      </c>
      <c r="D721">
        <v>27</v>
      </c>
      <c r="E721" t="s">
        <v>28</v>
      </c>
      <c r="F721" t="s">
        <v>29</v>
      </c>
      <c r="G721" s="4">
        <v>2021</v>
      </c>
      <c r="H721" t="s">
        <v>62</v>
      </c>
    </row>
    <row r="722" spans="1:8" x14ac:dyDescent="0.2">
      <c r="A722" t="s">
        <v>38</v>
      </c>
      <c r="B722" s="5" t="s">
        <v>535</v>
      </c>
      <c r="C722">
        <v>33</v>
      </c>
      <c r="D722">
        <v>27</v>
      </c>
      <c r="E722" t="s">
        <v>29</v>
      </c>
      <c r="F722" t="s">
        <v>28</v>
      </c>
      <c r="G722" s="4">
        <v>2021</v>
      </c>
      <c r="H722" t="s">
        <v>68</v>
      </c>
    </row>
  </sheetData>
  <autoFilter ref="A1:M722" xr:uid="{8445B616-8FED-4B43-97CA-E10EF6F13A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D59F-2F41-4D46-8B2B-54E3AF8E25F0}">
  <dimension ref="A3:AF14"/>
  <sheetViews>
    <sheetView topLeftCell="E1" workbookViewId="0">
      <selection activeCell="Q25" sqref="Q25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26.33203125" bestFit="1" customWidth="1"/>
    <col min="4" max="4" width="15.5" bestFit="1" customWidth="1"/>
    <col min="5" max="5" width="27.1640625" bestFit="1" customWidth="1"/>
    <col min="6" max="6" width="26.33203125" bestFit="1" customWidth="1"/>
    <col min="7" max="7" width="15.5" bestFit="1" customWidth="1"/>
    <col min="8" max="8" width="27.1640625" bestFit="1" customWidth="1"/>
    <col min="9" max="9" width="26.33203125" bestFit="1" customWidth="1"/>
    <col min="10" max="10" width="15.5" bestFit="1" customWidth="1"/>
    <col min="11" max="11" width="27.1640625" bestFit="1" customWidth="1"/>
    <col min="12" max="12" width="26.33203125" bestFit="1" customWidth="1"/>
    <col min="13" max="13" width="15.5" bestFit="1" customWidth="1"/>
    <col min="14" max="14" width="27.1640625" bestFit="1" customWidth="1"/>
    <col min="15" max="15" width="26.33203125" bestFit="1" customWidth="1"/>
    <col min="16" max="16" width="15.5" bestFit="1" customWidth="1"/>
    <col min="17" max="17" width="27.1640625" bestFit="1" customWidth="1"/>
    <col min="18" max="18" width="26.33203125" bestFit="1" customWidth="1"/>
    <col min="19" max="19" width="15.5" bestFit="1" customWidth="1"/>
    <col min="20" max="20" width="32" bestFit="1" customWidth="1"/>
    <col min="21" max="21" width="31.1640625" bestFit="1" customWidth="1"/>
    <col min="22" max="22" width="20.33203125" bestFit="1" customWidth="1"/>
    <col min="24" max="28" width="0" hidden="1" customWidth="1"/>
  </cols>
  <sheetData>
    <row r="3" spans="1:32" x14ac:dyDescent="0.2">
      <c r="B3" s="8" t="s">
        <v>541</v>
      </c>
    </row>
    <row r="4" spans="1:32" x14ac:dyDescent="0.2">
      <c r="B4">
        <v>2015</v>
      </c>
      <c r="E4">
        <v>2016</v>
      </c>
      <c r="H4">
        <v>2017</v>
      </c>
      <c r="K4">
        <v>2018</v>
      </c>
      <c r="N4">
        <v>2020</v>
      </c>
      <c r="Q4">
        <v>2021</v>
      </c>
      <c r="T4" t="s">
        <v>547</v>
      </c>
      <c r="U4" t="s">
        <v>545</v>
      </c>
      <c r="V4" t="s">
        <v>542</v>
      </c>
    </row>
    <row r="5" spans="1:32" x14ac:dyDescent="0.2">
      <c r="A5" s="8" t="s">
        <v>538</v>
      </c>
      <c r="B5" t="s">
        <v>548</v>
      </c>
      <c r="C5" t="s">
        <v>546</v>
      </c>
      <c r="D5" t="s">
        <v>540</v>
      </c>
      <c r="E5" t="s">
        <v>548</v>
      </c>
      <c r="F5" t="s">
        <v>546</v>
      </c>
      <c r="G5" t="s">
        <v>540</v>
      </c>
      <c r="H5" t="s">
        <v>548</v>
      </c>
      <c r="I5" t="s">
        <v>546</v>
      </c>
      <c r="J5" t="s">
        <v>540</v>
      </c>
      <c r="K5" t="s">
        <v>548</v>
      </c>
      <c r="L5" t="s">
        <v>546</v>
      </c>
      <c r="M5" t="s">
        <v>540</v>
      </c>
      <c r="N5" t="s">
        <v>548</v>
      </c>
      <c r="O5" t="s">
        <v>546</v>
      </c>
      <c r="P5" t="s">
        <v>540</v>
      </c>
      <c r="Q5" t="s">
        <v>548</v>
      </c>
      <c r="R5" t="s">
        <v>546</v>
      </c>
      <c r="S5" t="s">
        <v>540</v>
      </c>
      <c r="X5" t="s">
        <v>549</v>
      </c>
      <c r="AC5" t="s">
        <v>550</v>
      </c>
      <c r="AD5" t="s">
        <v>551</v>
      </c>
    </row>
    <row r="6" spans="1:32" x14ac:dyDescent="0.2">
      <c r="A6" s="9" t="s">
        <v>489</v>
      </c>
      <c r="B6" s="10">
        <v>28</v>
      </c>
      <c r="C6" s="10">
        <v>24</v>
      </c>
      <c r="D6" s="10"/>
      <c r="E6" s="10">
        <v>24</v>
      </c>
      <c r="F6" s="10">
        <v>10</v>
      </c>
      <c r="G6" s="10"/>
      <c r="H6" s="10">
        <v>34</v>
      </c>
      <c r="I6" s="10">
        <v>28</v>
      </c>
      <c r="J6" s="10"/>
      <c r="K6" s="10">
        <v>41</v>
      </c>
      <c r="L6" s="10">
        <v>33</v>
      </c>
      <c r="M6" s="10"/>
      <c r="N6" s="10">
        <v>31</v>
      </c>
      <c r="O6" s="10">
        <v>20</v>
      </c>
      <c r="P6" s="10"/>
      <c r="Q6" s="10"/>
      <c r="R6" s="10"/>
      <c r="S6" s="10"/>
      <c r="T6" s="10">
        <v>31.6</v>
      </c>
      <c r="U6" s="10">
        <v>23</v>
      </c>
      <c r="V6" s="10"/>
    </row>
    <row r="7" spans="1:32" x14ac:dyDescent="0.2">
      <c r="A7" s="9" t="s">
        <v>9</v>
      </c>
      <c r="B7" s="10">
        <v>24</v>
      </c>
      <c r="C7" s="10">
        <v>21</v>
      </c>
      <c r="D7" s="10">
        <v>0.14285714285714285</v>
      </c>
      <c r="E7" s="10">
        <v>27</v>
      </c>
      <c r="F7" s="10">
        <v>13</v>
      </c>
      <c r="G7" s="10">
        <v>0.125</v>
      </c>
      <c r="H7" s="10">
        <v>30</v>
      </c>
      <c r="I7" s="10">
        <v>28</v>
      </c>
      <c r="J7" s="10">
        <v>0.11764705882352941</v>
      </c>
      <c r="K7" s="10">
        <v>28</v>
      </c>
      <c r="L7" s="10">
        <v>24</v>
      </c>
      <c r="M7" s="10">
        <v>0.31707317073170732</v>
      </c>
      <c r="N7" s="10">
        <v>34</v>
      </c>
      <c r="O7" s="10">
        <v>28</v>
      </c>
      <c r="P7" s="10">
        <v>9.6774193548387094E-2</v>
      </c>
      <c r="Q7" s="10">
        <v>33</v>
      </c>
      <c r="R7" s="10">
        <v>30</v>
      </c>
      <c r="S7" s="10"/>
      <c r="T7" s="10">
        <v>29.333333333333332</v>
      </c>
      <c r="U7" s="10">
        <v>24</v>
      </c>
      <c r="V7" s="10">
        <v>0.15987031319215333</v>
      </c>
      <c r="X7">
        <f>V7/SUM(V7:V12)</f>
        <v>0.16506873618715612</v>
      </c>
      <c r="Y7">
        <f>X7*Q7</f>
        <v>5.4472682941761521</v>
      </c>
      <c r="Z7">
        <f>X7*R7</f>
        <v>4.9520620856146831</v>
      </c>
      <c r="AA7">
        <f>Q7*V7</f>
        <v>5.2757203353410604</v>
      </c>
      <c r="AB7">
        <f>R7*V7</f>
        <v>4.7961093957646002</v>
      </c>
      <c r="AC7">
        <f>1-V7</f>
        <v>0.84012968680784672</v>
      </c>
      <c r="AD7">
        <f>AC7/SUM($AC$7:$AC$12)</f>
        <v>0.20839172889050683</v>
      </c>
      <c r="AE7">
        <f>Q7*AD7</f>
        <v>6.8769270533867255</v>
      </c>
      <c r="AF7">
        <f>R7*AD7</f>
        <v>6.251751866715205</v>
      </c>
    </row>
    <row r="8" spans="1:32" x14ac:dyDescent="0.2">
      <c r="A8" s="9" t="s">
        <v>38</v>
      </c>
      <c r="B8" s="10"/>
      <c r="C8" s="10"/>
      <c r="D8" s="10"/>
      <c r="E8" s="10"/>
      <c r="F8" s="10"/>
      <c r="G8" s="10"/>
      <c r="H8" s="10"/>
      <c r="I8" s="10"/>
      <c r="J8" s="10"/>
      <c r="K8" s="10">
        <v>25.8</v>
      </c>
      <c r="L8" s="10">
        <v>19.600000000000001</v>
      </c>
      <c r="M8" s="10">
        <v>0.37073170731707311</v>
      </c>
      <c r="N8" s="10">
        <v>31</v>
      </c>
      <c r="O8" s="10">
        <v>27</v>
      </c>
      <c r="P8" s="10">
        <v>8.3870967741935476E-2</v>
      </c>
      <c r="Q8" s="10">
        <v>32.5</v>
      </c>
      <c r="R8" s="10">
        <v>27.5</v>
      </c>
      <c r="S8" s="10"/>
      <c r="T8" s="10">
        <v>29.083333333333332</v>
      </c>
      <c r="U8" s="10">
        <v>24</v>
      </c>
      <c r="V8" s="10">
        <v>0.22730133752950427</v>
      </c>
      <c r="X8">
        <f t="shared" ref="X8:X12" si="0">V8/SUM(V8:V13)</f>
        <v>0.2319554660792075</v>
      </c>
      <c r="Y8">
        <f t="shared" ref="Y8:Y12" si="1">X8*Q8</f>
        <v>7.5385526475742441</v>
      </c>
      <c r="Z8">
        <f t="shared" ref="Z8:Z12" si="2">X8*R8</f>
        <v>6.3787753171782064</v>
      </c>
      <c r="AA8">
        <f t="shared" ref="AA8:AA12" si="3">Q8*V8</f>
        <v>7.3872934697088883</v>
      </c>
      <c r="AB8">
        <f t="shared" ref="AB8:AB12" si="4">R8*V8</f>
        <v>6.2507867820613674</v>
      </c>
      <c r="AC8">
        <f t="shared" ref="AC8:AC12" si="5">1-V8</f>
        <v>0.77269866247049568</v>
      </c>
      <c r="AD8">
        <f t="shared" ref="AD8:AD12" si="6">AC8/SUM($AC$7:$AC$12)</f>
        <v>0.19166565913821584</v>
      </c>
      <c r="AE8">
        <f t="shared" ref="AE8:AE12" si="7">Q8*AD8</f>
        <v>6.2291339219920152</v>
      </c>
      <c r="AF8">
        <f t="shared" ref="AF8:AF12" si="8">R8*AD8</f>
        <v>5.2708056263009357</v>
      </c>
    </row>
    <row r="9" spans="1:32" x14ac:dyDescent="0.2">
      <c r="A9" s="9" t="s">
        <v>54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>
        <v>29</v>
      </c>
      <c r="R9" s="10">
        <v>28</v>
      </c>
      <c r="S9" s="10"/>
      <c r="T9" s="10">
        <v>29</v>
      </c>
      <c r="U9" s="10">
        <v>28</v>
      </c>
      <c r="V9" s="10"/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D9">
        <f t="shared" si="6"/>
        <v>0</v>
      </c>
      <c r="AE9">
        <f t="shared" si="7"/>
        <v>0</v>
      </c>
      <c r="AF9">
        <f t="shared" si="8"/>
        <v>0</v>
      </c>
    </row>
    <row r="10" spans="1:32" x14ac:dyDescent="0.2">
      <c r="A10" s="9" t="s">
        <v>0</v>
      </c>
      <c r="B10" s="10">
        <v>25.53846153846154</v>
      </c>
      <c r="C10" s="10">
        <v>20.21153846153846</v>
      </c>
      <c r="D10" s="10">
        <v>0.12499999999999999</v>
      </c>
      <c r="E10" s="10">
        <v>26</v>
      </c>
      <c r="F10" s="10">
        <v>18.108108108108109</v>
      </c>
      <c r="G10" s="10">
        <v>0.14864864864864857</v>
      </c>
      <c r="H10" s="10">
        <v>30.77</v>
      </c>
      <c r="I10" s="10">
        <v>25.52</v>
      </c>
      <c r="J10" s="10">
        <v>0.11676470588235277</v>
      </c>
      <c r="K10" s="10">
        <v>27.28235294117647</v>
      </c>
      <c r="L10" s="10">
        <v>21.094117647058823</v>
      </c>
      <c r="M10" s="10">
        <v>0.33457675753228089</v>
      </c>
      <c r="N10" s="10">
        <v>32.261682242990652</v>
      </c>
      <c r="O10" s="10">
        <v>26.962616822429908</v>
      </c>
      <c r="P10" s="10">
        <v>0.11546578233343394</v>
      </c>
      <c r="Q10" s="10">
        <v>32.32710280373832</v>
      </c>
      <c r="R10" s="10">
        <v>26.22429906542056</v>
      </c>
      <c r="S10" s="10"/>
      <c r="T10" s="10">
        <v>29.636190476190475</v>
      </c>
      <c r="U10" s="10">
        <v>23.67047619047619</v>
      </c>
      <c r="V10" s="10">
        <v>0.16739314279463291</v>
      </c>
      <c r="X10">
        <f t="shared" si="0"/>
        <v>0.22240978001145942</v>
      </c>
      <c r="Y10">
        <f t="shared" si="1"/>
        <v>7.1898638229872729</v>
      </c>
      <c r="Z10">
        <f t="shared" si="2"/>
        <v>5.8325405860949076</v>
      </c>
      <c r="AA10">
        <f t="shared" si="3"/>
        <v>5.4113353357629466</v>
      </c>
      <c r="AB10">
        <f t="shared" si="4"/>
        <v>4.3897678381471019</v>
      </c>
      <c r="AC10">
        <f t="shared" si="5"/>
        <v>0.83260685720536709</v>
      </c>
      <c r="AD10">
        <f t="shared" si="6"/>
        <v>0.20652571285557059</v>
      </c>
      <c r="AE10">
        <f t="shared" si="7"/>
        <v>6.6763779510973711</v>
      </c>
      <c r="AF10">
        <f t="shared" si="8"/>
        <v>5.4159920586236545</v>
      </c>
    </row>
    <row r="11" spans="1:32" x14ac:dyDescent="0.2">
      <c r="A11" s="9" t="s">
        <v>40</v>
      </c>
      <c r="B11" s="10"/>
      <c r="C11" s="10"/>
      <c r="D11" s="10"/>
      <c r="E11" s="10"/>
      <c r="F11" s="10"/>
      <c r="G11" s="10"/>
      <c r="H11" s="10"/>
      <c r="I11" s="10"/>
      <c r="J11" s="10"/>
      <c r="K11" s="10">
        <v>28.625</v>
      </c>
      <c r="L11" s="10">
        <v>22.125</v>
      </c>
      <c r="M11" s="10">
        <v>0.30182926829268292</v>
      </c>
      <c r="N11" s="10">
        <v>34</v>
      </c>
      <c r="O11" s="10">
        <v>31</v>
      </c>
      <c r="P11" s="10">
        <v>9.6774193548387094E-2</v>
      </c>
      <c r="Q11" s="10">
        <v>27</v>
      </c>
      <c r="R11" s="10">
        <v>24</v>
      </c>
      <c r="S11" s="10"/>
      <c r="T11" s="10">
        <v>29</v>
      </c>
      <c r="U11" s="10">
        <v>23.2</v>
      </c>
      <c r="V11" s="10">
        <v>0.27904537109887229</v>
      </c>
      <c r="X11">
        <f t="shared" si="0"/>
        <v>0.47680439536536673</v>
      </c>
      <c r="Y11">
        <f t="shared" si="1"/>
        <v>12.873718674864902</v>
      </c>
      <c r="Z11">
        <f t="shared" si="2"/>
        <v>11.443305488768802</v>
      </c>
      <c r="AA11">
        <f t="shared" si="3"/>
        <v>7.5342250196695515</v>
      </c>
      <c r="AB11">
        <f t="shared" si="4"/>
        <v>6.6970889063729349</v>
      </c>
      <c r="AC11">
        <f t="shared" si="5"/>
        <v>0.72095462890112771</v>
      </c>
      <c r="AD11">
        <f t="shared" si="6"/>
        <v>0.17883070188743691</v>
      </c>
      <c r="AE11">
        <f t="shared" si="7"/>
        <v>4.8284289509607969</v>
      </c>
      <c r="AF11">
        <f t="shared" si="8"/>
        <v>4.2919368452984861</v>
      </c>
    </row>
    <row r="12" spans="1:32" x14ac:dyDescent="0.2">
      <c r="A12" s="9" t="s">
        <v>12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>
        <v>31.727272727272727</v>
      </c>
      <c r="O12" s="10">
        <v>25.818181818181817</v>
      </c>
      <c r="P12" s="10">
        <v>0.13489736070381231</v>
      </c>
      <c r="Q12" s="10">
        <v>31</v>
      </c>
      <c r="R12" s="10">
        <v>22.75</v>
      </c>
      <c r="S12" s="10"/>
      <c r="T12" s="10">
        <v>31.421052631578949</v>
      </c>
      <c r="U12" s="10">
        <v>24.526315789473685</v>
      </c>
      <c r="V12" s="10">
        <v>0.13489736070381231</v>
      </c>
      <c r="X12">
        <f t="shared" si="0"/>
        <v>0.44055972605359167</v>
      </c>
      <c r="Y12">
        <f t="shared" si="1"/>
        <v>13.657351507661343</v>
      </c>
      <c r="Z12">
        <f t="shared" si="2"/>
        <v>10.02273376771921</v>
      </c>
      <c r="AA12">
        <f t="shared" si="3"/>
        <v>4.1818181818181817</v>
      </c>
      <c r="AB12">
        <f t="shared" si="4"/>
        <v>3.0689149560117301</v>
      </c>
      <c r="AC12">
        <f t="shared" si="5"/>
        <v>0.86510263929618769</v>
      </c>
      <c r="AD12">
        <f t="shared" si="6"/>
        <v>0.21458619722826974</v>
      </c>
      <c r="AE12">
        <f t="shared" si="7"/>
        <v>6.6521721140763619</v>
      </c>
      <c r="AF12">
        <f t="shared" si="8"/>
        <v>4.8818359869431367</v>
      </c>
    </row>
    <row r="13" spans="1:32" x14ac:dyDescent="0.2">
      <c r="A13" s="9" t="s">
        <v>539</v>
      </c>
      <c r="B13" s="10">
        <v>25.555555555555557</v>
      </c>
      <c r="C13" s="10">
        <v>20.296296296296298</v>
      </c>
      <c r="D13" s="10">
        <v>0.12533692722371967</v>
      </c>
      <c r="E13" s="10">
        <v>25.986842105263158</v>
      </c>
      <c r="F13" s="10">
        <v>17.934210526315791</v>
      </c>
      <c r="G13" s="10">
        <v>0.14833333333333326</v>
      </c>
      <c r="H13" s="10">
        <v>30.794117647058822</v>
      </c>
      <c r="I13" s="10">
        <v>25.568627450980394</v>
      </c>
      <c r="J13" s="10">
        <v>0.11677344205008719</v>
      </c>
      <c r="K13" s="10">
        <v>27.38095238095238</v>
      </c>
      <c r="L13" s="10">
        <v>21.171428571428571</v>
      </c>
      <c r="M13" s="10">
        <v>0.33536585365853627</v>
      </c>
      <c r="N13" s="10">
        <v>32.137404580152669</v>
      </c>
      <c r="O13" s="10">
        <v>26.854961832061068</v>
      </c>
      <c r="P13" s="10">
        <v>0.11439205955335001</v>
      </c>
      <c r="Q13" s="12">
        <v>32.180327868852459</v>
      </c>
      <c r="R13" s="12">
        <v>26.065573770491802</v>
      </c>
      <c r="S13" s="10"/>
      <c r="T13" s="10">
        <v>29.672881355932205</v>
      </c>
      <c r="U13" s="10">
        <v>23.708474576271186</v>
      </c>
      <c r="V13" s="10">
        <v>0.17129803739166133</v>
      </c>
      <c r="Y13">
        <f>SUM(Y7:Y12)</f>
        <v>46.706754947263917</v>
      </c>
      <c r="Z13">
        <f>SUM(Z7:Z12)</f>
        <v>38.629417245375805</v>
      </c>
      <c r="AA13">
        <f>SUM(AA7:AA12)</f>
        <v>29.790392342300628</v>
      </c>
      <c r="AB13">
        <f>SUM(AB7:AB12)</f>
        <v>25.202667878357737</v>
      </c>
      <c r="AD13" t="s">
        <v>552</v>
      </c>
      <c r="AE13" s="11">
        <f>SUM(AE7:AE12)</f>
        <v>31.263039991513271</v>
      </c>
      <c r="AF13" s="11">
        <f>SUM(AF7:AF12)</f>
        <v>26.11232238388142</v>
      </c>
    </row>
    <row r="14" spans="1:32" x14ac:dyDescent="0.2">
      <c r="Q14" t="s">
        <v>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F6D9-0E76-EC42-B308-13AE7F4F328D}">
  <dimension ref="A1:D55"/>
  <sheetViews>
    <sheetView workbookViewId="0">
      <selection activeCell="B7" sqref="B1:C7"/>
    </sheetView>
  </sheetViews>
  <sheetFormatPr baseColWidth="10" defaultRowHeight="16" x14ac:dyDescent="0.2"/>
  <sheetData>
    <row r="1" spans="1:4" x14ac:dyDescent="0.2">
      <c r="A1" t="s">
        <v>69</v>
      </c>
      <c r="B1" t="s">
        <v>70</v>
      </c>
      <c r="C1" t="s">
        <v>71</v>
      </c>
      <c r="D1" t="s">
        <v>72</v>
      </c>
    </row>
    <row r="2" spans="1:4" x14ac:dyDescent="0.2">
      <c r="A2" t="s">
        <v>73</v>
      </c>
      <c r="B2" t="s">
        <v>74</v>
      </c>
      <c r="C2" t="s">
        <v>75</v>
      </c>
      <c r="D2" t="s">
        <v>76</v>
      </c>
    </row>
    <row r="3" spans="1:4" x14ac:dyDescent="0.2">
      <c r="A3" t="s">
        <v>77</v>
      </c>
      <c r="B3" t="s">
        <v>78</v>
      </c>
      <c r="C3" t="s">
        <v>79</v>
      </c>
      <c r="D3" t="s">
        <v>80</v>
      </c>
    </row>
    <row r="4" spans="1:4" x14ac:dyDescent="0.2">
      <c r="A4" t="s">
        <v>81</v>
      </c>
      <c r="B4" t="s">
        <v>82</v>
      </c>
      <c r="C4" t="s">
        <v>83</v>
      </c>
      <c r="D4" t="s">
        <v>84</v>
      </c>
    </row>
    <row r="5" spans="1:4" x14ac:dyDescent="0.2">
      <c r="A5" t="s">
        <v>85</v>
      </c>
      <c r="B5" t="s">
        <v>86</v>
      </c>
      <c r="C5" t="s">
        <v>87</v>
      </c>
      <c r="D5" t="s">
        <v>88</v>
      </c>
    </row>
    <row r="6" spans="1:4" x14ac:dyDescent="0.2">
      <c r="A6">
        <v>50</v>
      </c>
      <c r="B6" t="s">
        <v>89</v>
      </c>
      <c r="C6" t="s">
        <v>90</v>
      </c>
      <c r="D6" t="s">
        <v>91</v>
      </c>
    </row>
    <row r="7" spans="1:4" x14ac:dyDescent="0.2">
      <c r="A7" t="s">
        <v>92</v>
      </c>
      <c r="B7" t="s">
        <v>93</v>
      </c>
      <c r="C7" t="s">
        <v>94</v>
      </c>
      <c r="D7" t="s">
        <v>88</v>
      </c>
    </row>
    <row r="8" spans="1:4" x14ac:dyDescent="0.2">
      <c r="A8" t="s">
        <v>95</v>
      </c>
      <c r="B8" t="s">
        <v>96</v>
      </c>
      <c r="C8" t="s">
        <v>97</v>
      </c>
      <c r="D8" t="s">
        <v>98</v>
      </c>
    </row>
    <row r="9" spans="1:4" x14ac:dyDescent="0.2">
      <c r="A9" t="s">
        <v>99</v>
      </c>
      <c r="B9" t="s">
        <v>100</v>
      </c>
      <c r="C9" t="s">
        <v>101</v>
      </c>
      <c r="D9" t="s">
        <v>102</v>
      </c>
    </row>
    <row r="10" spans="1:4" x14ac:dyDescent="0.2">
      <c r="A10" t="s">
        <v>103</v>
      </c>
      <c r="B10" t="s">
        <v>104</v>
      </c>
      <c r="C10" t="s">
        <v>105</v>
      </c>
      <c r="D10" t="s">
        <v>106</v>
      </c>
    </row>
    <row r="11" spans="1:4" x14ac:dyDescent="0.2">
      <c r="A11" t="s">
        <v>107</v>
      </c>
      <c r="B11" t="s">
        <v>108</v>
      </c>
      <c r="C11" t="s">
        <v>109</v>
      </c>
      <c r="D11" t="s">
        <v>110</v>
      </c>
    </row>
    <row r="12" spans="1:4" x14ac:dyDescent="0.2">
      <c r="A12" t="s">
        <v>111</v>
      </c>
      <c r="B12" t="s">
        <v>112</v>
      </c>
      <c r="C12" t="s">
        <v>113</v>
      </c>
      <c r="D12" t="s">
        <v>114</v>
      </c>
    </row>
    <row r="13" spans="1:4" x14ac:dyDescent="0.2">
      <c r="A13" t="s">
        <v>115</v>
      </c>
      <c r="B13" t="s">
        <v>116</v>
      </c>
      <c r="C13" t="s">
        <v>117</v>
      </c>
      <c r="D13" t="s">
        <v>118</v>
      </c>
    </row>
    <row r="14" spans="1:4" x14ac:dyDescent="0.2">
      <c r="A14" t="s">
        <v>119</v>
      </c>
      <c r="B14" t="s">
        <v>120</v>
      </c>
      <c r="C14" t="s">
        <v>121</v>
      </c>
      <c r="D14" t="s">
        <v>106</v>
      </c>
    </row>
    <row r="15" spans="1:4" x14ac:dyDescent="0.2">
      <c r="A15" t="s">
        <v>122</v>
      </c>
      <c r="B15" t="s">
        <v>123</v>
      </c>
      <c r="C15" t="s">
        <v>124</v>
      </c>
      <c r="D15" t="s">
        <v>125</v>
      </c>
    </row>
    <row r="16" spans="1:4" x14ac:dyDescent="0.2">
      <c r="A16" t="s">
        <v>126</v>
      </c>
      <c r="B16" t="s">
        <v>127</v>
      </c>
      <c r="C16" t="s">
        <v>128</v>
      </c>
      <c r="D16" t="s">
        <v>129</v>
      </c>
    </row>
    <row r="17" spans="1:4" x14ac:dyDescent="0.2">
      <c r="A17" t="s">
        <v>130</v>
      </c>
      <c r="B17" t="s">
        <v>131</v>
      </c>
      <c r="C17" t="s">
        <v>132</v>
      </c>
      <c r="D17" t="s">
        <v>133</v>
      </c>
    </row>
    <row r="18" spans="1:4" x14ac:dyDescent="0.2">
      <c r="A18" t="s">
        <v>134</v>
      </c>
      <c r="B18" t="s">
        <v>135</v>
      </c>
      <c r="C18" t="s">
        <v>136</v>
      </c>
      <c r="D18" t="s">
        <v>88</v>
      </c>
    </row>
    <row r="19" spans="1:4" x14ac:dyDescent="0.2">
      <c r="A19" t="s">
        <v>137</v>
      </c>
      <c r="B19" t="s">
        <v>138</v>
      </c>
      <c r="C19" t="s">
        <v>139</v>
      </c>
      <c r="D19" t="s">
        <v>140</v>
      </c>
    </row>
    <row r="20" spans="1:4" x14ac:dyDescent="0.2">
      <c r="A20" t="s">
        <v>141</v>
      </c>
      <c r="B20" t="s">
        <v>142</v>
      </c>
      <c r="C20" t="s">
        <v>143</v>
      </c>
      <c r="D20" t="s">
        <v>88</v>
      </c>
    </row>
    <row r="21" spans="1:4" x14ac:dyDescent="0.2">
      <c r="A21" t="s">
        <v>144</v>
      </c>
      <c r="B21" t="s">
        <v>145</v>
      </c>
      <c r="C21" t="s">
        <v>146</v>
      </c>
      <c r="D21" t="s">
        <v>147</v>
      </c>
    </row>
    <row r="22" spans="1:4" x14ac:dyDescent="0.2">
      <c r="A22" t="s">
        <v>148</v>
      </c>
      <c r="B22" t="s">
        <v>149</v>
      </c>
      <c r="C22" t="s">
        <v>150</v>
      </c>
      <c r="D22" t="s">
        <v>151</v>
      </c>
    </row>
    <row r="23" spans="1:4" x14ac:dyDescent="0.2">
      <c r="A23" t="s">
        <v>152</v>
      </c>
      <c r="B23" t="s">
        <v>153</v>
      </c>
      <c r="C23" t="s">
        <v>154</v>
      </c>
      <c r="D23" t="s">
        <v>155</v>
      </c>
    </row>
    <row r="24" spans="1:4" x14ac:dyDescent="0.2">
      <c r="A24" t="s">
        <v>156</v>
      </c>
      <c r="B24" t="s">
        <v>157</v>
      </c>
      <c r="C24" t="s">
        <v>158</v>
      </c>
      <c r="D24" t="s">
        <v>159</v>
      </c>
    </row>
    <row r="25" spans="1:4" x14ac:dyDescent="0.2">
      <c r="A25" t="s">
        <v>160</v>
      </c>
      <c r="B25" t="s">
        <v>161</v>
      </c>
      <c r="C25" t="s">
        <v>162</v>
      </c>
      <c r="D25" t="s">
        <v>163</v>
      </c>
    </row>
    <row r="26" spans="1:4" x14ac:dyDescent="0.2">
      <c r="A26" t="s">
        <v>164</v>
      </c>
      <c r="B26" t="s">
        <v>165</v>
      </c>
      <c r="C26" t="s">
        <v>166</v>
      </c>
      <c r="D26" t="s">
        <v>167</v>
      </c>
    </row>
    <row r="27" spans="1:4" x14ac:dyDescent="0.2">
      <c r="A27" t="s">
        <v>168</v>
      </c>
      <c r="B27" t="s">
        <v>169</v>
      </c>
      <c r="C27" t="s">
        <v>170</v>
      </c>
      <c r="D27" t="s">
        <v>171</v>
      </c>
    </row>
    <row r="28" spans="1:4" x14ac:dyDescent="0.2">
      <c r="A28" t="s">
        <v>172</v>
      </c>
      <c r="B28" t="s">
        <v>173</v>
      </c>
      <c r="C28" t="s">
        <v>174</v>
      </c>
      <c r="D28" t="s">
        <v>175</v>
      </c>
    </row>
    <row r="29" spans="1:4" x14ac:dyDescent="0.2">
      <c r="A29" t="s">
        <v>176</v>
      </c>
      <c r="B29" t="s">
        <v>177</v>
      </c>
      <c r="C29" t="s">
        <v>178</v>
      </c>
      <c r="D29" t="s">
        <v>179</v>
      </c>
    </row>
    <row r="30" spans="1:4" x14ac:dyDescent="0.2">
      <c r="A30" t="s">
        <v>180</v>
      </c>
      <c r="B30" t="s">
        <v>181</v>
      </c>
      <c r="C30" t="s">
        <v>182</v>
      </c>
      <c r="D30" t="s">
        <v>183</v>
      </c>
    </row>
    <row r="31" spans="1:4" x14ac:dyDescent="0.2">
      <c r="A31" t="s">
        <v>184</v>
      </c>
      <c r="B31" t="s">
        <v>185</v>
      </c>
      <c r="C31" t="s">
        <v>186</v>
      </c>
      <c r="D31" t="s">
        <v>187</v>
      </c>
    </row>
    <row r="32" spans="1:4" x14ac:dyDescent="0.2">
      <c r="A32" t="s">
        <v>188</v>
      </c>
      <c r="B32" t="s">
        <v>189</v>
      </c>
      <c r="C32" t="s">
        <v>190</v>
      </c>
      <c r="D32" t="s">
        <v>191</v>
      </c>
    </row>
    <row r="33" spans="1:4" x14ac:dyDescent="0.2">
      <c r="A33" t="s">
        <v>192</v>
      </c>
      <c r="B33" t="s">
        <v>193</v>
      </c>
      <c r="C33" t="s">
        <v>194</v>
      </c>
      <c r="D33" t="s">
        <v>195</v>
      </c>
    </row>
    <row r="34" spans="1:4" x14ac:dyDescent="0.2">
      <c r="A34" t="s">
        <v>196</v>
      </c>
      <c r="B34" t="s">
        <v>197</v>
      </c>
      <c r="C34" t="s">
        <v>198</v>
      </c>
      <c r="D34" t="s">
        <v>199</v>
      </c>
    </row>
    <row r="35" spans="1:4" x14ac:dyDescent="0.2">
      <c r="A35" t="s">
        <v>200</v>
      </c>
      <c r="B35" t="s">
        <v>201</v>
      </c>
      <c r="C35" t="s">
        <v>202</v>
      </c>
      <c r="D35" t="s">
        <v>203</v>
      </c>
    </row>
    <row r="36" spans="1:4" x14ac:dyDescent="0.2">
      <c r="A36" t="s">
        <v>204</v>
      </c>
      <c r="B36" t="s">
        <v>205</v>
      </c>
      <c r="C36" t="s">
        <v>206</v>
      </c>
      <c r="D36" t="s">
        <v>207</v>
      </c>
    </row>
    <row r="37" spans="1:4" x14ac:dyDescent="0.2">
      <c r="A37" t="s">
        <v>208</v>
      </c>
      <c r="B37" t="s">
        <v>209</v>
      </c>
      <c r="C37" t="s">
        <v>210</v>
      </c>
      <c r="D37" t="s">
        <v>191</v>
      </c>
    </row>
    <row r="38" spans="1:4" x14ac:dyDescent="0.2">
      <c r="A38" t="s">
        <v>211</v>
      </c>
      <c r="B38" t="s">
        <v>212</v>
      </c>
      <c r="C38" t="s">
        <v>213</v>
      </c>
      <c r="D38" t="s">
        <v>214</v>
      </c>
    </row>
    <row r="39" spans="1:4" x14ac:dyDescent="0.2">
      <c r="A39" t="s">
        <v>215</v>
      </c>
      <c r="B39" t="s">
        <v>216</v>
      </c>
      <c r="C39" t="s">
        <v>217</v>
      </c>
      <c r="D39" t="s">
        <v>218</v>
      </c>
    </row>
    <row r="40" spans="1:4" x14ac:dyDescent="0.2">
      <c r="A40" t="s">
        <v>219</v>
      </c>
      <c r="B40" t="s">
        <v>220</v>
      </c>
      <c r="C40" t="s">
        <v>221</v>
      </c>
      <c r="D40" t="s">
        <v>191</v>
      </c>
    </row>
    <row r="41" spans="1:4" x14ac:dyDescent="0.2">
      <c r="A41" t="s">
        <v>222</v>
      </c>
      <c r="B41" t="s">
        <v>223</v>
      </c>
      <c r="C41" t="s">
        <v>224</v>
      </c>
      <c r="D41" t="s">
        <v>225</v>
      </c>
    </row>
    <row r="42" spans="1:4" x14ac:dyDescent="0.2">
      <c r="A42" t="s">
        <v>226</v>
      </c>
      <c r="B42" t="s">
        <v>227</v>
      </c>
      <c r="C42" t="s">
        <v>228</v>
      </c>
      <c r="D42" t="s">
        <v>229</v>
      </c>
    </row>
    <row r="43" spans="1:4" x14ac:dyDescent="0.2">
      <c r="A43" t="s">
        <v>230</v>
      </c>
      <c r="B43" t="s">
        <v>231</v>
      </c>
      <c r="C43" t="s">
        <v>232</v>
      </c>
      <c r="D43" t="s">
        <v>229</v>
      </c>
    </row>
    <row r="44" spans="1:4" x14ac:dyDescent="0.2">
      <c r="A44" t="s">
        <v>233</v>
      </c>
      <c r="B44" t="s">
        <v>234</v>
      </c>
      <c r="C44" t="s">
        <v>235</v>
      </c>
      <c r="D44" t="s">
        <v>236</v>
      </c>
    </row>
    <row r="45" spans="1:4" x14ac:dyDescent="0.2">
      <c r="A45" t="s">
        <v>237</v>
      </c>
      <c r="B45" t="s">
        <v>238</v>
      </c>
      <c r="C45" t="s">
        <v>239</v>
      </c>
      <c r="D45" t="s">
        <v>240</v>
      </c>
    </row>
    <row r="46" spans="1:4" x14ac:dyDescent="0.2">
      <c r="A46" t="s">
        <v>241</v>
      </c>
      <c r="B46" t="s">
        <v>242</v>
      </c>
      <c r="C46" t="s">
        <v>243</v>
      </c>
      <c r="D46" t="s">
        <v>244</v>
      </c>
    </row>
    <row r="47" spans="1:4" x14ac:dyDescent="0.2">
      <c r="A47" t="s">
        <v>245</v>
      </c>
      <c r="B47" t="s">
        <v>246</v>
      </c>
      <c r="C47" t="s">
        <v>247</v>
      </c>
      <c r="D47" t="s">
        <v>248</v>
      </c>
    </row>
    <row r="48" spans="1:4" x14ac:dyDescent="0.2">
      <c r="A48" t="s">
        <v>249</v>
      </c>
      <c r="B48" t="s">
        <v>250</v>
      </c>
      <c r="C48" t="s">
        <v>251</v>
      </c>
      <c r="D48" t="s">
        <v>252</v>
      </c>
    </row>
    <row r="49" spans="1:4" x14ac:dyDescent="0.2">
      <c r="A49" t="s">
        <v>253</v>
      </c>
      <c r="B49" t="s">
        <v>254</v>
      </c>
      <c r="C49" t="s">
        <v>255</v>
      </c>
      <c r="D49" t="s">
        <v>256</v>
      </c>
    </row>
    <row r="50" spans="1:4" x14ac:dyDescent="0.2">
      <c r="A50" t="s">
        <v>257</v>
      </c>
      <c r="B50" t="s">
        <v>258</v>
      </c>
      <c r="C50" t="s">
        <v>259</v>
      </c>
      <c r="D50" t="s">
        <v>260</v>
      </c>
    </row>
    <row r="51" spans="1:4" x14ac:dyDescent="0.2">
      <c r="A51" t="s">
        <v>261</v>
      </c>
      <c r="B51" t="s">
        <v>262</v>
      </c>
      <c r="C51" t="s">
        <v>263</v>
      </c>
      <c r="D51" t="s">
        <v>264</v>
      </c>
    </row>
    <row r="52" spans="1:4" x14ac:dyDescent="0.2">
      <c r="A52" t="s">
        <v>265</v>
      </c>
      <c r="B52" t="s">
        <v>266</v>
      </c>
      <c r="C52" t="s">
        <v>267</v>
      </c>
      <c r="D52" t="s">
        <v>268</v>
      </c>
    </row>
    <row r="53" spans="1:4" x14ac:dyDescent="0.2">
      <c r="A53" t="s">
        <v>269</v>
      </c>
      <c r="B53" t="s">
        <v>270</v>
      </c>
      <c r="C53" t="s">
        <v>271</v>
      </c>
      <c r="D53" t="s">
        <v>272</v>
      </c>
    </row>
    <row r="54" spans="1:4" x14ac:dyDescent="0.2">
      <c r="A54" t="s">
        <v>273</v>
      </c>
      <c r="B54" t="s">
        <v>274</v>
      </c>
      <c r="C54" t="s">
        <v>275</v>
      </c>
      <c r="D54" t="s">
        <v>276</v>
      </c>
    </row>
    <row r="55" spans="1:4" x14ac:dyDescent="0.2">
      <c r="A55" t="s">
        <v>277</v>
      </c>
      <c r="B55" t="s">
        <v>278</v>
      </c>
      <c r="C55" t="s">
        <v>279</v>
      </c>
      <c r="D55" t="s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8EDE-56F0-8D46-BBD3-72F840E6F080}">
  <dimension ref="A1:A5"/>
  <sheetViews>
    <sheetView workbookViewId="0">
      <selection activeCell="B11" sqref="B11"/>
    </sheetView>
  </sheetViews>
  <sheetFormatPr baseColWidth="10" defaultRowHeight="16" x14ac:dyDescent="0.2"/>
  <cols>
    <col min="1" max="1" width="24.33203125" customWidth="1"/>
  </cols>
  <sheetData>
    <row r="1" spans="1:1" x14ac:dyDescent="0.2">
      <c r="A1" s="6" t="s">
        <v>490</v>
      </c>
    </row>
    <row r="2" spans="1:1" x14ac:dyDescent="0.2">
      <c r="A2" s="7" t="s">
        <v>491</v>
      </c>
    </row>
    <row r="3" spans="1:1" x14ac:dyDescent="0.2">
      <c r="A3" s="7" t="s">
        <v>492</v>
      </c>
    </row>
    <row r="4" spans="1:1" x14ac:dyDescent="0.2">
      <c r="A4" s="7" t="s">
        <v>493</v>
      </c>
    </row>
    <row r="5" spans="1:1" x14ac:dyDescent="0.2">
      <c r="A5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Predictions</vt:lpstr>
      <vt:lpstr>Ensemble Calcs</vt:lpstr>
      <vt:lpstr>Super Bowl Results</vt:lpstr>
      <vt:lpstr>Next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2021-01-31T04:40:10Z</dcterms:created>
  <dcterms:modified xsi:type="dcterms:W3CDTF">2021-02-06T21:20:11Z</dcterms:modified>
</cp:coreProperties>
</file>