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slab_34x34\"/>
    </mc:Choice>
  </mc:AlternateContent>
  <xr:revisionPtr revIDLastSave="0" documentId="13_ncr:1_{649629AD-FBB9-4553-B202-BA2FF69C65AD}" xr6:coauthVersionLast="40" xr6:coauthVersionMax="40" xr10:uidLastSave="{00000000-0000-0000-0000-000000000000}"/>
  <bookViews>
    <workbookView minimized="1" xWindow="0" yWindow="0" windowWidth="21570" windowHeight="6480" firstSheet="6" activeTab="12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Drop_panel_default" sheetId="5" r:id="rId5"/>
    <sheet name="thickness_default" sheetId="6" r:id="rId6"/>
    <sheet name="interior_study" sheetId="7" r:id="rId7"/>
    <sheet name="exterior_study" sheetId="8" r:id="rId8"/>
    <sheet name="50%col_study" sheetId="9" r:id="rId9"/>
    <sheet name="25%col_study" sheetId="10" r:id="rId10"/>
    <sheet name="25%_study" sheetId="11" r:id="rId11"/>
    <sheet name="50%_study" sheetId="12" r:id="rId12"/>
    <sheet name="thickness_study" sheetId="13" r:id="rId13"/>
    <sheet name="drop_panel_study" sheetId="14" r:id="rId14"/>
  </sheets>
  <definedNames>
    <definedName name="_xlnm._FilterDatabase" localSheetId="4" hidden="1">Drop_panel_default!$A$2:$AM$247</definedName>
    <definedName name="_xlnm._FilterDatabase" localSheetId="13" hidden="1">drop_panel_study!$A$2:$AN$18</definedName>
    <definedName name="_xlnm._FilterDatabase" localSheetId="3" hidden="1">Rho_default!$A$2:$AK$247</definedName>
    <definedName name="_xlnm._FilterDatabase" localSheetId="12" hidden="1">thickness_study!$A$2:$AM$332</definedName>
    <definedName name="c_1" localSheetId="4">#REF!</definedName>
    <definedName name="c_1" localSheetId="0">Slab_Properties!$B$6</definedName>
    <definedName name="c_1">#REF!</definedName>
    <definedName name="c_2" localSheetId="4">#REF!</definedName>
    <definedName name="c_2" localSheetId="0">Slab_Properties!$B$7</definedName>
    <definedName name="c_2">#REF!</definedName>
    <definedName name="d" localSheetId="4">#REF!</definedName>
    <definedName name="d" localSheetId="0">Slab_Properties!$B$13</definedName>
    <definedName name="d">#REF!</definedName>
    <definedName name="E_c" localSheetId="4">#REF!</definedName>
    <definedName name="E_c" localSheetId="0">Slab_Properties!$B$11</definedName>
    <definedName name="E_c">#REF!</definedName>
    <definedName name="f_c" localSheetId="4">#REF!</definedName>
    <definedName name="f_c" localSheetId="0">Slab_Properties!$B$9</definedName>
    <definedName name="f_c">#REF!</definedName>
    <definedName name="f_n">Slab_Properties!$B$124</definedName>
    <definedName name="f_r" localSheetId="4">#REF!</definedName>
    <definedName name="f_r" localSheetId="0">Slab_Properties!$B$18</definedName>
    <definedName name="f_r">#REF!</definedName>
    <definedName name="f_y" localSheetId="4">#REF!</definedName>
    <definedName name="f_y" localSheetId="0">Slab_Properties!$B$10</definedName>
    <definedName name="f_y">#REF!</definedName>
    <definedName name="gamma" localSheetId="4">#REF!</definedName>
    <definedName name="gamma" localSheetId="0">Slab_Properties!$B$123</definedName>
    <definedName name="gamma">#REF!</definedName>
    <definedName name="h" localSheetId="4">#REF!</definedName>
    <definedName name="h" localSheetId="0">Slab_Properties!$B$12</definedName>
    <definedName name="h">#REF!</definedName>
    <definedName name="k_1" localSheetId="4">#REF!</definedName>
    <definedName name="k_1" localSheetId="0">Slab_Properties!$B$118</definedName>
    <definedName name="k_1">#REF!</definedName>
    <definedName name="k_2" localSheetId="4">#REF!</definedName>
    <definedName name="k_2" localSheetId="0">Slab_Properties!$B$121</definedName>
    <definedName name="k_2">#REF!</definedName>
    <definedName name="l_1" localSheetId="4">#REF!</definedName>
    <definedName name="l_1" localSheetId="0">Slab_Properties!$B$3</definedName>
    <definedName name="l_1">#REF!</definedName>
    <definedName name="l_1c" localSheetId="4">#REF!</definedName>
    <definedName name="l_1c" localSheetId="0">Slab_Properties!$B$22</definedName>
    <definedName name="l_1c">#REF!</definedName>
    <definedName name="l_1m" localSheetId="4">#REF!</definedName>
    <definedName name="l_1m" localSheetId="0">Slab_Properties!$C$22</definedName>
    <definedName name="l_1m">#REF!</definedName>
    <definedName name="l_2" localSheetId="4">#REF!</definedName>
    <definedName name="l_2" localSheetId="0">Slab_Properties!$B$4</definedName>
    <definedName name="l_2">#REF!</definedName>
    <definedName name="l_2c" localSheetId="4">#REF!</definedName>
    <definedName name="l_2c" localSheetId="0">Slab_Properties!$B$23</definedName>
    <definedName name="l_2c">#REF!</definedName>
    <definedName name="l_2m" localSheetId="4">#REF!</definedName>
    <definedName name="l_2m" localSheetId="0">Slab_Properties!$C$23</definedName>
    <definedName name="l_2m">#REF!</definedName>
    <definedName name="lambda_cw" localSheetId="4">#REF!</definedName>
    <definedName name="lambda_cw" localSheetId="0">Slab_Properties!$B$17</definedName>
    <definedName name="lambda_cw">#REF!</definedName>
    <definedName name="lambda_i_sq" localSheetId="4">#REF!</definedName>
    <definedName name="lambda_i_sq" localSheetId="0">Slab_Properties!$B$122</definedName>
    <definedName name="lambda_i_sq">#REF!</definedName>
    <definedName name="lambda_w" localSheetId="4">#REF!</definedName>
    <definedName name="lambda_w" localSheetId="0">Slab_Properties!$B$17</definedName>
    <definedName name="lambda_w">#REF!</definedName>
    <definedName name="LL" localSheetId="4">#REF!</definedName>
    <definedName name="LL" localSheetId="0">Slab_Properties!$B$27</definedName>
    <definedName name="LL">#REF!</definedName>
    <definedName name="LLvib" localSheetId="4">#REF!</definedName>
    <definedName name="LLvib" localSheetId="0">Slab_Properties!$B$28</definedName>
    <definedName name="LLvib">#REF!</definedName>
    <definedName name="mass" localSheetId="4">#REF!</definedName>
    <definedName name="mass" localSheetId="0">Slab_Properties!$B$30</definedName>
    <definedName name="mass">#REF!</definedName>
    <definedName name="n" localSheetId="4">#REF!</definedName>
    <definedName name="n" localSheetId="0">Slab_Properties!$B$16</definedName>
    <definedName name="n">#REF!</definedName>
    <definedName name="nu" localSheetId="4">#REF!</definedName>
    <definedName name="nu" localSheetId="0">Slab_Properties!$B$8</definedName>
    <definedName name="nu">#REF!</definedName>
    <definedName name="q_u">Slab_Properties!$B$36</definedName>
    <definedName name="qu">Slab_Properties!$B$36</definedName>
    <definedName name="SDL" localSheetId="4">#REF!</definedName>
    <definedName name="SDL" localSheetId="0">Slab_Properties!$B$26</definedName>
    <definedName name="SDL">#REF!</definedName>
    <definedName name="SW" localSheetId="4">#REF!</definedName>
    <definedName name="SW" localSheetId="0">Slab_Properties!$B$29</definedName>
    <definedName name="SW">#REF!</definedName>
    <definedName name="v" localSheetId="4">#REF!</definedName>
    <definedName name="v" localSheetId="0">Slab_Properties!$B$8</definedName>
    <definedName name="v">#REF!</definedName>
    <definedName name="w_c" localSheetId="4">#REF!</definedName>
    <definedName name="w_c" localSheetId="0">Slab_Properties!$B$14</definedName>
    <definedName name="w_c">#REF!</definedName>
    <definedName name="y_t" localSheetId="4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M18" i="14" l="1"/>
  <c r="M17" i="14"/>
  <c r="M16" i="14"/>
  <c r="M15" i="14"/>
  <c r="M14" i="14"/>
  <c r="M13" i="14"/>
  <c r="M12" i="14"/>
  <c r="M11" i="14"/>
  <c r="M10" i="14"/>
  <c r="L9" i="14"/>
  <c r="M9" i="14" s="1"/>
  <c r="M8" i="14"/>
  <c r="M7" i="14"/>
  <c r="M6" i="14"/>
  <c r="M5" i="14"/>
  <c r="M4" i="14"/>
  <c r="L3" i="14"/>
  <c r="M3" i="14" s="1"/>
  <c r="M18" i="5"/>
  <c r="M17" i="5"/>
  <c r="M16" i="5"/>
  <c r="M15" i="5"/>
  <c r="M14" i="5"/>
  <c r="M13" i="5"/>
  <c r="M12" i="5"/>
  <c r="M11" i="5"/>
  <c r="M10" i="5"/>
  <c r="M9" i="5"/>
  <c r="L9" i="5"/>
  <c r="M8" i="5"/>
  <c r="M7" i="5"/>
  <c r="M6" i="5"/>
  <c r="M5" i="5"/>
  <c r="M4" i="5"/>
  <c r="L3" i="5"/>
  <c r="M3" i="5" s="1"/>
  <c r="B5" i="2"/>
  <c r="B121" i="1"/>
  <c r="C94" i="1"/>
  <c r="C89" i="1"/>
  <c r="M85" i="1"/>
  <c r="C85" i="1" s="1"/>
  <c r="P104" i="1" s="1"/>
  <c r="M83" i="1"/>
  <c r="C83" i="1" s="1"/>
  <c r="P102" i="1" s="1"/>
  <c r="M81" i="1"/>
  <c r="C81" i="1" s="1"/>
  <c r="P100" i="1" s="1"/>
  <c r="D66" i="1"/>
  <c r="D60" i="1"/>
  <c r="B51" i="1"/>
  <c r="E65" i="1" s="1"/>
  <c r="B50" i="1"/>
  <c r="E63" i="1" s="1"/>
  <c r="B49" i="1"/>
  <c r="E59" i="1" s="1"/>
  <c r="B36" i="1"/>
  <c r="B37" i="1" s="1"/>
  <c r="B31" i="1"/>
  <c r="B30" i="1"/>
  <c r="B29" i="1"/>
  <c r="B123" i="1" s="1"/>
  <c r="B127" i="1" s="1"/>
  <c r="B4" i="2" s="1"/>
  <c r="B23" i="1"/>
  <c r="B22" i="1"/>
  <c r="B17" i="1"/>
  <c r="B18" i="1" s="1"/>
  <c r="B15" i="1"/>
  <c r="B13" i="1"/>
  <c r="B11" i="1"/>
  <c r="B16" i="1" s="1"/>
  <c r="B5" i="1"/>
  <c r="B122" i="1" s="1"/>
  <c r="K12" i="2" l="1"/>
  <c r="J12" i="2"/>
  <c r="J11" i="2"/>
  <c r="K13" i="2"/>
  <c r="J13" i="2"/>
  <c r="K11" i="2"/>
  <c r="F102" i="1"/>
  <c r="H102" i="1" s="1"/>
  <c r="J102" i="1" s="1"/>
  <c r="B42" i="1"/>
  <c r="B41" i="1"/>
  <c r="B40" i="1"/>
  <c r="F103" i="1"/>
  <c r="H103" i="1" s="1"/>
  <c r="J103" i="1" s="1"/>
  <c r="L99" i="1"/>
  <c r="L104" i="1"/>
  <c r="E60" i="1"/>
  <c r="E66" i="1"/>
  <c r="D61" i="1"/>
  <c r="E61" i="1"/>
  <c r="D62" i="1"/>
  <c r="C90" i="1"/>
  <c r="L100" i="1" s="1"/>
  <c r="F99" i="1"/>
  <c r="H99" i="1" s="1"/>
  <c r="J99" i="1" s="1"/>
  <c r="E62" i="1"/>
  <c r="B38" i="1"/>
  <c r="D63" i="1"/>
  <c r="M80" i="1"/>
  <c r="C80" i="1" s="1"/>
  <c r="P99" i="1" s="1"/>
  <c r="M82" i="1"/>
  <c r="C82" i="1" s="1"/>
  <c r="P101" i="1" s="1"/>
  <c r="M84" i="1"/>
  <c r="C84" i="1" s="1"/>
  <c r="P103" i="1" s="1"/>
  <c r="C91" i="1"/>
  <c r="L101" i="1" s="1"/>
  <c r="F100" i="1"/>
  <c r="H100" i="1" s="1"/>
  <c r="J100" i="1" s="1"/>
  <c r="C22" i="1"/>
  <c r="D58" i="1"/>
  <c r="D64" i="1"/>
  <c r="C92" i="1"/>
  <c r="L102" i="1" s="1"/>
  <c r="F104" i="1"/>
  <c r="H104" i="1" s="1"/>
  <c r="J104" i="1" s="1"/>
  <c r="C23" i="1"/>
  <c r="E58" i="1"/>
  <c r="E64" i="1"/>
  <c r="B48" i="1"/>
  <c r="D59" i="1"/>
  <c r="D65" i="1"/>
  <c r="C93" i="1"/>
  <c r="L103" i="1" s="1"/>
  <c r="D93" i="1" l="1"/>
  <c r="M103" i="1" s="1"/>
  <c r="D92" i="1"/>
  <c r="N84" i="1"/>
  <c r="D84" i="1" s="1"/>
  <c r="Q103" i="1" s="1"/>
  <c r="G103" i="1"/>
  <c r="I103" i="1" s="1"/>
  <c r="K103" i="1" s="1"/>
  <c r="D94" i="1"/>
  <c r="M104" i="1" s="1"/>
  <c r="O104" i="1" s="1"/>
  <c r="N85" i="1"/>
  <c r="D85" i="1" s="1"/>
  <c r="Q104" i="1" s="1"/>
  <c r="N83" i="1"/>
  <c r="D83" i="1" s="1"/>
  <c r="Q102" i="1" s="1"/>
  <c r="F101" i="1"/>
  <c r="H101" i="1" s="1"/>
  <c r="J101" i="1" s="1"/>
  <c r="D74" i="1"/>
  <c r="I83" i="1" s="1"/>
  <c r="N104" i="1"/>
  <c r="C104" i="1" s="1"/>
  <c r="C76" i="1"/>
  <c r="H85" i="1" s="1"/>
  <c r="D76" i="1"/>
  <c r="I85" i="1" s="1"/>
  <c r="B45" i="1"/>
  <c r="B44" i="1"/>
  <c r="B43" i="1"/>
  <c r="C74" i="1"/>
  <c r="H83" i="1" s="1"/>
  <c r="N102" i="1"/>
  <c r="C102" i="1" s="1"/>
  <c r="B109" i="1" s="1"/>
  <c r="D75" i="1"/>
  <c r="I84" i="1" s="1"/>
  <c r="O103" i="1"/>
  <c r="C75" i="1"/>
  <c r="H84" i="1" s="1"/>
  <c r="N103" i="1"/>
  <c r="C103" i="1" s="1"/>
  <c r="G100" i="1"/>
  <c r="I100" i="1" s="1"/>
  <c r="K100" i="1" s="1"/>
  <c r="D91" i="1"/>
  <c r="M101" i="1" s="1"/>
  <c r="N82" i="1"/>
  <c r="D82" i="1" s="1"/>
  <c r="Q101" i="1" s="1"/>
  <c r="N80" i="1"/>
  <c r="D80" i="1" s="1"/>
  <c r="Q99" i="1" s="1"/>
  <c r="D90" i="1"/>
  <c r="M100" i="1" s="1"/>
  <c r="D89" i="1"/>
  <c r="M99" i="1" s="1"/>
  <c r="N81" i="1"/>
  <c r="D81" i="1" s="1"/>
  <c r="Q100" i="1" s="1"/>
  <c r="D55" i="1"/>
  <c r="E57" i="1"/>
  <c r="D57" i="1"/>
  <c r="E56" i="1"/>
  <c r="D56" i="1"/>
  <c r="E55" i="1"/>
  <c r="G104" i="1" l="1"/>
  <c r="I104" i="1" s="1"/>
  <c r="K104" i="1" s="1"/>
  <c r="D104" i="1" s="1"/>
  <c r="C71" i="1"/>
  <c r="H80" i="1" s="1"/>
  <c r="N99" i="1"/>
  <c r="C99" i="1" s="1"/>
  <c r="C73" i="1"/>
  <c r="H82" i="1" s="1"/>
  <c r="N101" i="1"/>
  <c r="C101" i="1" s="1"/>
  <c r="M102" i="1"/>
  <c r="O102" i="1" s="1"/>
  <c r="B115" i="1"/>
  <c r="D71" i="1"/>
  <c r="I80" i="1" s="1"/>
  <c r="O99" i="1"/>
  <c r="D72" i="1"/>
  <c r="I81" i="1" s="1"/>
  <c r="O100" i="1"/>
  <c r="D100" i="1" s="1"/>
  <c r="C72" i="1"/>
  <c r="H81" i="1" s="1"/>
  <c r="N100" i="1"/>
  <c r="C100" i="1" s="1"/>
  <c r="D73" i="1"/>
  <c r="I82" i="1" s="1"/>
  <c r="O101" i="1"/>
  <c r="G101" i="1"/>
  <c r="I101" i="1" s="1"/>
  <c r="K101" i="1" s="1"/>
  <c r="D103" i="1"/>
  <c r="G102" i="1"/>
  <c r="I102" i="1" s="1"/>
  <c r="K102" i="1" s="1"/>
  <c r="G99" i="1"/>
  <c r="I99" i="1" s="1"/>
  <c r="K99" i="1" s="1"/>
  <c r="D99" i="1" l="1"/>
  <c r="D102" i="1"/>
  <c r="C109" i="1" s="1"/>
  <c r="D101" i="1"/>
  <c r="B108" i="1"/>
  <c r="B112" i="1" s="1"/>
  <c r="B118" i="1" s="1"/>
  <c r="B124" i="1" s="1"/>
  <c r="B3" i="2" s="1"/>
  <c r="B13" i="2" l="1"/>
  <c r="B11" i="2"/>
  <c r="B10" i="2"/>
  <c r="B12" i="2"/>
  <c r="C108" i="1"/>
  <c r="L11" i="2" l="1"/>
  <c r="I11" i="2"/>
  <c r="H11" i="2"/>
  <c r="M11" i="2" s="1"/>
  <c r="L12" i="2"/>
  <c r="I12" i="2"/>
  <c r="H12" i="2"/>
  <c r="M12" i="2" s="1"/>
  <c r="K10" i="2"/>
  <c r="I10" i="2"/>
  <c r="M10" i="2" s="1"/>
  <c r="M13" i="2"/>
  <c r="L13" i="2"/>
  <c r="I13" i="2"/>
  <c r="H13" i="2"/>
</calcChain>
</file>

<file path=xl/sharedStrings.xml><?xml version="1.0" encoding="utf-8"?>
<sst xmlns="http://schemas.openxmlformats.org/spreadsheetml/2006/main" count="5696" uniqueCount="178">
  <si>
    <t>References:</t>
  </si>
  <si>
    <t>Slab properties:</t>
  </si>
  <si>
    <t>bay type</t>
  </si>
  <si>
    <t>l1 =</t>
  </si>
  <si>
    <t>ft</t>
  </si>
  <si>
    <t>exterior</t>
  </si>
  <si>
    <t>* must be larger span</t>
  </si>
  <si>
    <t>CRSI Design Guide for Vibration of Reinforced Concrete Floor Systems, First Edition</t>
  </si>
  <si>
    <t>l2 =</t>
  </si>
  <si>
    <t>interior</t>
  </si>
  <si>
    <t>ACI 318-14 Building Code Requirements for Structural Concrete</t>
  </si>
  <si>
    <t>l1 / l2 =</t>
  </si>
  <si>
    <t>* must be &lt; 2.0, otherwise exhibits one way behavior</t>
  </si>
  <si>
    <t>AISC Steel Design Guide 11: Vibration of Steel-Framed Structural Systems Due to Human Activity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</si>
  <si>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</si>
  <si>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</si>
  <si>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</si>
  <si>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</si>
  <si>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</si>
  <si>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</si>
  <si>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</si>
  <si>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</si>
  <si>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</si>
  <si>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</si>
  <si>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</si>
  <si>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*single layer of reinforcement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</si>
  <si>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</si>
  <si>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</si>
  <si>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</si>
  <si>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</si>
  <si>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</si>
  <si>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</si>
  <si>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</si>
  <si>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* reduced modulus of rupture, per CRSI Design Guide p4-6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</si>
  <si>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</si>
  <si>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</si>
  <si>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</si>
  <si>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</si>
  <si>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</si>
  <si>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</si>
  <si>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</si>
  <si>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</si>
  <si>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</si>
  <si>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</si>
  <si>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</si>
  <si>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</si>
  <si>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</si>
  <si>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</si>
  <si>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</si>
  <si>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</si>
  <si>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</si>
  <si>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</si>
  <si>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</si>
  <si>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</si>
  <si>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</si>
  <si>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</si>
  <si>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</si>
  <si>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</si>
  <si>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</si>
  <si>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</si>
  <si>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</si>
  <si>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</si>
  <si>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</si>
  <si>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</si>
  <si>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</si>
  <si>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</si>
  <si>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</si>
  <si>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</si>
  <si>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</si>
  <si>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</si>
  <si>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</si>
  <si>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</si>
  <si>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</si>
  <si>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</si>
  <si>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</si>
  <si>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</si>
  <si>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</si>
  <si>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</si>
  <si>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</si>
  <si>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</si>
  <si>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</si>
  <si>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</si>
  <si>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</si>
  <si>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</si>
  <si>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</si>
  <si>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</si>
  <si>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</si>
  <si>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</si>
  <si>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</si>
  <si>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 (may be unconservative… ):</t>
  </si>
  <si>
    <t>User input (As from rho):</t>
  </si>
  <si>
    <t>User input (rho):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</si>
  <si>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</si>
  <si>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</si>
  <si>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</si>
  <si>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</si>
  <si>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</si>
  <si>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</si>
  <si>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</si>
  <si>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</si>
  <si>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</si>
  <si>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</si>
  <si>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</si>
  <si>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</si>
  <si>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</si>
  <si>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</si>
  <si>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</si>
  <si>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</si>
  <si>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</si>
  <si>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</si>
  <si>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</si>
  <si>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</si>
  <si>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</si>
  <si>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</si>
  <si>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</si>
  <si>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</si>
  <si>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</si>
  <si>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</si>
  <si>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</si>
  <si>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</si>
  <si>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</si>
  <si>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</si>
  <si>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</si>
  <si>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</si>
  <si>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</si>
  <si>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</si>
  <si>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</si>
  <si>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</si>
  <si>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</si>
  <si>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</si>
  <si>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</si>
  <si>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</si>
  <si>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</si>
  <si>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</si>
  <si>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</si>
  <si>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</si>
  <si>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</si>
  <si>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</si>
  <si>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</si>
  <si>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</si>
  <si>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Velocity</t>
  </si>
  <si>
    <t>Very Slow</t>
  </si>
  <si>
    <t>-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</si>
  <si>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</si>
  <si>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</si>
  <si>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</si>
  <si>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</si>
  <si>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</si>
  <si>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</si>
  <si>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</si>
  <si>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</si>
  <si>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</si>
  <si>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</si>
  <si>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</si>
  <si>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</si>
  <si>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</si>
  <si>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</si>
  <si>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</si>
  <si>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</si>
  <si>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</si>
  <si>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</si>
  <si>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</si>
  <si>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</si>
  <si>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</si>
  <si>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</si>
  <si>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</si>
  <si>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</si>
  <si>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</si>
  <si>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</si>
  <si>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</si>
  <si>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</si>
  <si>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</si>
  <si>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</si>
  <si>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h</t>
  </si>
  <si>
    <t>hdrop</t>
  </si>
  <si>
    <t>heff</t>
  </si>
  <si>
    <t>*Assumes drop panels are 1/6  length of span in each direction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</si>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</sst>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1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2" borderId="1" xfId="1" applyFont="1"/>
    <xf numFmtId="0" fontId="0" fillId="2" borderId="1" xfId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" fontId="0" fillId="0" borderId="0" xfId="0" applyNumberFormat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1" xfId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5" fontId="3" fillId="2" borderId="1" xfId="1" applyNumberFormat="1"/>
    <xf numFmtId="1" fontId="4" fillId="0" borderId="0" xfId="0" applyNumberFormat="1" applyFont="1" applyAlignment="1">
      <alignment horizontal="center"/>
    </xf>
  </cellXfs>
  <cellStyles count="2">
    <cellStyle name="Normal" xfId="0" builtinId="0"/>
    <cellStyle name="Note 2" xfId="1" xr:uid="{00000000-0005-0000-0000-000001000000}"/>
  </cellStyles>
  <dxfs count="1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opLeftCell="A112" zoomScale="85" zoomScaleNormal="85" workbookViewId="0">
      <selection activeCell="H91" sqref="H91"/>
    </sheetView>
  </sheetViews>
  <sheetFormatPr defaultRowHeight="15"/>
  <cols>
    <col min="1" max="1" width="14" style="2" customWidth="1"/>
    <col min="2" max="3" width="9.140625" style="2" customWidth="1"/>
    <col min="4" max="4" width="10.28515625" style="2" customWidth="1"/>
    <col min="5" max="5" width="12" style="2" customWidth="1"/>
    <col min="6" max="6" width="11.85546875" style="2" customWidth="1"/>
    <col min="7" max="7" width="12.7109375" style="2" customWidth="1"/>
    <col min="8" max="9" width="11.28515625" style="2" bestFit="1" customWidth="1"/>
    <col min="10" max="13" width="11.5703125" style="2" bestFit="1" customWidth="1"/>
    <col min="14" max="17" width="9.140625" style="2" customWidth="1"/>
    <col min="18" max="16384" width="9.140625" style="2"/>
  </cols>
  <sheetData>
    <row r="1" spans="1:9">
      <c r="I1" t="s">
        <v>0</v>
      </c>
    </row>
    <row r="2" spans="1:9">
      <c r="A2" s="7" t="s">
        <v>1</v>
      </c>
      <c r="D2" s="4" t="s">
        <v>2</v>
      </c>
    </row>
    <row r="3" spans="1:9" ht="18" customHeight="1">
      <c r="A3" s="8" t="s">
        <v>3</v>
      </c>
      <c r="B3" s="9">
        <v>34</v>
      </c>
      <c r="C3" t="s">
        <v>4</v>
      </c>
      <c r="D3" s="10" t="s">
        <v>5</v>
      </c>
      <c r="E3" t="s">
        <v>6</v>
      </c>
      <c r="I3" t="s">
        <v>7</v>
      </c>
    </row>
    <row r="4" spans="1:9" ht="18" customHeight="1">
      <c r="A4" s="8" t="s">
        <v>8</v>
      </c>
      <c r="B4" s="9">
        <v>34</v>
      </c>
      <c r="C4" t="s">
        <v>4</v>
      </c>
      <c r="D4" s="10" t="s">
        <v>9</v>
      </c>
      <c r="I4" t="s">
        <v>10</v>
      </c>
    </row>
    <row r="5" spans="1:9" ht="18" customHeight="1">
      <c r="A5" s="8" t="s">
        <v>11</v>
      </c>
      <c r="B5" s="11">
        <f>l_1/l_2</f>
        <v>1</v>
      </c>
      <c r="D5" s="1" t="s">
        <v>12</v>
      </c>
      <c r="I5" t="s">
        <v>13</v>
      </c>
    </row>
    <row r="6" spans="1:9" ht="18" customHeight="1">
      <c r="A6" s="8" t="s">
        <v>14</v>
      </c>
      <c r="B6" s="9">
        <v>24</v>
      </c>
      <c r="C6" t="s">
        <v>15</v>
      </c>
    </row>
    <row r="7" spans="1:9" ht="18" customHeight="1">
      <c r="A7" s="8" t="s">
        <v>16</v>
      </c>
      <c r="B7" s="9">
        <v>24</v>
      </c>
      <c r="C7" t="s">
        <v>15</v>
      </c>
    </row>
    <row r="8" spans="1:9">
      <c r="A8" s="8" t="s">
        <v>17</v>
      </c>
      <c r="B8" s="9">
        <v>0.2</v>
      </c>
    </row>
    <row r="9" spans="1:9" ht="18" customHeight="1">
      <c r="A9" s="8" t="s">
        <v>18</v>
      </c>
      <c r="B9" s="9">
        <v>5000</v>
      </c>
      <c r="C9" t="s">
        <v>19</v>
      </c>
    </row>
    <row r="10" spans="1:9" ht="18" customHeight="1">
      <c r="A10" s="8" t="s">
        <v>20</v>
      </c>
      <c r="B10" s="9">
        <v>60000</v>
      </c>
      <c r="C10" t="s">
        <v>19</v>
      </c>
    </row>
    <row r="11" spans="1:9" ht="18" customHeight="1">
      <c r="A11" s="8" t="s">
        <v>21</v>
      </c>
      <c r="B11">
        <f>IF(AND(B14&gt;90,B14&lt;=160),B14^1.5*33*SQRT(B9))*1.2</f>
        <v>5144190.8984795641</v>
      </c>
      <c r="C11" t="s">
        <v>19</v>
      </c>
      <c r="D11" t="s">
        <v>22</v>
      </c>
    </row>
    <row r="12" spans="1:9">
      <c r="A12" s="8" t="s">
        <v>23</v>
      </c>
      <c r="B12" s="9">
        <v>12</v>
      </c>
      <c r="C12" t="s">
        <v>15</v>
      </c>
    </row>
    <row r="13" spans="1:9">
      <c r="A13" s="8" t="s">
        <v>24</v>
      </c>
      <c r="B13" s="9">
        <f>h-1.25</f>
        <v>10.75</v>
      </c>
      <c r="C13" t="s">
        <v>15</v>
      </c>
      <c r="D13" t="s">
        <v>25</v>
      </c>
    </row>
    <row r="14" spans="1:9" ht="18" customHeight="1">
      <c r="A14" s="8" t="s">
        <v>26</v>
      </c>
      <c r="B14" s="9">
        <v>150</v>
      </c>
      <c r="C14" t="s">
        <v>27</v>
      </c>
    </row>
    <row r="15" spans="1:9" ht="18" customHeight="1">
      <c r="A15" s="8" t="s">
        <v>28</v>
      </c>
      <c r="B15">
        <f>h/2</f>
        <v>6</v>
      </c>
      <c r="C15" t="s">
        <v>15</v>
      </c>
    </row>
    <row r="16" spans="1:9">
      <c r="A16" s="8" t="s">
        <v>29</v>
      </c>
      <c r="B16" s="12">
        <f>29000000/E_c</f>
        <v>5.6374268708751352</v>
      </c>
    </row>
    <row r="17" spans="1:5" ht="18" customHeight="1">
      <c r="A17" s="13" t="s">
        <v>30</v>
      </c>
      <c r="B17" s="11">
        <f>IF(AND(w_c&lt;150, w_c&gt;140), 0.85,IF(w_c=150, 1, "ERROR"))</f>
        <v>1</v>
      </c>
      <c r="D17" t="s">
        <v>31</v>
      </c>
    </row>
    <row r="18" spans="1:5" ht="18" customHeight="1">
      <c r="A18" s="8" t="s">
        <v>32</v>
      </c>
      <c r="B18" s="12">
        <f>4.5*lambda_w*SQRT(f_c)</f>
        <v>318.1980515339464</v>
      </c>
      <c r="C18" t="s">
        <v>19</v>
      </c>
      <c r="D18" t="s">
        <v>33</v>
      </c>
    </row>
    <row r="19" spans="1:5">
      <c r="A19" s="8"/>
    </row>
    <row r="20" spans="1:5">
      <c r="A20" s="14" t="s">
        <v>34</v>
      </c>
    </row>
    <row r="21" spans="1:5">
      <c r="A21" s="8" t="s">
        <v>35</v>
      </c>
      <c r="B21" s="4" t="s">
        <v>36</v>
      </c>
      <c r="C21" s="4" t="s">
        <v>37</v>
      </c>
    </row>
    <row r="22" spans="1:5" ht="18" customHeight="1">
      <c r="A22" s="8" t="s">
        <v>38</v>
      </c>
      <c r="B22" s="4">
        <f>MIN(0.25*l_1, 0.25*l_2)*2</f>
        <v>17</v>
      </c>
      <c r="C22" s="4">
        <f>l_2-B22</f>
        <v>17</v>
      </c>
      <c r="D22" t="s">
        <v>4</v>
      </c>
      <c r="E22" t="s">
        <v>39</v>
      </c>
    </row>
    <row r="23" spans="1:5" ht="18" customHeight="1">
      <c r="A23" s="8" t="s">
        <v>40</v>
      </c>
      <c r="B23" s="4">
        <f>MIN(0.25*l_1, 0.25*l_2)*2</f>
        <v>17</v>
      </c>
      <c r="C23" s="4">
        <f>l_1-B23</f>
        <v>17</v>
      </c>
      <c r="D23" t="s">
        <v>4</v>
      </c>
    </row>
    <row r="25" spans="1:5">
      <c r="A25" s="8" t="s">
        <v>41</v>
      </c>
    </row>
    <row r="26" spans="1:5">
      <c r="A26" s="8" t="s">
        <v>42</v>
      </c>
      <c r="B26" s="9">
        <v>0</v>
      </c>
      <c r="C26" t="s">
        <v>43</v>
      </c>
    </row>
    <row r="27" spans="1:5">
      <c r="A27" s="8" t="s">
        <v>44</v>
      </c>
      <c r="B27" s="9">
        <v>80</v>
      </c>
      <c r="C27" t="s">
        <v>43</v>
      </c>
    </row>
    <row r="28" spans="1:5" ht="18" customHeight="1">
      <c r="A28" s="8" t="s">
        <v>45</v>
      </c>
      <c r="B28" s="9">
        <v>11</v>
      </c>
      <c r="C28" t="s">
        <v>43</v>
      </c>
    </row>
    <row r="29" spans="1:5">
      <c r="A29" s="8" t="s">
        <v>46</v>
      </c>
      <c r="B29" s="15">
        <f>(h/12*w_c)</f>
        <v>150</v>
      </c>
      <c r="C29" t="s">
        <v>43</v>
      </c>
    </row>
    <row r="30" spans="1:5" ht="17.25" customHeight="1">
      <c r="A30" s="8" t="s">
        <v>47</v>
      </c>
      <c r="B30" s="15">
        <f>(h / 12 * w_c +SDL+LLvib)*l_1*l_2/32.2</f>
        <v>5779.9999999999991</v>
      </c>
      <c r="C30" t="s">
        <v>48</v>
      </c>
    </row>
    <row r="31" spans="1:5">
      <c r="A31" s="8" t="s">
        <v>49</v>
      </c>
      <c r="B31" s="15">
        <f>mass * 32.2/1000</f>
        <v>186.11600000000001</v>
      </c>
      <c r="C31" t="s">
        <v>50</v>
      </c>
    </row>
    <row r="32" spans="1:5" ht="15.75" customHeight="1" thickBot="1">
      <c r="A32" s="8"/>
      <c r="B32" s="15"/>
    </row>
    <row r="33" spans="1:14" ht="15.75" customHeight="1" thickBot="1">
      <c r="A33" s="14" t="s">
        <v>51</v>
      </c>
      <c r="B33" s="15"/>
      <c r="F33" s="16" t="s">
        <v>52</v>
      </c>
      <c r="G33" s="17"/>
      <c r="H33" s="18"/>
    </row>
    <row r="34" spans="1:14">
      <c r="A34" s="8"/>
      <c r="F34" s="19" t="s">
        <v>53</v>
      </c>
      <c r="G34" s="20" t="s">
        <v>53</v>
      </c>
      <c r="H34" s="20" t="s">
        <v>53</v>
      </c>
      <c r="I34" s="20" t="s">
        <v>53</v>
      </c>
      <c r="J34" s="20" t="s">
        <v>54</v>
      </c>
      <c r="K34" s="20" t="s">
        <v>54</v>
      </c>
      <c r="L34" s="20" t="s">
        <v>54</v>
      </c>
      <c r="M34" s="21" t="s">
        <v>54</v>
      </c>
    </row>
    <row r="35" spans="1:14" ht="18" customHeight="1">
      <c r="A35" s="14" t="s">
        <v>55</v>
      </c>
      <c r="F35" s="22" t="s">
        <v>36</v>
      </c>
      <c r="G35" s="23" t="s">
        <v>36</v>
      </c>
      <c r="H35" s="23" t="s">
        <v>37</v>
      </c>
      <c r="I35" s="23" t="s">
        <v>37</v>
      </c>
      <c r="J35" s="23" t="s">
        <v>36</v>
      </c>
      <c r="K35" s="23" t="s">
        <v>36</v>
      </c>
      <c r="L35" s="23" t="s">
        <v>37</v>
      </c>
      <c r="M35" s="24" t="s">
        <v>37</v>
      </c>
    </row>
    <row r="36" spans="1:14" ht="18.75" customHeight="1" thickBot="1">
      <c r="A36" s="8" t="s">
        <v>56</v>
      </c>
      <c r="B36" s="15">
        <f>1.2*(SDL+SW) +1.6*LL</f>
        <v>308</v>
      </c>
      <c r="E36" s="8" t="s">
        <v>57</v>
      </c>
      <c r="F36" s="25" t="s">
        <v>58</v>
      </c>
      <c r="G36" s="26" t="s">
        <v>59</v>
      </c>
      <c r="H36" s="26" t="s">
        <v>58</v>
      </c>
      <c r="I36" s="26" t="s">
        <v>59</v>
      </c>
      <c r="J36" s="26" t="s">
        <v>58</v>
      </c>
      <c r="K36" s="26" t="s">
        <v>59</v>
      </c>
      <c r="L36" s="26" t="s">
        <v>58</v>
      </c>
      <c r="M36" s="27" t="s">
        <v>59</v>
      </c>
    </row>
    <row r="37" spans="1:14" ht="18" customHeight="1">
      <c r="A37" s="8" t="s">
        <v>60</v>
      </c>
      <c r="B37" s="15">
        <f>(q_u*l_2*(l_1-c_1 / 12)^2 / 8) / 1000</f>
        <v>1340.4159999999999</v>
      </c>
      <c r="C37" t="s">
        <v>61</v>
      </c>
      <c r="E37" s="8" t="s">
        <v>62</v>
      </c>
      <c r="F37" s="28">
        <v>0.35</v>
      </c>
      <c r="G37" s="29">
        <v>0.6</v>
      </c>
      <c r="H37" s="29">
        <v>0.35</v>
      </c>
      <c r="I37" s="29">
        <v>0.4</v>
      </c>
      <c r="J37" s="29">
        <v>0.52</v>
      </c>
      <c r="K37" s="29">
        <v>0.6</v>
      </c>
      <c r="L37" s="29">
        <v>0.52</v>
      </c>
      <c r="M37" s="30">
        <v>0.4</v>
      </c>
    </row>
    <row r="38" spans="1:14" ht="18" customHeight="1">
      <c r="A38" s="8" t="s">
        <v>63</v>
      </c>
      <c r="B38" s="15">
        <f>(q_u*l_1*(l_2 - c_2 / 12) ^2 / 8) / 1000</f>
        <v>1340.4159999999999</v>
      </c>
      <c r="C38" t="s">
        <v>61</v>
      </c>
      <c r="E38" s="8" t="s">
        <v>64</v>
      </c>
      <c r="F38" s="31">
        <v>0.65</v>
      </c>
      <c r="G38" s="32">
        <v>0.75</v>
      </c>
      <c r="H38" s="32">
        <v>0.65</v>
      </c>
      <c r="I38" s="32">
        <v>0.25</v>
      </c>
      <c r="J38" s="32">
        <v>0.26</v>
      </c>
      <c r="K38" s="32">
        <v>1</v>
      </c>
      <c r="L38" s="32">
        <v>0.26</v>
      </c>
      <c r="M38" s="33">
        <v>0</v>
      </c>
      <c r="N38" t="s">
        <v>65</v>
      </c>
    </row>
    <row r="39" spans="1:14" ht="18.75" customHeight="1" thickBot="1">
      <c r="E39" s="8" t="s">
        <v>66</v>
      </c>
      <c r="F39" s="34">
        <v>0.65</v>
      </c>
      <c r="G39" s="35">
        <v>0.75</v>
      </c>
      <c r="H39" s="35">
        <v>0.65</v>
      </c>
      <c r="I39" s="35">
        <v>0.25</v>
      </c>
      <c r="J39" s="35">
        <v>0.7</v>
      </c>
      <c r="K39" s="35">
        <v>0.75</v>
      </c>
      <c r="L39" s="35">
        <v>0.7</v>
      </c>
      <c r="M39" s="36">
        <v>0.25</v>
      </c>
    </row>
    <row r="40" spans="1:14">
      <c r="A40" s="8" t="s">
        <v>67</v>
      </c>
      <c r="B40" s="15">
        <f>IF($D$3="interior", F37*B37,  IF($D$3="exterior", J37*B37, "ERROR"))</f>
        <v>697.01631999999995</v>
      </c>
      <c r="C40" t="s">
        <v>61</v>
      </c>
      <c r="E40" s="8"/>
      <c r="F40" s="4"/>
      <c r="G40" s="4"/>
      <c r="H40" s="4"/>
      <c r="I40" s="4"/>
      <c r="J40" s="4"/>
      <c r="K40" s="4"/>
      <c r="L40" s="4"/>
      <c r="M40" s="4"/>
    </row>
    <row r="41" spans="1:14">
      <c r="A41" s="8" t="s">
        <v>68</v>
      </c>
      <c r="B41" s="15">
        <f>IF($D$3="interior", F38*B37,  IF($D$3="exterior", J38*B37, "ERROR"))</f>
        <v>348.50815999999998</v>
      </c>
      <c r="C41" t="s">
        <v>61</v>
      </c>
      <c r="E41" s="8"/>
      <c r="F41" s="4"/>
      <c r="G41" s="4"/>
      <c r="H41" s="4"/>
      <c r="I41" s="4"/>
      <c r="J41" s="4"/>
      <c r="K41" s="4"/>
      <c r="L41" s="4"/>
      <c r="M41" s="4"/>
    </row>
    <row r="42" spans="1:14">
      <c r="A42" s="8" t="s">
        <v>69</v>
      </c>
      <c r="B42" s="15">
        <f>IF($D$3="interior", F39*B37,  IF($D$3="exterior", J39*B37, "ERROR"))</f>
        <v>938.29119999999989</v>
      </c>
      <c r="C42" t="s">
        <v>61</v>
      </c>
      <c r="E42" s="8"/>
      <c r="F42" s="4"/>
      <c r="G42" s="4"/>
      <c r="H42" s="4"/>
      <c r="I42" s="4"/>
      <c r="J42" s="4"/>
      <c r="K42" s="4"/>
      <c r="L42" s="4"/>
      <c r="M42" s="4"/>
    </row>
    <row r="43" spans="1:14">
      <c r="A43" s="8" t="s">
        <v>70</v>
      </c>
      <c r="B43" s="15">
        <f>IF($D$4="interior", F37*B38,  IF($D$4="exterior", J37*B38, "ERROR"))</f>
        <v>469.14559999999994</v>
      </c>
      <c r="C43" t="s">
        <v>61</v>
      </c>
      <c r="E43" s="8"/>
      <c r="F43" s="4"/>
      <c r="G43" s="4"/>
      <c r="H43" s="4"/>
      <c r="I43" s="4"/>
      <c r="J43" s="4"/>
      <c r="K43" s="4"/>
      <c r="L43" s="4"/>
      <c r="M43" s="4"/>
    </row>
    <row r="44" spans="1:14">
      <c r="A44" s="8" t="s">
        <v>71</v>
      </c>
      <c r="B44" s="15">
        <f>IF($D$4="interior", F38*B38,  IF($D$4="exterior", J38*B38, "ERROR"))</f>
        <v>871.2704</v>
      </c>
      <c r="C44" t="s">
        <v>61</v>
      </c>
      <c r="E44" s="8"/>
      <c r="F44" s="4"/>
      <c r="G44" s="4"/>
      <c r="H44" s="4"/>
      <c r="I44" s="4"/>
      <c r="J44" s="4"/>
      <c r="K44" s="4"/>
      <c r="L44" s="4"/>
      <c r="M44" s="4"/>
    </row>
    <row r="45" spans="1:14">
      <c r="A45" s="8" t="s">
        <v>72</v>
      </c>
      <c r="B45" s="15">
        <f>IF($D$4="interior", F39*B38,  IF($D$4="exterior", J39*B38, "ERROR"))</f>
        <v>871.2704</v>
      </c>
      <c r="C45" t="s">
        <v>61</v>
      </c>
      <c r="E45" s="8"/>
      <c r="F45" s="4"/>
      <c r="G45" s="4"/>
      <c r="H45" s="4"/>
      <c r="I45" s="4"/>
      <c r="J45" s="4"/>
      <c r="K45" s="4"/>
      <c r="L45" s="4"/>
      <c r="M45" s="4"/>
    </row>
    <row r="46" spans="1:14">
      <c r="E46" s="8"/>
      <c r="F46" s="4"/>
      <c r="G46" s="4"/>
      <c r="H46" s="4"/>
      <c r="I46" s="4"/>
      <c r="J46" s="4"/>
      <c r="K46" s="4"/>
      <c r="L46" s="4"/>
      <c r="M46" s="4"/>
    </row>
    <row r="47" spans="1:14">
      <c r="A47" s="14" t="s">
        <v>73</v>
      </c>
      <c r="E47" s="8"/>
      <c r="F47" s="4"/>
      <c r="G47" s="4"/>
      <c r="H47" s="4"/>
      <c r="I47" s="4"/>
      <c r="J47" s="4"/>
      <c r="K47" s="4"/>
      <c r="L47" s="4"/>
      <c r="M47" s="4"/>
    </row>
    <row r="48" spans="1:14" ht="18" customHeight="1">
      <c r="A48" s="8" t="s">
        <v>74</v>
      </c>
      <c r="B48" s="37">
        <f>((SW+SDL)*l_2*(l_1-c_1 / 12) ^ 2 / 8) / 1000</f>
        <v>652.79999999999995</v>
      </c>
      <c r="C48" t="s">
        <v>61</v>
      </c>
      <c r="D48" t="s">
        <v>75</v>
      </c>
      <c r="E48" s="8"/>
      <c r="F48" s="4"/>
      <c r="G48" s="4"/>
      <c r="H48" s="4"/>
      <c r="I48" s="4"/>
      <c r="J48" s="4"/>
      <c r="K48" s="4"/>
      <c r="L48" s="4"/>
      <c r="M48" s="4"/>
    </row>
    <row r="49" spans="1:13" ht="18" customHeight="1">
      <c r="A49" s="8" t="s">
        <v>76</v>
      </c>
      <c r="B49" s="37">
        <f>((LL)*l_2*(l_1-c_1 / 12) ^ 2 / 8) / 1000</f>
        <v>348.16</v>
      </c>
      <c r="C49" t="s">
        <v>61</v>
      </c>
      <c r="E49" s="8"/>
      <c r="F49" s="4"/>
      <c r="G49" s="4"/>
      <c r="H49" s="4"/>
      <c r="I49" s="4"/>
      <c r="J49" s="4"/>
      <c r="K49" s="4"/>
      <c r="L49" s="4"/>
      <c r="M49" s="4"/>
    </row>
    <row r="50" spans="1:13" ht="18" customHeight="1">
      <c r="A50" s="8" t="s">
        <v>77</v>
      </c>
      <c r="B50" s="37">
        <f>((SW+SDL)*l_1*(l_2-c_2 / 12) ^ 2 / 8) / 1000</f>
        <v>652.79999999999995</v>
      </c>
      <c r="C50" t="s">
        <v>61</v>
      </c>
      <c r="E50" s="8"/>
      <c r="F50" s="4"/>
      <c r="G50" s="4"/>
      <c r="H50" s="4"/>
      <c r="I50" s="4"/>
      <c r="J50" s="4"/>
      <c r="K50" s="4"/>
      <c r="L50" s="4"/>
      <c r="M50" s="4"/>
    </row>
    <row r="51" spans="1:13" ht="18" customHeight="1">
      <c r="A51" s="8" t="s">
        <v>78</v>
      </c>
      <c r="B51" s="37">
        <f>((LL)*l_1*(l_2-c_2 / 12) ^ 2 / 8) / 1000</f>
        <v>348.16</v>
      </c>
      <c r="C51" t="s">
        <v>61</v>
      </c>
      <c r="E51" s="8"/>
      <c r="F51" s="4"/>
      <c r="G51" s="4"/>
      <c r="H51" s="4"/>
      <c r="I51" s="4"/>
      <c r="J51" s="4"/>
      <c r="K51" s="4"/>
      <c r="L51" s="4"/>
      <c r="M51" s="4"/>
    </row>
    <row r="52" spans="1:13">
      <c r="A52" s="8"/>
      <c r="B52" s="37"/>
      <c r="E52" s="8"/>
      <c r="F52" s="4"/>
      <c r="G52" s="4"/>
      <c r="H52" s="4"/>
      <c r="I52" s="4"/>
      <c r="J52" s="4"/>
      <c r="K52" s="4"/>
      <c r="L52" s="4"/>
      <c r="M52" s="4"/>
    </row>
    <row r="53" spans="1:13" ht="18" customHeight="1">
      <c r="A53" s="14" t="s">
        <v>79</v>
      </c>
    </row>
    <row r="54" spans="1:13">
      <c r="A54" s="4" t="s">
        <v>35</v>
      </c>
      <c r="B54" s="4" t="s">
        <v>80</v>
      </c>
      <c r="C54" s="4" t="s">
        <v>81</v>
      </c>
      <c r="D54" s="4" t="s">
        <v>36</v>
      </c>
      <c r="E54" s="4" t="s">
        <v>37</v>
      </c>
    </row>
    <row r="55" spans="1:13" ht="18" customHeight="1">
      <c r="A55" s="4" t="s">
        <v>38</v>
      </c>
      <c r="B55" s="4" t="s">
        <v>82</v>
      </c>
      <c r="C55" s="4" t="s">
        <v>83</v>
      </c>
      <c r="D55" s="37">
        <f>IF($D$3="interior", F37*G37*B48,  IF($D$3="exterior", J37*K37*B48, "ERROR"))</f>
        <v>203.67359999999999</v>
      </c>
      <c r="E55" s="37">
        <f>IF($D$3="interior", H37*I37*B48,  IF($D$3="exterior", L37*M37*B48, "ERROR"))</f>
        <v>135.7824</v>
      </c>
      <c r="F55" s="1" t="s">
        <v>61</v>
      </c>
    </row>
    <row r="56" spans="1:13" ht="18" customHeight="1">
      <c r="A56" s="4" t="s">
        <v>38</v>
      </c>
      <c r="B56" s="4" t="s">
        <v>82</v>
      </c>
      <c r="C56" s="4" t="s">
        <v>84</v>
      </c>
      <c r="D56" s="37">
        <f>IF($D$3="interior", F38*G38*B48,  IF($D$3="exterior", J38*K38*B48, "ERROR"))</f>
        <v>169.72799999999998</v>
      </c>
      <c r="E56" s="37">
        <f>IF($D$3="interior", H38*I38*B48,  IF($D$3="exterior", L38*M38*B48, "ERROR"))</f>
        <v>0</v>
      </c>
      <c r="F56" s="1" t="s">
        <v>61</v>
      </c>
    </row>
    <row r="57" spans="1:13" ht="18" customHeight="1">
      <c r="A57" s="4" t="s">
        <v>38</v>
      </c>
      <c r="B57" s="4" t="s">
        <v>82</v>
      </c>
      <c r="C57" s="4" t="s">
        <v>85</v>
      </c>
      <c r="D57" s="37">
        <f>IF($D$3="interior", F39*G39*B48,  IF($D$3="exterior", J39*K39*B48, "ERROR"))</f>
        <v>342.71999999999991</v>
      </c>
      <c r="E57" s="37">
        <f>IF($D$4="interior", H39*I39*B48,  IF($D$4="exterior", L39*M39*B48, "ERROR"))</f>
        <v>106.08</v>
      </c>
      <c r="F57" s="1" t="s">
        <v>61</v>
      </c>
    </row>
    <row r="58" spans="1:13" ht="18" customHeight="1">
      <c r="A58" s="4" t="s">
        <v>38</v>
      </c>
      <c r="B58" s="4" t="s">
        <v>86</v>
      </c>
      <c r="C58" s="4" t="s">
        <v>83</v>
      </c>
      <c r="D58" s="37">
        <f>IF($D$3="interior", F37*G37*B49,  IF($D$3="exterior", J37*K37*B49, "ERROR"))</f>
        <v>108.62592000000001</v>
      </c>
      <c r="E58" s="37">
        <f>IF($D$3="interior", H37*I37*B49,  IF($D$3="exterior", L37*M37*B49, "ERROR"))</f>
        <v>72.417280000000005</v>
      </c>
      <c r="F58" s="1" t="s">
        <v>61</v>
      </c>
    </row>
    <row r="59" spans="1:13" ht="18" customHeight="1">
      <c r="A59" s="4" t="s">
        <v>38</v>
      </c>
      <c r="B59" s="4" t="s">
        <v>86</v>
      </c>
      <c r="C59" s="4" t="s">
        <v>84</v>
      </c>
      <c r="D59" s="37">
        <f>IF($D$3="interior", F38*G38*B49,  IF($D$3="exterior", J38*K38*B49, "ERROR"))</f>
        <v>90.521600000000007</v>
      </c>
      <c r="E59" s="37">
        <f>IF($D$3="interior", H38*I38*B49,  IF($D$3="exterior", L38*M38*B49, "ERROR"))</f>
        <v>0</v>
      </c>
      <c r="F59" s="1" t="s">
        <v>61</v>
      </c>
    </row>
    <row r="60" spans="1:13" ht="18" customHeight="1">
      <c r="A60" s="4" t="s">
        <v>38</v>
      </c>
      <c r="B60" s="4" t="s">
        <v>86</v>
      </c>
      <c r="C60" s="4" t="s">
        <v>85</v>
      </c>
      <c r="D60" s="37">
        <f>IF($D$3="interior", F39*G39*B49,  IF($D$3="exterior", J39*K39*B49, "ERROR"))</f>
        <v>182.78399999999999</v>
      </c>
      <c r="E60" s="37">
        <f>IF($D$3="interior", H39*I39*B49,  IF($D$3="exterior", L39*M39*B49, "ERROR"))</f>
        <v>60.927999999999997</v>
      </c>
      <c r="F60" s="1" t="s">
        <v>61</v>
      </c>
    </row>
    <row r="61" spans="1:13" ht="18" customHeight="1">
      <c r="A61" s="4" t="s">
        <v>40</v>
      </c>
      <c r="B61" s="4" t="s">
        <v>82</v>
      </c>
      <c r="C61" s="4" t="s">
        <v>83</v>
      </c>
      <c r="D61" s="37">
        <f>IF($D$4="interior", F37*G37*B50,  IF($D$4="exterior", J37*K37*B50, "ERROR"))</f>
        <v>137.08799999999999</v>
      </c>
      <c r="E61" s="37">
        <f>IF($D$4="interior", H37*I37*B50,  IF($D$4="exterior", L37*M37*B50, "ERROR"))</f>
        <v>91.391999999999982</v>
      </c>
      <c r="F61" s="1" t="s">
        <v>61</v>
      </c>
    </row>
    <row r="62" spans="1:13" ht="18" customHeight="1">
      <c r="A62" s="4" t="s">
        <v>40</v>
      </c>
      <c r="B62" s="4" t="s">
        <v>82</v>
      </c>
      <c r="C62" s="4" t="s">
        <v>84</v>
      </c>
      <c r="D62" s="37">
        <f>IF($D$4="interior", F38*G38*B50,  IF($D$4="exterior", J38*K38*B50, "ERROR"))</f>
        <v>318.24</v>
      </c>
      <c r="E62" s="37">
        <f>IF($D$4="interior", H38*I38*B50,  IF($D$4="exterior", L38*M38*B50, "ERROR"))</f>
        <v>106.08</v>
      </c>
      <c r="F62" s="1" t="s">
        <v>61</v>
      </c>
    </row>
    <row r="63" spans="1:13" ht="18" customHeight="1">
      <c r="A63" s="4" t="s">
        <v>40</v>
      </c>
      <c r="B63" s="4" t="s">
        <v>82</v>
      </c>
      <c r="C63" s="4" t="s">
        <v>85</v>
      </c>
      <c r="D63" s="37">
        <f>IF($D$4="interior", F39*G39*B50,  IF($D$4="exterior", J39*K39*B50, "ERROR"))</f>
        <v>318.24</v>
      </c>
      <c r="E63" s="37">
        <f>IF($D$4="interior", H39*I39*B50,  IF($D$4="exterior", L39*M39*B50, "ERROR"))</f>
        <v>106.08</v>
      </c>
      <c r="F63" s="1" t="s">
        <v>61</v>
      </c>
    </row>
    <row r="64" spans="1:13" ht="18" customHeight="1">
      <c r="A64" s="4" t="s">
        <v>40</v>
      </c>
      <c r="B64" s="4" t="s">
        <v>86</v>
      </c>
      <c r="C64" s="4" t="s">
        <v>83</v>
      </c>
      <c r="D64" s="37">
        <f>IF($D$4="interior", F37*G37*B51,  IF($D$4="exterior", J37*K37*B51, "ERROR"))</f>
        <v>73.113600000000005</v>
      </c>
      <c r="E64" s="37">
        <f>IF($D$4="interior", H37*I37*B51,  IF($D$4="exterior", L37*M37*B51, "ERROR"))</f>
        <v>48.742399999999996</v>
      </c>
      <c r="F64" s="1" t="s">
        <v>61</v>
      </c>
    </row>
    <row r="65" spans="1:19" ht="18" customHeight="1">
      <c r="A65" s="4" t="s">
        <v>40</v>
      </c>
      <c r="B65" s="4" t="s">
        <v>86</v>
      </c>
      <c r="C65" s="4" t="s">
        <v>84</v>
      </c>
      <c r="D65" s="37">
        <f>IF($D$4="interior", F38*G38*B51,  IF($D$4="exterior", J38*K38*B51, "ERROR"))</f>
        <v>169.72800000000004</v>
      </c>
      <c r="E65" s="37">
        <f>IF($D$4="interior", H38*I38*B51,  IF($D$4="exterior", L38*M38*B51, "ERROR"))</f>
        <v>56.576000000000008</v>
      </c>
      <c r="F65" s="1" t="s">
        <v>61</v>
      </c>
    </row>
    <row r="66" spans="1:19" ht="18" customHeight="1">
      <c r="A66" s="4" t="s">
        <v>40</v>
      </c>
      <c r="B66" s="4" t="s">
        <v>86</v>
      </c>
      <c r="C66" s="4" t="s">
        <v>85</v>
      </c>
      <c r="D66" s="37">
        <f>IF($D$4="interior", F39*G39*B51,  IF($D$4="exterior", J39*K39*B51, "ERROR"))</f>
        <v>169.72800000000004</v>
      </c>
      <c r="E66" s="37">
        <f>IF($D$4="interior", H39*I39*B51,  IF($D$4="exterior", L39*M39*B51, "ERROR"))</f>
        <v>56.576000000000008</v>
      </c>
      <c r="F66" s="1" t="s">
        <v>61</v>
      </c>
    </row>
    <row r="69" spans="1:19" ht="18" customHeight="1">
      <c r="A69" s="7" t="s">
        <v>87</v>
      </c>
    </row>
    <row r="70" spans="1:19">
      <c r="A70" s="4" t="s">
        <v>35</v>
      </c>
      <c r="B70" s="4" t="s">
        <v>81</v>
      </c>
      <c r="C70" s="4" t="s">
        <v>36</v>
      </c>
      <c r="D70" s="4" t="s">
        <v>37</v>
      </c>
    </row>
    <row r="71" spans="1:19" ht="18" customHeight="1">
      <c r="A71" s="4" t="s">
        <v>38</v>
      </c>
      <c r="B71" s="4" t="s">
        <v>83</v>
      </c>
      <c r="C71" s="37">
        <f t="shared" ref="C71:D73" si="0">1.2*D55+1.6*D58</f>
        <v>418.20979199999999</v>
      </c>
      <c r="D71" s="37">
        <f t="shared" si="0"/>
        <v>278.80652800000001</v>
      </c>
      <c r="E71" t="s">
        <v>61</v>
      </c>
    </row>
    <row r="72" spans="1:19" ht="18" customHeight="1">
      <c r="A72" s="4" t="s">
        <v>38</v>
      </c>
      <c r="B72" s="4" t="s">
        <v>84</v>
      </c>
      <c r="C72" s="37">
        <f t="shared" si="0"/>
        <v>348.50815999999998</v>
      </c>
      <c r="D72" s="37">
        <f t="shared" si="0"/>
        <v>0</v>
      </c>
      <c r="E72" t="s">
        <v>61</v>
      </c>
    </row>
    <row r="73" spans="1:19" ht="18" customHeight="1">
      <c r="A73" s="4" t="s">
        <v>38</v>
      </c>
      <c r="B73" s="4" t="s">
        <v>85</v>
      </c>
      <c r="C73" s="37">
        <f t="shared" si="0"/>
        <v>703.71839999999997</v>
      </c>
      <c r="D73" s="37">
        <f t="shared" si="0"/>
        <v>224.7808</v>
      </c>
      <c r="E73" t="s">
        <v>61</v>
      </c>
    </row>
    <row r="74" spans="1:19" ht="18" customHeight="1">
      <c r="A74" s="4" t="s">
        <v>40</v>
      </c>
      <c r="B74" s="4" t="s">
        <v>83</v>
      </c>
      <c r="C74" s="37">
        <f t="shared" ref="C74:D76" si="1">1.2*D61+1.6*D64</f>
        <v>281.48735999999997</v>
      </c>
      <c r="D74" s="37">
        <f t="shared" si="1"/>
        <v>187.65823999999998</v>
      </c>
      <c r="E74" t="s">
        <v>61</v>
      </c>
    </row>
    <row r="75" spans="1:19" ht="18" customHeight="1">
      <c r="A75" s="4" t="s">
        <v>40</v>
      </c>
      <c r="B75" s="4" t="s">
        <v>84</v>
      </c>
      <c r="C75" s="37">
        <f t="shared" si="1"/>
        <v>653.45280000000002</v>
      </c>
      <c r="D75" s="37">
        <f t="shared" si="1"/>
        <v>217.81760000000003</v>
      </c>
      <c r="E75" t="s">
        <v>61</v>
      </c>
    </row>
    <row r="76" spans="1:19" ht="18" customHeight="1">
      <c r="A76" s="4" t="s">
        <v>40</v>
      </c>
      <c r="B76" s="4" t="s">
        <v>85</v>
      </c>
      <c r="C76" s="37">
        <f t="shared" si="1"/>
        <v>653.45280000000002</v>
      </c>
      <c r="D76" s="37">
        <f t="shared" si="1"/>
        <v>217.81760000000003</v>
      </c>
      <c r="E76" t="s">
        <v>61</v>
      </c>
    </row>
    <row r="78" spans="1:19" ht="18" customHeight="1">
      <c r="A78" s="14" t="s">
        <v>88</v>
      </c>
      <c r="F78" t="s">
        <v>89</v>
      </c>
      <c r="M78" t="s">
        <v>90</v>
      </c>
      <c r="R78" t="s">
        <v>91</v>
      </c>
    </row>
    <row r="79" spans="1:19">
      <c r="A79" s="4" t="s">
        <v>35</v>
      </c>
      <c r="B79" s="4" t="s">
        <v>81</v>
      </c>
      <c r="C79" t="s">
        <v>36</v>
      </c>
      <c r="D79" t="s">
        <v>37</v>
      </c>
      <c r="F79" s="4" t="s">
        <v>35</v>
      </c>
      <c r="G79" s="4" t="s">
        <v>81</v>
      </c>
      <c r="H79" t="s">
        <v>36</v>
      </c>
      <c r="I79" t="s">
        <v>37</v>
      </c>
      <c r="K79" s="4" t="s">
        <v>35</v>
      </c>
      <c r="L79" s="4" t="s">
        <v>81</v>
      </c>
      <c r="M79" s="4" t="s">
        <v>36</v>
      </c>
      <c r="N79" s="4" t="s">
        <v>37</v>
      </c>
      <c r="P79" s="4" t="s">
        <v>35</v>
      </c>
      <c r="Q79" s="4" t="s">
        <v>81</v>
      </c>
      <c r="R79" s="4" t="s">
        <v>36</v>
      </c>
      <c r="S79" s="4" t="s">
        <v>37</v>
      </c>
    </row>
    <row r="80" spans="1:19" ht="18.75" customHeight="1">
      <c r="A80" s="4" t="s">
        <v>38</v>
      </c>
      <c r="B80" s="4" t="s">
        <v>83</v>
      </c>
      <c r="C80" s="3">
        <f t="shared" ref="C80:D85" si="2">IF(ISBLANK(M80),H80,M80)</f>
        <v>7.3465499999999997</v>
      </c>
      <c r="D80" s="3">
        <f t="shared" si="2"/>
        <v>5.4824999999999999</v>
      </c>
      <c r="E80" t="s">
        <v>92</v>
      </c>
      <c r="F80" s="4" t="s">
        <v>38</v>
      </c>
      <c r="G80" s="4" t="s">
        <v>83</v>
      </c>
      <c r="H80" s="3">
        <f>MAX(C71*12000/d*0.85/54000, 0.0025*l_1c*12*d)</f>
        <v>7.3483891100775196</v>
      </c>
      <c r="I80" s="3">
        <f>MAX(D71*12000/d*0.85/54000, 0.0025*l_1m*12*d)</f>
        <v>5.4824999999999999</v>
      </c>
      <c r="J80" t="s">
        <v>92</v>
      </c>
      <c r="K80" s="4" t="s">
        <v>38</v>
      </c>
      <c r="L80" s="4" t="s">
        <v>83</v>
      </c>
      <c r="M80" s="4">
        <f>R80*l_1c*12*d</f>
        <v>7.3465499999999997</v>
      </c>
      <c r="N80" s="4">
        <f>S80*l_1m*12*d</f>
        <v>5.4824999999999999</v>
      </c>
      <c r="P80" s="4" t="s">
        <v>38</v>
      </c>
      <c r="Q80" s="4" t="s">
        <v>83</v>
      </c>
      <c r="R80" s="38">
        <v>3.3500000000000001E-3</v>
      </c>
      <c r="S80" s="38">
        <v>2.5000000000000001E-3</v>
      </c>
    </row>
    <row r="81" spans="1:19" ht="18.75" customHeight="1">
      <c r="A81" s="4" t="s">
        <v>38</v>
      </c>
      <c r="B81" s="4" t="s">
        <v>84</v>
      </c>
      <c r="C81" s="3">
        <f t="shared" si="2"/>
        <v>6.1184700000000003</v>
      </c>
      <c r="D81" s="3">
        <f t="shared" si="2"/>
        <v>5.4824999999999999</v>
      </c>
      <c r="E81" t="s">
        <v>92</v>
      </c>
      <c r="F81" s="4" t="s">
        <v>38</v>
      </c>
      <c r="G81" s="4" t="s">
        <v>84</v>
      </c>
      <c r="H81" s="3">
        <f>MAX(C72*12000/d*0.85/54000, 0.0025*l_1c*12*d)</f>
        <v>6.1236575917312663</v>
      </c>
      <c r="I81" s="3">
        <f>MAX(D72*12000/d*0.85/54000, 0.0025*l_1m*12*d)</f>
        <v>5.4824999999999999</v>
      </c>
      <c r="J81" t="s">
        <v>92</v>
      </c>
      <c r="K81" s="4" t="s">
        <v>38</v>
      </c>
      <c r="L81" s="4" t="s">
        <v>84</v>
      </c>
      <c r="M81" s="4">
        <f>R81*l_1c*12*d</f>
        <v>6.1184700000000003</v>
      </c>
      <c r="N81" s="4">
        <f>S81*l_1m*12*d</f>
        <v>5.4824999999999999</v>
      </c>
      <c r="P81" s="4" t="s">
        <v>38</v>
      </c>
      <c r="Q81" s="4" t="s">
        <v>84</v>
      </c>
      <c r="R81" s="38">
        <v>2.7899999999999999E-3</v>
      </c>
      <c r="S81" s="38">
        <v>2.5000000000000001E-3</v>
      </c>
    </row>
    <row r="82" spans="1:19" ht="18.75" customHeight="1">
      <c r="A82" s="4" t="s">
        <v>38</v>
      </c>
      <c r="B82" s="4" t="s">
        <v>85</v>
      </c>
      <c r="C82" s="3">
        <f t="shared" si="2"/>
        <v>12.36852</v>
      </c>
      <c r="D82" s="3">
        <f t="shared" si="2"/>
        <v>5.4824999999999999</v>
      </c>
      <c r="E82" t="s">
        <v>92</v>
      </c>
      <c r="F82" s="4" t="s">
        <v>38</v>
      </c>
      <c r="G82" s="4" t="s">
        <v>85</v>
      </c>
      <c r="H82" s="3">
        <f>MAX(C73*12000/d*0.85/54000, 0.0025*l_1c*12*d)</f>
        <v>12.365077829457363</v>
      </c>
      <c r="I82" s="3">
        <f>MAX(D73*12000/d*0.85/54000, 0.0025*l_1m*12*d)</f>
        <v>5.4824999999999999</v>
      </c>
      <c r="J82" t="s">
        <v>92</v>
      </c>
      <c r="K82" s="4" t="s">
        <v>38</v>
      </c>
      <c r="L82" s="4" t="s">
        <v>85</v>
      </c>
      <c r="M82" s="4">
        <f>R82*l_1c*12*d</f>
        <v>12.36852</v>
      </c>
      <c r="N82" s="4">
        <f>S82*l_1m*12*d</f>
        <v>5.4824999999999999</v>
      </c>
      <c r="P82" s="4" t="s">
        <v>38</v>
      </c>
      <c r="Q82" s="4" t="s">
        <v>85</v>
      </c>
      <c r="R82" s="38">
        <v>5.64E-3</v>
      </c>
      <c r="S82" s="38">
        <v>2.5000000000000001E-3</v>
      </c>
    </row>
    <row r="83" spans="1:19" ht="18.75" customHeight="1">
      <c r="A83" s="4" t="s">
        <v>40</v>
      </c>
      <c r="B83" s="4" t="s">
        <v>83</v>
      </c>
      <c r="C83" s="3">
        <f t="shared" si="2"/>
        <v>5.4824999999999999</v>
      </c>
      <c r="D83" s="3">
        <f t="shared" si="2"/>
        <v>5.4824999999999999</v>
      </c>
      <c r="E83" t="s">
        <v>92</v>
      </c>
      <c r="F83" s="4" t="s">
        <v>40</v>
      </c>
      <c r="G83" s="4" t="s">
        <v>83</v>
      </c>
      <c r="H83" s="3">
        <f>MAX(C74*12000/d*0.85/54000, 0.0025*l_2c*12*d)</f>
        <v>5.4824999999999999</v>
      </c>
      <c r="I83" s="3">
        <f>MAX(D74*12000/d*0.85/54000, 0.0025*l_2m*12*d)</f>
        <v>5.4824999999999999</v>
      </c>
      <c r="J83" t="s">
        <v>92</v>
      </c>
      <c r="K83" s="4" t="s">
        <v>40</v>
      </c>
      <c r="L83" s="4" t="s">
        <v>83</v>
      </c>
      <c r="M83" s="4">
        <f>R83*l_2c*12*d</f>
        <v>5.4824999999999999</v>
      </c>
      <c r="N83" s="4">
        <f>S83*l_2m*12*d</f>
        <v>5.4824999999999999</v>
      </c>
      <c r="P83" s="4" t="s">
        <v>40</v>
      </c>
      <c r="Q83" s="4" t="s">
        <v>83</v>
      </c>
      <c r="R83" s="38">
        <v>2.5000000000000001E-3</v>
      </c>
      <c r="S83" s="38">
        <v>2.5000000000000001E-3</v>
      </c>
    </row>
    <row r="84" spans="1:19" ht="18.75" customHeight="1">
      <c r="A84" s="4" t="s">
        <v>40</v>
      </c>
      <c r="B84" s="4" t="s">
        <v>84</v>
      </c>
      <c r="C84" s="3">
        <f t="shared" si="2"/>
        <v>11.469390000000001</v>
      </c>
      <c r="D84" s="3">
        <f t="shared" si="2"/>
        <v>5.4824999999999999</v>
      </c>
      <c r="E84" t="s">
        <v>92</v>
      </c>
      <c r="F84" s="4" t="s">
        <v>40</v>
      </c>
      <c r="G84" s="4" t="s">
        <v>84</v>
      </c>
      <c r="H84" s="3">
        <f>MAX(C75*12000/d*0.85/54000, 0.0025*l_2c*12*d)</f>
        <v>11.481857984496123</v>
      </c>
      <c r="I84" s="3">
        <f>MAX(D75*12000/d*0.85/54000, 0.0025*l_2m*12*d)</f>
        <v>5.4824999999999999</v>
      </c>
      <c r="J84" t="s">
        <v>92</v>
      </c>
      <c r="K84" s="4" t="s">
        <v>40</v>
      </c>
      <c r="L84" s="4" t="s">
        <v>84</v>
      </c>
      <c r="M84" s="4">
        <f>R84*l_2c*12*d</f>
        <v>11.469390000000001</v>
      </c>
      <c r="N84" s="4">
        <f>S84*l_2m*12*d</f>
        <v>5.4824999999999999</v>
      </c>
      <c r="P84" s="4" t="s">
        <v>40</v>
      </c>
      <c r="Q84" s="4" t="s">
        <v>84</v>
      </c>
      <c r="R84" s="38">
        <v>5.2300000000000003E-3</v>
      </c>
      <c r="S84" s="38">
        <v>2.5000000000000001E-3</v>
      </c>
    </row>
    <row r="85" spans="1:19" ht="18.75" customHeight="1">
      <c r="A85" s="4" t="s">
        <v>40</v>
      </c>
      <c r="B85" s="4" t="s">
        <v>85</v>
      </c>
      <c r="C85" s="3">
        <f t="shared" si="2"/>
        <v>11.469390000000001</v>
      </c>
      <c r="D85" s="3">
        <f t="shared" si="2"/>
        <v>5.4824999999999999</v>
      </c>
      <c r="E85" t="s">
        <v>92</v>
      </c>
      <c r="F85" s="4" t="s">
        <v>40</v>
      </c>
      <c r="G85" s="4" t="s">
        <v>85</v>
      </c>
      <c r="H85" s="3">
        <f>MAX(C76*12000/d*0.85/54000, 0.0025*l_2c*12*d)</f>
        <v>11.481857984496123</v>
      </c>
      <c r="I85" s="3">
        <f>MAX(D76*12000/d*0.85/54000, 0.0025*l_2m*12*d)</f>
        <v>5.4824999999999999</v>
      </c>
      <c r="J85" t="s">
        <v>92</v>
      </c>
      <c r="K85" s="4" t="s">
        <v>40</v>
      </c>
      <c r="L85" s="4" t="s">
        <v>85</v>
      </c>
      <c r="M85" s="4">
        <f>R85*l_2c*12*d</f>
        <v>11.469390000000001</v>
      </c>
      <c r="N85" s="4">
        <f>S85*l_2m*12*d</f>
        <v>5.4824999999999999</v>
      </c>
      <c r="P85" s="4" t="s">
        <v>40</v>
      </c>
      <c r="Q85" s="4" t="s">
        <v>85</v>
      </c>
      <c r="R85" s="38">
        <v>5.2300000000000003E-3</v>
      </c>
      <c r="S85" s="38">
        <v>2.5000000000000001E-3</v>
      </c>
    </row>
    <row r="87" spans="1:19" ht="18" customHeight="1">
      <c r="A87" s="14" t="s">
        <v>93</v>
      </c>
    </row>
    <row r="88" spans="1:19">
      <c r="A88" s="4" t="s">
        <v>35</v>
      </c>
      <c r="B88" s="4" t="s">
        <v>81</v>
      </c>
      <c r="C88" t="s">
        <v>36</v>
      </c>
      <c r="D88" t="s">
        <v>37</v>
      </c>
    </row>
    <row r="89" spans="1:19" ht="18.75" customHeight="1">
      <c r="A89" s="4" t="s">
        <v>38</v>
      </c>
      <c r="B89" s="4" t="s">
        <v>83</v>
      </c>
      <c r="C89" s="37">
        <f>1/12*l_1c*12*h^3</f>
        <v>29376</v>
      </c>
      <c r="D89" s="37">
        <f>1/12*l_1m*12*h^3</f>
        <v>29376</v>
      </c>
      <c r="E89" t="s">
        <v>94</v>
      </c>
    </row>
    <row r="90" spans="1:19" ht="18.75" customHeight="1">
      <c r="A90" s="4" t="s">
        <v>38</v>
      </c>
      <c r="B90" s="4" t="s">
        <v>84</v>
      </c>
      <c r="C90" s="37">
        <f>1/12*l_1c*12*h^3</f>
        <v>29376</v>
      </c>
      <c r="D90" s="37">
        <f>1/12*l_1m*12*h^3</f>
        <v>29376</v>
      </c>
      <c r="E90" t="s">
        <v>94</v>
      </c>
    </row>
    <row r="91" spans="1:19" ht="18.75" customHeight="1">
      <c r="A91" s="4" t="s">
        <v>38</v>
      </c>
      <c r="B91" s="4" t="s">
        <v>85</v>
      </c>
      <c r="C91" s="37">
        <f>1/12*l_1c*12*h^3</f>
        <v>29376</v>
      </c>
      <c r="D91" s="37">
        <f>1/12*l_1m*12*h^3</f>
        <v>29376</v>
      </c>
      <c r="E91" t="s">
        <v>94</v>
      </c>
    </row>
    <row r="92" spans="1:19" ht="18.75" customHeight="1">
      <c r="A92" s="4" t="s">
        <v>40</v>
      </c>
      <c r="B92" s="4" t="s">
        <v>83</v>
      </c>
      <c r="C92" s="37">
        <f>1/12*l_2c*12*h^3</f>
        <v>29376</v>
      </c>
      <c r="D92" s="37">
        <f>1/12*l_2m*12*h^3</f>
        <v>29376</v>
      </c>
      <c r="E92" t="s">
        <v>94</v>
      </c>
    </row>
    <row r="93" spans="1:19" ht="18.75" customHeight="1">
      <c r="A93" s="4" t="s">
        <v>40</v>
      </c>
      <c r="B93" s="4" t="s">
        <v>84</v>
      </c>
      <c r="C93" s="37">
        <f>1/12*l_2c*12*h^3</f>
        <v>29376</v>
      </c>
      <c r="D93" s="37">
        <f>1/12*l_2m*12*h^3</f>
        <v>29376</v>
      </c>
      <c r="E93" t="s">
        <v>94</v>
      </c>
    </row>
    <row r="94" spans="1:19" ht="18.75" customHeight="1">
      <c r="A94" s="4" t="s">
        <v>40</v>
      </c>
      <c r="B94" s="4" t="s">
        <v>85</v>
      </c>
      <c r="C94" s="37">
        <f>1/12*l_2c*12*h^3</f>
        <v>29376</v>
      </c>
      <c r="D94" s="37">
        <f>1/12*l_2m*12*h^3</f>
        <v>29376</v>
      </c>
      <c r="E94" t="s">
        <v>94</v>
      </c>
    </row>
    <row r="95" spans="1:19" ht="15.75" customHeight="1" thickBot="1"/>
    <row r="96" spans="1:19">
      <c r="F96" s="39" t="s">
        <v>36</v>
      </c>
      <c r="G96" s="40" t="s">
        <v>37</v>
      </c>
      <c r="H96" s="40" t="s">
        <v>36</v>
      </c>
      <c r="I96" s="40" t="s">
        <v>37</v>
      </c>
      <c r="J96" s="40" t="s">
        <v>36</v>
      </c>
      <c r="K96" s="40" t="s">
        <v>37</v>
      </c>
      <c r="L96" s="40" t="s">
        <v>36</v>
      </c>
      <c r="M96" s="40" t="s">
        <v>37</v>
      </c>
      <c r="N96" s="40" t="s">
        <v>36</v>
      </c>
      <c r="O96" s="40" t="s">
        <v>37</v>
      </c>
      <c r="P96" s="40" t="s">
        <v>36</v>
      </c>
      <c r="Q96" s="41" t="s">
        <v>37</v>
      </c>
    </row>
    <row r="97" spans="1:17" ht="18" customHeight="1">
      <c r="A97" s="14" t="s">
        <v>95</v>
      </c>
      <c r="F97" s="22" t="s">
        <v>96</v>
      </c>
      <c r="G97" s="23" t="s">
        <v>96</v>
      </c>
      <c r="H97" s="23" t="s">
        <v>97</v>
      </c>
      <c r="I97" s="23" t="s">
        <v>97</v>
      </c>
      <c r="J97" s="23" t="s">
        <v>98</v>
      </c>
      <c r="K97" s="23" t="s">
        <v>98</v>
      </c>
      <c r="L97" s="23" t="s">
        <v>99</v>
      </c>
      <c r="M97" s="23" t="s">
        <v>99</v>
      </c>
      <c r="N97" s="23" t="s">
        <v>100</v>
      </c>
      <c r="O97" s="23" t="s">
        <v>100</v>
      </c>
      <c r="P97" s="42" t="s">
        <v>101</v>
      </c>
      <c r="Q97" s="43" t="s">
        <v>101</v>
      </c>
    </row>
    <row r="98" spans="1:17" ht="18" customHeight="1" thickBot="1">
      <c r="A98" s="4" t="s">
        <v>35</v>
      </c>
      <c r="B98" s="4" t="s">
        <v>81</v>
      </c>
      <c r="C98" s="4" t="s">
        <v>36</v>
      </c>
      <c r="D98" s="4" t="s">
        <v>37</v>
      </c>
      <c r="F98" s="34" t="s">
        <v>92</v>
      </c>
      <c r="G98" s="35" t="s">
        <v>92</v>
      </c>
      <c r="H98" s="35" t="s">
        <v>15</v>
      </c>
      <c r="I98" s="35" t="s">
        <v>15</v>
      </c>
      <c r="J98" s="35" t="s">
        <v>94</v>
      </c>
      <c r="K98" s="35" t="s">
        <v>94</v>
      </c>
      <c r="L98" s="35" t="s">
        <v>61</v>
      </c>
      <c r="M98" s="35" t="s">
        <v>61</v>
      </c>
      <c r="N98" s="35"/>
      <c r="O98" s="35"/>
      <c r="P98" s="44"/>
      <c r="Q98" s="45"/>
    </row>
    <row r="99" spans="1:17" ht="18.75" customHeight="1">
      <c r="A99" s="4" t="s">
        <v>38</v>
      </c>
      <c r="B99" s="4" t="s">
        <v>83</v>
      </c>
      <c r="C99" s="37">
        <f t="shared" ref="C99:D104" si="3">IF(N99&lt;1, J99/(1-N99^2*(1-J99/C89)), C89)</f>
        <v>4369.9861085572529</v>
      </c>
      <c r="D99" s="37">
        <f t="shared" si="3"/>
        <v>4413.6222176695137</v>
      </c>
      <c r="E99" t="s">
        <v>94</v>
      </c>
      <c r="F99" s="46">
        <f>l_1c*12/(n*C80)</f>
        <v>4.925675614051217</v>
      </c>
      <c r="G99" s="47">
        <f>l_1m*12/(n*D80)</f>
        <v>6.6004053228286317</v>
      </c>
      <c r="H99" s="47">
        <f t="shared" ref="H99:I104" si="4">(SQRT(2*d*F99+1) - 1)/F99</f>
        <v>1.8960533160442863</v>
      </c>
      <c r="I99" s="47">
        <f t="shared" si="4"/>
        <v>1.6596622111848269</v>
      </c>
      <c r="J99" s="48">
        <f>MIN(l_1c * 12*H99^3/3+n*C80*(d-H99)^2,C89)</f>
        <v>3710.1816627569124</v>
      </c>
      <c r="K99" s="48">
        <f>MIN(l_1m * 12*I99^3/3+n*D80*(d-I99)^2,D89)</f>
        <v>2864.8547048543865</v>
      </c>
      <c r="L99" s="48">
        <f t="shared" ref="L99:M104" si="5">f_r*C89/y_t * 1 / 12000</f>
        <v>129.82480502585014</v>
      </c>
      <c r="M99" s="48">
        <f t="shared" si="5"/>
        <v>129.82480502585014</v>
      </c>
      <c r="N99" s="47">
        <f t="shared" ref="N99:O101" si="6">IF((D55+D58)=0, 1.1, L99/(D55+D58))</f>
        <v>0.41570606648979203</v>
      </c>
      <c r="O99" s="47">
        <f t="shared" si="6"/>
        <v>0.62355909973468804</v>
      </c>
      <c r="P99" s="47">
        <f>C80/(l_1c*d)</f>
        <v>4.02E-2</v>
      </c>
      <c r="Q99" s="49">
        <f>D80/(l_1m*d)</f>
        <v>0.03</v>
      </c>
    </row>
    <row r="100" spans="1:17" ht="18.75" customHeight="1">
      <c r="A100" s="4" t="s">
        <v>38</v>
      </c>
      <c r="B100" s="4" t="s">
        <v>84</v>
      </c>
      <c r="C100" s="37">
        <f t="shared" si="3"/>
        <v>4060.0209000836226</v>
      </c>
      <c r="D100" s="37">
        <f t="shared" si="3"/>
        <v>29376</v>
      </c>
      <c r="E100" t="s">
        <v>94</v>
      </c>
      <c r="F100" s="50">
        <f>l_1c*12/(n*C81)</f>
        <v>5.9143416871224286</v>
      </c>
      <c r="G100" s="51">
        <f>l_1m*12/(n*D81)</f>
        <v>6.6004053228286317</v>
      </c>
      <c r="H100" s="51">
        <f t="shared" si="4"/>
        <v>1.7450301089716895</v>
      </c>
      <c r="I100" s="51">
        <f t="shared" si="4"/>
        <v>1.6596622111848269</v>
      </c>
      <c r="J100" s="52">
        <f>MIN(l_1c * 12*H100^3/3+n*C81*(d-H100)^2,C90)</f>
        <v>3158.314449021605</v>
      </c>
      <c r="K100" s="52">
        <f>MIN(l_1m * 12*I100^3/3+n*D81*(d-I100)^2,D90)</f>
        <v>2864.8547048543865</v>
      </c>
      <c r="L100" s="52">
        <f t="shared" si="5"/>
        <v>129.82480502585014</v>
      </c>
      <c r="M100" s="52">
        <f t="shared" si="5"/>
        <v>129.82480502585014</v>
      </c>
      <c r="N100" s="51">
        <f t="shared" si="6"/>
        <v>0.49884727978775045</v>
      </c>
      <c r="O100" s="51">
        <f t="shared" si="6"/>
        <v>1.1000000000000001</v>
      </c>
      <c r="P100" s="51">
        <f>C81/(l_1c*d)</f>
        <v>3.3480000000000003E-2</v>
      </c>
      <c r="Q100" s="53">
        <f>D81/(l_1m*d)</f>
        <v>0.03</v>
      </c>
    </row>
    <row r="101" spans="1:17" ht="18.75" customHeight="1">
      <c r="A101" s="4" t="s">
        <v>38</v>
      </c>
      <c r="B101" s="4" t="s">
        <v>85</v>
      </c>
      <c r="C101" s="37">
        <f t="shared" si="3"/>
        <v>6100.2845194261963</v>
      </c>
      <c r="D101" s="37">
        <f t="shared" si="3"/>
        <v>6301.254050974163</v>
      </c>
      <c r="E101" t="s">
        <v>94</v>
      </c>
      <c r="F101" s="50">
        <f>l_1c*12/(n*C82)</f>
        <v>2.9257115792680102</v>
      </c>
      <c r="G101" s="51">
        <f>l_1m*12/(n*D82)</f>
        <v>6.6004053228286317</v>
      </c>
      <c r="H101" s="51">
        <f t="shared" si="4"/>
        <v>2.3905031089861297</v>
      </c>
      <c r="I101" s="51">
        <f t="shared" si="4"/>
        <v>1.6596622111848269</v>
      </c>
      <c r="J101" s="52">
        <f>MIN(l_1c * 12*H101^3/3+n*C82*(d-H101)^2,C91)</f>
        <v>5801.4964213690928</v>
      </c>
      <c r="K101" s="52">
        <f>MIN(l_1m * 12*I101^3/3+n*D82*(d-I101)^2,D91)</f>
        <v>2864.8547048543865</v>
      </c>
      <c r="L101" s="52">
        <f t="shared" si="5"/>
        <v>129.82480502585014</v>
      </c>
      <c r="M101" s="52">
        <f t="shared" si="5"/>
        <v>129.82480502585014</v>
      </c>
      <c r="N101" s="51">
        <f t="shared" si="6"/>
        <v>0.24704817665679074</v>
      </c>
      <c r="O101" s="51">
        <f t="shared" si="6"/>
        <v>0.77735680342169333</v>
      </c>
      <c r="P101" s="51">
        <f>C82/(l_1c*d)</f>
        <v>6.7680000000000004E-2</v>
      </c>
      <c r="Q101" s="53">
        <f>D82/(l_1m*d)</f>
        <v>0.03</v>
      </c>
    </row>
    <row r="102" spans="1:17" ht="18.75" customHeight="1">
      <c r="A102" s="4" t="s">
        <v>40</v>
      </c>
      <c r="B102" s="4" t="s">
        <v>83</v>
      </c>
      <c r="C102" s="37">
        <f t="shared" si="3"/>
        <v>4368.8489953861736</v>
      </c>
      <c r="D102" s="37">
        <f t="shared" si="3"/>
        <v>12708.500897707141</v>
      </c>
      <c r="E102" t="s">
        <v>94</v>
      </c>
      <c r="F102" s="50">
        <f>l_2c*12/(n*C83)</f>
        <v>6.6004053228286317</v>
      </c>
      <c r="G102" s="51">
        <f>l_2m*12/(n*D83)</f>
        <v>6.6004053228286317</v>
      </c>
      <c r="H102" s="51">
        <f t="shared" si="4"/>
        <v>1.6596622111848269</v>
      </c>
      <c r="I102" s="51">
        <f t="shared" si="4"/>
        <v>1.6596622111848269</v>
      </c>
      <c r="J102" s="52">
        <f>MIN(l_2c * 12*H102^3/3+n*C83*(d-H102)^2,C92)</f>
        <v>2864.8547048543865</v>
      </c>
      <c r="K102" s="52">
        <f>MIN(l_2m * 12*I102^3/3+n*D83*(d-I102)^2,D92)</f>
        <v>2864.8547048543865</v>
      </c>
      <c r="L102" s="52">
        <f t="shared" si="5"/>
        <v>129.82480502585014</v>
      </c>
      <c r="M102" s="52">
        <f t="shared" si="5"/>
        <v>129.82480502585014</v>
      </c>
      <c r="N102" s="51">
        <f t="shared" ref="N102:O104" si="7">IF((D61+D64)=0, 1.1, L102/(D61+D64))</f>
        <v>0.61762044164197683</v>
      </c>
      <c r="O102" s="51">
        <f t="shared" si="7"/>
        <v>0.92643066246296535</v>
      </c>
      <c r="P102" s="51">
        <f>C83/(l_2c*d)</f>
        <v>0.03</v>
      </c>
      <c r="Q102" s="53">
        <f>D83/(l_2m*d)</f>
        <v>0.03</v>
      </c>
    </row>
    <row r="103" spans="1:17" ht="18.75" customHeight="1">
      <c r="A103" s="4" t="s">
        <v>40</v>
      </c>
      <c r="B103" s="4" t="s">
        <v>84</v>
      </c>
      <c r="C103" s="37">
        <f t="shared" si="3"/>
        <v>5777.1462697888219</v>
      </c>
      <c r="D103" s="37">
        <f t="shared" si="3"/>
        <v>6739.6414408404653</v>
      </c>
      <c r="E103" t="s">
        <v>94</v>
      </c>
      <c r="F103" s="50">
        <f>l_2c*12/(n*C84)</f>
        <v>3.1550694659792691</v>
      </c>
      <c r="G103" s="51">
        <f>l_2m*12/(n*D84)</f>
        <v>6.6004053228286317</v>
      </c>
      <c r="H103" s="51">
        <f t="shared" si="4"/>
        <v>2.3126671245266128</v>
      </c>
      <c r="I103" s="51">
        <f t="shared" si="4"/>
        <v>1.6596622111848269</v>
      </c>
      <c r="J103" s="52">
        <f>MIN(l_2c * 12*H103^3/3+n*C84*(d-H103)^2,C93)</f>
        <v>5444.0020103062743</v>
      </c>
      <c r="K103" s="52">
        <f>MIN(l_2m * 12*I103^3/3+n*D84*(d-I103)^2,D93)</f>
        <v>2864.8547048543865</v>
      </c>
      <c r="L103" s="52">
        <f t="shared" si="5"/>
        <v>129.82480502585014</v>
      </c>
      <c r="M103" s="52">
        <f t="shared" si="5"/>
        <v>129.82480502585014</v>
      </c>
      <c r="N103" s="51">
        <f t="shared" si="7"/>
        <v>0.26605188255346685</v>
      </c>
      <c r="O103" s="51">
        <f t="shared" si="7"/>
        <v>0.7981556476604007</v>
      </c>
      <c r="P103" s="51">
        <f>C84/(l_2c*d)</f>
        <v>6.276000000000001E-2</v>
      </c>
      <c r="Q103" s="53">
        <f>D84/(l_2m*d)</f>
        <v>0.03</v>
      </c>
    </row>
    <row r="104" spans="1:17" ht="19.5" customHeight="1" thickBot="1">
      <c r="A104" s="4" t="s">
        <v>40</v>
      </c>
      <c r="B104" s="4" t="s">
        <v>85</v>
      </c>
      <c r="C104" s="37">
        <f t="shared" si="3"/>
        <v>5777.1462697888219</v>
      </c>
      <c r="D104" s="37">
        <f t="shared" si="3"/>
        <v>6739.6414408404653</v>
      </c>
      <c r="E104" t="s">
        <v>94</v>
      </c>
      <c r="F104" s="54">
        <f>l_2c*12/(n*C85)</f>
        <v>3.1550694659792691</v>
      </c>
      <c r="G104" s="55">
        <f>l_2m*12/(n*D85)</f>
        <v>6.6004053228286317</v>
      </c>
      <c r="H104" s="55">
        <f t="shared" si="4"/>
        <v>2.3126671245266128</v>
      </c>
      <c r="I104" s="55">
        <f t="shared" si="4"/>
        <v>1.6596622111848269</v>
      </c>
      <c r="J104" s="56">
        <f>MIN(l_2c * 12*H104^3/3+n*C85*(d-H104)^2,C94)</f>
        <v>5444.0020103062743</v>
      </c>
      <c r="K104" s="56">
        <f>MIN(l_2m * 12*I104^3/3+n*D85*(d-I104)^2,D94)</f>
        <v>2864.8547048543865</v>
      </c>
      <c r="L104" s="56">
        <f t="shared" si="5"/>
        <v>129.82480502585014</v>
      </c>
      <c r="M104" s="56">
        <f t="shared" si="5"/>
        <v>129.82480502585014</v>
      </c>
      <c r="N104" s="55">
        <f t="shared" si="7"/>
        <v>0.26605188255346685</v>
      </c>
      <c r="O104" s="55">
        <f t="shared" si="7"/>
        <v>0.7981556476604007</v>
      </c>
      <c r="P104" s="55">
        <f>C85/(l_2c*d)</f>
        <v>6.276000000000001E-2</v>
      </c>
      <c r="Q104" s="57">
        <f>D85/(l_2m*d)</f>
        <v>0.03</v>
      </c>
    </row>
    <row r="106" spans="1:17" ht="18" customHeight="1">
      <c r="A106" s="14" t="s">
        <v>102</v>
      </c>
    </row>
    <row r="107" spans="1:17">
      <c r="A107" s="4" t="s">
        <v>35</v>
      </c>
      <c r="B107" s="4" t="s">
        <v>36</v>
      </c>
      <c r="C107" t="s">
        <v>37</v>
      </c>
    </row>
    <row r="108" spans="1:17" ht="18.75" customHeight="1">
      <c r="A108" s="4" t="s">
        <v>38</v>
      </c>
      <c r="B108" s="37">
        <f>0.7*C99+ 0.15*SUM(C100:C101)</f>
        <v>4583.0360889165495</v>
      </c>
      <c r="C108" s="37">
        <f>0.7*D99+ 0.15*SUM(D100:D101)</f>
        <v>8441.123660014784</v>
      </c>
      <c r="D108" t="s">
        <v>94</v>
      </c>
    </row>
    <row r="109" spans="1:17" ht="18.75" customHeight="1">
      <c r="A109" s="4" t="s">
        <v>40</v>
      </c>
      <c r="B109" s="37">
        <f>0.7*C102+ 0.15*SUM(C103:C104)</f>
        <v>4791.3381777069681</v>
      </c>
      <c r="C109" s="37">
        <f>0.7*D102+ 0.15*SUM(D103:D104)</f>
        <v>10917.843060647137</v>
      </c>
      <c r="D109" t="s">
        <v>94</v>
      </c>
    </row>
    <row r="110" spans="1:17">
      <c r="A110" s="4"/>
      <c r="B110" s="4"/>
    </row>
    <row r="111" spans="1:17" ht="18" customHeight="1">
      <c r="A111" s="14" t="s">
        <v>103</v>
      </c>
      <c r="B111" s="4"/>
    </row>
    <row r="112" spans="1:17" ht="18.75" customHeight="1">
      <c r="A112" s="8" t="s">
        <v>104</v>
      </c>
      <c r="B112" s="37">
        <f>IF(l_1/l_2&lt;1.05, B108+C109, (B108+C108+B109+C109)/2)</f>
        <v>15500.879149563687</v>
      </c>
      <c r="C112" t="s">
        <v>94</v>
      </c>
    </row>
    <row r="113" spans="1:5">
      <c r="A113" s="4"/>
      <c r="B113" s="4"/>
    </row>
    <row r="114" spans="1:5" ht="18" customHeight="1">
      <c r="A114" s="14" t="s">
        <v>105</v>
      </c>
    </row>
    <row r="115" spans="1:5" ht="18.75" customHeight="1">
      <c r="A115" s="8" t="s">
        <v>106</v>
      </c>
      <c r="B115" s="37">
        <f>IF(l_1/l_2&lt;1.05, C89+D92, (C89+D89+C92+D92)/2)</f>
        <v>58752</v>
      </c>
      <c r="C115" t="s">
        <v>94</v>
      </c>
    </row>
    <row r="117" spans="1:5" ht="18" customHeight="1">
      <c r="A117" s="7" t="s">
        <v>107</v>
      </c>
    </row>
    <row r="118" spans="1:5" ht="18" customHeight="1">
      <c r="A118" s="8" t="s">
        <v>108</v>
      </c>
      <c r="B118" s="3">
        <f>B112/B115</f>
        <v>0.26383576983870655</v>
      </c>
    </row>
    <row r="120" spans="1:5" ht="19.5" customHeight="1" thickBot="1">
      <c r="A120" s="7" t="s">
        <v>109</v>
      </c>
      <c r="D120" s="7" t="s">
        <v>110</v>
      </c>
    </row>
    <row r="121" spans="1:5" ht="18" customHeight="1">
      <c r="A121" s="8" t="s">
        <v>111</v>
      </c>
      <c r="B121">
        <f>IF(MAX(c_1, c_2)&gt;24, 2.1, 1.9)</f>
        <v>1.9</v>
      </c>
      <c r="D121" s="58">
        <v>1</v>
      </c>
      <c r="E121" s="59">
        <v>7.12</v>
      </c>
    </row>
    <row r="122" spans="1:5" ht="18.75" customHeight="1">
      <c r="A122" s="13" t="s">
        <v>112</v>
      </c>
      <c r="B122" s="11">
        <f>IF(B5=1,E121,
IF(AND(B5&gt;1,B5&lt;1.5),E121+(E122-E121)/(D122-D121)*(B5-D121),
IF(B5=1.5,E122,
IF(AND(B5&gt;1.5, B5&lt;2), E122+(E123-E122)/(D123-D122)*(B5-D122), E123)
)))</f>
        <v>7.12</v>
      </c>
      <c r="D122" s="31">
        <v>1.5</v>
      </c>
      <c r="E122" s="33">
        <v>8.92</v>
      </c>
    </row>
    <row r="123" spans="1:5" ht="18" customHeight="1" thickBot="1">
      <c r="A123" s="13" t="s">
        <v>113</v>
      </c>
      <c r="B123" s="11">
        <f>(SW+SDL+LLvib)/32.2</f>
        <v>5</v>
      </c>
      <c r="C123" t="s">
        <v>114</v>
      </c>
      <c r="D123" s="34">
        <v>2</v>
      </c>
      <c r="E123" s="36">
        <v>9.2899999999999991</v>
      </c>
    </row>
    <row r="124" spans="1:5" ht="18" customHeight="1">
      <c r="A124" s="8" t="s">
        <v>115</v>
      </c>
      <c r="B124" s="11">
        <f>k_2*lambda_i_sq / (2 * PI() * l_1^2) * SQRT(k_1 * E_c*144*(h/12)^3 / (12*gamma*(1-nu^2)))</f>
        <v>3.4307673822931135</v>
      </c>
      <c r="C124" t="s">
        <v>116</v>
      </c>
    </row>
    <row r="126" spans="1:5">
      <c r="A126" s="14" t="s">
        <v>117</v>
      </c>
    </row>
    <row r="127" spans="1:5">
      <c r="A127" s="8" t="s">
        <v>118</v>
      </c>
      <c r="B127" s="15">
        <f>gamma*32.2*l_1*l_2</f>
        <v>186116</v>
      </c>
      <c r="C127" t="s">
        <v>119</v>
      </c>
    </row>
    <row r="128" spans="1:5">
      <c r="A128" s="13" t="s">
        <v>120</v>
      </c>
      <c r="B128">
        <v>0.04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317"/>
  <sheetViews>
    <sheetView topLeftCell="A309" zoomScale="55" zoomScaleNormal="55" workbookViewId="0">
      <selection activeCell="AI352" sqref="A318:AI35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5.0800000000000003E-3</v>
      </c>
      <c r="Q3">
        <v>4.1999999999999997E-3</v>
      </c>
      <c r="R3">
        <v>8.7299999999999999E-3</v>
      </c>
      <c r="S3">
        <v>2.6900000000000001E-3</v>
      </c>
      <c r="T3">
        <v>2.0100000000000001E-3</v>
      </c>
      <c r="U3">
        <v>2.2499999999999998E-3</v>
      </c>
      <c r="V3">
        <v>3.3899999999999998E-3</v>
      </c>
      <c r="W3">
        <v>8.0599999999999995E-3</v>
      </c>
      <c r="X3">
        <v>8.0599999999999995E-3</v>
      </c>
      <c r="Y3">
        <v>2.0100000000000001E-3</v>
      </c>
      <c r="Z3">
        <v>2.0899999999999998E-3</v>
      </c>
      <c r="AA3">
        <v>2.0899999999999998E-3</v>
      </c>
      <c r="AB3">
        <v>0.27392003676470578</v>
      </c>
      <c r="AC3">
        <v>3.495717554708484</v>
      </c>
      <c r="AD3">
        <v>186.11600000000001</v>
      </c>
      <c r="AE3">
        <v>0.03</v>
      </c>
      <c r="AF3">
        <v>3312</v>
      </c>
      <c r="AG3">
        <v>11807</v>
      </c>
      <c r="AH3">
        <v>12227</v>
      </c>
      <c r="AI3">
        <v>12663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5.0800000000000003E-3</v>
      </c>
      <c r="Q4">
        <v>4.1999999999999997E-3</v>
      </c>
      <c r="R4">
        <v>8.7299999999999999E-3</v>
      </c>
      <c r="S4">
        <v>2.6900000000000001E-3</v>
      </c>
      <c r="T4">
        <v>2.0100000000000001E-3</v>
      </c>
      <c r="U4">
        <v>2.2499999999999998E-3</v>
      </c>
      <c r="V4">
        <v>3.3899999999999998E-3</v>
      </c>
      <c r="W4">
        <v>8.0599999999999995E-3</v>
      </c>
      <c r="X4">
        <v>8.0599999999999995E-3</v>
      </c>
      <c r="Y4">
        <v>2.0100000000000001E-3</v>
      </c>
      <c r="Z4">
        <v>2.0899999999999998E-3</v>
      </c>
      <c r="AA4">
        <v>2.0899999999999998E-3</v>
      </c>
      <c r="AB4">
        <v>0.27392003676470578</v>
      </c>
      <c r="AC4">
        <v>3.495717554708484</v>
      </c>
      <c r="AD4">
        <v>186.11600000000001</v>
      </c>
      <c r="AE4">
        <v>3.5000000000000003E-2</v>
      </c>
      <c r="AF4">
        <v>3183</v>
      </c>
      <c r="AG4">
        <v>10120</v>
      </c>
      <c r="AH4">
        <v>10481</v>
      </c>
      <c r="AI4">
        <v>10854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5.0800000000000003E-3</v>
      </c>
      <c r="Q5">
        <v>4.1999999999999997E-3</v>
      </c>
      <c r="R5">
        <v>8.7299999999999999E-3</v>
      </c>
      <c r="S5">
        <v>2.6900000000000001E-3</v>
      </c>
      <c r="T5">
        <v>2.0100000000000001E-3</v>
      </c>
      <c r="U5">
        <v>2.2499999999999998E-3</v>
      </c>
      <c r="V5">
        <v>3.3899999999999998E-3</v>
      </c>
      <c r="W5">
        <v>8.0599999999999995E-3</v>
      </c>
      <c r="X5">
        <v>8.0599999999999995E-3</v>
      </c>
      <c r="Y5">
        <v>2.0100000000000001E-3</v>
      </c>
      <c r="Z5">
        <v>2.0899999999999998E-3</v>
      </c>
      <c r="AA5">
        <v>2.0899999999999998E-3</v>
      </c>
      <c r="AB5">
        <v>0.27392003676470578</v>
      </c>
      <c r="AC5">
        <v>3.495717554708484</v>
      </c>
      <c r="AD5">
        <v>186.11600000000001</v>
      </c>
      <c r="AE5">
        <v>0.04</v>
      </c>
      <c r="AF5">
        <v>3061</v>
      </c>
      <c r="AG5">
        <v>8855</v>
      </c>
      <c r="AH5">
        <v>9171</v>
      </c>
      <c r="AI5">
        <v>9497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5.0800000000000003E-3</v>
      </c>
      <c r="Q6">
        <v>4.1999999999999997E-3</v>
      </c>
      <c r="R6">
        <v>8.7299999999999999E-3</v>
      </c>
      <c r="S6">
        <v>2.6900000000000001E-3</v>
      </c>
      <c r="T6">
        <v>2.0100000000000001E-3</v>
      </c>
      <c r="U6">
        <v>2.2499999999999998E-3</v>
      </c>
      <c r="V6">
        <v>3.3899999999999998E-3</v>
      </c>
      <c r="W6">
        <v>8.0599999999999995E-3</v>
      </c>
      <c r="X6">
        <v>8.0599999999999995E-3</v>
      </c>
      <c r="Y6">
        <v>2.0100000000000001E-3</v>
      </c>
      <c r="Z6">
        <v>2.0899999999999998E-3</v>
      </c>
      <c r="AA6">
        <v>2.0899999999999998E-3</v>
      </c>
      <c r="AB6">
        <v>0.27392003676470578</v>
      </c>
      <c r="AC6">
        <v>3.495717554708484</v>
      </c>
      <c r="AD6">
        <v>186.11600000000001</v>
      </c>
      <c r="AE6">
        <v>4.4999999999999998E-2</v>
      </c>
      <c r="AF6">
        <v>2945</v>
      </c>
      <c r="AG6">
        <v>7871</v>
      </c>
      <c r="AH6">
        <v>8152</v>
      </c>
      <c r="AI6">
        <v>8442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5.0800000000000003E-3</v>
      </c>
      <c r="Q7">
        <v>4.1999999999999997E-3</v>
      </c>
      <c r="R7">
        <v>8.7299999999999999E-3</v>
      </c>
      <c r="S7">
        <v>2.6900000000000001E-3</v>
      </c>
      <c r="T7">
        <v>2.0100000000000001E-3</v>
      </c>
      <c r="U7">
        <v>2.2499999999999998E-3</v>
      </c>
      <c r="V7">
        <v>3.3899999999999998E-3</v>
      </c>
      <c r="W7">
        <v>8.0599999999999995E-3</v>
      </c>
      <c r="X7">
        <v>8.0599999999999995E-3</v>
      </c>
      <c r="Y7">
        <v>2.0100000000000001E-3</v>
      </c>
      <c r="Z7">
        <v>2.0899999999999998E-3</v>
      </c>
      <c r="AA7">
        <v>2.0899999999999998E-3</v>
      </c>
      <c r="AB7">
        <v>0.27392003676470578</v>
      </c>
      <c r="AC7">
        <v>3.495717554708484</v>
      </c>
      <c r="AD7">
        <v>186.11600000000001</v>
      </c>
      <c r="AE7">
        <v>0.05</v>
      </c>
      <c r="AF7">
        <v>2835</v>
      </c>
      <c r="AG7">
        <v>7084</v>
      </c>
      <c r="AH7">
        <v>7336</v>
      </c>
      <c r="AI7">
        <v>7598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5.0800000000000003E-3</v>
      </c>
      <c r="Q8">
        <v>4.1999999999999997E-3</v>
      </c>
      <c r="R8">
        <v>8.7299999999999999E-3</v>
      </c>
      <c r="S8">
        <v>2.6900000000000001E-3</v>
      </c>
      <c r="T8">
        <v>2.0100000000000001E-3</v>
      </c>
      <c r="U8">
        <v>2.2499999999999998E-3</v>
      </c>
      <c r="V8">
        <v>3.3899999999999998E-3</v>
      </c>
      <c r="W8">
        <v>8.0599999999999995E-3</v>
      </c>
      <c r="X8">
        <v>8.0599999999999995E-3</v>
      </c>
      <c r="Y8">
        <v>2.0100000000000001E-3</v>
      </c>
      <c r="Z8">
        <v>2.0899999999999998E-3</v>
      </c>
      <c r="AA8">
        <v>2.0899999999999998E-3</v>
      </c>
      <c r="AB8">
        <v>0.27392003676470578</v>
      </c>
      <c r="AC8">
        <v>3.495717554708484</v>
      </c>
      <c r="AD8">
        <v>186.11600000000001</v>
      </c>
      <c r="AE8">
        <v>5.5E-2</v>
      </c>
      <c r="AF8">
        <v>2731</v>
      </c>
      <c r="AG8">
        <v>6440</v>
      </c>
      <c r="AH8">
        <v>6669</v>
      </c>
      <c r="AI8">
        <v>6907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5.0800000000000003E-3</v>
      </c>
      <c r="Q9">
        <v>4.1999999999999997E-3</v>
      </c>
      <c r="R9">
        <v>8.7299999999999999E-3</v>
      </c>
      <c r="S9">
        <v>2.6900000000000001E-3</v>
      </c>
      <c r="T9">
        <v>2.0100000000000001E-3</v>
      </c>
      <c r="U9">
        <v>2.2499999999999998E-3</v>
      </c>
      <c r="V9">
        <v>3.3899999999999998E-3</v>
      </c>
      <c r="W9">
        <v>8.0599999999999995E-3</v>
      </c>
      <c r="X9">
        <v>8.0599999999999995E-3</v>
      </c>
      <c r="Y9">
        <v>2.0100000000000001E-3</v>
      </c>
      <c r="Z9">
        <v>2.0899999999999998E-3</v>
      </c>
      <c r="AA9">
        <v>2.0899999999999998E-3</v>
      </c>
      <c r="AB9">
        <v>0.27392003676470578</v>
      </c>
      <c r="AC9">
        <v>3.495717554708484</v>
      </c>
      <c r="AD9">
        <v>186.11600000000001</v>
      </c>
      <c r="AE9">
        <v>0.06</v>
      </c>
      <c r="AF9">
        <v>2633</v>
      </c>
      <c r="AG9">
        <v>5903</v>
      </c>
      <c r="AH9">
        <v>6114</v>
      </c>
      <c r="AI9">
        <v>6331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5.0800000000000003E-3</v>
      </c>
      <c r="Q10">
        <v>4.1999999999999997E-3</v>
      </c>
      <c r="R10">
        <v>8.7299999999999999E-3</v>
      </c>
      <c r="S10">
        <v>2.6900000000000001E-3</v>
      </c>
      <c r="T10">
        <v>2.0100000000000001E-3</v>
      </c>
      <c r="U10">
        <v>2.2499999999999998E-3</v>
      </c>
      <c r="V10">
        <v>3.3899999999999998E-3</v>
      </c>
      <c r="W10">
        <v>8.0599999999999995E-3</v>
      </c>
      <c r="X10">
        <v>8.0599999999999995E-3</v>
      </c>
      <c r="Y10">
        <v>2.0100000000000001E-3</v>
      </c>
      <c r="Z10">
        <v>2.0899999999999998E-3</v>
      </c>
      <c r="AA10">
        <v>2.0899999999999998E-3</v>
      </c>
      <c r="AB10">
        <v>0.27392003676470578</v>
      </c>
      <c r="AC10">
        <v>3.495717554708484</v>
      </c>
      <c r="AD10">
        <v>186.11600000000001</v>
      </c>
      <c r="AE10">
        <v>6.5000000000000002E-2</v>
      </c>
      <c r="AF10">
        <v>2540</v>
      </c>
      <c r="AG10">
        <v>5449</v>
      </c>
      <c r="AH10">
        <v>5643</v>
      </c>
      <c r="AI10">
        <v>5844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5.0800000000000003E-3</v>
      </c>
      <c r="Q11">
        <v>4.1999999999999997E-3</v>
      </c>
      <c r="R11">
        <v>8.7299999999999999E-3</v>
      </c>
      <c r="S11">
        <v>2.6900000000000001E-3</v>
      </c>
      <c r="T11">
        <v>2.0100000000000001E-3</v>
      </c>
      <c r="U11">
        <v>2.2499999999999998E-3</v>
      </c>
      <c r="V11">
        <v>3.3899999999999998E-3</v>
      </c>
      <c r="W11">
        <v>8.0599999999999995E-3</v>
      </c>
      <c r="X11">
        <v>8.0599999999999995E-3</v>
      </c>
      <c r="Y11">
        <v>2.0100000000000001E-3</v>
      </c>
      <c r="Z11">
        <v>2.0899999999999998E-3</v>
      </c>
      <c r="AA11">
        <v>2.0899999999999998E-3</v>
      </c>
      <c r="AB11">
        <v>0.27392003676470578</v>
      </c>
      <c r="AC11">
        <v>3.495717554708484</v>
      </c>
      <c r="AD11">
        <v>186.11600000000001</v>
      </c>
      <c r="AE11">
        <v>7.0000000000000007E-2</v>
      </c>
      <c r="AF11">
        <v>2451</v>
      </c>
      <c r="AG11">
        <v>5060</v>
      </c>
      <c r="AH11">
        <v>5240</v>
      </c>
      <c r="AI11">
        <v>5427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5.0299999999999997E-3</v>
      </c>
      <c r="Q12">
        <v>4.1599999999999996E-3</v>
      </c>
      <c r="R12">
        <v>8.6300000000000005E-3</v>
      </c>
      <c r="S12">
        <v>2.66E-3</v>
      </c>
      <c r="T12">
        <v>2.0100000000000001E-3</v>
      </c>
      <c r="U12">
        <v>2.2300000000000002E-3</v>
      </c>
      <c r="V12">
        <v>3.3500000000000001E-3</v>
      </c>
      <c r="W12">
        <v>7.9699999999999997E-3</v>
      </c>
      <c r="X12">
        <v>7.9699999999999997E-3</v>
      </c>
      <c r="Y12">
        <v>2.0100000000000001E-3</v>
      </c>
      <c r="Z12">
        <v>2.0699999999999998E-3</v>
      </c>
      <c r="AA12">
        <v>2.0699999999999998E-3</v>
      </c>
      <c r="AB12">
        <v>0.28595962690631799</v>
      </c>
      <c r="AC12">
        <v>3.947684982061836</v>
      </c>
      <c r="AD12">
        <v>186.11600000000001</v>
      </c>
      <c r="AE12">
        <v>0.03</v>
      </c>
      <c r="AF12">
        <v>2916</v>
      </c>
      <c r="AG12">
        <v>10625</v>
      </c>
      <c r="AH12">
        <v>11053</v>
      </c>
      <c r="AI12">
        <v>11498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5.0299999999999997E-3</v>
      </c>
      <c r="Q13">
        <v>4.1599999999999996E-3</v>
      </c>
      <c r="R13">
        <v>8.6300000000000005E-3</v>
      </c>
      <c r="S13">
        <v>2.66E-3</v>
      </c>
      <c r="T13">
        <v>2.0100000000000001E-3</v>
      </c>
      <c r="U13">
        <v>2.2300000000000002E-3</v>
      </c>
      <c r="V13">
        <v>3.3500000000000001E-3</v>
      </c>
      <c r="W13">
        <v>7.9699999999999997E-3</v>
      </c>
      <c r="X13">
        <v>7.9699999999999997E-3</v>
      </c>
      <c r="Y13">
        <v>2.0100000000000001E-3</v>
      </c>
      <c r="Z13">
        <v>2.0699999999999998E-3</v>
      </c>
      <c r="AA13">
        <v>2.0699999999999998E-3</v>
      </c>
      <c r="AB13">
        <v>0.28595962690631799</v>
      </c>
      <c r="AC13">
        <v>3.947684982061836</v>
      </c>
      <c r="AD13">
        <v>186.11600000000001</v>
      </c>
      <c r="AE13">
        <v>3.5000000000000003E-2</v>
      </c>
      <c r="AF13">
        <v>2789</v>
      </c>
      <c r="AG13">
        <v>9107</v>
      </c>
      <c r="AH13">
        <v>9474</v>
      </c>
      <c r="AI13">
        <v>9856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5.0299999999999997E-3</v>
      </c>
      <c r="Q14">
        <v>4.1599999999999996E-3</v>
      </c>
      <c r="R14">
        <v>8.6300000000000005E-3</v>
      </c>
      <c r="S14">
        <v>2.66E-3</v>
      </c>
      <c r="T14">
        <v>2.0100000000000001E-3</v>
      </c>
      <c r="U14">
        <v>2.2300000000000002E-3</v>
      </c>
      <c r="V14">
        <v>3.3500000000000001E-3</v>
      </c>
      <c r="W14">
        <v>7.9699999999999997E-3</v>
      </c>
      <c r="X14">
        <v>7.9699999999999997E-3</v>
      </c>
      <c r="Y14">
        <v>2.0100000000000001E-3</v>
      </c>
      <c r="Z14">
        <v>2.0699999999999998E-3</v>
      </c>
      <c r="AA14">
        <v>2.0699999999999998E-3</v>
      </c>
      <c r="AB14">
        <v>0.28595962690631799</v>
      </c>
      <c r="AC14">
        <v>3.947684982061836</v>
      </c>
      <c r="AD14">
        <v>186.11600000000001</v>
      </c>
      <c r="AE14">
        <v>0.04</v>
      </c>
      <c r="AF14">
        <v>2670</v>
      </c>
      <c r="AG14">
        <v>7969</v>
      </c>
      <c r="AH14">
        <v>8290</v>
      </c>
      <c r="AI14">
        <v>8624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5.0299999999999997E-3</v>
      </c>
      <c r="Q15">
        <v>4.1599999999999996E-3</v>
      </c>
      <c r="R15">
        <v>8.6300000000000005E-3</v>
      </c>
      <c r="S15">
        <v>2.66E-3</v>
      </c>
      <c r="T15">
        <v>2.0100000000000001E-3</v>
      </c>
      <c r="U15">
        <v>2.2300000000000002E-3</v>
      </c>
      <c r="V15">
        <v>3.3500000000000001E-3</v>
      </c>
      <c r="W15">
        <v>7.9699999999999997E-3</v>
      </c>
      <c r="X15">
        <v>7.9699999999999997E-3</v>
      </c>
      <c r="Y15">
        <v>2.0100000000000001E-3</v>
      </c>
      <c r="Z15">
        <v>2.0699999999999998E-3</v>
      </c>
      <c r="AA15">
        <v>2.0699999999999998E-3</v>
      </c>
      <c r="AB15">
        <v>0.28595962690631799</v>
      </c>
      <c r="AC15">
        <v>3.947684982061836</v>
      </c>
      <c r="AD15">
        <v>186.11600000000001</v>
      </c>
      <c r="AE15">
        <v>4.4999999999999998E-2</v>
      </c>
      <c r="AF15">
        <v>2559</v>
      </c>
      <c r="AG15">
        <v>7083</v>
      </c>
      <c r="AH15">
        <v>7369</v>
      </c>
      <c r="AI15">
        <v>7666</v>
      </c>
      <c r="AK15" t="s">
        <v>177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5.0299999999999997E-3</v>
      </c>
      <c r="Q16">
        <v>4.1599999999999996E-3</v>
      </c>
      <c r="R16">
        <v>8.6300000000000005E-3</v>
      </c>
      <c r="S16">
        <v>2.66E-3</v>
      </c>
      <c r="T16">
        <v>2.0100000000000001E-3</v>
      </c>
      <c r="U16">
        <v>2.2300000000000002E-3</v>
      </c>
      <c r="V16">
        <v>3.3500000000000001E-3</v>
      </c>
      <c r="W16">
        <v>7.9699999999999997E-3</v>
      </c>
      <c r="X16">
        <v>7.9699999999999997E-3</v>
      </c>
      <c r="Y16">
        <v>2.0100000000000001E-3</v>
      </c>
      <c r="Z16">
        <v>2.0699999999999998E-3</v>
      </c>
      <c r="AA16">
        <v>2.0699999999999998E-3</v>
      </c>
      <c r="AB16">
        <v>0.28595962690631799</v>
      </c>
      <c r="AC16">
        <v>3.947684982061836</v>
      </c>
      <c r="AD16">
        <v>186.11600000000001</v>
      </c>
      <c r="AE16">
        <v>0.05</v>
      </c>
      <c r="AF16">
        <v>2454</v>
      </c>
      <c r="AG16">
        <v>6375</v>
      </c>
      <c r="AH16">
        <v>6632</v>
      </c>
      <c r="AI16">
        <v>6899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5.0299999999999997E-3</v>
      </c>
      <c r="Q17">
        <v>4.1599999999999996E-3</v>
      </c>
      <c r="R17">
        <v>8.6300000000000005E-3</v>
      </c>
      <c r="S17">
        <v>2.66E-3</v>
      </c>
      <c r="T17">
        <v>2.0100000000000001E-3</v>
      </c>
      <c r="U17">
        <v>2.2300000000000002E-3</v>
      </c>
      <c r="V17">
        <v>3.3500000000000001E-3</v>
      </c>
      <c r="W17">
        <v>7.9699999999999997E-3</v>
      </c>
      <c r="X17">
        <v>7.9699999999999997E-3</v>
      </c>
      <c r="Y17">
        <v>2.0100000000000001E-3</v>
      </c>
      <c r="Z17">
        <v>2.0699999999999998E-3</v>
      </c>
      <c r="AA17">
        <v>2.0699999999999998E-3</v>
      </c>
      <c r="AB17">
        <v>0.28595962690631799</v>
      </c>
      <c r="AC17">
        <v>3.947684982061836</v>
      </c>
      <c r="AD17">
        <v>186.11600000000001</v>
      </c>
      <c r="AE17">
        <v>5.5E-2</v>
      </c>
      <c r="AF17">
        <v>2355</v>
      </c>
      <c r="AG17">
        <v>5795</v>
      </c>
      <c r="AH17">
        <v>6029</v>
      </c>
      <c r="AI17">
        <v>6272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5.0299999999999997E-3</v>
      </c>
      <c r="Q18">
        <v>4.1599999999999996E-3</v>
      </c>
      <c r="R18">
        <v>8.6300000000000005E-3</v>
      </c>
      <c r="S18">
        <v>2.66E-3</v>
      </c>
      <c r="T18">
        <v>2.0100000000000001E-3</v>
      </c>
      <c r="U18">
        <v>2.2300000000000002E-3</v>
      </c>
      <c r="V18">
        <v>3.3500000000000001E-3</v>
      </c>
      <c r="W18">
        <v>7.9699999999999997E-3</v>
      </c>
      <c r="X18">
        <v>7.9699999999999997E-3</v>
      </c>
      <c r="Y18">
        <v>2.0100000000000001E-3</v>
      </c>
      <c r="Z18">
        <v>2.0699999999999998E-3</v>
      </c>
      <c r="AA18">
        <v>2.0699999999999998E-3</v>
      </c>
      <c r="AB18">
        <v>0.28595962690631799</v>
      </c>
      <c r="AC18">
        <v>3.947684982061836</v>
      </c>
      <c r="AD18">
        <v>186.11600000000001</v>
      </c>
      <c r="AE18">
        <v>0.06</v>
      </c>
      <c r="AF18">
        <v>2261</v>
      </c>
      <c r="AG18">
        <v>5312</v>
      </c>
      <c r="AH18">
        <v>5527</v>
      </c>
      <c r="AI18">
        <v>5749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5.0299999999999997E-3</v>
      </c>
      <c r="Q19">
        <v>4.1599999999999996E-3</v>
      </c>
      <c r="R19">
        <v>8.6300000000000005E-3</v>
      </c>
      <c r="S19">
        <v>2.66E-3</v>
      </c>
      <c r="T19">
        <v>2.0100000000000001E-3</v>
      </c>
      <c r="U19">
        <v>2.2300000000000002E-3</v>
      </c>
      <c r="V19">
        <v>3.3500000000000001E-3</v>
      </c>
      <c r="W19">
        <v>7.9699999999999997E-3</v>
      </c>
      <c r="X19">
        <v>7.9699999999999997E-3</v>
      </c>
      <c r="Y19">
        <v>2.0100000000000001E-3</v>
      </c>
      <c r="Z19">
        <v>2.0699999999999998E-3</v>
      </c>
      <c r="AA19">
        <v>2.0699999999999998E-3</v>
      </c>
      <c r="AB19">
        <v>0.28595962690631799</v>
      </c>
      <c r="AC19">
        <v>3.947684982061836</v>
      </c>
      <c r="AD19">
        <v>186.11600000000001</v>
      </c>
      <c r="AE19">
        <v>6.5000000000000002E-2</v>
      </c>
      <c r="AF19">
        <v>2174</v>
      </c>
      <c r="AG19">
        <v>4904</v>
      </c>
      <c r="AH19">
        <v>5101</v>
      </c>
      <c r="AI19">
        <v>5307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5.0299999999999997E-3</v>
      </c>
      <c r="Q20">
        <v>4.1599999999999996E-3</v>
      </c>
      <c r="R20">
        <v>8.6300000000000005E-3</v>
      </c>
      <c r="S20">
        <v>2.66E-3</v>
      </c>
      <c r="T20">
        <v>2.0100000000000001E-3</v>
      </c>
      <c r="U20">
        <v>2.2300000000000002E-3</v>
      </c>
      <c r="V20">
        <v>3.3500000000000001E-3</v>
      </c>
      <c r="W20">
        <v>7.9699999999999997E-3</v>
      </c>
      <c r="X20">
        <v>7.9699999999999997E-3</v>
      </c>
      <c r="Y20">
        <v>2.0100000000000001E-3</v>
      </c>
      <c r="Z20">
        <v>2.0699999999999998E-3</v>
      </c>
      <c r="AA20">
        <v>2.0699999999999998E-3</v>
      </c>
      <c r="AB20">
        <v>0.28595962690631799</v>
      </c>
      <c r="AC20">
        <v>3.947684982061836</v>
      </c>
      <c r="AD20">
        <v>186.11600000000001</v>
      </c>
      <c r="AE20">
        <v>7.0000000000000007E-2</v>
      </c>
      <c r="AF20">
        <v>2091</v>
      </c>
      <c r="AG20">
        <v>4554</v>
      </c>
      <c r="AH20">
        <v>4737</v>
      </c>
      <c r="AI20">
        <v>4928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4.9800000000000001E-3</v>
      </c>
      <c r="Q21">
        <v>4.1099999999999999E-3</v>
      </c>
      <c r="R21">
        <v>8.5400000000000007E-3</v>
      </c>
      <c r="S21">
        <v>2.63E-3</v>
      </c>
      <c r="T21">
        <v>2.0100000000000001E-3</v>
      </c>
      <c r="U21">
        <v>2.2100000000000002E-3</v>
      </c>
      <c r="V21">
        <v>3.31E-3</v>
      </c>
      <c r="W21">
        <v>7.8899999999999994E-3</v>
      </c>
      <c r="X21">
        <v>7.8899999999999994E-3</v>
      </c>
      <c r="Y21">
        <v>2.0100000000000001E-3</v>
      </c>
      <c r="Z21">
        <v>2.0500000000000002E-3</v>
      </c>
      <c r="AA21">
        <v>2.0500000000000002E-3</v>
      </c>
      <c r="AB21">
        <v>0.29983660130718948</v>
      </c>
      <c r="AC21">
        <v>4.042336395360536</v>
      </c>
      <c r="AD21">
        <v>186.11600000000001</v>
      </c>
      <c r="AE21">
        <v>0.03</v>
      </c>
      <c r="AF21">
        <v>2846</v>
      </c>
      <c r="AG21">
        <v>10412</v>
      </c>
      <c r="AH21">
        <v>10841</v>
      </c>
      <c r="AI21">
        <v>11288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4.9800000000000001E-3</v>
      </c>
      <c r="Q22">
        <v>4.1099999999999999E-3</v>
      </c>
      <c r="R22">
        <v>8.5400000000000007E-3</v>
      </c>
      <c r="S22">
        <v>2.63E-3</v>
      </c>
      <c r="T22">
        <v>2.0100000000000001E-3</v>
      </c>
      <c r="U22">
        <v>2.2100000000000002E-3</v>
      </c>
      <c r="V22">
        <v>3.31E-3</v>
      </c>
      <c r="W22">
        <v>7.8899999999999994E-3</v>
      </c>
      <c r="X22">
        <v>7.8899999999999994E-3</v>
      </c>
      <c r="Y22">
        <v>2.0100000000000001E-3</v>
      </c>
      <c r="Z22">
        <v>2.0500000000000002E-3</v>
      </c>
      <c r="AA22">
        <v>2.0500000000000002E-3</v>
      </c>
      <c r="AB22">
        <v>0.29983660130718948</v>
      </c>
      <c r="AC22">
        <v>4.042336395360536</v>
      </c>
      <c r="AD22">
        <v>186.11600000000001</v>
      </c>
      <c r="AE22">
        <v>3.5000000000000003E-2</v>
      </c>
      <c r="AF22">
        <v>2720</v>
      </c>
      <c r="AG22">
        <v>8924</v>
      </c>
      <c r="AH22">
        <v>9292</v>
      </c>
      <c r="AI22">
        <v>9675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4.9800000000000001E-3</v>
      </c>
      <c r="Q23">
        <v>4.1099999999999999E-3</v>
      </c>
      <c r="R23">
        <v>8.5400000000000007E-3</v>
      </c>
      <c r="S23">
        <v>2.63E-3</v>
      </c>
      <c r="T23">
        <v>2.0100000000000001E-3</v>
      </c>
      <c r="U23">
        <v>2.2100000000000002E-3</v>
      </c>
      <c r="V23">
        <v>3.31E-3</v>
      </c>
      <c r="W23">
        <v>7.8899999999999994E-3</v>
      </c>
      <c r="X23">
        <v>7.8899999999999994E-3</v>
      </c>
      <c r="Y23">
        <v>2.0100000000000001E-3</v>
      </c>
      <c r="Z23">
        <v>2.0500000000000002E-3</v>
      </c>
      <c r="AA23">
        <v>2.0500000000000002E-3</v>
      </c>
      <c r="AB23">
        <v>0.29983660130718948</v>
      </c>
      <c r="AC23">
        <v>4.042336395360536</v>
      </c>
      <c r="AD23">
        <v>186.11600000000001</v>
      </c>
      <c r="AE23">
        <v>0.04</v>
      </c>
      <c r="AF23">
        <v>2602</v>
      </c>
      <c r="AG23">
        <v>7809</v>
      </c>
      <c r="AH23">
        <v>8131</v>
      </c>
      <c r="AI23">
        <v>8466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4.9800000000000001E-3</v>
      </c>
      <c r="Q24">
        <v>4.1099999999999999E-3</v>
      </c>
      <c r="R24">
        <v>8.5400000000000007E-3</v>
      </c>
      <c r="S24">
        <v>2.63E-3</v>
      </c>
      <c r="T24">
        <v>2.0100000000000001E-3</v>
      </c>
      <c r="U24">
        <v>2.2100000000000002E-3</v>
      </c>
      <c r="V24">
        <v>3.31E-3</v>
      </c>
      <c r="W24">
        <v>7.8899999999999994E-3</v>
      </c>
      <c r="X24">
        <v>7.8899999999999994E-3</v>
      </c>
      <c r="Y24">
        <v>2.0100000000000001E-3</v>
      </c>
      <c r="Z24">
        <v>2.0500000000000002E-3</v>
      </c>
      <c r="AA24">
        <v>2.0500000000000002E-3</v>
      </c>
      <c r="AB24">
        <v>0.29983660130718948</v>
      </c>
      <c r="AC24">
        <v>4.042336395360536</v>
      </c>
      <c r="AD24">
        <v>186.11600000000001</v>
      </c>
      <c r="AE24">
        <v>4.4999999999999998E-2</v>
      </c>
      <c r="AF24">
        <v>2491</v>
      </c>
      <c r="AG24">
        <v>6941</v>
      </c>
      <c r="AH24">
        <v>7227</v>
      </c>
      <c r="AI24">
        <v>7525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4.9800000000000001E-3</v>
      </c>
      <c r="Q25">
        <v>4.1099999999999999E-3</v>
      </c>
      <c r="R25">
        <v>8.5400000000000007E-3</v>
      </c>
      <c r="S25">
        <v>2.63E-3</v>
      </c>
      <c r="T25">
        <v>2.0100000000000001E-3</v>
      </c>
      <c r="U25">
        <v>2.2100000000000002E-3</v>
      </c>
      <c r="V25">
        <v>3.31E-3</v>
      </c>
      <c r="W25">
        <v>7.8899999999999994E-3</v>
      </c>
      <c r="X25">
        <v>7.8899999999999994E-3</v>
      </c>
      <c r="Y25">
        <v>2.0100000000000001E-3</v>
      </c>
      <c r="Z25">
        <v>2.0500000000000002E-3</v>
      </c>
      <c r="AA25">
        <v>2.0500000000000002E-3</v>
      </c>
      <c r="AB25">
        <v>0.29983660130718948</v>
      </c>
      <c r="AC25">
        <v>4.042336395360536</v>
      </c>
      <c r="AD25">
        <v>186.11600000000001</v>
      </c>
      <c r="AE25">
        <v>0.05</v>
      </c>
      <c r="AF25">
        <v>2387</v>
      </c>
      <c r="AG25">
        <v>6247</v>
      </c>
      <c r="AH25">
        <v>6505</v>
      </c>
      <c r="AI25">
        <v>6773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4.9800000000000001E-3</v>
      </c>
      <c r="Q26">
        <v>4.1099999999999999E-3</v>
      </c>
      <c r="R26">
        <v>8.5400000000000007E-3</v>
      </c>
      <c r="S26">
        <v>2.63E-3</v>
      </c>
      <c r="T26">
        <v>2.0100000000000001E-3</v>
      </c>
      <c r="U26">
        <v>2.2100000000000002E-3</v>
      </c>
      <c r="V26">
        <v>3.31E-3</v>
      </c>
      <c r="W26">
        <v>7.8899999999999994E-3</v>
      </c>
      <c r="X26">
        <v>7.8899999999999994E-3</v>
      </c>
      <c r="Y26">
        <v>2.0100000000000001E-3</v>
      </c>
      <c r="Z26">
        <v>2.0500000000000002E-3</v>
      </c>
      <c r="AA26">
        <v>2.0500000000000002E-3</v>
      </c>
      <c r="AB26">
        <v>0.29983660130718948</v>
      </c>
      <c r="AC26">
        <v>4.042336395360536</v>
      </c>
      <c r="AD26">
        <v>186.11600000000001</v>
      </c>
      <c r="AE26">
        <v>5.5E-2</v>
      </c>
      <c r="AF26">
        <v>2289</v>
      </c>
      <c r="AG26">
        <v>5679</v>
      </c>
      <c r="AH26">
        <v>5913</v>
      </c>
      <c r="AI26">
        <v>6157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4.9800000000000001E-3</v>
      </c>
      <c r="Q27">
        <v>4.1099999999999999E-3</v>
      </c>
      <c r="R27">
        <v>8.5400000000000007E-3</v>
      </c>
      <c r="S27">
        <v>2.63E-3</v>
      </c>
      <c r="T27">
        <v>2.0100000000000001E-3</v>
      </c>
      <c r="U27">
        <v>2.2100000000000002E-3</v>
      </c>
      <c r="V27">
        <v>3.31E-3</v>
      </c>
      <c r="W27">
        <v>7.8899999999999994E-3</v>
      </c>
      <c r="X27">
        <v>7.8899999999999994E-3</v>
      </c>
      <c r="Y27">
        <v>2.0100000000000001E-3</v>
      </c>
      <c r="Z27">
        <v>2.0500000000000002E-3</v>
      </c>
      <c r="AA27">
        <v>2.0500000000000002E-3</v>
      </c>
      <c r="AB27">
        <v>0.29983660130718948</v>
      </c>
      <c r="AC27">
        <v>4.042336395360536</v>
      </c>
      <c r="AD27">
        <v>186.11600000000001</v>
      </c>
      <c r="AE27">
        <v>0.06</v>
      </c>
      <c r="AF27">
        <v>2197</v>
      </c>
      <c r="AG27">
        <v>5206</v>
      </c>
      <c r="AH27">
        <v>5421</v>
      </c>
      <c r="AI27">
        <v>5644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4.9800000000000001E-3</v>
      </c>
      <c r="Q28">
        <v>4.1099999999999999E-3</v>
      </c>
      <c r="R28">
        <v>8.5400000000000007E-3</v>
      </c>
      <c r="S28">
        <v>2.63E-3</v>
      </c>
      <c r="T28">
        <v>2.0100000000000001E-3</v>
      </c>
      <c r="U28">
        <v>2.2100000000000002E-3</v>
      </c>
      <c r="V28">
        <v>3.31E-3</v>
      </c>
      <c r="W28">
        <v>7.8899999999999994E-3</v>
      </c>
      <c r="X28">
        <v>7.8899999999999994E-3</v>
      </c>
      <c r="Y28">
        <v>2.0100000000000001E-3</v>
      </c>
      <c r="Z28">
        <v>2.0500000000000002E-3</v>
      </c>
      <c r="AA28">
        <v>2.0500000000000002E-3</v>
      </c>
      <c r="AB28">
        <v>0.29983660130718948</v>
      </c>
      <c r="AC28">
        <v>4.042336395360536</v>
      </c>
      <c r="AD28">
        <v>186.11600000000001</v>
      </c>
      <c r="AE28">
        <v>6.5000000000000002E-2</v>
      </c>
      <c r="AF28">
        <v>2110</v>
      </c>
      <c r="AG28">
        <v>4805</v>
      </c>
      <c r="AH28">
        <v>5004</v>
      </c>
      <c r="AI28">
        <v>5210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4.9800000000000001E-3</v>
      </c>
      <c r="Q29">
        <v>4.1099999999999999E-3</v>
      </c>
      <c r="R29">
        <v>8.5400000000000007E-3</v>
      </c>
      <c r="S29">
        <v>2.63E-3</v>
      </c>
      <c r="T29">
        <v>2.0100000000000001E-3</v>
      </c>
      <c r="U29">
        <v>2.2100000000000002E-3</v>
      </c>
      <c r="V29">
        <v>3.31E-3</v>
      </c>
      <c r="W29">
        <v>7.8899999999999994E-3</v>
      </c>
      <c r="X29">
        <v>7.8899999999999994E-3</v>
      </c>
      <c r="Y29">
        <v>2.0100000000000001E-3</v>
      </c>
      <c r="Z29">
        <v>2.0500000000000002E-3</v>
      </c>
      <c r="AA29">
        <v>2.0500000000000002E-3</v>
      </c>
      <c r="AB29">
        <v>0.29983660130718948</v>
      </c>
      <c r="AC29">
        <v>4.042336395360536</v>
      </c>
      <c r="AD29">
        <v>186.11600000000001</v>
      </c>
      <c r="AE29">
        <v>7.0000000000000007E-2</v>
      </c>
      <c r="AF29">
        <v>2028</v>
      </c>
      <c r="AG29">
        <v>4462</v>
      </c>
      <c r="AH29">
        <v>4646</v>
      </c>
      <c r="AI29">
        <v>4838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4.9199999999999999E-3</v>
      </c>
      <c r="Q30">
        <v>4.0699999999999998E-3</v>
      </c>
      <c r="R30">
        <v>8.4399999999999996E-3</v>
      </c>
      <c r="S30">
        <v>2.5999999999999999E-3</v>
      </c>
      <c r="T30">
        <v>2.0100000000000001E-3</v>
      </c>
      <c r="U30">
        <v>2.1800000000000001E-3</v>
      </c>
      <c r="V30">
        <v>3.2799999999999999E-3</v>
      </c>
      <c r="W30">
        <v>7.7999999999999996E-3</v>
      </c>
      <c r="X30">
        <v>7.7999999999999996E-3</v>
      </c>
      <c r="Y30">
        <v>2.0100000000000001E-3</v>
      </c>
      <c r="Z30">
        <v>2.0200000000000001E-3</v>
      </c>
      <c r="AA30">
        <v>2.0200000000000001E-3</v>
      </c>
      <c r="AB30">
        <v>0.31707175925925918</v>
      </c>
      <c r="AC30">
        <v>4.1568936126106681</v>
      </c>
      <c r="AD30">
        <v>186.11600000000001</v>
      </c>
      <c r="AE30">
        <v>0.03</v>
      </c>
      <c r="AF30">
        <v>2758</v>
      </c>
      <c r="AG30">
        <v>10138</v>
      </c>
      <c r="AH30">
        <v>10569</v>
      </c>
      <c r="AI30">
        <v>11018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4.9199999999999999E-3</v>
      </c>
      <c r="Q31">
        <v>4.0699999999999998E-3</v>
      </c>
      <c r="R31">
        <v>8.4399999999999996E-3</v>
      </c>
      <c r="S31">
        <v>2.5999999999999999E-3</v>
      </c>
      <c r="T31">
        <v>2.0100000000000001E-3</v>
      </c>
      <c r="U31">
        <v>2.1800000000000001E-3</v>
      </c>
      <c r="V31">
        <v>3.2799999999999999E-3</v>
      </c>
      <c r="W31">
        <v>7.7999999999999996E-3</v>
      </c>
      <c r="X31">
        <v>7.7999999999999996E-3</v>
      </c>
      <c r="Y31">
        <v>2.0100000000000001E-3</v>
      </c>
      <c r="Z31">
        <v>2.0200000000000001E-3</v>
      </c>
      <c r="AA31">
        <v>2.0200000000000001E-3</v>
      </c>
      <c r="AB31">
        <v>0.31707175925925918</v>
      </c>
      <c r="AC31">
        <v>4.1568936126106681</v>
      </c>
      <c r="AD31">
        <v>186.11600000000001</v>
      </c>
      <c r="AE31">
        <v>3.5000000000000003E-2</v>
      </c>
      <c r="AF31">
        <v>2633</v>
      </c>
      <c r="AG31">
        <v>8690</v>
      </c>
      <c r="AH31">
        <v>9059</v>
      </c>
      <c r="AI31">
        <v>9444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4.9199999999999999E-3</v>
      </c>
      <c r="Q32">
        <v>4.0699999999999998E-3</v>
      </c>
      <c r="R32">
        <v>8.4399999999999996E-3</v>
      </c>
      <c r="S32">
        <v>2.5999999999999999E-3</v>
      </c>
      <c r="T32">
        <v>2.0100000000000001E-3</v>
      </c>
      <c r="U32">
        <v>2.1800000000000001E-3</v>
      </c>
      <c r="V32">
        <v>3.2799999999999999E-3</v>
      </c>
      <c r="W32">
        <v>7.7999999999999996E-3</v>
      </c>
      <c r="X32">
        <v>7.7999999999999996E-3</v>
      </c>
      <c r="Y32">
        <v>2.0100000000000001E-3</v>
      </c>
      <c r="Z32">
        <v>2.0200000000000001E-3</v>
      </c>
      <c r="AA32">
        <v>2.0200000000000001E-3</v>
      </c>
      <c r="AB32">
        <v>0.31707175925925918</v>
      </c>
      <c r="AC32">
        <v>4.1568936126106681</v>
      </c>
      <c r="AD32">
        <v>186.11600000000001</v>
      </c>
      <c r="AE32">
        <v>0.04</v>
      </c>
      <c r="AF32">
        <v>2516</v>
      </c>
      <c r="AG32">
        <v>7604</v>
      </c>
      <c r="AH32">
        <v>7927</v>
      </c>
      <c r="AI32">
        <v>8263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4.9199999999999999E-3</v>
      </c>
      <c r="Q33">
        <v>4.0699999999999998E-3</v>
      </c>
      <c r="R33">
        <v>8.4399999999999996E-3</v>
      </c>
      <c r="S33">
        <v>2.5999999999999999E-3</v>
      </c>
      <c r="T33">
        <v>2.0100000000000001E-3</v>
      </c>
      <c r="U33">
        <v>2.1800000000000001E-3</v>
      </c>
      <c r="V33">
        <v>3.2799999999999999E-3</v>
      </c>
      <c r="W33">
        <v>7.7999999999999996E-3</v>
      </c>
      <c r="X33">
        <v>7.7999999999999996E-3</v>
      </c>
      <c r="Y33">
        <v>2.0100000000000001E-3</v>
      </c>
      <c r="Z33">
        <v>2.0200000000000001E-3</v>
      </c>
      <c r="AA33">
        <v>2.0200000000000001E-3</v>
      </c>
      <c r="AB33">
        <v>0.31707175925925918</v>
      </c>
      <c r="AC33">
        <v>4.1568936126106681</v>
      </c>
      <c r="AD33">
        <v>186.11600000000001</v>
      </c>
      <c r="AE33">
        <v>4.4999999999999998E-2</v>
      </c>
      <c r="AF33">
        <v>2406</v>
      </c>
      <c r="AG33">
        <v>6759</v>
      </c>
      <c r="AH33">
        <v>7046</v>
      </c>
      <c r="AI33">
        <v>7345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4.9199999999999999E-3</v>
      </c>
      <c r="Q34">
        <v>4.0699999999999998E-3</v>
      </c>
      <c r="R34">
        <v>8.4399999999999996E-3</v>
      </c>
      <c r="S34">
        <v>2.5999999999999999E-3</v>
      </c>
      <c r="T34">
        <v>2.0100000000000001E-3</v>
      </c>
      <c r="U34">
        <v>2.1800000000000001E-3</v>
      </c>
      <c r="V34">
        <v>3.2799999999999999E-3</v>
      </c>
      <c r="W34">
        <v>7.7999999999999996E-3</v>
      </c>
      <c r="X34">
        <v>7.7999999999999996E-3</v>
      </c>
      <c r="Y34">
        <v>2.0100000000000001E-3</v>
      </c>
      <c r="Z34">
        <v>2.0200000000000001E-3</v>
      </c>
      <c r="AA34">
        <v>2.0200000000000001E-3</v>
      </c>
      <c r="AB34">
        <v>0.31707175925925918</v>
      </c>
      <c r="AC34">
        <v>4.1568936126106681</v>
      </c>
      <c r="AD34">
        <v>186.11600000000001</v>
      </c>
      <c r="AE34">
        <v>0.05</v>
      </c>
      <c r="AF34">
        <v>2303</v>
      </c>
      <c r="AG34">
        <v>6083</v>
      </c>
      <c r="AH34">
        <v>6341</v>
      </c>
      <c r="AI34">
        <v>6611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4.9199999999999999E-3</v>
      </c>
      <c r="Q35">
        <v>4.0699999999999998E-3</v>
      </c>
      <c r="R35">
        <v>8.4399999999999996E-3</v>
      </c>
      <c r="S35">
        <v>2.5999999999999999E-3</v>
      </c>
      <c r="T35">
        <v>2.0100000000000001E-3</v>
      </c>
      <c r="U35">
        <v>2.1800000000000001E-3</v>
      </c>
      <c r="V35">
        <v>3.2799999999999999E-3</v>
      </c>
      <c r="W35">
        <v>7.7999999999999996E-3</v>
      </c>
      <c r="X35">
        <v>7.7999999999999996E-3</v>
      </c>
      <c r="Y35">
        <v>2.0100000000000001E-3</v>
      </c>
      <c r="Z35">
        <v>2.0200000000000001E-3</v>
      </c>
      <c r="AA35">
        <v>2.0200000000000001E-3</v>
      </c>
      <c r="AB35">
        <v>0.31707175925925918</v>
      </c>
      <c r="AC35">
        <v>4.1568936126106681</v>
      </c>
      <c r="AD35">
        <v>186.11600000000001</v>
      </c>
      <c r="AE35">
        <v>5.5E-2</v>
      </c>
      <c r="AF35">
        <v>2206</v>
      </c>
      <c r="AG35">
        <v>5530</v>
      </c>
      <c r="AH35">
        <v>5765</v>
      </c>
      <c r="AI35">
        <v>6010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4.9199999999999999E-3</v>
      </c>
      <c r="Q36">
        <v>4.0699999999999998E-3</v>
      </c>
      <c r="R36">
        <v>8.4399999999999996E-3</v>
      </c>
      <c r="S36">
        <v>2.5999999999999999E-3</v>
      </c>
      <c r="T36">
        <v>2.0100000000000001E-3</v>
      </c>
      <c r="U36">
        <v>2.1800000000000001E-3</v>
      </c>
      <c r="V36">
        <v>3.2799999999999999E-3</v>
      </c>
      <c r="W36">
        <v>7.7999999999999996E-3</v>
      </c>
      <c r="X36">
        <v>7.7999999999999996E-3</v>
      </c>
      <c r="Y36">
        <v>2.0100000000000001E-3</v>
      </c>
      <c r="Z36">
        <v>2.0200000000000001E-3</v>
      </c>
      <c r="AA36">
        <v>2.0200000000000001E-3</v>
      </c>
      <c r="AB36">
        <v>0.31707175925925918</v>
      </c>
      <c r="AC36">
        <v>4.1568936126106681</v>
      </c>
      <c r="AD36">
        <v>186.11600000000001</v>
      </c>
      <c r="AE36">
        <v>0.06</v>
      </c>
      <c r="AF36">
        <v>2115</v>
      </c>
      <c r="AG36">
        <v>5069</v>
      </c>
      <c r="AH36">
        <v>5284</v>
      </c>
      <c r="AI36">
        <v>5509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4.9199999999999999E-3</v>
      </c>
      <c r="Q37">
        <v>4.0699999999999998E-3</v>
      </c>
      <c r="R37">
        <v>8.4399999999999996E-3</v>
      </c>
      <c r="S37">
        <v>2.5999999999999999E-3</v>
      </c>
      <c r="T37">
        <v>2.0100000000000001E-3</v>
      </c>
      <c r="U37">
        <v>2.1800000000000001E-3</v>
      </c>
      <c r="V37">
        <v>3.2799999999999999E-3</v>
      </c>
      <c r="W37">
        <v>7.7999999999999996E-3</v>
      </c>
      <c r="X37">
        <v>7.7999999999999996E-3</v>
      </c>
      <c r="Y37">
        <v>2.0100000000000001E-3</v>
      </c>
      <c r="Z37">
        <v>2.0200000000000001E-3</v>
      </c>
      <c r="AA37">
        <v>2.0200000000000001E-3</v>
      </c>
      <c r="AB37">
        <v>0.31707175925925918</v>
      </c>
      <c r="AC37">
        <v>4.1568936126106681</v>
      </c>
      <c r="AD37">
        <v>186.11600000000001</v>
      </c>
      <c r="AE37">
        <v>6.5000000000000002E-2</v>
      </c>
      <c r="AF37">
        <v>2030</v>
      </c>
      <c r="AG37">
        <v>4679</v>
      </c>
      <c r="AH37">
        <v>4878</v>
      </c>
      <c r="AI37">
        <v>5085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4.9199999999999999E-3</v>
      </c>
      <c r="Q38">
        <v>4.0699999999999998E-3</v>
      </c>
      <c r="R38">
        <v>8.4399999999999996E-3</v>
      </c>
      <c r="S38">
        <v>2.5999999999999999E-3</v>
      </c>
      <c r="T38">
        <v>2.0100000000000001E-3</v>
      </c>
      <c r="U38">
        <v>2.1800000000000001E-3</v>
      </c>
      <c r="V38">
        <v>3.2799999999999999E-3</v>
      </c>
      <c r="W38">
        <v>7.7999999999999996E-3</v>
      </c>
      <c r="X38">
        <v>7.7999999999999996E-3</v>
      </c>
      <c r="Y38">
        <v>2.0100000000000001E-3</v>
      </c>
      <c r="Z38">
        <v>2.0200000000000001E-3</v>
      </c>
      <c r="AA38">
        <v>2.0200000000000001E-3</v>
      </c>
      <c r="AB38">
        <v>0.31707175925925918</v>
      </c>
      <c r="AC38">
        <v>4.1568936126106681</v>
      </c>
      <c r="AD38">
        <v>186.11600000000001</v>
      </c>
      <c r="AE38">
        <v>7.0000000000000007E-2</v>
      </c>
      <c r="AF38">
        <v>1950</v>
      </c>
      <c r="AG38">
        <v>4345</v>
      </c>
      <c r="AH38">
        <v>4529</v>
      </c>
      <c r="AI38">
        <v>4722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4.8599999999999997E-3</v>
      </c>
      <c r="Q39">
        <v>4.0200000000000001E-3</v>
      </c>
      <c r="R39">
        <v>8.3499999999999998E-3</v>
      </c>
      <c r="S39">
        <v>2.5699999999999998E-3</v>
      </c>
      <c r="T39">
        <v>2.0100000000000001E-3</v>
      </c>
      <c r="U39">
        <v>2.16E-3</v>
      </c>
      <c r="V39">
        <v>3.2399999999999998E-3</v>
      </c>
      <c r="W39">
        <v>7.7099999999999998E-3</v>
      </c>
      <c r="X39">
        <v>7.7099999999999998E-3</v>
      </c>
      <c r="Y39">
        <v>2.0100000000000001E-3</v>
      </c>
      <c r="Z39">
        <v>2.0100000000000001E-3</v>
      </c>
      <c r="AA39">
        <v>2.0100000000000001E-3</v>
      </c>
      <c r="AB39">
        <v>0.3411475354030501</v>
      </c>
      <c r="AC39">
        <v>4.311826205476998</v>
      </c>
      <c r="AD39">
        <v>186.11600000000001</v>
      </c>
      <c r="AE39">
        <v>0.03</v>
      </c>
      <c r="AF39">
        <v>2654</v>
      </c>
      <c r="AG39">
        <v>9812</v>
      </c>
      <c r="AH39">
        <v>10244</v>
      </c>
      <c r="AI39">
        <v>10695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4.8599999999999997E-3</v>
      </c>
      <c r="Q40">
        <v>4.0200000000000001E-3</v>
      </c>
      <c r="R40">
        <v>8.3499999999999998E-3</v>
      </c>
      <c r="S40">
        <v>2.5699999999999998E-3</v>
      </c>
      <c r="T40">
        <v>2.0100000000000001E-3</v>
      </c>
      <c r="U40">
        <v>2.16E-3</v>
      </c>
      <c r="V40">
        <v>3.2399999999999998E-3</v>
      </c>
      <c r="W40">
        <v>7.7099999999999998E-3</v>
      </c>
      <c r="X40">
        <v>7.7099999999999998E-3</v>
      </c>
      <c r="Y40">
        <v>2.0100000000000001E-3</v>
      </c>
      <c r="Z40">
        <v>2.0100000000000001E-3</v>
      </c>
      <c r="AA40">
        <v>2.0100000000000001E-3</v>
      </c>
      <c r="AB40">
        <v>0.3411475354030501</v>
      </c>
      <c r="AC40">
        <v>4.311826205476998</v>
      </c>
      <c r="AD40">
        <v>186.11600000000001</v>
      </c>
      <c r="AE40">
        <v>3.5000000000000003E-2</v>
      </c>
      <c r="AF40">
        <v>2530</v>
      </c>
      <c r="AG40">
        <v>8410</v>
      </c>
      <c r="AH40">
        <v>8781</v>
      </c>
      <c r="AI40">
        <v>9167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4.8599999999999997E-3</v>
      </c>
      <c r="Q41">
        <v>4.0200000000000001E-3</v>
      </c>
      <c r="R41">
        <v>8.3499999999999998E-3</v>
      </c>
      <c r="S41">
        <v>2.5699999999999998E-3</v>
      </c>
      <c r="T41">
        <v>2.0100000000000001E-3</v>
      </c>
      <c r="U41">
        <v>2.16E-3</v>
      </c>
      <c r="V41">
        <v>3.2399999999999998E-3</v>
      </c>
      <c r="W41">
        <v>7.7099999999999998E-3</v>
      </c>
      <c r="X41">
        <v>7.7099999999999998E-3</v>
      </c>
      <c r="Y41">
        <v>2.0100000000000001E-3</v>
      </c>
      <c r="Z41">
        <v>2.0100000000000001E-3</v>
      </c>
      <c r="AA41">
        <v>2.0100000000000001E-3</v>
      </c>
      <c r="AB41">
        <v>0.3411475354030501</v>
      </c>
      <c r="AC41">
        <v>4.311826205476998</v>
      </c>
      <c r="AD41">
        <v>186.11600000000001</v>
      </c>
      <c r="AE41">
        <v>0.04</v>
      </c>
      <c r="AF41">
        <v>2414</v>
      </c>
      <c r="AG41">
        <v>7359</v>
      </c>
      <c r="AH41">
        <v>7683</v>
      </c>
      <c r="AI41">
        <v>8021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4.8599999999999997E-3</v>
      </c>
      <c r="Q42">
        <v>4.0200000000000001E-3</v>
      </c>
      <c r="R42">
        <v>8.3499999999999998E-3</v>
      </c>
      <c r="S42">
        <v>2.5699999999999998E-3</v>
      </c>
      <c r="T42">
        <v>2.0100000000000001E-3</v>
      </c>
      <c r="U42">
        <v>2.16E-3</v>
      </c>
      <c r="V42">
        <v>3.2399999999999998E-3</v>
      </c>
      <c r="W42">
        <v>7.7099999999999998E-3</v>
      </c>
      <c r="X42">
        <v>7.7099999999999998E-3</v>
      </c>
      <c r="Y42">
        <v>2.0100000000000001E-3</v>
      </c>
      <c r="Z42">
        <v>2.0100000000000001E-3</v>
      </c>
      <c r="AA42">
        <v>2.0100000000000001E-3</v>
      </c>
      <c r="AB42">
        <v>0.3411475354030501</v>
      </c>
      <c r="AC42">
        <v>4.311826205476998</v>
      </c>
      <c r="AD42">
        <v>186.11600000000001</v>
      </c>
      <c r="AE42">
        <v>4.4999999999999998E-2</v>
      </c>
      <c r="AF42">
        <v>2305</v>
      </c>
      <c r="AG42">
        <v>6541</v>
      </c>
      <c r="AH42">
        <v>6829</v>
      </c>
      <c r="AI42">
        <v>7130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4.8599999999999997E-3</v>
      </c>
      <c r="Q43">
        <v>4.0200000000000001E-3</v>
      </c>
      <c r="R43">
        <v>8.3499999999999998E-3</v>
      </c>
      <c r="S43">
        <v>2.5699999999999998E-3</v>
      </c>
      <c r="T43">
        <v>2.0100000000000001E-3</v>
      </c>
      <c r="U43">
        <v>2.16E-3</v>
      </c>
      <c r="V43">
        <v>3.2399999999999998E-3</v>
      </c>
      <c r="W43">
        <v>7.7099999999999998E-3</v>
      </c>
      <c r="X43">
        <v>7.7099999999999998E-3</v>
      </c>
      <c r="Y43">
        <v>2.0100000000000001E-3</v>
      </c>
      <c r="Z43">
        <v>2.0100000000000001E-3</v>
      </c>
      <c r="AA43">
        <v>2.0100000000000001E-3</v>
      </c>
      <c r="AB43">
        <v>0.3411475354030501</v>
      </c>
      <c r="AC43">
        <v>4.311826205476998</v>
      </c>
      <c r="AD43">
        <v>186.11600000000001</v>
      </c>
      <c r="AE43">
        <v>0.05</v>
      </c>
      <c r="AF43">
        <v>2204</v>
      </c>
      <c r="AG43">
        <v>5887</v>
      </c>
      <c r="AH43">
        <v>6146</v>
      </c>
      <c r="AI43">
        <v>6417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4.8599999999999997E-3</v>
      </c>
      <c r="Q44">
        <v>4.0200000000000001E-3</v>
      </c>
      <c r="R44">
        <v>8.3499999999999998E-3</v>
      </c>
      <c r="S44">
        <v>2.5699999999999998E-3</v>
      </c>
      <c r="T44">
        <v>2.0100000000000001E-3</v>
      </c>
      <c r="U44">
        <v>2.16E-3</v>
      </c>
      <c r="V44">
        <v>3.2399999999999998E-3</v>
      </c>
      <c r="W44">
        <v>7.7099999999999998E-3</v>
      </c>
      <c r="X44">
        <v>7.7099999999999998E-3</v>
      </c>
      <c r="Y44">
        <v>2.0100000000000001E-3</v>
      </c>
      <c r="Z44">
        <v>2.0100000000000001E-3</v>
      </c>
      <c r="AA44">
        <v>2.0100000000000001E-3</v>
      </c>
      <c r="AB44">
        <v>0.3411475354030501</v>
      </c>
      <c r="AC44">
        <v>4.311826205476998</v>
      </c>
      <c r="AD44">
        <v>186.11600000000001</v>
      </c>
      <c r="AE44">
        <v>5.5E-2</v>
      </c>
      <c r="AF44">
        <v>2109</v>
      </c>
      <c r="AG44">
        <v>5352</v>
      </c>
      <c r="AH44">
        <v>5588</v>
      </c>
      <c r="AI44">
        <v>5834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4.8599999999999997E-3</v>
      </c>
      <c r="Q45">
        <v>4.0200000000000001E-3</v>
      </c>
      <c r="R45">
        <v>8.3499999999999998E-3</v>
      </c>
      <c r="S45">
        <v>2.5699999999999998E-3</v>
      </c>
      <c r="T45">
        <v>2.0100000000000001E-3</v>
      </c>
      <c r="U45">
        <v>2.16E-3</v>
      </c>
      <c r="V45">
        <v>3.2399999999999998E-3</v>
      </c>
      <c r="W45">
        <v>7.7099999999999998E-3</v>
      </c>
      <c r="X45">
        <v>7.7099999999999998E-3</v>
      </c>
      <c r="Y45">
        <v>2.0100000000000001E-3</v>
      </c>
      <c r="Z45">
        <v>2.0100000000000001E-3</v>
      </c>
      <c r="AA45">
        <v>2.0100000000000001E-3</v>
      </c>
      <c r="AB45">
        <v>0.3411475354030501</v>
      </c>
      <c r="AC45">
        <v>4.311826205476998</v>
      </c>
      <c r="AD45">
        <v>186.11600000000001</v>
      </c>
      <c r="AE45">
        <v>0.06</v>
      </c>
      <c r="AF45">
        <v>2020</v>
      </c>
      <c r="AG45">
        <v>4906</v>
      </c>
      <c r="AH45">
        <v>5122</v>
      </c>
      <c r="AI45">
        <v>5348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4.8599999999999997E-3</v>
      </c>
      <c r="Q46">
        <v>4.0200000000000001E-3</v>
      </c>
      <c r="R46">
        <v>8.3499999999999998E-3</v>
      </c>
      <c r="S46">
        <v>2.5699999999999998E-3</v>
      </c>
      <c r="T46">
        <v>2.0100000000000001E-3</v>
      </c>
      <c r="U46">
        <v>2.16E-3</v>
      </c>
      <c r="V46">
        <v>3.2399999999999998E-3</v>
      </c>
      <c r="W46">
        <v>7.7099999999999998E-3</v>
      </c>
      <c r="X46">
        <v>7.7099999999999998E-3</v>
      </c>
      <c r="Y46">
        <v>2.0100000000000001E-3</v>
      </c>
      <c r="Z46">
        <v>2.0100000000000001E-3</v>
      </c>
      <c r="AA46">
        <v>2.0100000000000001E-3</v>
      </c>
      <c r="AB46">
        <v>0.3411475354030501</v>
      </c>
      <c r="AC46">
        <v>4.311826205476998</v>
      </c>
      <c r="AD46">
        <v>186.11600000000001</v>
      </c>
      <c r="AE46">
        <v>6.5000000000000002E-2</v>
      </c>
      <c r="AF46">
        <v>1936</v>
      </c>
      <c r="AG46">
        <v>4529</v>
      </c>
      <c r="AH46">
        <v>4728</v>
      </c>
      <c r="AI46">
        <v>4936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4.8599999999999997E-3</v>
      </c>
      <c r="Q47">
        <v>4.0200000000000001E-3</v>
      </c>
      <c r="R47">
        <v>8.3499999999999998E-3</v>
      </c>
      <c r="S47">
        <v>2.5699999999999998E-3</v>
      </c>
      <c r="T47">
        <v>2.0100000000000001E-3</v>
      </c>
      <c r="U47">
        <v>2.16E-3</v>
      </c>
      <c r="V47">
        <v>3.2399999999999998E-3</v>
      </c>
      <c r="W47">
        <v>7.7099999999999998E-3</v>
      </c>
      <c r="X47">
        <v>7.7099999999999998E-3</v>
      </c>
      <c r="Y47">
        <v>2.0100000000000001E-3</v>
      </c>
      <c r="Z47">
        <v>2.0100000000000001E-3</v>
      </c>
      <c r="AA47">
        <v>2.0100000000000001E-3</v>
      </c>
      <c r="AB47">
        <v>0.3411475354030501</v>
      </c>
      <c r="AC47">
        <v>4.311826205476998</v>
      </c>
      <c r="AD47">
        <v>186.11600000000001</v>
      </c>
      <c r="AE47">
        <v>7.0000000000000007E-2</v>
      </c>
      <c r="AF47">
        <v>1857</v>
      </c>
      <c r="AG47">
        <v>4205</v>
      </c>
      <c r="AH47">
        <v>4390</v>
      </c>
      <c r="AI47">
        <v>4584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4.4400000000000004E-3</v>
      </c>
      <c r="Q48">
        <v>3.6900000000000001E-3</v>
      </c>
      <c r="R48">
        <v>7.6E-3</v>
      </c>
      <c r="S48">
        <v>2.3500000000000001E-3</v>
      </c>
      <c r="T48">
        <v>1.99E-3</v>
      </c>
      <c r="U48">
        <v>1.99E-3</v>
      </c>
      <c r="V48">
        <v>2.96E-3</v>
      </c>
      <c r="W48">
        <v>7.0400000000000003E-3</v>
      </c>
      <c r="X48">
        <v>7.0400000000000003E-3</v>
      </c>
      <c r="Y48">
        <v>1.99E-3</v>
      </c>
      <c r="Z48">
        <v>1.99E-3</v>
      </c>
      <c r="AA48">
        <v>1.99E-3</v>
      </c>
      <c r="AB48">
        <v>0.50004484725159981</v>
      </c>
      <c r="AC48">
        <v>5.1302115118749381</v>
      </c>
      <c r="AD48">
        <v>200.566</v>
      </c>
      <c r="AE48">
        <v>0.03</v>
      </c>
      <c r="AF48">
        <v>2028</v>
      </c>
      <c r="AG48">
        <v>7687</v>
      </c>
      <c r="AH48">
        <v>8091</v>
      </c>
      <c r="AI48">
        <v>8517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4.4400000000000004E-3</v>
      </c>
      <c r="Q49">
        <v>3.6900000000000001E-3</v>
      </c>
      <c r="R49">
        <v>7.6E-3</v>
      </c>
      <c r="S49">
        <v>2.3500000000000001E-3</v>
      </c>
      <c r="T49">
        <v>1.99E-3</v>
      </c>
      <c r="U49">
        <v>1.99E-3</v>
      </c>
      <c r="V49">
        <v>2.96E-3</v>
      </c>
      <c r="W49">
        <v>7.0400000000000003E-3</v>
      </c>
      <c r="X49">
        <v>7.0400000000000003E-3</v>
      </c>
      <c r="Y49">
        <v>1.99E-3</v>
      </c>
      <c r="Z49">
        <v>1.99E-3</v>
      </c>
      <c r="AA49">
        <v>1.99E-3</v>
      </c>
      <c r="AB49">
        <v>0.50004484725159981</v>
      </c>
      <c r="AC49">
        <v>5.1302115118749381</v>
      </c>
      <c r="AD49">
        <v>200.566</v>
      </c>
      <c r="AE49">
        <v>3.5000000000000003E-2</v>
      </c>
      <c r="AF49">
        <v>1918</v>
      </c>
      <c r="AG49">
        <v>6589</v>
      </c>
      <c r="AH49">
        <v>6935</v>
      </c>
      <c r="AI49">
        <v>7300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4.4400000000000004E-3</v>
      </c>
      <c r="Q50">
        <v>3.6900000000000001E-3</v>
      </c>
      <c r="R50">
        <v>7.6E-3</v>
      </c>
      <c r="S50">
        <v>2.3500000000000001E-3</v>
      </c>
      <c r="T50">
        <v>1.99E-3</v>
      </c>
      <c r="U50">
        <v>1.99E-3</v>
      </c>
      <c r="V50">
        <v>2.96E-3</v>
      </c>
      <c r="W50">
        <v>7.0400000000000003E-3</v>
      </c>
      <c r="X50">
        <v>7.0400000000000003E-3</v>
      </c>
      <c r="Y50">
        <v>1.99E-3</v>
      </c>
      <c r="Z50">
        <v>1.99E-3</v>
      </c>
      <c r="AA50">
        <v>1.99E-3</v>
      </c>
      <c r="AB50">
        <v>0.50004484725159981</v>
      </c>
      <c r="AC50">
        <v>5.1302115118749381</v>
      </c>
      <c r="AD50">
        <v>200.566</v>
      </c>
      <c r="AE50">
        <v>0.04</v>
      </c>
      <c r="AF50">
        <v>1817</v>
      </c>
      <c r="AG50">
        <v>5765</v>
      </c>
      <c r="AH50">
        <v>6068</v>
      </c>
      <c r="AI50">
        <v>6388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4.4400000000000004E-3</v>
      </c>
      <c r="Q51">
        <v>3.6900000000000001E-3</v>
      </c>
      <c r="R51">
        <v>7.6E-3</v>
      </c>
      <c r="S51">
        <v>2.3500000000000001E-3</v>
      </c>
      <c r="T51">
        <v>1.99E-3</v>
      </c>
      <c r="U51">
        <v>1.99E-3</v>
      </c>
      <c r="V51">
        <v>2.96E-3</v>
      </c>
      <c r="W51">
        <v>7.0400000000000003E-3</v>
      </c>
      <c r="X51">
        <v>7.0400000000000003E-3</v>
      </c>
      <c r="Y51">
        <v>1.99E-3</v>
      </c>
      <c r="Z51">
        <v>1.99E-3</v>
      </c>
      <c r="AA51">
        <v>1.99E-3</v>
      </c>
      <c r="AB51">
        <v>0.50004484725159981</v>
      </c>
      <c r="AC51">
        <v>5.1302115118749381</v>
      </c>
      <c r="AD51">
        <v>200.566</v>
      </c>
      <c r="AE51">
        <v>4.4999999999999998E-2</v>
      </c>
      <c r="AF51">
        <v>1723</v>
      </c>
      <c r="AG51">
        <v>5124</v>
      </c>
      <c r="AH51">
        <v>5394</v>
      </c>
      <c r="AI51">
        <v>5678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4.4400000000000004E-3</v>
      </c>
      <c r="Q52">
        <v>3.6900000000000001E-3</v>
      </c>
      <c r="R52">
        <v>7.6E-3</v>
      </c>
      <c r="S52">
        <v>2.3500000000000001E-3</v>
      </c>
      <c r="T52">
        <v>1.99E-3</v>
      </c>
      <c r="U52">
        <v>1.99E-3</v>
      </c>
      <c r="V52">
        <v>2.96E-3</v>
      </c>
      <c r="W52">
        <v>7.0400000000000003E-3</v>
      </c>
      <c r="X52">
        <v>7.0400000000000003E-3</v>
      </c>
      <c r="Y52">
        <v>1.99E-3</v>
      </c>
      <c r="Z52">
        <v>1.99E-3</v>
      </c>
      <c r="AA52">
        <v>1.99E-3</v>
      </c>
      <c r="AB52">
        <v>0.50004484725159981</v>
      </c>
      <c r="AC52">
        <v>5.1302115118749381</v>
      </c>
      <c r="AD52">
        <v>200.566</v>
      </c>
      <c r="AE52">
        <v>0.05</v>
      </c>
      <c r="AF52">
        <v>1637</v>
      </c>
      <c r="AG52">
        <v>4612</v>
      </c>
      <c r="AH52">
        <v>4855</v>
      </c>
      <c r="AI52">
        <v>5110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4.4400000000000004E-3</v>
      </c>
      <c r="Q53">
        <v>3.6900000000000001E-3</v>
      </c>
      <c r="R53">
        <v>7.6E-3</v>
      </c>
      <c r="S53">
        <v>2.3500000000000001E-3</v>
      </c>
      <c r="T53">
        <v>1.99E-3</v>
      </c>
      <c r="U53">
        <v>1.99E-3</v>
      </c>
      <c r="V53">
        <v>2.96E-3</v>
      </c>
      <c r="W53">
        <v>7.0400000000000003E-3</v>
      </c>
      <c r="X53">
        <v>7.0400000000000003E-3</v>
      </c>
      <c r="Y53">
        <v>1.99E-3</v>
      </c>
      <c r="Z53">
        <v>1.99E-3</v>
      </c>
      <c r="AA53">
        <v>1.99E-3</v>
      </c>
      <c r="AB53">
        <v>0.50004484725159981</v>
      </c>
      <c r="AC53">
        <v>5.1302115118749381</v>
      </c>
      <c r="AD53">
        <v>200.566</v>
      </c>
      <c r="AE53">
        <v>5.5E-2</v>
      </c>
      <c r="AF53">
        <v>1556</v>
      </c>
      <c r="AG53">
        <v>4193</v>
      </c>
      <c r="AH53">
        <v>4413</v>
      </c>
      <c r="AI53">
        <v>4646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4.4400000000000004E-3</v>
      </c>
      <c r="Q54">
        <v>3.6900000000000001E-3</v>
      </c>
      <c r="R54">
        <v>7.6E-3</v>
      </c>
      <c r="S54">
        <v>2.3500000000000001E-3</v>
      </c>
      <c r="T54">
        <v>1.99E-3</v>
      </c>
      <c r="U54">
        <v>1.99E-3</v>
      </c>
      <c r="V54">
        <v>2.96E-3</v>
      </c>
      <c r="W54">
        <v>7.0400000000000003E-3</v>
      </c>
      <c r="X54">
        <v>7.0400000000000003E-3</v>
      </c>
      <c r="Y54">
        <v>1.99E-3</v>
      </c>
      <c r="Z54">
        <v>1.99E-3</v>
      </c>
      <c r="AA54">
        <v>1.99E-3</v>
      </c>
      <c r="AB54">
        <v>0.50004484725159981</v>
      </c>
      <c r="AC54">
        <v>5.1302115118749381</v>
      </c>
      <c r="AD54">
        <v>200.566</v>
      </c>
      <c r="AE54">
        <v>0.06</v>
      </c>
      <c r="AF54">
        <v>1482</v>
      </c>
      <c r="AG54">
        <v>3843</v>
      </c>
      <c r="AH54">
        <v>4046</v>
      </c>
      <c r="AI54">
        <v>4259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4.4400000000000004E-3</v>
      </c>
      <c r="Q55">
        <v>3.6900000000000001E-3</v>
      </c>
      <c r="R55">
        <v>7.6E-3</v>
      </c>
      <c r="S55">
        <v>2.3500000000000001E-3</v>
      </c>
      <c r="T55">
        <v>1.99E-3</v>
      </c>
      <c r="U55">
        <v>1.99E-3</v>
      </c>
      <c r="V55">
        <v>2.96E-3</v>
      </c>
      <c r="W55">
        <v>7.0400000000000003E-3</v>
      </c>
      <c r="X55">
        <v>7.0400000000000003E-3</v>
      </c>
      <c r="Y55">
        <v>1.99E-3</v>
      </c>
      <c r="Z55">
        <v>1.99E-3</v>
      </c>
      <c r="AA55">
        <v>1.99E-3</v>
      </c>
      <c r="AB55">
        <v>0.50004484725159981</v>
      </c>
      <c r="AC55">
        <v>5.1302115118749381</v>
      </c>
      <c r="AD55">
        <v>200.566</v>
      </c>
      <c r="AE55">
        <v>6.5000000000000002E-2</v>
      </c>
      <c r="AF55">
        <v>1413</v>
      </c>
      <c r="AG55">
        <v>3548</v>
      </c>
      <c r="AH55">
        <v>3734</v>
      </c>
      <c r="AI55">
        <v>3931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4.4400000000000004E-3</v>
      </c>
      <c r="Q56">
        <v>3.6900000000000001E-3</v>
      </c>
      <c r="R56">
        <v>7.6E-3</v>
      </c>
      <c r="S56">
        <v>2.3500000000000001E-3</v>
      </c>
      <c r="T56">
        <v>1.99E-3</v>
      </c>
      <c r="U56">
        <v>1.99E-3</v>
      </c>
      <c r="V56">
        <v>2.96E-3</v>
      </c>
      <c r="W56">
        <v>7.0400000000000003E-3</v>
      </c>
      <c r="X56">
        <v>7.0400000000000003E-3</v>
      </c>
      <c r="Y56">
        <v>1.99E-3</v>
      </c>
      <c r="Z56">
        <v>1.99E-3</v>
      </c>
      <c r="AA56">
        <v>1.99E-3</v>
      </c>
      <c r="AB56">
        <v>0.50004484725159981</v>
      </c>
      <c r="AC56">
        <v>5.1302115118749381</v>
      </c>
      <c r="AD56">
        <v>200.566</v>
      </c>
      <c r="AE56">
        <v>7.0000000000000007E-2</v>
      </c>
      <c r="AF56">
        <v>1348</v>
      </c>
      <c r="AG56">
        <v>3294</v>
      </c>
      <c r="AH56">
        <v>3468</v>
      </c>
      <c r="AI56">
        <v>3650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4.3899999999999998E-3</v>
      </c>
      <c r="Q57">
        <v>3.65E-3</v>
      </c>
      <c r="R57">
        <v>7.5100000000000002E-3</v>
      </c>
      <c r="S57">
        <v>2.33E-3</v>
      </c>
      <c r="T57">
        <v>1.99E-3</v>
      </c>
      <c r="U57">
        <v>1.99E-3</v>
      </c>
      <c r="V57">
        <v>2.9399999999999999E-3</v>
      </c>
      <c r="W57">
        <v>6.96E-3</v>
      </c>
      <c r="X57">
        <v>6.96E-3</v>
      </c>
      <c r="Y57">
        <v>1.99E-3</v>
      </c>
      <c r="Z57">
        <v>1.99E-3</v>
      </c>
      <c r="AA57">
        <v>1.99E-3</v>
      </c>
      <c r="AB57">
        <v>0.50218145064124875</v>
      </c>
      <c r="AC57">
        <v>5.6823348178091324</v>
      </c>
      <c r="AD57">
        <v>200.566</v>
      </c>
      <c r="AE57">
        <v>0.03</v>
      </c>
      <c r="AF57">
        <v>1803</v>
      </c>
      <c r="AG57">
        <v>6914</v>
      </c>
      <c r="AH57">
        <v>7318</v>
      </c>
      <c r="AI57">
        <v>7746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4.3899999999999998E-3</v>
      </c>
      <c r="Q58">
        <v>3.65E-3</v>
      </c>
      <c r="R58">
        <v>7.5100000000000002E-3</v>
      </c>
      <c r="S58">
        <v>2.33E-3</v>
      </c>
      <c r="T58">
        <v>1.99E-3</v>
      </c>
      <c r="U58">
        <v>1.99E-3</v>
      </c>
      <c r="V58">
        <v>2.9399999999999999E-3</v>
      </c>
      <c r="W58">
        <v>6.96E-3</v>
      </c>
      <c r="X58">
        <v>6.96E-3</v>
      </c>
      <c r="Y58">
        <v>1.99E-3</v>
      </c>
      <c r="Z58">
        <v>1.99E-3</v>
      </c>
      <c r="AA58">
        <v>1.99E-3</v>
      </c>
      <c r="AB58">
        <v>0.50218145064124875</v>
      </c>
      <c r="AC58">
        <v>5.6823348178091324</v>
      </c>
      <c r="AD58">
        <v>200.566</v>
      </c>
      <c r="AE58">
        <v>3.5000000000000003E-2</v>
      </c>
      <c r="AF58">
        <v>1698</v>
      </c>
      <c r="AG58">
        <v>5926</v>
      </c>
      <c r="AH58">
        <v>6273</v>
      </c>
      <c r="AI58">
        <v>6639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4.3899999999999998E-3</v>
      </c>
      <c r="Q59">
        <v>3.65E-3</v>
      </c>
      <c r="R59">
        <v>7.5100000000000002E-3</v>
      </c>
      <c r="S59">
        <v>2.33E-3</v>
      </c>
      <c r="T59">
        <v>1.99E-3</v>
      </c>
      <c r="U59">
        <v>1.99E-3</v>
      </c>
      <c r="V59">
        <v>2.9399999999999999E-3</v>
      </c>
      <c r="W59">
        <v>6.96E-3</v>
      </c>
      <c r="X59">
        <v>6.96E-3</v>
      </c>
      <c r="Y59">
        <v>1.99E-3</v>
      </c>
      <c r="Z59">
        <v>1.99E-3</v>
      </c>
      <c r="AA59">
        <v>1.99E-3</v>
      </c>
      <c r="AB59">
        <v>0.50218145064124875</v>
      </c>
      <c r="AC59">
        <v>5.6823348178091324</v>
      </c>
      <c r="AD59">
        <v>200.566</v>
      </c>
      <c r="AE59">
        <v>0.04</v>
      </c>
      <c r="AF59">
        <v>1600</v>
      </c>
      <c r="AG59">
        <v>5186</v>
      </c>
      <c r="AH59">
        <v>5489</v>
      </c>
      <c r="AI59">
        <v>5809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4.3899999999999998E-3</v>
      </c>
      <c r="Q60">
        <v>3.65E-3</v>
      </c>
      <c r="R60">
        <v>7.5100000000000002E-3</v>
      </c>
      <c r="S60">
        <v>2.33E-3</v>
      </c>
      <c r="T60">
        <v>1.99E-3</v>
      </c>
      <c r="U60">
        <v>1.99E-3</v>
      </c>
      <c r="V60">
        <v>2.9399999999999999E-3</v>
      </c>
      <c r="W60">
        <v>6.96E-3</v>
      </c>
      <c r="X60">
        <v>6.96E-3</v>
      </c>
      <c r="Y60">
        <v>1.99E-3</v>
      </c>
      <c r="Z60">
        <v>1.99E-3</v>
      </c>
      <c r="AA60">
        <v>1.99E-3</v>
      </c>
      <c r="AB60">
        <v>0.50218145064124875</v>
      </c>
      <c r="AC60">
        <v>5.6823348178091324</v>
      </c>
      <c r="AD60">
        <v>200.566</v>
      </c>
      <c r="AE60">
        <v>4.4999999999999998E-2</v>
      </c>
      <c r="AF60">
        <v>1511</v>
      </c>
      <c r="AG60">
        <v>4609</v>
      </c>
      <c r="AH60">
        <v>4879</v>
      </c>
      <c r="AI60">
        <v>5164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4.3899999999999998E-3</v>
      </c>
      <c r="Q61">
        <v>3.65E-3</v>
      </c>
      <c r="R61">
        <v>7.5100000000000002E-3</v>
      </c>
      <c r="S61">
        <v>2.33E-3</v>
      </c>
      <c r="T61">
        <v>1.99E-3</v>
      </c>
      <c r="U61">
        <v>1.99E-3</v>
      </c>
      <c r="V61">
        <v>2.9399999999999999E-3</v>
      </c>
      <c r="W61">
        <v>6.96E-3</v>
      </c>
      <c r="X61">
        <v>6.96E-3</v>
      </c>
      <c r="Y61">
        <v>1.99E-3</v>
      </c>
      <c r="Z61">
        <v>1.99E-3</v>
      </c>
      <c r="AA61">
        <v>1.99E-3</v>
      </c>
      <c r="AB61">
        <v>0.50218145064124875</v>
      </c>
      <c r="AC61">
        <v>5.6823348178091324</v>
      </c>
      <c r="AD61">
        <v>200.566</v>
      </c>
      <c r="AE61">
        <v>0.05</v>
      </c>
      <c r="AF61">
        <v>1429</v>
      </c>
      <c r="AG61">
        <v>4148</v>
      </c>
      <c r="AH61">
        <v>4391</v>
      </c>
      <c r="AI61">
        <v>4648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4.3899999999999998E-3</v>
      </c>
      <c r="Q62">
        <v>3.65E-3</v>
      </c>
      <c r="R62">
        <v>7.5100000000000002E-3</v>
      </c>
      <c r="S62">
        <v>2.33E-3</v>
      </c>
      <c r="T62">
        <v>1.99E-3</v>
      </c>
      <c r="U62">
        <v>1.99E-3</v>
      </c>
      <c r="V62">
        <v>2.9399999999999999E-3</v>
      </c>
      <c r="W62">
        <v>6.96E-3</v>
      </c>
      <c r="X62">
        <v>6.96E-3</v>
      </c>
      <c r="Y62">
        <v>1.99E-3</v>
      </c>
      <c r="Z62">
        <v>1.99E-3</v>
      </c>
      <c r="AA62">
        <v>1.99E-3</v>
      </c>
      <c r="AB62">
        <v>0.50218145064124875</v>
      </c>
      <c r="AC62">
        <v>5.6823348178091324</v>
      </c>
      <c r="AD62">
        <v>200.566</v>
      </c>
      <c r="AE62">
        <v>5.5E-2</v>
      </c>
      <c r="AF62">
        <v>1354</v>
      </c>
      <c r="AG62">
        <v>3771</v>
      </c>
      <c r="AH62">
        <v>3992</v>
      </c>
      <c r="AI62">
        <v>4225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4.3899999999999998E-3</v>
      </c>
      <c r="Q63">
        <v>3.65E-3</v>
      </c>
      <c r="R63">
        <v>7.5100000000000002E-3</v>
      </c>
      <c r="S63">
        <v>2.33E-3</v>
      </c>
      <c r="T63">
        <v>1.99E-3</v>
      </c>
      <c r="U63">
        <v>1.99E-3</v>
      </c>
      <c r="V63">
        <v>2.9399999999999999E-3</v>
      </c>
      <c r="W63">
        <v>6.96E-3</v>
      </c>
      <c r="X63">
        <v>6.96E-3</v>
      </c>
      <c r="Y63">
        <v>1.99E-3</v>
      </c>
      <c r="Z63">
        <v>1.99E-3</v>
      </c>
      <c r="AA63">
        <v>1.99E-3</v>
      </c>
      <c r="AB63">
        <v>0.50218145064124875</v>
      </c>
      <c r="AC63">
        <v>5.6823348178091324</v>
      </c>
      <c r="AD63">
        <v>200.566</v>
      </c>
      <c r="AE63">
        <v>0.06</v>
      </c>
      <c r="AF63">
        <v>1285</v>
      </c>
      <c r="AG63">
        <v>3457</v>
      </c>
      <c r="AH63">
        <v>3659</v>
      </c>
      <c r="AI63">
        <v>3873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4.3899999999999998E-3</v>
      </c>
      <c r="Q64">
        <v>3.65E-3</v>
      </c>
      <c r="R64">
        <v>7.5100000000000002E-3</v>
      </c>
      <c r="S64">
        <v>2.33E-3</v>
      </c>
      <c r="T64">
        <v>1.99E-3</v>
      </c>
      <c r="U64">
        <v>1.99E-3</v>
      </c>
      <c r="V64">
        <v>2.9399999999999999E-3</v>
      </c>
      <c r="W64">
        <v>6.96E-3</v>
      </c>
      <c r="X64">
        <v>6.96E-3</v>
      </c>
      <c r="Y64">
        <v>1.99E-3</v>
      </c>
      <c r="Z64">
        <v>1.99E-3</v>
      </c>
      <c r="AA64">
        <v>1.99E-3</v>
      </c>
      <c r="AB64">
        <v>0.50218145064124875</v>
      </c>
      <c r="AC64">
        <v>5.6823348178091324</v>
      </c>
      <c r="AD64">
        <v>200.566</v>
      </c>
      <c r="AE64">
        <v>6.5000000000000002E-2</v>
      </c>
      <c r="AF64">
        <v>1220</v>
      </c>
      <c r="AG64">
        <v>3191</v>
      </c>
      <c r="AH64">
        <v>3378</v>
      </c>
      <c r="AI64">
        <v>3575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4.3899999999999998E-3</v>
      </c>
      <c r="Q65">
        <v>3.65E-3</v>
      </c>
      <c r="R65">
        <v>7.5100000000000002E-3</v>
      </c>
      <c r="S65">
        <v>2.33E-3</v>
      </c>
      <c r="T65">
        <v>1.99E-3</v>
      </c>
      <c r="U65">
        <v>1.99E-3</v>
      </c>
      <c r="V65">
        <v>2.9399999999999999E-3</v>
      </c>
      <c r="W65">
        <v>6.96E-3</v>
      </c>
      <c r="X65">
        <v>6.96E-3</v>
      </c>
      <c r="Y65">
        <v>1.99E-3</v>
      </c>
      <c r="Z65">
        <v>1.99E-3</v>
      </c>
      <c r="AA65">
        <v>1.99E-3</v>
      </c>
      <c r="AB65">
        <v>0.50218145064124875</v>
      </c>
      <c r="AC65">
        <v>5.6823348178091324</v>
      </c>
      <c r="AD65">
        <v>200.566</v>
      </c>
      <c r="AE65">
        <v>7.0000000000000007E-2</v>
      </c>
      <c r="AF65">
        <v>1161</v>
      </c>
      <c r="AG65">
        <v>2963</v>
      </c>
      <c r="AH65">
        <v>3136</v>
      </c>
      <c r="AI65">
        <v>3320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4.3400000000000001E-3</v>
      </c>
      <c r="Q66">
        <v>3.6099999999999999E-3</v>
      </c>
      <c r="R66">
        <v>7.4400000000000004E-3</v>
      </c>
      <c r="S66">
        <v>2.3E-3</v>
      </c>
      <c r="T66">
        <v>1.99E-3</v>
      </c>
      <c r="U66">
        <v>1.99E-3</v>
      </c>
      <c r="V66">
        <v>2.8999999999999998E-3</v>
      </c>
      <c r="W66">
        <v>6.8900000000000003E-3</v>
      </c>
      <c r="X66">
        <v>6.8900000000000003E-3</v>
      </c>
      <c r="Y66">
        <v>1.99E-3</v>
      </c>
      <c r="Z66">
        <v>1.99E-3</v>
      </c>
      <c r="AA66">
        <v>1.99E-3</v>
      </c>
      <c r="AB66">
        <v>0.50479530911135506</v>
      </c>
      <c r="AC66">
        <v>5.6971039235281591</v>
      </c>
      <c r="AD66">
        <v>200.566</v>
      </c>
      <c r="AE66">
        <v>0.03</v>
      </c>
      <c r="AF66">
        <v>1796</v>
      </c>
      <c r="AG66">
        <v>6888</v>
      </c>
      <c r="AH66">
        <v>7292</v>
      </c>
      <c r="AI66">
        <v>7720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4.3400000000000001E-3</v>
      </c>
      <c r="Q67">
        <v>3.6099999999999999E-3</v>
      </c>
      <c r="R67">
        <v>7.4400000000000004E-3</v>
      </c>
      <c r="S67">
        <v>2.3E-3</v>
      </c>
      <c r="T67">
        <v>1.99E-3</v>
      </c>
      <c r="U67">
        <v>1.99E-3</v>
      </c>
      <c r="V67">
        <v>2.8999999999999998E-3</v>
      </c>
      <c r="W67">
        <v>6.8900000000000003E-3</v>
      </c>
      <c r="X67">
        <v>6.8900000000000003E-3</v>
      </c>
      <c r="Y67">
        <v>1.99E-3</v>
      </c>
      <c r="Z67">
        <v>1.99E-3</v>
      </c>
      <c r="AA67">
        <v>1.99E-3</v>
      </c>
      <c r="AB67">
        <v>0.50479530911135506</v>
      </c>
      <c r="AC67">
        <v>5.6971039235281591</v>
      </c>
      <c r="AD67">
        <v>200.566</v>
      </c>
      <c r="AE67">
        <v>3.5000000000000003E-2</v>
      </c>
      <c r="AF67">
        <v>1690</v>
      </c>
      <c r="AG67">
        <v>5904</v>
      </c>
      <c r="AH67">
        <v>6250</v>
      </c>
      <c r="AI67">
        <v>6617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4.3400000000000001E-3</v>
      </c>
      <c r="Q68">
        <v>3.6099999999999999E-3</v>
      </c>
      <c r="R68">
        <v>7.4400000000000004E-3</v>
      </c>
      <c r="S68">
        <v>2.3E-3</v>
      </c>
      <c r="T68">
        <v>1.99E-3</v>
      </c>
      <c r="U68">
        <v>1.99E-3</v>
      </c>
      <c r="V68">
        <v>2.8999999999999998E-3</v>
      </c>
      <c r="W68">
        <v>6.8900000000000003E-3</v>
      </c>
      <c r="X68">
        <v>6.8900000000000003E-3</v>
      </c>
      <c r="Y68">
        <v>1.99E-3</v>
      </c>
      <c r="Z68">
        <v>1.99E-3</v>
      </c>
      <c r="AA68">
        <v>1.99E-3</v>
      </c>
      <c r="AB68">
        <v>0.50479530911135506</v>
      </c>
      <c r="AC68">
        <v>5.6971039235281591</v>
      </c>
      <c r="AD68">
        <v>200.566</v>
      </c>
      <c r="AE68">
        <v>0.04</v>
      </c>
      <c r="AF68">
        <v>1593</v>
      </c>
      <c r="AG68">
        <v>5166</v>
      </c>
      <c r="AH68">
        <v>5469</v>
      </c>
      <c r="AI68">
        <v>5790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4.3400000000000001E-3</v>
      </c>
      <c r="Q69">
        <v>3.6099999999999999E-3</v>
      </c>
      <c r="R69">
        <v>7.4400000000000004E-3</v>
      </c>
      <c r="S69">
        <v>2.3E-3</v>
      </c>
      <c r="T69">
        <v>1.99E-3</v>
      </c>
      <c r="U69">
        <v>1.99E-3</v>
      </c>
      <c r="V69">
        <v>2.8999999999999998E-3</v>
      </c>
      <c r="W69">
        <v>6.8900000000000003E-3</v>
      </c>
      <c r="X69">
        <v>6.8900000000000003E-3</v>
      </c>
      <c r="Y69">
        <v>1.99E-3</v>
      </c>
      <c r="Z69">
        <v>1.99E-3</v>
      </c>
      <c r="AA69">
        <v>1.99E-3</v>
      </c>
      <c r="AB69">
        <v>0.50479530911135506</v>
      </c>
      <c r="AC69">
        <v>5.6971039235281591</v>
      </c>
      <c r="AD69">
        <v>200.566</v>
      </c>
      <c r="AE69">
        <v>4.4999999999999998E-2</v>
      </c>
      <c r="AF69">
        <v>1504</v>
      </c>
      <c r="AG69">
        <v>4592</v>
      </c>
      <c r="AH69">
        <v>4861</v>
      </c>
      <c r="AI69">
        <v>5147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4.3400000000000001E-3</v>
      </c>
      <c r="Q70">
        <v>3.6099999999999999E-3</v>
      </c>
      <c r="R70">
        <v>7.4400000000000004E-3</v>
      </c>
      <c r="S70">
        <v>2.3E-3</v>
      </c>
      <c r="T70">
        <v>1.99E-3</v>
      </c>
      <c r="U70">
        <v>1.99E-3</v>
      </c>
      <c r="V70">
        <v>2.8999999999999998E-3</v>
      </c>
      <c r="W70">
        <v>6.8900000000000003E-3</v>
      </c>
      <c r="X70">
        <v>6.8900000000000003E-3</v>
      </c>
      <c r="Y70">
        <v>1.99E-3</v>
      </c>
      <c r="Z70">
        <v>1.99E-3</v>
      </c>
      <c r="AA70">
        <v>1.99E-3</v>
      </c>
      <c r="AB70">
        <v>0.50479530911135506</v>
      </c>
      <c r="AC70">
        <v>5.6971039235281591</v>
      </c>
      <c r="AD70">
        <v>200.566</v>
      </c>
      <c r="AE70">
        <v>0.05</v>
      </c>
      <c r="AF70">
        <v>1423</v>
      </c>
      <c r="AG70">
        <v>4133</v>
      </c>
      <c r="AH70">
        <v>4375</v>
      </c>
      <c r="AI70">
        <v>4632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4.3400000000000001E-3</v>
      </c>
      <c r="Q71">
        <v>3.6099999999999999E-3</v>
      </c>
      <c r="R71">
        <v>7.4400000000000004E-3</v>
      </c>
      <c r="S71">
        <v>2.3E-3</v>
      </c>
      <c r="T71">
        <v>1.99E-3</v>
      </c>
      <c r="U71">
        <v>1.99E-3</v>
      </c>
      <c r="V71">
        <v>2.8999999999999998E-3</v>
      </c>
      <c r="W71">
        <v>6.8900000000000003E-3</v>
      </c>
      <c r="X71">
        <v>6.8900000000000003E-3</v>
      </c>
      <c r="Y71">
        <v>1.99E-3</v>
      </c>
      <c r="Z71">
        <v>1.99E-3</v>
      </c>
      <c r="AA71">
        <v>1.99E-3</v>
      </c>
      <c r="AB71">
        <v>0.50479530911135506</v>
      </c>
      <c r="AC71">
        <v>5.6971039235281591</v>
      </c>
      <c r="AD71">
        <v>200.566</v>
      </c>
      <c r="AE71">
        <v>5.5E-2</v>
      </c>
      <c r="AF71">
        <v>1347</v>
      </c>
      <c r="AG71">
        <v>3757</v>
      </c>
      <c r="AH71">
        <v>3978</v>
      </c>
      <c r="AI71">
        <v>4211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4.3400000000000001E-3</v>
      </c>
      <c r="Q72">
        <v>3.6099999999999999E-3</v>
      </c>
      <c r="R72">
        <v>7.4400000000000004E-3</v>
      </c>
      <c r="S72">
        <v>2.3E-3</v>
      </c>
      <c r="T72">
        <v>1.99E-3</v>
      </c>
      <c r="U72">
        <v>1.99E-3</v>
      </c>
      <c r="V72">
        <v>2.8999999999999998E-3</v>
      </c>
      <c r="W72">
        <v>6.8900000000000003E-3</v>
      </c>
      <c r="X72">
        <v>6.8900000000000003E-3</v>
      </c>
      <c r="Y72">
        <v>1.99E-3</v>
      </c>
      <c r="Z72">
        <v>1.99E-3</v>
      </c>
      <c r="AA72">
        <v>1.99E-3</v>
      </c>
      <c r="AB72">
        <v>0.50479530911135506</v>
      </c>
      <c r="AC72">
        <v>5.6971039235281591</v>
      </c>
      <c r="AD72">
        <v>200.566</v>
      </c>
      <c r="AE72">
        <v>0.06</v>
      </c>
      <c r="AF72">
        <v>1278</v>
      </c>
      <c r="AG72">
        <v>3444</v>
      </c>
      <c r="AH72">
        <v>3646</v>
      </c>
      <c r="AI72">
        <v>3860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4.3400000000000001E-3</v>
      </c>
      <c r="Q73">
        <v>3.6099999999999999E-3</v>
      </c>
      <c r="R73">
        <v>7.4400000000000004E-3</v>
      </c>
      <c r="S73">
        <v>2.3E-3</v>
      </c>
      <c r="T73">
        <v>1.99E-3</v>
      </c>
      <c r="U73">
        <v>1.99E-3</v>
      </c>
      <c r="V73">
        <v>2.8999999999999998E-3</v>
      </c>
      <c r="W73">
        <v>6.8900000000000003E-3</v>
      </c>
      <c r="X73">
        <v>6.8900000000000003E-3</v>
      </c>
      <c r="Y73">
        <v>1.99E-3</v>
      </c>
      <c r="Z73">
        <v>1.99E-3</v>
      </c>
      <c r="AA73">
        <v>1.99E-3</v>
      </c>
      <c r="AB73">
        <v>0.50479530911135506</v>
      </c>
      <c r="AC73">
        <v>5.6971039235281591</v>
      </c>
      <c r="AD73">
        <v>200.566</v>
      </c>
      <c r="AE73">
        <v>6.5000000000000002E-2</v>
      </c>
      <c r="AF73">
        <v>1214</v>
      </c>
      <c r="AG73">
        <v>3179</v>
      </c>
      <c r="AH73">
        <v>3366</v>
      </c>
      <c r="AI73">
        <v>3563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4.3400000000000001E-3</v>
      </c>
      <c r="Q74">
        <v>3.6099999999999999E-3</v>
      </c>
      <c r="R74">
        <v>7.4400000000000004E-3</v>
      </c>
      <c r="S74">
        <v>2.3E-3</v>
      </c>
      <c r="T74">
        <v>1.99E-3</v>
      </c>
      <c r="U74">
        <v>1.99E-3</v>
      </c>
      <c r="V74">
        <v>2.8999999999999998E-3</v>
      </c>
      <c r="W74">
        <v>6.8900000000000003E-3</v>
      </c>
      <c r="X74">
        <v>6.8900000000000003E-3</v>
      </c>
      <c r="Y74">
        <v>1.99E-3</v>
      </c>
      <c r="Z74">
        <v>1.99E-3</v>
      </c>
      <c r="AA74">
        <v>1.99E-3</v>
      </c>
      <c r="AB74">
        <v>0.50479530911135506</v>
      </c>
      <c r="AC74">
        <v>5.6971039235281591</v>
      </c>
      <c r="AD74">
        <v>200.566</v>
      </c>
      <c r="AE74">
        <v>7.0000000000000007E-2</v>
      </c>
      <c r="AF74">
        <v>1155</v>
      </c>
      <c r="AG74">
        <v>2952</v>
      </c>
      <c r="AH74">
        <v>3125</v>
      </c>
      <c r="AI74">
        <v>3309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4.2900000000000004E-3</v>
      </c>
      <c r="Q75">
        <v>3.5799999999999998E-3</v>
      </c>
      <c r="R75">
        <v>7.3600000000000002E-3</v>
      </c>
      <c r="S75">
        <v>2.2799999999999999E-3</v>
      </c>
      <c r="T75">
        <v>1.99E-3</v>
      </c>
      <c r="U75">
        <v>1.99E-3</v>
      </c>
      <c r="V75">
        <v>2.8700000000000002E-3</v>
      </c>
      <c r="W75">
        <v>6.8100000000000001E-3</v>
      </c>
      <c r="X75">
        <v>6.8100000000000001E-3</v>
      </c>
      <c r="Y75">
        <v>1.99E-3</v>
      </c>
      <c r="Z75">
        <v>1.99E-3</v>
      </c>
      <c r="AA75">
        <v>1.99E-3</v>
      </c>
      <c r="AB75">
        <v>0.50775991325068937</v>
      </c>
      <c r="AC75">
        <v>5.7138086475731216</v>
      </c>
      <c r="AD75">
        <v>200.566</v>
      </c>
      <c r="AE75">
        <v>0.03</v>
      </c>
      <c r="AF75">
        <v>1792</v>
      </c>
      <c r="AG75">
        <v>6875</v>
      </c>
      <c r="AH75">
        <v>7279</v>
      </c>
      <c r="AI75">
        <v>7707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4.2900000000000004E-3</v>
      </c>
      <c r="Q76">
        <v>3.5799999999999998E-3</v>
      </c>
      <c r="R76">
        <v>7.3600000000000002E-3</v>
      </c>
      <c r="S76">
        <v>2.2799999999999999E-3</v>
      </c>
      <c r="T76">
        <v>1.99E-3</v>
      </c>
      <c r="U76">
        <v>1.99E-3</v>
      </c>
      <c r="V76">
        <v>2.8700000000000002E-3</v>
      </c>
      <c r="W76">
        <v>6.8100000000000001E-3</v>
      </c>
      <c r="X76">
        <v>6.8100000000000001E-3</v>
      </c>
      <c r="Y76">
        <v>1.99E-3</v>
      </c>
      <c r="Z76">
        <v>1.99E-3</v>
      </c>
      <c r="AA76">
        <v>1.99E-3</v>
      </c>
      <c r="AB76">
        <v>0.50775991325068937</v>
      </c>
      <c r="AC76">
        <v>5.7138086475731216</v>
      </c>
      <c r="AD76">
        <v>200.566</v>
      </c>
      <c r="AE76">
        <v>3.5000000000000003E-2</v>
      </c>
      <c r="AF76">
        <v>1687</v>
      </c>
      <c r="AG76">
        <v>5893</v>
      </c>
      <c r="AH76">
        <v>6239</v>
      </c>
      <c r="AI76">
        <v>6606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4.2900000000000004E-3</v>
      </c>
      <c r="Q77">
        <v>3.5799999999999998E-3</v>
      </c>
      <c r="R77">
        <v>7.3600000000000002E-3</v>
      </c>
      <c r="S77">
        <v>2.2799999999999999E-3</v>
      </c>
      <c r="T77">
        <v>1.99E-3</v>
      </c>
      <c r="U77">
        <v>1.99E-3</v>
      </c>
      <c r="V77">
        <v>2.8700000000000002E-3</v>
      </c>
      <c r="W77">
        <v>6.8100000000000001E-3</v>
      </c>
      <c r="X77">
        <v>6.8100000000000001E-3</v>
      </c>
      <c r="Y77">
        <v>1.99E-3</v>
      </c>
      <c r="Z77">
        <v>1.99E-3</v>
      </c>
      <c r="AA77">
        <v>1.99E-3</v>
      </c>
      <c r="AB77">
        <v>0.50775991325068937</v>
      </c>
      <c r="AC77">
        <v>5.7138086475731216</v>
      </c>
      <c r="AD77">
        <v>200.566</v>
      </c>
      <c r="AE77">
        <v>0.04</v>
      </c>
      <c r="AF77">
        <v>1590</v>
      </c>
      <c r="AG77">
        <v>5156</v>
      </c>
      <c r="AH77">
        <v>5459</v>
      </c>
      <c r="AI77">
        <v>5780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4.2900000000000004E-3</v>
      </c>
      <c r="Q78">
        <v>3.5799999999999998E-3</v>
      </c>
      <c r="R78">
        <v>7.3600000000000002E-3</v>
      </c>
      <c r="S78">
        <v>2.2799999999999999E-3</v>
      </c>
      <c r="T78">
        <v>1.99E-3</v>
      </c>
      <c r="U78">
        <v>1.99E-3</v>
      </c>
      <c r="V78">
        <v>2.8700000000000002E-3</v>
      </c>
      <c r="W78">
        <v>6.8100000000000001E-3</v>
      </c>
      <c r="X78">
        <v>6.8100000000000001E-3</v>
      </c>
      <c r="Y78">
        <v>1.99E-3</v>
      </c>
      <c r="Z78">
        <v>1.99E-3</v>
      </c>
      <c r="AA78">
        <v>1.99E-3</v>
      </c>
      <c r="AB78">
        <v>0.50775991325068937</v>
      </c>
      <c r="AC78">
        <v>5.7138086475731216</v>
      </c>
      <c r="AD78">
        <v>200.566</v>
      </c>
      <c r="AE78">
        <v>4.4999999999999998E-2</v>
      </c>
      <c r="AF78">
        <v>1501</v>
      </c>
      <c r="AG78">
        <v>4583</v>
      </c>
      <c r="AH78">
        <v>4853</v>
      </c>
      <c r="AI78">
        <v>5138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4.2900000000000004E-3</v>
      </c>
      <c r="Q79">
        <v>3.5799999999999998E-3</v>
      </c>
      <c r="R79">
        <v>7.3600000000000002E-3</v>
      </c>
      <c r="S79">
        <v>2.2799999999999999E-3</v>
      </c>
      <c r="T79">
        <v>1.99E-3</v>
      </c>
      <c r="U79">
        <v>1.99E-3</v>
      </c>
      <c r="V79">
        <v>2.8700000000000002E-3</v>
      </c>
      <c r="W79">
        <v>6.8100000000000001E-3</v>
      </c>
      <c r="X79">
        <v>6.8100000000000001E-3</v>
      </c>
      <c r="Y79">
        <v>1.99E-3</v>
      </c>
      <c r="Z79">
        <v>1.99E-3</v>
      </c>
      <c r="AA79">
        <v>1.99E-3</v>
      </c>
      <c r="AB79">
        <v>0.50775991325068937</v>
      </c>
      <c r="AC79">
        <v>5.7138086475731216</v>
      </c>
      <c r="AD79">
        <v>200.566</v>
      </c>
      <c r="AE79">
        <v>0.05</v>
      </c>
      <c r="AF79">
        <v>1419</v>
      </c>
      <c r="AG79">
        <v>4125</v>
      </c>
      <c r="AH79">
        <v>4368</v>
      </c>
      <c r="AI79">
        <v>4624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4.2900000000000004E-3</v>
      </c>
      <c r="Q80">
        <v>3.5799999999999998E-3</v>
      </c>
      <c r="R80">
        <v>7.3600000000000002E-3</v>
      </c>
      <c r="S80">
        <v>2.2799999999999999E-3</v>
      </c>
      <c r="T80">
        <v>1.99E-3</v>
      </c>
      <c r="U80">
        <v>1.99E-3</v>
      </c>
      <c r="V80">
        <v>2.8700000000000002E-3</v>
      </c>
      <c r="W80">
        <v>6.8100000000000001E-3</v>
      </c>
      <c r="X80">
        <v>6.8100000000000001E-3</v>
      </c>
      <c r="Y80">
        <v>1.99E-3</v>
      </c>
      <c r="Z80">
        <v>1.99E-3</v>
      </c>
      <c r="AA80">
        <v>1.99E-3</v>
      </c>
      <c r="AB80">
        <v>0.50775991325068937</v>
      </c>
      <c r="AC80">
        <v>5.7138086475731216</v>
      </c>
      <c r="AD80">
        <v>200.566</v>
      </c>
      <c r="AE80">
        <v>5.5E-2</v>
      </c>
      <c r="AF80">
        <v>1344</v>
      </c>
      <c r="AG80">
        <v>3750</v>
      </c>
      <c r="AH80">
        <v>3970</v>
      </c>
      <c r="AI80">
        <v>4204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4.2900000000000004E-3</v>
      </c>
      <c r="Q81">
        <v>3.5799999999999998E-3</v>
      </c>
      <c r="R81">
        <v>7.3600000000000002E-3</v>
      </c>
      <c r="S81">
        <v>2.2799999999999999E-3</v>
      </c>
      <c r="T81">
        <v>1.99E-3</v>
      </c>
      <c r="U81">
        <v>1.99E-3</v>
      </c>
      <c r="V81">
        <v>2.8700000000000002E-3</v>
      </c>
      <c r="W81">
        <v>6.8100000000000001E-3</v>
      </c>
      <c r="X81">
        <v>6.8100000000000001E-3</v>
      </c>
      <c r="Y81">
        <v>1.99E-3</v>
      </c>
      <c r="Z81">
        <v>1.99E-3</v>
      </c>
      <c r="AA81">
        <v>1.99E-3</v>
      </c>
      <c r="AB81">
        <v>0.50775991325068937</v>
      </c>
      <c r="AC81">
        <v>5.7138086475731216</v>
      </c>
      <c r="AD81">
        <v>200.566</v>
      </c>
      <c r="AE81">
        <v>0.06</v>
      </c>
      <c r="AF81">
        <v>1275</v>
      </c>
      <c r="AG81">
        <v>3438</v>
      </c>
      <c r="AH81">
        <v>3640</v>
      </c>
      <c r="AI81">
        <v>3853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4.2900000000000004E-3</v>
      </c>
      <c r="Q82">
        <v>3.5799999999999998E-3</v>
      </c>
      <c r="R82">
        <v>7.3600000000000002E-3</v>
      </c>
      <c r="S82">
        <v>2.2799999999999999E-3</v>
      </c>
      <c r="T82">
        <v>1.99E-3</v>
      </c>
      <c r="U82">
        <v>1.99E-3</v>
      </c>
      <c r="V82">
        <v>2.8700000000000002E-3</v>
      </c>
      <c r="W82">
        <v>6.8100000000000001E-3</v>
      </c>
      <c r="X82">
        <v>6.8100000000000001E-3</v>
      </c>
      <c r="Y82">
        <v>1.99E-3</v>
      </c>
      <c r="Z82">
        <v>1.99E-3</v>
      </c>
      <c r="AA82">
        <v>1.99E-3</v>
      </c>
      <c r="AB82">
        <v>0.50775991325068937</v>
      </c>
      <c r="AC82">
        <v>5.7138086475731216</v>
      </c>
      <c r="AD82">
        <v>200.566</v>
      </c>
      <c r="AE82">
        <v>6.5000000000000002E-2</v>
      </c>
      <c r="AF82">
        <v>1211</v>
      </c>
      <c r="AG82">
        <v>3173</v>
      </c>
      <c r="AH82">
        <v>3360</v>
      </c>
      <c r="AI82">
        <v>3557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4.2900000000000004E-3</v>
      </c>
      <c r="Q83">
        <v>3.5799999999999998E-3</v>
      </c>
      <c r="R83">
        <v>7.3600000000000002E-3</v>
      </c>
      <c r="S83">
        <v>2.2799999999999999E-3</v>
      </c>
      <c r="T83">
        <v>1.99E-3</v>
      </c>
      <c r="U83">
        <v>1.99E-3</v>
      </c>
      <c r="V83">
        <v>2.8700000000000002E-3</v>
      </c>
      <c r="W83">
        <v>6.8100000000000001E-3</v>
      </c>
      <c r="X83">
        <v>6.8100000000000001E-3</v>
      </c>
      <c r="Y83">
        <v>1.99E-3</v>
      </c>
      <c r="Z83">
        <v>1.99E-3</v>
      </c>
      <c r="AA83">
        <v>1.99E-3</v>
      </c>
      <c r="AB83">
        <v>0.50775991325068937</v>
      </c>
      <c r="AC83">
        <v>5.7138086475731216</v>
      </c>
      <c r="AD83">
        <v>200.566</v>
      </c>
      <c r="AE83">
        <v>7.0000000000000007E-2</v>
      </c>
      <c r="AF83">
        <v>1152</v>
      </c>
      <c r="AG83">
        <v>2947</v>
      </c>
      <c r="AH83">
        <v>3120</v>
      </c>
      <c r="AI83">
        <v>3303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4.2500000000000003E-3</v>
      </c>
      <c r="Q84">
        <v>3.5200000000000001E-3</v>
      </c>
      <c r="R84">
        <v>7.28E-3</v>
      </c>
      <c r="S84">
        <v>2.2499999999999998E-3</v>
      </c>
      <c r="T84">
        <v>1.99E-3</v>
      </c>
      <c r="U84">
        <v>1.99E-3</v>
      </c>
      <c r="V84">
        <v>2.8400000000000001E-3</v>
      </c>
      <c r="W84">
        <v>6.7400000000000003E-3</v>
      </c>
      <c r="X84">
        <v>6.7400000000000003E-3</v>
      </c>
      <c r="Y84">
        <v>1.99E-3</v>
      </c>
      <c r="Z84">
        <v>1.99E-3</v>
      </c>
      <c r="AA84">
        <v>1.99E-3</v>
      </c>
      <c r="AB84">
        <v>0.51173927012771414</v>
      </c>
      <c r="AC84">
        <v>5.7361547489096498</v>
      </c>
      <c r="AD84">
        <v>200.566</v>
      </c>
      <c r="AE84">
        <v>0.03</v>
      </c>
      <c r="AF84">
        <v>1781</v>
      </c>
      <c r="AG84">
        <v>6837</v>
      </c>
      <c r="AH84">
        <v>7241</v>
      </c>
      <c r="AI84">
        <v>7668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4.2500000000000003E-3</v>
      </c>
      <c r="Q85">
        <v>3.5200000000000001E-3</v>
      </c>
      <c r="R85">
        <v>7.28E-3</v>
      </c>
      <c r="S85">
        <v>2.2499999999999998E-3</v>
      </c>
      <c r="T85">
        <v>1.99E-3</v>
      </c>
      <c r="U85">
        <v>1.99E-3</v>
      </c>
      <c r="V85">
        <v>2.8400000000000001E-3</v>
      </c>
      <c r="W85">
        <v>6.7400000000000003E-3</v>
      </c>
      <c r="X85">
        <v>6.7400000000000003E-3</v>
      </c>
      <c r="Y85">
        <v>1.99E-3</v>
      </c>
      <c r="Z85">
        <v>1.99E-3</v>
      </c>
      <c r="AA85">
        <v>1.99E-3</v>
      </c>
      <c r="AB85">
        <v>0.51173927012771414</v>
      </c>
      <c r="AC85">
        <v>5.7361547489096498</v>
      </c>
      <c r="AD85">
        <v>200.566</v>
      </c>
      <c r="AE85">
        <v>3.5000000000000003E-2</v>
      </c>
      <c r="AF85">
        <v>1676</v>
      </c>
      <c r="AG85">
        <v>5860</v>
      </c>
      <c r="AH85">
        <v>6206</v>
      </c>
      <c r="AI85">
        <v>6573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4.2500000000000003E-3</v>
      </c>
      <c r="Q86">
        <v>3.5200000000000001E-3</v>
      </c>
      <c r="R86">
        <v>7.28E-3</v>
      </c>
      <c r="S86">
        <v>2.2499999999999998E-3</v>
      </c>
      <c r="T86">
        <v>1.99E-3</v>
      </c>
      <c r="U86">
        <v>1.99E-3</v>
      </c>
      <c r="V86">
        <v>2.8400000000000001E-3</v>
      </c>
      <c r="W86">
        <v>6.7400000000000003E-3</v>
      </c>
      <c r="X86">
        <v>6.7400000000000003E-3</v>
      </c>
      <c r="Y86">
        <v>1.99E-3</v>
      </c>
      <c r="Z86">
        <v>1.99E-3</v>
      </c>
      <c r="AA86">
        <v>1.99E-3</v>
      </c>
      <c r="AB86">
        <v>0.51173927012771414</v>
      </c>
      <c r="AC86">
        <v>5.7361547489096498</v>
      </c>
      <c r="AD86">
        <v>200.566</v>
      </c>
      <c r="AE86">
        <v>0.04</v>
      </c>
      <c r="AF86">
        <v>1579</v>
      </c>
      <c r="AG86">
        <v>5128</v>
      </c>
      <c r="AH86">
        <v>5430</v>
      </c>
      <c r="AI86">
        <v>5751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4.2500000000000003E-3</v>
      </c>
      <c r="Q87">
        <v>3.5200000000000001E-3</v>
      </c>
      <c r="R87">
        <v>7.28E-3</v>
      </c>
      <c r="S87">
        <v>2.2499999999999998E-3</v>
      </c>
      <c r="T87">
        <v>1.99E-3</v>
      </c>
      <c r="U87">
        <v>1.99E-3</v>
      </c>
      <c r="V87">
        <v>2.8400000000000001E-3</v>
      </c>
      <c r="W87">
        <v>6.7400000000000003E-3</v>
      </c>
      <c r="X87">
        <v>6.7400000000000003E-3</v>
      </c>
      <c r="Y87">
        <v>1.99E-3</v>
      </c>
      <c r="Z87">
        <v>1.99E-3</v>
      </c>
      <c r="AA87">
        <v>1.99E-3</v>
      </c>
      <c r="AB87">
        <v>0.51173927012771414</v>
      </c>
      <c r="AC87">
        <v>5.7361547489096498</v>
      </c>
      <c r="AD87">
        <v>200.566</v>
      </c>
      <c r="AE87">
        <v>4.4999999999999998E-2</v>
      </c>
      <c r="AF87">
        <v>1491</v>
      </c>
      <c r="AG87">
        <v>4558</v>
      </c>
      <c r="AH87">
        <v>4827</v>
      </c>
      <c r="AI87">
        <v>5112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4.2500000000000003E-3</v>
      </c>
      <c r="Q88">
        <v>3.5200000000000001E-3</v>
      </c>
      <c r="R88">
        <v>7.28E-3</v>
      </c>
      <c r="S88">
        <v>2.2499999999999998E-3</v>
      </c>
      <c r="T88">
        <v>1.99E-3</v>
      </c>
      <c r="U88">
        <v>1.99E-3</v>
      </c>
      <c r="V88">
        <v>2.8400000000000001E-3</v>
      </c>
      <c r="W88">
        <v>6.7400000000000003E-3</v>
      </c>
      <c r="X88">
        <v>6.7400000000000003E-3</v>
      </c>
      <c r="Y88">
        <v>1.99E-3</v>
      </c>
      <c r="Z88">
        <v>1.99E-3</v>
      </c>
      <c r="AA88">
        <v>1.99E-3</v>
      </c>
      <c r="AB88">
        <v>0.51173927012771414</v>
      </c>
      <c r="AC88">
        <v>5.7361547489096498</v>
      </c>
      <c r="AD88">
        <v>200.566</v>
      </c>
      <c r="AE88">
        <v>0.05</v>
      </c>
      <c r="AF88">
        <v>1409</v>
      </c>
      <c r="AG88">
        <v>4102</v>
      </c>
      <c r="AH88">
        <v>4344</v>
      </c>
      <c r="AI88">
        <v>4601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4.2500000000000003E-3</v>
      </c>
      <c r="Q89">
        <v>3.5200000000000001E-3</v>
      </c>
      <c r="R89">
        <v>7.28E-3</v>
      </c>
      <c r="S89">
        <v>2.2499999999999998E-3</v>
      </c>
      <c r="T89">
        <v>1.99E-3</v>
      </c>
      <c r="U89">
        <v>1.99E-3</v>
      </c>
      <c r="V89">
        <v>2.8400000000000001E-3</v>
      </c>
      <c r="W89">
        <v>6.7400000000000003E-3</v>
      </c>
      <c r="X89">
        <v>6.7400000000000003E-3</v>
      </c>
      <c r="Y89">
        <v>1.99E-3</v>
      </c>
      <c r="Z89">
        <v>1.99E-3</v>
      </c>
      <c r="AA89">
        <v>1.99E-3</v>
      </c>
      <c r="AB89">
        <v>0.51173927012771414</v>
      </c>
      <c r="AC89">
        <v>5.7361547489096498</v>
      </c>
      <c r="AD89">
        <v>200.566</v>
      </c>
      <c r="AE89">
        <v>5.5E-2</v>
      </c>
      <c r="AF89">
        <v>1334</v>
      </c>
      <c r="AG89">
        <v>3729</v>
      </c>
      <c r="AH89">
        <v>3949</v>
      </c>
      <c r="AI89">
        <v>4183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4.2500000000000003E-3</v>
      </c>
      <c r="Q90">
        <v>3.5200000000000001E-3</v>
      </c>
      <c r="R90">
        <v>7.28E-3</v>
      </c>
      <c r="S90">
        <v>2.2499999999999998E-3</v>
      </c>
      <c r="T90">
        <v>1.99E-3</v>
      </c>
      <c r="U90">
        <v>1.99E-3</v>
      </c>
      <c r="V90">
        <v>2.8400000000000001E-3</v>
      </c>
      <c r="W90">
        <v>6.7400000000000003E-3</v>
      </c>
      <c r="X90">
        <v>6.7400000000000003E-3</v>
      </c>
      <c r="Y90">
        <v>1.99E-3</v>
      </c>
      <c r="Z90">
        <v>1.99E-3</v>
      </c>
      <c r="AA90">
        <v>1.99E-3</v>
      </c>
      <c r="AB90">
        <v>0.51173927012771414</v>
      </c>
      <c r="AC90">
        <v>5.7361547489096498</v>
      </c>
      <c r="AD90">
        <v>200.566</v>
      </c>
      <c r="AE90">
        <v>0.06</v>
      </c>
      <c r="AF90">
        <v>1266</v>
      </c>
      <c r="AG90">
        <v>3418</v>
      </c>
      <c r="AH90">
        <v>3620</v>
      </c>
      <c r="AI90">
        <v>3834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4.2500000000000003E-3</v>
      </c>
      <c r="Q91">
        <v>3.5200000000000001E-3</v>
      </c>
      <c r="R91">
        <v>7.28E-3</v>
      </c>
      <c r="S91">
        <v>2.2499999999999998E-3</v>
      </c>
      <c r="T91">
        <v>1.99E-3</v>
      </c>
      <c r="U91">
        <v>1.99E-3</v>
      </c>
      <c r="V91">
        <v>2.8400000000000001E-3</v>
      </c>
      <c r="W91">
        <v>6.7400000000000003E-3</v>
      </c>
      <c r="X91">
        <v>6.7400000000000003E-3</v>
      </c>
      <c r="Y91">
        <v>1.99E-3</v>
      </c>
      <c r="Z91">
        <v>1.99E-3</v>
      </c>
      <c r="AA91">
        <v>1.99E-3</v>
      </c>
      <c r="AB91">
        <v>0.51173927012771414</v>
      </c>
      <c r="AC91">
        <v>5.7361547489096498</v>
      </c>
      <c r="AD91">
        <v>200.566</v>
      </c>
      <c r="AE91">
        <v>6.5000000000000002E-2</v>
      </c>
      <c r="AF91">
        <v>1202</v>
      </c>
      <c r="AG91">
        <v>3155</v>
      </c>
      <c r="AH91">
        <v>3342</v>
      </c>
      <c r="AI91">
        <v>3539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4.2500000000000003E-3</v>
      </c>
      <c r="Q92">
        <v>3.5200000000000001E-3</v>
      </c>
      <c r="R92">
        <v>7.28E-3</v>
      </c>
      <c r="S92">
        <v>2.2499999999999998E-3</v>
      </c>
      <c r="T92">
        <v>1.99E-3</v>
      </c>
      <c r="U92">
        <v>1.99E-3</v>
      </c>
      <c r="V92">
        <v>2.8400000000000001E-3</v>
      </c>
      <c r="W92">
        <v>6.7400000000000003E-3</v>
      </c>
      <c r="X92">
        <v>6.7400000000000003E-3</v>
      </c>
      <c r="Y92">
        <v>1.99E-3</v>
      </c>
      <c r="Z92">
        <v>1.99E-3</v>
      </c>
      <c r="AA92">
        <v>1.99E-3</v>
      </c>
      <c r="AB92">
        <v>0.51173927012771414</v>
      </c>
      <c r="AC92">
        <v>5.7361547489096498</v>
      </c>
      <c r="AD92">
        <v>200.566</v>
      </c>
      <c r="AE92">
        <v>7.0000000000000007E-2</v>
      </c>
      <c r="AF92">
        <v>1143</v>
      </c>
      <c r="AG92">
        <v>2930</v>
      </c>
      <c r="AH92">
        <v>3103</v>
      </c>
      <c r="AI92">
        <v>3286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3.9199999999999999E-3</v>
      </c>
      <c r="Q93">
        <v>3.2799999999999999E-3</v>
      </c>
      <c r="R93">
        <v>6.7200000000000003E-3</v>
      </c>
      <c r="S93">
        <v>2.0899999999999998E-3</v>
      </c>
      <c r="T93">
        <v>1.98E-3</v>
      </c>
      <c r="U93">
        <v>1.98E-3</v>
      </c>
      <c r="V93">
        <v>2.64E-3</v>
      </c>
      <c r="W93">
        <v>6.2399999999999999E-3</v>
      </c>
      <c r="X93">
        <v>6.2399999999999999E-3</v>
      </c>
      <c r="Y93">
        <v>1.98E-3</v>
      </c>
      <c r="Z93">
        <v>1.98E-3</v>
      </c>
      <c r="AA93">
        <v>1.98E-3</v>
      </c>
      <c r="AB93">
        <v>0.55593058652032235</v>
      </c>
      <c r="AC93">
        <v>5.8386355822547014</v>
      </c>
      <c r="AD93">
        <v>215.01599999999999</v>
      </c>
      <c r="AE93">
        <v>0.03</v>
      </c>
      <c r="AF93">
        <v>1629</v>
      </c>
      <c r="AG93">
        <v>6261</v>
      </c>
      <c r="AH93">
        <v>6638</v>
      </c>
      <c r="AI93">
        <v>7037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3.9199999999999999E-3</v>
      </c>
      <c r="Q94">
        <v>3.2799999999999999E-3</v>
      </c>
      <c r="R94">
        <v>6.7200000000000003E-3</v>
      </c>
      <c r="S94">
        <v>2.0899999999999998E-3</v>
      </c>
      <c r="T94">
        <v>1.98E-3</v>
      </c>
      <c r="U94">
        <v>1.98E-3</v>
      </c>
      <c r="V94">
        <v>2.64E-3</v>
      </c>
      <c r="W94">
        <v>6.2399999999999999E-3</v>
      </c>
      <c r="X94">
        <v>6.2399999999999999E-3</v>
      </c>
      <c r="Y94">
        <v>1.98E-3</v>
      </c>
      <c r="Z94">
        <v>1.98E-3</v>
      </c>
      <c r="AA94">
        <v>1.98E-3</v>
      </c>
      <c r="AB94">
        <v>0.55593058652032235</v>
      </c>
      <c r="AC94">
        <v>5.8386355822547014</v>
      </c>
      <c r="AD94">
        <v>215.01599999999999</v>
      </c>
      <c r="AE94">
        <v>3.5000000000000003E-2</v>
      </c>
      <c r="AF94">
        <v>1531</v>
      </c>
      <c r="AG94">
        <v>5367</v>
      </c>
      <c r="AH94">
        <v>5689</v>
      </c>
      <c r="AI94">
        <v>6031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3.9199999999999999E-3</v>
      </c>
      <c r="Q95">
        <v>3.2799999999999999E-3</v>
      </c>
      <c r="R95">
        <v>6.7200000000000003E-3</v>
      </c>
      <c r="S95">
        <v>2.0899999999999998E-3</v>
      </c>
      <c r="T95">
        <v>1.98E-3</v>
      </c>
      <c r="U95">
        <v>1.98E-3</v>
      </c>
      <c r="V95">
        <v>2.64E-3</v>
      </c>
      <c r="W95">
        <v>6.2399999999999999E-3</v>
      </c>
      <c r="X95">
        <v>6.2399999999999999E-3</v>
      </c>
      <c r="Y95">
        <v>1.98E-3</v>
      </c>
      <c r="Z95">
        <v>1.98E-3</v>
      </c>
      <c r="AA95">
        <v>1.98E-3</v>
      </c>
      <c r="AB95">
        <v>0.55593058652032235</v>
      </c>
      <c r="AC95">
        <v>5.8386355822547014</v>
      </c>
      <c r="AD95">
        <v>215.01599999999999</v>
      </c>
      <c r="AE95">
        <v>0.04</v>
      </c>
      <c r="AF95">
        <v>1442</v>
      </c>
      <c r="AG95">
        <v>4696</v>
      </c>
      <c r="AH95">
        <v>4978</v>
      </c>
      <c r="AI95">
        <v>5278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3.9199999999999999E-3</v>
      </c>
      <c r="Q96">
        <v>3.2799999999999999E-3</v>
      </c>
      <c r="R96">
        <v>6.7200000000000003E-3</v>
      </c>
      <c r="S96">
        <v>2.0899999999999998E-3</v>
      </c>
      <c r="T96">
        <v>1.98E-3</v>
      </c>
      <c r="U96">
        <v>1.98E-3</v>
      </c>
      <c r="V96">
        <v>2.64E-3</v>
      </c>
      <c r="W96">
        <v>6.2399999999999999E-3</v>
      </c>
      <c r="X96">
        <v>6.2399999999999999E-3</v>
      </c>
      <c r="Y96">
        <v>1.98E-3</v>
      </c>
      <c r="Z96">
        <v>1.98E-3</v>
      </c>
      <c r="AA96">
        <v>1.98E-3</v>
      </c>
      <c r="AB96">
        <v>0.55593058652032235</v>
      </c>
      <c r="AC96">
        <v>5.8386355822547014</v>
      </c>
      <c r="AD96">
        <v>215.01599999999999</v>
      </c>
      <c r="AE96">
        <v>4.4999999999999998E-2</v>
      </c>
      <c r="AF96">
        <v>1360</v>
      </c>
      <c r="AG96">
        <v>4174</v>
      </c>
      <c r="AH96">
        <v>4425</v>
      </c>
      <c r="AI96">
        <v>4691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3.9199999999999999E-3</v>
      </c>
      <c r="Q97">
        <v>3.2799999999999999E-3</v>
      </c>
      <c r="R97">
        <v>6.7200000000000003E-3</v>
      </c>
      <c r="S97">
        <v>2.0899999999999998E-3</v>
      </c>
      <c r="T97">
        <v>1.98E-3</v>
      </c>
      <c r="U97">
        <v>1.98E-3</v>
      </c>
      <c r="V97">
        <v>2.64E-3</v>
      </c>
      <c r="W97">
        <v>6.2399999999999999E-3</v>
      </c>
      <c r="X97">
        <v>6.2399999999999999E-3</v>
      </c>
      <c r="Y97">
        <v>1.98E-3</v>
      </c>
      <c r="Z97">
        <v>1.98E-3</v>
      </c>
      <c r="AA97">
        <v>1.98E-3</v>
      </c>
      <c r="AB97">
        <v>0.55593058652032235</v>
      </c>
      <c r="AC97">
        <v>5.8386355822547014</v>
      </c>
      <c r="AD97">
        <v>215.01599999999999</v>
      </c>
      <c r="AE97">
        <v>0.05</v>
      </c>
      <c r="AF97">
        <v>1284</v>
      </c>
      <c r="AG97">
        <v>3757</v>
      </c>
      <c r="AH97">
        <v>3983</v>
      </c>
      <c r="AI97">
        <v>4222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3.9199999999999999E-3</v>
      </c>
      <c r="Q98">
        <v>3.2799999999999999E-3</v>
      </c>
      <c r="R98">
        <v>6.7200000000000003E-3</v>
      </c>
      <c r="S98">
        <v>2.0899999999999998E-3</v>
      </c>
      <c r="T98">
        <v>1.98E-3</v>
      </c>
      <c r="U98">
        <v>1.98E-3</v>
      </c>
      <c r="V98">
        <v>2.64E-3</v>
      </c>
      <c r="W98">
        <v>6.2399999999999999E-3</v>
      </c>
      <c r="X98">
        <v>6.2399999999999999E-3</v>
      </c>
      <c r="Y98">
        <v>1.98E-3</v>
      </c>
      <c r="Z98">
        <v>1.98E-3</v>
      </c>
      <c r="AA98">
        <v>1.98E-3</v>
      </c>
      <c r="AB98">
        <v>0.55593058652032235</v>
      </c>
      <c r="AC98">
        <v>5.8386355822547014</v>
      </c>
      <c r="AD98">
        <v>215.01599999999999</v>
      </c>
      <c r="AE98">
        <v>5.5E-2</v>
      </c>
      <c r="AF98">
        <v>1215</v>
      </c>
      <c r="AG98">
        <v>3415</v>
      </c>
      <c r="AH98">
        <v>3620</v>
      </c>
      <c r="AI98">
        <v>3838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3.9199999999999999E-3</v>
      </c>
      <c r="Q99">
        <v>3.2799999999999999E-3</v>
      </c>
      <c r="R99">
        <v>6.7200000000000003E-3</v>
      </c>
      <c r="S99">
        <v>2.0899999999999998E-3</v>
      </c>
      <c r="T99">
        <v>1.98E-3</v>
      </c>
      <c r="U99">
        <v>1.98E-3</v>
      </c>
      <c r="V99">
        <v>2.64E-3</v>
      </c>
      <c r="W99">
        <v>6.2399999999999999E-3</v>
      </c>
      <c r="X99">
        <v>6.2399999999999999E-3</v>
      </c>
      <c r="Y99">
        <v>1.98E-3</v>
      </c>
      <c r="Z99">
        <v>1.98E-3</v>
      </c>
      <c r="AA99">
        <v>1.98E-3</v>
      </c>
      <c r="AB99">
        <v>0.55593058652032235</v>
      </c>
      <c r="AC99">
        <v>5.8386355822547014</v>
      </c>
      <c r="AD99">
        <v>215.01599999999999</v>
      </c>
      <c r="AE99">
        <v>0.06</v>
      </c>
      <c r="AF99">
        <v>1152</v>
      </c>
      <c r="AG99">
        <v>3131</v>
      </c>
      <c r="AH99">
        <v>3319</v>
      </c>
      <c r="AI99">
        <v>3518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3.9199999999999999E-3</v>
      </c>
      <c r="Q100">
        <v>3.2799999999999999E-3</v>
      </c>
      <c r="R100">
        <v>6.7200000000000003E-3</v>
      </c>
      <c r="S100">
        <v>2.0899999999999998E-3</v>
      </c>
      <c r="T100">
        <v>1.98E-3</v>
      </c>
      <c r="U100">
        <v>1.98E-3</v>
      </c>
      <c r="V100">
        <v>2.64E-3</v>
      </c>
      <c r="W100">
        <v>6.2399999999999999E-3</v>
      </c>
      <c r="X100">
        <v>6.2399999999999999E-3</v>
      </c>
      <c r="Y100">
        <v>1.98E-3</v>
      </c>
      <c r="Z100">
        <v>1.98E-3</v>
      </c>
      <c r="AA100">
        <v>1.98E-3</v>
      </c>
      <c r="AB100">
        <v>0.55593058652032235</v>
      </c>
      <c r="AC100">
        <v>5.8386355822547014</v>
      </c>
      <c r="AD100">
        <v>215.01599999999999</v>
      </c>
      <c r="AE100">
        <v>6.5000000000000002E-2</v>
      </c>
      <c r="AF100">
        <v>1093</v>
      </c>
      <c r="AG100">
        <v>2890</v>
      </c>
      <c r="AH100">
        <v>3063</v>
      </c>
      <c r="AI100">
        <v>3248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3.9199999999999999E-3</v>
      </c>
      <c r="Q101">
        <v>3.2799999999999999E-3</v>
      </c>
      <c r="R101">
        <v>6.7200000000000003E-3</v>
      </c>
      <c r="S101">
        <v>2.0899999999999998E-3</v>
      </c>
      <c r="T101">
        <v>1.98E-3</v>
      </c>
      <c r="U101">
        <v>1.98E-3</v>
      </c>
      <c r="V101">
        <v>2.64E-3</v>
      </c>
      <c r="W101">
        <v>6.2399999999999999E-3</v>
      </c>
      <c r="X101">
        <v>6.2399999999999999E-3</v>
      </c>
      <c r="Y101">
        <v>1.98E-3</v>
      </c>
      <c r="Z101">
        <v>1.98E-3</v>
      </c>
      <c r="AA101">
        <v>1.98E-3</v>
      </c>
      <c r="AB101">
        <v>0.55593058652032235</v>
      </c>
      <c r="AC101">
        <v>5.8386355822547014</v>
      </c>
      <c r="AD101">
        <v>215.01599999999999</v>
      </c>
      <c r="AE101">
        <v>7.0000000000000007E-2</v>
      </c>
      <c r="AF101">
        <v>1039</v>
      </c>
      <c r="AG101">
        <v>2683</v>
      </c>
      <c r="AH101">
        <v>2845</v>
      </c>
      <c r="AI101">
        <v>3016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3.8899999999999998E-3</v>
      </c>
      <c r="Q102">
        <v>3.2399999999999998E-3</v>
      </c>
      <c r="R102">
        <v>6.6499999999999997E-3</v>
      </c>
      <c r="S102">
        <v>2.0600000000000002E-3</v>
      </c>
      <c r="T102">
        <v>1.98E-3</v>
      </c>
      <c r="U102">
        <v>1.98E-3</v>
      </c>
      <c r="V102">
        <v>2.5999999999999999E-3</v>
      </c>
      <c r="W102">
        <v>6.1799999999999997E-3</v>
      </c>
      <c r="X102">
        <v>6.1799999999999997E-3</v>
      </c>
      <c r="Y102">
        <v>1.98E-3</v>
      </c>
      <c r="Z102">
        <v>1.98E-3</v>
      </c>
      <c r="AA102">
        <v>1.98E-3</v>
      </c>
      <c r="AB102">
        <v>0.57488852683930713</v>
      </c>
      <c r="AC102">
        <v>6.5623380643767861</v>
      </c>
      <c r="AD102">
        <v>215.01599999999999</v>
      </c>
      <c r="AE102">
        <v>0.03</v>
      </c>
      <c r="AF102">
        <v>1417</v>
      </c>
      <c r="AG102">
        <v>4869</v>
      </c>
      <c r="AH102">
        <v>5870</v>
      </c>
      <c r="AI102">
        <v>6268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3.8899999999999998E-3</v>
      </c>
      <c r="Q103">
        <v>3.2399999999999998E-3</v>
      </c>
      <c r="R103">
        <v>6.6499999999999997E-3</v>
      </c>
      <c r="S103">
        <v>2.0600000000000002E-3</v>
      </c>
      <c r="T103">
        <v>1.98E-3</v>
      </c>
      <c r="U103">
        <v>1.98E-3</v>
      </c>
      <c r="V103">
        <v>2.5999999999999999E-3</v>
      </c>
      <c r="W103">
        <v>6.1799999999999997E-3</v>
      </c>
      <c r="X103">
        <v>6.1799999999999997E-3</v>
      </c>
      <c r="Y103">
        <v>1.98E-3</v>
      </c>
      <c r="Z103">
        <v>1.98E-3</v>
      </c>
      <c r="AA103">
        <v>1.98E-3</v>
      </c>
      <c r="AB103">
        <v>0.57488852683930713</v>
      </c>
      <c r="AC103">
        <v>6.5623380643767861</v>
      </c>
      <c r="AD103">
        <v>215.01599999999999</v>
      </c>
      <c r="AE103">
        <v>3.5000000000000003E-2</v>
      </c>
      <c r="AF103">
        <v>1324</v>
      </c>
      <c r="AG103">
        <v>4212</v>
      </c>
      <c r="AH103">
        <v>5031</v>
      </c>
      <c r="AI103">
        <v>5372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3.8899999999999998E-3</v>
      </c>
      <c r="Q104">
        <v>3.2399999999999998E-3</v>
      </c>
      <c r="R104">
        <v>6.6499999999999997E-3</v>
      </c>
      <c r="S104">
        <v>2.0600000000000002E-3</v>
      </c>
      <c r="T104">
        <v>1.98E-3</v>
      </c>
      <c r="U104">
        <v>1.98E-3</v>
      </c>
      <c r="V104">
        <v>2.5999999999999999E-3</v>
      </c>
      <c r="W104">
        <v>6.1799999999999997E-3</v>
      </c>
      <c r="X104">
        <v>6.1799999999999997E-3</v>
      </c>
      <c r="Y104">
        <v>1.98E-3</v>
      </c>
      <c r="Z104">
        <v>1.98E-3</v>
      </c>
      <c r="AA104">
        <v>1.98E-3</v>
      </c>
      <c r="AB104">
        <v>0.57488852683930713</v>
      </c>
      <c r="AC104">
        <v>6.5623380643767861</v>
      </c>
      <c r="AD104">
        <v>215.01599999999999</v>
      </c>
      <c r="AE104">
        <v>0.04</v>
      </c>
      <c r="AF104">
        <v>1240</v>
      </c>
      <c r="AG104">
        <v>3715</v>
      </c>
      <c r="AH104">
        <v>4402</v>
      </c>
      <c r="AI104">
        <v>4701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3.8899999999999998E-3</v>
      </c>
      <c r="Q105">
        <v>3.2399999999999998E-3</v>
      </c>
      <c r="R105">
        <v>6.6499999999999997E-3</v>
      </c>
      <c r="S105">
        <v>2.0600000000000002E-3</v>
      </c>
      <c r="T105">
        <v>1.98E-3</v>
      </c>
      <c r="U105">
        <v>1.98E-3</v>
      </c>
      <c r="V105">
        <v>2.5999999999999999E-3</v>
      </c>
      <c r="W105">
        <v>6.1799999999999997E-3</v>
      </c>
      <c r="X105">
        <v>6.1799999999999997E-3</v>
      </c>
      <c r="Y105">
        <v>1.98E-3</v>
      </c>
      <c r="Z105">
        <v>1.98E-3</v>
      </c>
      <c r="AA105">
        <v>1.98E-3</v>
      </c>
      <c r="AB105">
        <v>0.57488852683930713</v>
      </c>
      <c r="AC105">
        <v>6.5623380643767861</v>
      </c>
      <c r="AD105">
        <v>215.01599999999999</v>
      </c>
      <c r="AE105">
        <v>4.4999999999999998E-2</v>
      </c>
      <c r="AF105">
        <v>1163</v>
      </c>
      <c r="AG105">
        <v>3324</v>
      </c>
      <c r="AH105">
        <v>3913</v>
      </c>
      <c r="AI105">
        <v>4178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3.8899999999999998E-3</v>
      </c>
      <c r="Q106">
        <v>3.2399999999999998E-3</v>
      </c>
      <c r="R106">
        <v>6.6499999999999997E-3</v>
      </c>
      <c r="S106">
        <v>2.0600000000000002E-3</v>
      </c>
      <c r="T106">
        <v>1.98E-3</v>
      </c>
      <c r="U106">
        <v>1.98E-3</v>
      </c>
      <c r="V106">
        <v>2.5999999999999999E-3</v>
      </c>
      <c r="W106">
        <v>6.1799999999999997E-3</v>
      </c>
      <c r="X106">
        <v>6.1799999999999997E-3</v>
      </c>
      <c r="Y106">
        <v>1.98E-3</v>
      </c>
      <c r="Z106">
        <v>1.98E-3</v>
      </c>
      <c r="AA106">
        <v>1.98E-3</v>
      </c>
      <c r="AB106">
        <v>0.57488852683930713</v>
      </c>
      <c r="AC106">
        <v>6.5623380643767861</v>
      </c>
      <c r="AD106">
        <v>215.01599999999999</v>
      </c>
      <c r="AE106">
        <v>0.05</v>
      </c>
      <c r="AF106">
        <v>1094</v>
      </c>
      <c r="AG106">
        <v>3009</v>
      </c>
      <c r="AH106">
        <v>3522</v>
      </c>
      <c r="AI106">
        <v>3761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3.8899999999999998E-3</v>
      </c>
      <c r="Q107">
        <v>3.2399999999999998E-3</v>
      </c>
      <c r="R107">
        <v>6.6499999999999997E-3</v>
      </c>
      <c r="S107">
        <v>2.0600000000000002E-3</v>
      </c>
      <c r="T107">
        <v>1.98E-3</v>
      </c>
      <c r="U107">
        <v>1.98E-3</v>
      </c>
      <c r="V107">
        <v>2.5999999999999999E-3</v>
      </c>
      <c r="W107">
        <v>6.1799999999999997E-3</v>
      </c>
      <c r="X107">
        <v>6.1799999999999997E-3</v>
      </c>
      <c r="Y107">
        <v>1.98E-3</v>
      </c>
      <c r="Z107">
        <v>1.98E-3</v>
      </c>
      <c r="AA107">
        <v>1.98E-3</v>
      </c>
      <c r="AB107">
        <v>0.57488852683930713</v>
      </c>
      <c r="AC107">
        <v>6.5623380643767861</v>
      </c>
      <c r="AD107">
        <v>215.01599999999999</v>
      </c>
      <c r="AE107">
        <v>5.5E-2</v>
      </c>
      <c r="AF107">
        <v>1030</v>
      </c>
      <c r="AG107">
        <v>2749</v>
      </c>
      <c r="AH107">
        <v>3202</v>
      </c>
      <c r="AI107">
        <v>3419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3.8899999999999998E-3</v>
      </c>
      <c r="Q108">
        <v>3.2399999999999998E-3</v>
      </c>
      <c r="R108">
        <v>6.6499999999999997E-3</v>
      </c>
      <c r="S108">
        <v>2.0600000000000002E-3</v>
      </c>
      <c r="T108">
        <v>1.98E-3</v>
      </c>
      <c r="U108">
        <v>1.98E-3</v>
      </c>
      <c r="V108">
        <v>2.5999999999999999E-3</v>
      </c>
      <c r="W108">
        <v>6.1799999999999997E-3</v>
      </c>
      <c r="X108">
        <v>6.1799999999999997E-3</v>
      </c>
      <c r="Y108">
        <v>1.98E-3</v>
      </c>
      <c r="Z108">
        <v>1.98E-3</v>
      </c>
      <c r="AA108">
        <v>1.98E-3</v>
      </c>
      <c r="AB108">
        <v>0.57488852683930713</v>
      </c>
      <c r="AC108">
        <v>6.5623380643767861</v>
      </c>
      <c r="AD108">
        <v>215.01599999999999</v>
      </c>
      <c r="AE108">
        <v>0.06</v>
      </c>
      <c r="AF108">
        <v>972</v>
      </c>
      <c r="AG108">
        <v>2530</v>
      </c>
      <c r="AH108">
        <v>2935</v>
      </c>
      <c r="AI108">
        <v>3134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3.8899999999999998E-3</v>
      </c>
      <c r="Q109">
        <v>3.2399999999999998E-3</v>
      </c>
      <c r="R109">
        <v>6.6499999999999997E-3</v>
      </c>
      <c r="S109">
        <v>2.0600000000000002E-3</v>
      </c>
      <c r="T109">
        <v>1.98E-3</v>
      </c>
      <c r="U109">
        <v>1.98E-3</v>
      </c>
      <c r="V109">
        <v>2.5999999999999999E-3</v>
      </c>
      <c r="W109">
        <v>6.1799999999999997E-3</v>
      </c>
      <c r="X109">
        <v>6.1799999999999997E-3</v>
      </c>
      <c r="Y109">
        <v>1.98E-3</v>
      </c>
      <c r="Z109">
        <v>1.98E-3</v>
      </c>
      <c r="AA109">
        <v>1.98E-3</v>
      </c>
      <c r="AB109">
        <v>0.57488852683930713</v>
      </c>
      <c r="AC109">
        <v>6.5623380643767861</v>
      </c>
      <c r="AD109">
        <v>215.01599999999999</v>
      </c>
      <c r="AE109">
        <v>6.5000000000000002E-2</v>
      </c>
      <c r="AF109">
        <v>919</v>
      </c>
      <c r="AG109">
        <v>2344</v>
      </c>
      <c r="AH109">
        <v>2709</v>
      </c>
      <c r="AI109">
        <v>2893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3.8899999999999998E-3</v>
      </c>
      <c r="Q110">
        <v>3.2399999999999998E-3</v>
      </c>
      <c r="R110">
        <v>6.6499999999999997E-3</v>
      </c>
      <c r="S110">
        <v>2.0600000000000002E-3</v>
      </c>
      <c r="T110">
        <v>1.98E-3</v>
      </c>
      <c r="U110">
        <v>1.98E-3</v>
      </c>
      <c r="V110">
        <v>2.5999999999999999E-3</v>
      </c>
      <c r="W110">
        <v>6.1799999999999997E-3</v>
      </c>
      <c r="X110">
        <v>6.1799999999999997E-3</v>
      </c>
      <c r="Y110">
        <v>1.98E-3</v>
      </c>
      <c r="Z110">
        <v>1.98E-3</v>
      </c>
      <c r="AA110">
        <v>1.98E-3</v>
      </c>
      <c r="AB110">
        <v>0.57488852683930713</v>
      </c>
      <c r="AC110">
        <v>6.5623380643767861</v>
      </c>
      <c r="AD110">
        <v>215.01599999999999</v>
      </c>
      <c r="AE110">
        <v>7.0000000000000007E-2</v>
      </c>
      <c r="AF110">
        <v>871</v>
      </c>
      <c r="AG110">
        <v>2182</v>
      </c>
      <c r="AH110">
        <v>2516</v>
      </c>
      <c r="AI110">
        <v>2686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3.8500000000000001E-3</v>
      </c>
      <c r="Q111">
        <v>3.2000000000000002E-3</v>
      </c>
      <c r="R111">
        <v>6.5900000000000004E-3</v>
      </c>
      <c r="S111">
        <v>2.0400000000000001E-3</v>
      </c>
      <c r="T111">
        <v>1.98E-3</v>
      </c>
      <c r="U111">
        <v>1.98E-3</v>
      </c>
      <c r="V111">
        <v>2.5799999999999998E-3</v>
      </c>
      <c r="W111">
        <v>6.1000000000000004E-3</v>
      </c>
      <c r="X111">
        <v>6.1000000000000004E-3</v>
      </c>
      <c r="Y111">
        <v>1.98E-3</v>
      </c>
      <c r="Z111">
        <v>1.98E-3</v>
      </c>
      <c r="AA111">
        <v>1.98E-3</v>
      </c>
      <c r="AB111">
        <v>0.60179482507288629</v>
      </c>
      <c r="AC111">
        <v>6.7141494410129914</v>
      </c>
      <c r="AD111">
        <v>215.01599999999999</v>
      </c>
      <c r="AE111">
        <v>0.03</v>
      </c>
      <c r="AF111">
        <v>1379</v>
      </c>
      <c r="AG111">
        <v>4544</v>
      </c>
      <c r="AH111">
        <v>5726</v>
      </c>
      <c r="AI111">
        <v>6123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3.8500000000000001E-3</v>
      </c>
      <c r="Q112">
        <v>3.2000000000000002E-3</v>
      </c>
      <c r="R112">
        <v>6.5900000000000004E-3</v>
      </c>
      <c r="S112">
        <v>2.0400000000000001E-3</v>
      </c>
      <c r="T112">
        <v>1.98E-3</v>
      </c>
      <c r="U112">
        <v>1.98E-3</v>
      </c>
      <c r="V112">
        <v>2.5799999999999998E-3</v>
      </c>
      <c r="W112">
        <v>6.1000000000000004E-3</v>
      </c>
      <c r="X112">
        <v>6.1000000000000004E-3</v>
      </c>
      <c r="Y112">
        <v>1.98E-3</v>
      </c>
      <c r="Z112">
        <v>1.98E-3</v>
      </c>
      <c r="AA112">
        <v>1.98E-3</v>
      </c>
      <c r="AB112">
        <v>0.60179482507288629</v>
      </c>
      <c r="AC112">
        <v>6.7141494410129914</v>
      </c>
      <c r="AD112">
        <v>215.01599999999999</v>
      </c>
      <c r="AE112">
        <v>3.5000000000000003E-2</v>
      </c>
      <c r="AF112">
        <v>1287</v>
      </c>
      <c r="AG112">
        <v>3944</v>
      </c>
      <c r="AH112">
        <v>4908</v>
      </c>
      <c r="AI112">
        <v>5249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3.8500000000000001E-3</v>
      </c>
      <c r="Q113">
        <v>3.2000000000000002E-3</v>
      </c>
      <c r="R113">
        <v>6.5900000000000004E-3</v>
      </c>
      <c r="S113">
        <v>2.0400000000000001E-3</v>
      </c>
      <c r="T113">
        <v>1.98E-3</v>
      </c>
      <c r="U113">
        <v>1.98E-3</v>
      </c>
      <c r="V113">
        <v>2.5799999999999998E-3</v>
      </c>
      <c r="W113">
        <v>6.1000000000000004E-3</v>
      </c>
      <c r="X113">
        <v>6.1000000000000004E-3</v>
      </c>
      <c r="Y113">
        <v>1.98E-3</v>
      </c>
      <c r="Z113">
        <v>1.98E-3</v>
      </c>
      <c r="AA113">
        <v>1.98E-3</v>
      </c>
      <c r="AB113">
        <v>0.60179482507288629</v>
      </c>
      <c r="AC113">
        <v>6.7141494410129914</v>
      </c>
      <c r="AD113">
        <v>215.01599999999999</v>
      </c>
      <c r="AE113">
        <v>0.04</v>
      </c>
      <c r="AF113">
        <v>1203</v>
      </c>
      <c r="AG113">
        <v>3488</v>
      </c>
      <c r="AH113">
        <v>4294</v>
      </c>
      <c r="AI113">
        <v>4592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3.8500000000000001E-3</v>
      </c>
      <c r="Q114">
        <v>3.2000000000000002E-3</v>
      </c>
      <c r="R114">
        <v>6.5900000000000004E-3</v>
      </c>
      <c r="S114">
        <v>2.0400000000000001E-3</v>
      </c>
      <c r="T114">
        <v>1.98E-3</v>
      </c>
      <c r="U114">
        <v>1.98E-3</v>
      </c>
      <c r="V114">
        <v>2.5799999999999998E-3</v>
      </c>
      <c r="W114">
        <v>6.1000000000000004E-3</v>
      </c>
      <c r="X114">
        <v>6.1000000000000004E-3</v>
      </c>
      <c r="Y114">
        <v>1.98E-3</v>
      </c>
      <c r="Z114">
        <v>1.98E-3</v>
      </c>
      <c r="AA114">
        <v>1.98E-3</v>
      </c>
      <c r="AB114">
        <v>0.60179482507288629</v>
      </c>
      <c r="AC114">
        <v>6.7141494410129914</v>
      </c>
      <c r="AD114">
        <v>215.01599999999999</v>
      </c>
      <c r="AE114">
        <v>4.4999999999999998E-2</v>
      </c>
      <c r="AF114">
        <v>1128</v>
      </c>
      <c r="AG114">
        <v>3129</v>
      </c>
      <c r="AH114">
        <v>3817</v>
      </c>
      <c r="AI114">
        <v>4082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3.8500000000000001E-3</v>
      </c>
      <c r="Q115">
        <v>3.2000000000000002E-3</v>
      </c>
      <c r="R115">
        <v>6.5900000000000004E-3</v>
      </c>
      <c r="S115">
        <v>2.0400000000000001E-3</v>
      </c>
      <c r="T115">
        <v>1.98E-3</v>
      </c>
      <c r="U115">
        <v>1.98E-3</v>
      </c>
      <c r="V115">
        <v>2.5799999999999998E-3</v>
      </c>
      <c r="W115">
        <v>6.1000000000000004E-3</v>
      </c>
      <c r="X115">
        <v>6.1000000000000004E-3</v>
      </c>
      <c r="Y115">
        <v>1.98E-3</v>
      </c>
      <c r="Z115">
        <v>1.98E-3</v>
      </c>
      <c r="AA115">
        <v>1.98E-3</v>
      </c>
      <c r="AB115">
        <v>0.60179482507288629</v>
      </c>
      <c r="AC115">
        <v>6.7141494410129914</v>
      </c>
      <c r="AD115">
        <v>215.01599999999999</v>
      </c>
      <c r="AE115">
        <v>0.05</v>
      </c>
      <c r="AF115">
        <v>1059</v>
      </c>
      <c r="AG115">
        <v>2838</v>
      </c>
      <c r="AH115">
        <v>3436</v>
      </c>
      <c r="AI115">
        <v>3674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3.8500000000000001E-3</v>
      </c>
      <c r="Q116">
        <v>3.2000000000000002E-3</v>
      </c>
      <c r="R116">
        <v>6.5900000000000004E-3</v>
      </c>
      <c r="S116">
        <v>2.0400000000000001E-3</v>
      </c>
      <c r="T116">
        <v>1.98E-3</v>
      </c>
      <c r="U116">
        <v>1.98E-3</v>
      </c>
      <c r="V116">
        <v>2.5799999999999998E-3</v>
      </c>
      <c r="W116">
        <v>6.1000000000000004E-3</v>
      </c>
      <c r="X116">
        <v>6.1000000000000004E-3</v>
      </c>
      <c r="Y116">
        <v>1.98E-3</v>
      </c>
      <c r="Z116">
        <v>1.98E-3</v>
      </c>
      <c r="AA116">
        <v>1.98E-3</v>
      </c>
      <c r="AB116">
        <v>0.60179482507288629</v>
      </c>
      <c r="AC116">
        <v>6.7141494410129914</v>
      </c>
      <c r="AD116">
        <v>215.01599999999999</v>
      </c>
      <c r="AE116">
        <v>5.5E-2</v>
      </c>
      <c r="AF116">
        <v>997</v>
      </c>
      <c r="AG116">
        <v>2597</v>
      </c>
      <c r="AH116">
        <v>3123</v>
      </c>
      <c r="AI116">
        <v>3340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3.8500000000000001E-3</v>
      </c>
      <c r="Q117">
        <v>3.2000000000000002E-3</v>
      </c>
      <c r="R117">
        <v>6.5900000000000004E-3</v>
      </c>
      <c r="S117">
        <v>2.0400000000000001E-3</v>
      </c>
      <c r="T117">
        <v>1.98E-3</v>
      </c>
      <c r="U117">
        <v>1.98E-3</v>
      </c>
      <c r="V117">
        <v>2.5799999999999998E-3</v>
      </c>
      <c r="W117">
        <v>6.1000000000000004E-3</v>
      </c>
      <c r="X117">
        <v>6.1000000000000004E-3</v>
      </c>
      <c r="Y117">
        <v>1.98E-3</v>
      </c>
      <c r="Z117">
        <v>1.98E-3</v>
      </c>
      <c r="AA117">
        <v>1.98E-3</v>
      </c>
      <c r="AB117">
        <v>0.60179482507288629</v>
      </c>
      <c r="AC117">
        <v>6.7141494410129914</v>
      </c>
      <c r="AD117">
        <v>215.01599999999999</v>
      </c>
      <c r="AE117">
        <v>0.06</v>
      </c>
      <c r="AF117">
        <v>940</v>
      </c>
      <c r="AG117">
        <v>2393</v>
      </c>
      <c r="AH117">
        <v>2863</v>
      </c>
      <c r="AI117">
        <v>3062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3.8500000000000001E-3</v>
      </c>
      <c r="Q118">
        <v>3.2000000000000002E-3</v>
      </c>
      <c r="R118">
        <v>6.5900000000000004E-3</v>
      </c>
      <c r="S118">
        <v>2.0400000000000001E-3</v>
      </c>
      <c r="T118">
        <v>1.98E-3</v>
      </c>
      <c r="U118">
        <v>1.98E-3</v>
      </c>
      <c r="V118">
        <v>2.5799999999999998E-3</v>
      </c>
      <c r="W118">
        <v>6.1000000000000004E-3</v>
      </c>
      <c r="X118">
        <v>6.1000000000000004E-3</v>
      </c>
      <c r="Y118">
        <v>1.98E-3</v>
      </c>
      <c r="Z118">
        <v>1.98E-3</v>
      </c>
      <c r="AA118">
        <v>1.98E-3</v>
      </c>
      <c r="AB118">
        <v>0.60179482507288629</v>
      </c>
      <c r="AC118">
        <v>6.7141494410129914</v>
      </c>
      <c r="AD118">
        <v>215.01599999999999</v>
      </c>
      <c r="AE118">
        <v>6.5000000000000002E-2</v>
      </c>
      <c r="AF118">
        <v>888</v>
      </c>
      <c r="AG118">
        <v>2220</v>
      </c>
      <c r="AH118">
        <v>2643</v>
      </c>
      <c r="AI118">
        <v>2826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3.8500000000000001E-3</v>
      </c>
      <c r="Q119">
        <v>3.2000000000000002E-3</v>
      </c>
      <c r="R119">
        <v>6.5900000000000004E-3</v>
      </c>
      <c r="S119">
        <v>2.0400000000000001E-3</v>
      </c>
      <c r="T119">
        <v>1.98E-3</v>
      </c>
      <c r="U119">
        <v>1.98E-3</v>
      </c>
      <c r="V119">
        <v>2.5799999999999998E-3</v>
      </c>
      <c r="W119">
        <v>6.1000000000000004E-3</v>
      </c>
      <c r="X119">
        <v>6.1000000000000004E-3</v>
      </c>
      <c r="Y119">
        <v>1.98E-3</v>
      </c>
      <c r="Z119">
        <v>1.98E-3</v>
      </c>
      <c r="AA119">
        <v>1.98E-3</v>
      </c>
      <c r="AB119">
        <v>0.60179482507288629</v>
      </c>
      <c r="AC119">
        <v>6.7141494410129914</v>
      </c>
      <c r="AD119">
        <v>215.01599999999999</v>
      </c>
      <c r="AE119">
        <v>7.0000000000000007E-2</v>
      </c>
      <c r="AF119">
        <v>841</v>
      </c>
      <c r="AG119">
        <v>2069</v>
      </c>
      <c r="AH119">
        <v>2454</v>
      </c>
      <c r="AI119">
        <v>2624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3.81E-3</v>
      </c>
      <c r="Q120">
        <v>3.16E-3</v>
      </c>
      <c r="R120">
        <v>6.5100000000000002E-3</v>
      </c>
      <c r="S120">
        <v>2.0200000000000001E-3</v>
      </c>
      <c r="T120">
        <v>1.98E-3</v>
      </c>
      <c r="U120">
        <v>1.98E-3</v>
      </c>
      <c r="V120">
        <v>2.5500000000000002E-3</v>
      </c>
      <c r="W120">
        <v>6.0400000000000002E-3</v>
      </c>
      <c r="X120">
        <v>6.0400000000000002E-3</v>
      </c>
      <c r="Y120">
        <v>1.98E-3</v>
      </c>
      <c r="Z120">
        <v>1.98E-3</v>
      </c>
      <c r="AA120">
        <v>1.98E-3</v>
      </c>
      <c r="AB120">
        <v>0.60155097753387077</v>
      </c>
      <c r="AC120">
        <v>6.7127890149718974</v>
      </c>
      <c r="AD120">
        <v>215.01599999999999</v>
      </c>
      <c r="AE120">
        <v>0.03</v>
      </c>
      <c r="AF120">
        <v>1379</v>
      </c>
      <c r="AG120">
        <v>4544</v>
      </c>
      <c r="AH120">
        <v>5726</v>
      </c>
      <c r="AI120">
        <v>6123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3.81E-3</v>
      </c>
      <c r="Q121">
        <v>3.16E-3</v>
      </c>
      <c r="R121">
        <v>6.5100000000000002E-3</v>
      </c>
      <c r="S121">
        <v>2.0200000000000001E-3</v>
      </c>
      <c r="T121">
        <v>1.98E-3</v>
      </c>
      <c r="U121">
        <v>1.98E-3</v>
      </c>
      <c r="V121">
        <v>2.5500000000000002E-3</v>
      </c>
      <c r="W121">
        <v>6.0400000000000002E-3</v>
      </c>
      <c r="X121">
        <v>6.0400000000000002E-3</v>
      </c>
      <c r="Y121">
        <v>1.98E-3</v>
      </c>
      <c r="Z121">
        <v>1.98E-3</v>
      </c>
      <c r="AA121">
        <v>1.98E-3</v>
      </c>
      <c r="AB121">
        <v>0.60155097753387077</v>
      </c>
      <c r="AC121">
        <v>6.7127890149718974</v>
      </c>
      <c r="AD121">
        <v>215.01599999999999</v>
      </c>
      <c r="AE121">
        <v>3.5000000000000003E-2</v>
      </c>
      <c r="AF121">
        <v>1287</v>
      </c>
      <c r="AG121">
        <v>3944</v>
      </c>
      <c r="AH121">
        <v>4908</v>
      </c>
      <c r="AI121">
        <v>5249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3.81E-3</v>
      </c>
      <c r="Q122">
        <v>3.16E-3</v>
      </c>
      <c r="R122">
        <v>6.5100000000000002E-3</v>
      </c>
      <c r="S122">
        <v>2.0200000000000001E-3</v>
      </c>
      <c r="T122">
        <v>1.98E-3</v>
      </c>
      <c r="U122">
        <v>1.98E-3</v>
      </c>
      <c r="V122">
        <v>2.5500000000000002E-3</v>
      </c>
      <c r="W122">
        <v>6.0400000000000002E-3</v>
      </c>
      <c r="X122">
        <v>6.0400000000000002E-3</v>
      </c>
      <c r="Y122">
        <v>1.98E-3</v>
      </c>
      <c r="Z122">
        <v>1.98E-3</v>
      </c>
      <c r="AA122">
        <v>1.98E-3</v>
      </c>
      <c r="AB122">
        <v>0.60155097753387077</v>
      </c>
      <c r="AC122">
        <v>6.7127890149718974</v>
      </c>
      <c r="AD122">
        <v>215.01599999999999</v>
      </c>
      <c r="AE122">
        <v>0.04</v>
      </c>
      <c r="AF122">
        <v>1203</v>
      </c>
      <c r="AG122">
        <v>3488</v>
      </c>
      <c r="AH122">
        <v>4294</v>
      </c>
      <c r="AI122">
        <v>4592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3.81E-3</v>
      </c>
      <c r="Q123">
        <v>3.16E-3</v>
      </c>
      <c r="R123">
        <v>6.5100000000000002E-3</v>
      </c>
      <c r="S123">
        <v>2.0200000000000001E-3</v>
      </c>
      <c r="T123">
        <v>1.98E-3</v>
      </c>
      <c r="U123">
        <v>1.98E-3</v>
      </c>
      <c r="V123">
        <v>2.5500000000000002E-3</v>
      </c>
      <c r="W123">
        <v>6.0400000000000002E-3</v>
      </c>
      <c r="X123">
        <v>6.0400000000000002E-3</v>
      </c>
      <c r="Y123">
        <v>1.98E-3</v>
      </c>
      <c r="Z123">
        <v>1.98E-3</v>
      </c>
      <c r="AA123">
        <v>1.98E-3</v>
      </c>
      <c r="AB123">
        <v>0.60155097753387077</v>
      </c>
      <c r="AC123">
        <v>6.7127890149718974</v>
      </c>
      <c r="AD123">
        <v>215.01599999999999</v>
      </c>
      <c r="AE123">
        <v>4.4999999999999998E-2</v>
      </c>
      <c r="AF123">
        <v>1128</v>
      </c>
      <c r="AG123">
        <v>3129</v>
      </c>
      <c r="AH123">
        <v>3817</v>
      </c>
      <c r="AI123">
        <v>4082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3.81E-3</v>
      </c>
      <c r="Q124">
        <v>3.16E-3</v>
      </c>
      <c r="R124">
        <v>6.5100000000000002E-3</v>
      </c>
      <c r="S124">
        <v>2.0200000000000001E-3</v>
      </c>
      <c r="T124">
        <v>1.98E-3</v>
      </c>
      <c r="U124">
        <v>1.98E-3</v>
      </c>
      <c r="V124">
        <v>2.5500000000000002E-3</v>
      </c>
      <c r="W124">
        <v>6.0400000000000002E-3</v>
      </c>
      <c r="X124">
        <v>6.0400000000000002E-3</v>
      </c>
      <c r="Y124">
        <v>1.98E-3</v>
      </c>
      <c r="Z124">
        <v>1.98E-3</v>
      </c>
      <c r="AA124">
        <v>1.98E-3</v>
      </c>
      <c r="AB124">
        <v>0.60155097753387077</v>
      </c>
      <c r="AC124">
        <v>6.7127890149718974</v>
      </c>
      <c r="AD124">
        <v>215.01599999999999</v>
      </c>
      <c r="AE124">
        <v>0.05</v>
      </c>
      <c r="AF124">
        <v>1059</v>
      </c>
      <c r="AG124">
        <v>2838</v>
      </c>
      <c r="AH124">
        <v>3436</v>
      </c>
      <c r="AI124">
        <v>3674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3.81E-3</v>
      </c>
      <c r="Q125">
        <v>3.16E-3</v>
      </c>
      <c r="R125">
        <v>6.5100000000000002E-3</v>
      </c>
      <c r="S125">
        <v>2.0200000000000001E-3</v>
      </c>
      <c r="T125">
        <v>1.98E-3</v>
      </c>
      <c r="U125">
        <v>1.98E-3</v>
      </c>
      <c r="V125">
        <v>2.5500000000000002E-3</v>
      </c>
      <c r="W125">
        <v>6.0400000000000002E-3</v>
      </c>
      <c r="X125">
        <v>6.0400000000000002E-3</v>
      </c>
      <c r="Y125">
        <v>1.98E-3</v>
      </c>
      <c r="Z125">
        <v>1.98E-3</v>
      </c>
      <c r="AA125">
        <v>1.98E-3</v>
      </c>
      <c r="AB125">
        <v>0.60155097753387077</v>
      </c>
      <c r="AC125">
        <v>6.7127890149718974</v>
      </c>
      <c r="AD125">
        <v>215.01599999999999</v>
      </c>
      <c r="AE125">
        <v>5.5E-2</v>
      </c>
      <c r="AF125">
        <v>997</v>
      </c>
      <c r="AG125">
        <v>2597</v>
      </c>
      <c r="AH125">
        <v>3123</v>
      </c>
      <c r="AI125">
        <v>3340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3.81E-3</v>
      </c>
      <c r="Q126">
        <v>3.16E-3</v>
      </c>
      <c r="R126">
        <v>6.5100000000000002E-3</v>
      </c>
      <c r="S126">
        <v>2.0200000000000001E-3</v>
      </c>
      <c r="T126">
        <v>1.98E-3</v>
      </c>
      <c r="U126">
        <v>1.98E-3</v>
      </c>
      <c r="V126">
        <v>2.5500000000000002E-3</v>
      </c>
      <c r="W126">
        <v>6.0400000000000002E-3</v>
      </c>
      <c r="X126">
        <v>6.0400000000000002E-3</v>
      </c>
      <c r="Y126">
        <v>1.98E-3</v>
      </c>
      <c r="Z126">
        <v>1.98E-3</v>
      </c>
      <c r="AA126">
        <v>1.98E-3</v>
      </c>
      <c r="AB126">
        <v>0.60155097753387077</v>
      </c>
      <c r="AC126">
        <v>6.7127890149718974</v>
      </c>
      <c r="AD126">
        <v>215.01599999999999</v>
      </c>
      <c r="AE126">
        <v>0.06</v>
      </c>
      <c r="AF126">
        <v>940</v>
      </c>
      <c r="AG126">
        <v>2393</v>
      </c>
      <c r="AH126">
        <v>2863</v>
      </c>
      <c r="AI126">
        <v>3062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3.81E-3</v>
      </c>
      <c r="Q127">
        <v>3.16E-3</v>
      </c>
      <c r="R127">
        <v>6.5100000000000002E-3</v>
      </c>
      <c r="S127">
        <v>2.0200000000000001E-3</v>
      </c>
      <c r="T127">
        <v>1.98E-3</v>
      </c>
      <c r="U127">
        <v>1.98E-3</v>
      </c>
      <c r="V127">
        <v>2.5500000000000002E-3</v>
      </c>
      <c r="W127">
        <v>6.0400000000000002E-3</v>
      </c>
      <c r="X127">
        <v>6.0400000000000002E-3</v>
      </c>
      <c r="Y127">
        <v>1.98E-3</v>
      </c>
      <c r="Z127">
        <v>1.98E-3</v>
      </c>
      <c r="AA127">
        <v>1.98E-3</v>
      </c>
      <c r="AB127">
        <v>0.60155097753387077</v>
      </c>
      <c r="AC127">
        <v>6.7127890149718974</v>
      </c>
      <c r="AD127">
        <v>215.01599999999999</v>
      </c>
      <c r="AE127">
        <v>6.5000000000000002E-2</v>
      </c>
      <c r="AF127">
        <v>888</v>
      </c>
      <c r="AG127">
        <v>2220</v>
      </c>
      <c r="AH127">
        <v>2643</v>
      </c>
      <c r="AI127">
        <v>2826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3.81E-3</v>
      </c>
      <c r="Q128">
        <v>3.16E-3</v>
      </c>
      <c r="R128">
        <v>6.5100000000000002E-3</v>
      </c>
      <c r="S128">
        <v>2.0200000000000001E-3</v>
      </c>
      <c r="T128">
        <v>1.98E-3</v>
      </c>
      <c r="U128">
        <v>1.98E-3</v>
      </c>
      <c r="V128">
        <v>2.5500000000000002E-3</v>
      </c>
      <c r="W128">
        <v>6.0400000000000002E-3</v>
      </c>
      <c r="X128">
        <v>6.0400000000000002E-3</v>
      </c>
      <c r="Y128">
        <v>1.98E-3</v>
      </c>
      <c r="Z128">
        <v>1.98E-3</v>
      </c>
      <c r="AA128">
        <v>1.98E-3</v>
      </c>
      <c r="AB128">
        <v>0.60155097753387077</v>
      </c>
      <c r="AC128">
        <v>6.7127890149718974</v>
      </c>
      <c r="AD128">
        <v>215.01599999999999</v>
      </c>
      <c r="AE128">
        <v>7.0000000000000007E-2</v>
      </c>
      <c r="AF128">
        <v>841</v>
      </c>
      <c r="AG128">
        <v>2069</v>
      </c>
      <c r="AH128">
        <v>2454</v>
      </c>
      <c r="AI128">
        <v>2624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3.7599999999999999E-3</v>
      </c>
      <c r="Q129">
        <v>3.14E-3</v>
      </c>
      <c r="R129">
        <v>6.45E-3</v>
      </c>
      <c r="S129">
        <v>2E-3</v>
      </c>
      <c r="T129">
        <v>1.98E-3</v>
      </c>
      <c r="U129">
        <v>1.98E-3</v>
      </c>
      <c r="V129">
        <v>2.5300000000000001E-3</v>
      </c>
      <c r="W129">
        <v>5.9800000000000001E-3</v>
      </c>
      <c r="X129">
        <v>5.9800000000000001E-3</v>
      </c>
      <c r="Y129">
        <v>1.98E-3</v>
      </c>
      <c r="Z129">
        <v>1.98E-3</v>
      </c>
      <c r="AA129">
        <v>1.98E-3</v>
      </c>
      <c r="AB129">
        <v>0.6012465700565941</v>
      </c>
      <c r="AC129">
        <v>6.7110903378658939</v>
      </c>
      <c r="AD129">
        <v>215.01599999999999</v>
      </c>
      <c r="AE129">
        <v>0.03</v>
      </c>
      <c r="AF129">
        <v>1379</v>
      </c>
      <c r="AG129">
        <v>4544</v>
      </c>
      <c r="AH129">
        <v>5726</v>
      </c>
      <c r="AI129">
        <v>6123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3.7599999999999999E-3</v>
      </c>
      <c r="Q130">
        <v>3.14E-3</v>
      </c>
      <c r="R130">
        <v>6.45E-3</v>
      </c>
      <c r="S130">
        <v>2E-3</v>
      </c>
      <c r="T130">
        <v>1.98E-3</v>
      </c>
      <c r="U130">
        <v>1.98E-3</v>
      </c>
      <c r="V130">
        <v>2.5300000000000001E-3</v>
      </c>
      <c r="W130">
        <v>5.9800000000000001E-3</v>
      </c>
      <c r="X130">
        <v>5.9800000000000001E-3</v>
      </c>
      <c r="Y130">
        <v>1.98E-3</v>
      </c>
      <c r="Z130">
        <v>1.98E-3</v>
      </c>
      <c r="AA130">
        <v>1.98E-3</v>
      </c>
      <c r="AB130">
        <v>0.6012465700565941</v>
      </c>
      <c r="AC130">
        <v>6.7110903378658939</v>
      </c>
      <c r="AD130">
        <v>215.01599999999999</v>
      </c>
      <c r="AE130">
        <v>3.5000000000000003E-2</v>
      </c>
      <c r="AF130">
        <v>1287</v>
      </c>
      <c r="AG130">
        <v>3944</v>
      </c>
      <c r="AH130">
        <v>4908</v>
      </c>
      <c r="AI130">
        <v>5249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3.7599999999999999E-3</v>
      </c>
      <c r="Q131">
        <v>3.14E-3</v>
      </c>
      <c r="R131">
        <v>6.45E-3</v>
      </c>
      <c r="S131">
        <v>2E-3</v>
      </c>
      <c r="T131">
        <v>1.98E-3</v>
      </c>
      <c r="U131">
        <v>1.98E-3</v>
      </c>
      <c r="V131">
        <v>2.5300000000000001E-3</v>
      </c>
      <c r="W131">
        <v>5.9800000000000001E-3</v>
      </c>
      <c r="X131">
        <v>5.9800000000000001E-3</v>
      </c>
      <c r="Y131">
        <v>1.98E-3</v>
      </c>
      <c r="Z131">
        <v>1.98E-3</v>
      </c>
      <c r="AA131">
        <v>1.98E-3</v>
      </c>
      <c r="AB131">
        <v>0.6012465700565941</v>
      </c>
      <c r="AC131">
        <v>6.7110903378658939</v>
      </c>
      <c r="AD131">
        <v>215.01599999999999</v>
      </c>
      <c r="AE131">
        <v>0.04</v>
      </c>
      <c r="AF131">
        <v>1203</v>
      </c>
      <c r="AG131">
        <v>3488</v>
      </c>
      <c r="AH131">
        <v>4294</v>
      </c>
      <c r="AI131">
        <v>4592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3.7599999999999999E-3</v>
      </c>
      <c r="Q132">
        <v>3.14E-3</v>
      </c>
      <c r="R132">
        <v>6.45E-3</v>
      </c>
      <c r="S132">
        <v>2E-3</v>
      </c>
      <c r="T132">
        <v>1.98E-3</v>
      </c>
      <c r="U132">
        <v>1.98E-3</v>
      </c>
      <c r="V132">
        <v>2.5300000000000001E-3</v>
      </c>
      <c r="W132">
        <v>5.9800000000000001E-3</v>
      </c>
      <c r="X132">
        <v>5.9800000000000001E-3</v>
      </c>
      <c r="Y132">
        <v>1.98E-3</v>
      </c>
      <c r="Z132">
        <v>1.98E-3</v>
      </c>
      <c r="AA132">
        <v>1.98E-3</v>
      </c>
      <c r="AB132">
        <v>0.6012465700565941</v>
      </c>
      <c r="AC132">
        <v>6.7110903378658939</v>
      </c>
      <c r="AD132">
        <v>215.01599999999999</v>
      </c>
      <c r="AE132">
        <v>4.4999999999999998E-2</v>
      </c>
      <c r="AF132">
        <v>1128</v>
      </c>
      <c r="AG132">
        <v>3129</v>
      </c>
      <c r="AH132">
        <v>3817</v>
      </c>
      <c r="AI132">
        <v>4082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3.7599999999999999E-3</v>
      </c>
      <c r="Q133">
        <v>3.14E-3</v>
      </c>
      <c r="R133">
        <v>6.45E-3</v>
      </c>
      <c r="S133">
        <v>2E-3</v>
      </c>
      <c r="T133">
        <v>1.98E-3</v>
      </c>
      <c r="U133">
        <v>1.98E-3</v>
      </c>
      <c r="V133">
        <v>2.5300000000000001E-3</v>
      </c>
      <c r="W133">
        <v>5.9800000000000001E-3</v>
      </c>
      <c r="X133">
        <v>5.9800000000000001E-3</v>
      </c>
      <c r="Y133">
        <v>1.98E-3</v>
      </c>
      <c r="Z133">
        <v>1.98E-3</v>
      </c>
      <c r="AA133">
        <v>1.98E-3</v>
      </c>
      <c r="AB133">
        <v>0.6012465700565941</v>
      </c>
      <c r="AC133">
        <v>6.7110903378658939</v>
      </c>
      <c r="AD133">
        <v>215.01599999999999</v>
      </c>
      <c r="AE133">
        <v>0.05</v>
      </c>
      <c r="AF133">
        <v>1059</v>
      </c>
      <c r="AG133">
        <v>2838</v>
      </c>
      <c r="AH133">
        <v>3436</v>
      </c>
      <c r="AI133">
        <v>3674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3.7599999999999999E-3</v>
      </c>
      <c r="Q134">
        <v>3.14E-3</v>
      </c>
      <c r="R134">
        <v>6.45E-3</v>
      </c>
      <c r="S134">
        <v>2E-3</v>
      </c>
      <c r="T134">
        <v>1.98E-3</v>
      </c>
      <c r="U134">
        <v>1.98E-3</v>
      </c>
      <c r="V134">
        <v>2.5300000000000001E-3</v>
      </c>
      <c r="W134">
        <v>5.9800000000000001E-3</v>
      </c>
      <c r="X134">
        <v>5.9800000000000001E-3</v>
      </c>
      <c r="Y134">
        <v>1.98E-3</v>
      </c>
      <c r="Z134">
        <v>1.98E-3</v>
      </c>
      <c r="AA134">
        <v>1.98E-3</v>
      </c>
      <c r="AB134">
        <v>0.6012465700565941</v>
      </c>
      <c r="AC134">
        <v>6.7110903378658939</v>
      </c>
      <c r="AD134">
        <v>215.01599999999999</v>
      </c>
      <c r="AE134">
        <v>5.5E-2</v>
      </c>
      <c r="AF134">
        <v>997</v>
      </c>
      <c r="AG134">
        <v>2597</v>
      </c>
      <c r="AH134">
        <v>3123</v>
      </c>
      <c r="AI134">
        <v>3340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3.7599999999999999E-3</v>
      </c>
      <c r="Q135">
        <v>3.14E-3</v>
      </c>
      <c r="R135">
        <v>6.45E-3</v>
      </c>
      <c r="S135">
        <v>2E-3</v>
      </c>
      <c r="T135">
        <v>1.98E-3</v>
      </c>
      <c r="U135">
        <v>1.98E-3</v>
      </c>
      <c r="V135">
        <v>2.5300000000000001E-3</v>
      </c>
      <c r="W135">
        <v>5.9800000000000001E-3</v>
      </c>
      <c r="X135">
        <v>5.9800000000000001E-3</v>
      </c>
      <c r="Y135">
        <v>1.98E-3</v>
      </c>
      <c r="Z135">
        <v>1.98E-3</v>
      </c>
      <c r="AA135">
        <v>1.98E-3</v>
      </c>
      <c r="AB135">
        <v>0.6012465700565941</v>
      </c>
      <c r="AC135">
        <v>6.7110903378658939</v>
      </c>
      <c r="AD135">
        <v>215.01599999999999</v>
      </c>
      <c r="AE135">
        <v>0.06</v>
      </c>
      <c r="AF135">
        <v>940</v>
      </c>
      <c r="AG135">
        <v>2393</v>
      </c>
      <c r="AH135">
        <v>2863</v>
      </c>
      <c r="AI135">
        <v>3062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3.7599999999999999E-3</v>
      </c>
      <c r="Q136">
        <v>3.14E-3</v>
      </c>
      <c r="R136">
        <v>6.45E-3</v>
      </c>
      <c r="S136">
        <v>2E-3</v>
      </c>
      <c r="T136">
        <v>1.98E-3</v>
      </c>
      <c r="U136">
        <v>1.98E-3</v>
      </c>
      <c r="V136">
        <v>2.5300000000000001E-3</v>
      </c>
      <c r="W136">
        <v>5.9800000000000001E-3</v>
      </c>
      <c r="X136">
        <v>5.9800000000000001E-3</v>
      </c>
      <c r="Y136">
        <v>1.98E-3</v>
      </c>
      <c r="Z136">
        <v>1.98E-3</v>
      </c>
      <c r="AA136">
        <v>1.98E-3</v>
      </c>
      <c r="AB136">
        <v>0.6012465700565941</v>
      </c>
      <c r="AC136">
        <v>6.7110903378658939</v>
      </c>
      <c r="AD136">
        <v>215.01599999999999</v>
      </c>
      <c r="AE136">
        <v>6.5000000000000002E-2</v>
      </c>
      <c r="AF136">
        <v>888</v>
      </c>
      <c r="AG136">
        <v>2220</v>
      </c>
      <c r="AH136">
        <v>2643</v>
      </c>
      <c r="AI136">
        <v>2826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3.7599999999999999E-3</v>
      </c>
      <c r="Q137">
        <v>3.14E-3</v>
      </c>
      <c r="R137">
        <v>6.45E-3</v>
      </c>
      <c r="S137">
        <v>2E-3</v>
      </c>
      <c r="T137">
        <v>1.98E-3</v>
      </c>
      <c r="U137">
        <v>1.98E-3</v>
      </c>
      <c r="V137">
        <v>2.5300000000000001E-3</v>
      </c>
      <c r="W137">
        <v>5.9800000000000001E-3</v>
      </c>
      <c r="X137">
        <v>5.9800000000000001E-3</v>
      </c>
      <c r="Y137">
        <v>1.98E-3</v>
      </c>
      <c r="Z137">
        <v>1.98E-3</v>
      </c>
      <c r="AA137">
        <v>1.98E-3</v>
      </c>
      <c r="AB137">
        <v>0.6012465700565941</v>
      </c>
      <c r="AC137">
        <v>6.7110903378658939</v>
      </c>
      <c r="AD137">
        <v>215.01599999999999</v>
      </c>
      <c r="AE137">
        <v>7.0000000000000007E-2</v>
      </c>
      <c r="AF137">
        <v>841</v>
      </c>
      <c r="AG137">
        <v>2069</v>
      </c>
      <c r="AH137">
        <v>2454</v>
      </c>
      <c r="AI137">
        <v>2624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3.5200000000000001E-3</v>
      </c>
      <c r="Q138">
        <v>2.9399999999999999E-3</v>
      </c>
      <c r="R138">
        <v>6.0200000000000002E-3</v>
      </c>
      <c r="S138">
        <v>1.9599999999999999E-3</v>
      </c>
      <c r="T138">
        <v>1.9599999999999999E-3</v>
      </c>
      <c r="U138">
        <v>1.9599999999999999E-3</v>
      </c>
      <c r="V138">
        <v>2.4499999999999999E-3</v>
      </c>
      <c r="W138">
        <v>5.5799999999999999E-3</v>
      </c>
      <c r="X138">
        <v>5.5799999999999999E-3</v>
      </c>
      <c r="Y138">
        <v>1.9599999999999999E-3</v>
      </c>
      <c r="Z138">
        <v>1.9599999999999999E-3</v>
      </c>
      <c r="AA138">
        <v>1.9599999999999999E-3</v>
      </c>
      <c r="AB138">
        <v>0.60091067538126364</v>
      </c>
      <c r="AC138">
        <v>6.5166905177858894</v>
      </c>
      <c r="AD138">
        <v>229.46600000000001</v>
      </c>
      <c r="AE138">
        <v>0.03</v>
      </c>
      <c r="AF138">
        <v>1338</v>
      </c>
      <c r="AG138">
        <v>4642</v>
      </c>
      <c r="AH138">
        <v>5536</v>
      </c>
      <c r="AI138">
        <v>5909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3.5200000000000001E-3</v>
      </c>
      <c r="Q139">
        <v>2.9399999999999999E-3</v>
      </c>
      <c r="R139">
        <v>6.0200000000000002E-3</v>
      </c>
      <c r="S139">
        <v>1.9599999999999999E-3</v>
      </c>
      <c r="T139">
        <v>1.9599999999999999E-3</v>
      </c>
      <c r="U139">
        <v>1.9599999999999999E-3</v>
      </c>
      <c r="V139">
        <v>2.4499999999999999E-3</v>
      </c>
      <c r="W139">
        <v>5.5799999999999999E-3</v>
      </c>
      <c r="X139">
        <v>5.5799999999999999E-3</v>
      </c>
      <c r="Y139">
        <v>1.9599999999999999E-3</v>
      </c>
      <c r="Z139">
        <v>1.9599999999999999E-3</v>
      </c>
      <c r="AA139">
        <v>1.9599999999999999E-3</v>
      </c>
      <c r="AB139">
        <v>0.60091067538126364</v>
      </c>
      <c r="AC139">
        <v>6.5166905177858894</v>
      </c>
      <c r="AD139">
        <v>229.46600000000001</v>
      </c>
      <c r="AE139">
        <v>3.5000000000000003E-2</v>
      </c>
      <c r="AF139">
        <v>1250</v>
      </c>
      <c r="AG139">
        <v>4012</v>
      </c>
      <c r="AH139">
        <v>4745</v>
      </c>
      <c r="AI139">
        <v>5064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3.5200000000000001E-3</v>
      </c>
      <c r="Q140">
        <v>2.9399999999999999E-3</v>
      </c>
      <c r="R140">
        <v>6.0200000000000002E-3</v>
      </c>
      <c r="S140">
        <v>1.9599999999999999E-3</v>
      </c>
      <c r="T140">
        <v>1.9599999999999999E-3</v>
      </c>
      <c r="U140">
        <v>1.9599999999999999E-3</v>
      </c>
      <c r="V140">
        <v>2.4499999999999999E-3</v>
      </c>
      <c r="W140">
        <v>5.5799999999999999E-3</v>
      </c>
      <c r="X140">
        <v>5.5799999999999999E-3</v>
      </c>
      <c r="Y140">
        <v>1.9599999999999999E-3</v>
      </c>
      <c r="Z140">
        <v>1.9599999999999999E-3</v>
      </c>
      <c r="AA140">
        <v>1.9599999999999999E-3</v>
      </c>
      <c r="AB140">
        <v>0.60091067538126364</v>
      </c>
      <c r="AC140">
        <v>6.5166905177858894</v>
      </c>
      <c r="AD140">
        <v>229.46600000000001</v>
      </c>
      <c r="AE140">
        <v>0.04</v>
      </c>
      <c r="AF140">
        <v>1171</v>
      </c>
      <c r="AG140">
        <v>3537</v>
      </c>
      <c r="AH140">
        <v>4152</v>
      </c>
      <c r="AI140">
        <v>4431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3.5200000000000001E-3</v>
      </c>
      <c r="Q141">
        <v>2.9399999999999999E-3</v>
      </c>
      <c r="R141">
        <v>6.0200000000000002E-3</v>
      </c>
      <c r="S141">
        <v>1.9599999999999999E-3</v>
      </c>
      <c r="T141">
        <v>1.9599999999999999E-3</v>
      </c>
      <c r="U141">
        <v>1.9599999999999999E-3</v>
      </c>
      <c r="V141">
        <v>2.4499999999999999E-3</v>
      </c>
      <c r="W141">
        <v>5.5799999999999999E-3</v>
      </c>
      <c r="X141">
        <v>5.5799999999999999E-3</v>
      </c>
      <c r="Y141">
        <v>1.9599999999999999E-3</v>
      </c>
      <c r="Z141">
        <v>1.9599999999999999E-3</v>
      </c>
      <c r="AA141">
        <v>1.9599999999999999E-3</v>
      </c>
      <c r="AB141">
        <v>0.60091067538126364</v>
      </c>
      <c r="AC141">
        <v>6.5166905177858894</v>
      </c>
      <c r="AD141">
        <v>229.46600000000001</v>
      </c>
      <c r="AE141">
        <v>4.4999999999999998E-2</v>
      </c>
      <c r="AF141">
        <v>1099</v>
      </c>
      <c r="AG141">
        <v>3163</v>
      </c>
      <c r="AH141">
        <v>3690</v>
      </c>
      <c r="AI141">
        <v>3939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3.5200000000000001E-3</v>
      </c>
      <c r="Q142">
        <v>2.9399999999999999E-3</v>
      </c>
      <c r="R142">
        <v>6.0200000000000002E-3</v>
      </c>
      <c r="S142">
        <v>1.9599999999999999E-3</v>
      </c>
      <c r="T142">
        <v>1.9599999999999999E-3</v>
      </c>
      <c r="U142">
        <v>1.9599999999999999E-3</v>
      </c>
      <c r="V142">
        <v>2.4499999999999999E-3</v>
      </c>
      <c r="W142">
        <v>5.5799999999999999E-3</v>
      </c>
      <c r="X142">
        <v>5.5799999999999999E-3</v>
      </c>
      <c r="Y142">
        <v>1.9599999999999999E-3</v>
      </c>
      <c r="Z142">
        <v>1.9599999999999999E-3</v>
      </c>
      <c r="AA142">
        <v>1.9599999999999999E-3</v>
      </c>
      <c r="AB142">
        <v>0.60091067538126364</v>
      </c>
      <c r="AC142">
        <v>6.5166905177858894</v>
      </c>
      <c r="AD142">
        <v>229.46600000000001</v>
      </c>
      <c r="AE142">
        <v>0.05</v>
      </c>
      <c r="AF142">
        <v>1033</v>
      </c>
      <c r="AG142">
        <v>2862</v>
      </c>
      <c r="AH142">
        <v>3321</v>
      </c>
      <c r="AI142">
        <v>3545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3.5200000000000001E-3</v>
      </c>
      <c r="Q143">
        <v>2.9399999999999999E-3</v>
      </c>
      <c r="R143">
        <v>6.0200000000000002E-3</v>
      </c>
      <c r="S143">
        <v>1.9599999999999999E-3</v>
      </c>
      <c r="T143">
        <v>1.9599999999999999E-3</v>
      </c>
      <c r="U143">
        <v>1.9599999999999999E-3</v>
      </c>
      <c r="V143">
        <v>2.4499999999999999E-3</v>
      </c>
      <c r="W143">
        <v>5.5799999999999999E-3</v>
      </c>
      <c r="X143">
        <v>5.5799999999999999E-3</v>
      </c>
      <c r="Y143">
        <v>1.9599999999999999E-3</v>
      </c>
      <c r="Z143">
        <v>1.9599999999999999E-3</v>
      </c>
      <c r="AA143">
        <v>1.9599999999999999E-3</v>
      </c>
      <c r="AB143">
        <v>0.60091067538126364</v>
      </c>
      <c r="AC143">
        <v>6.5166905177858894</v>
      </c>
      <c r="AD143">
        <v>229.46600000000001</v>
      </c>
      <c r="AE143">
        <v>5.5E-2</v>
      </c>
      <c r="AF143">
        <v>974</v>
      </c>
      <c r="AG143">
        <v>2613</v>
      </c>
      <c r="AH143">
        <v>3019</v>
      </c>
      <c r="AI143">
        <v>3223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3.5200000000000001E-3</v>
      </c>
      <c r="Q144">
        <v>2.9399999999999999E-3</v>
      </c>
      <c r="R144">
        <v>6.0200000000000002E-3</v>
      </c>
      <c r="S144">
        <v>1.9599999999999999E-3</v>
      </c>
      <c r="T144">
        <v>1.9599999999999999E-3</v>
      </c>
      <c r="U144">
        <v>1.9599999999999999E-3</v>
      </c>
      <c r="V144">
        <v>2.4499999999999999E-3</v>
      </c>
      <c r="W144">
        <v>5.5799999999999999E-3</v>
      </c>
      <c r="X144">
        <v>5.5799999999999999E-3</v>
      </c>
      <c r="Y144">
        <v>1.9599999999999999E-3</v>
      </c>
      <c r="Z144">
        <v>1.9599999999999999E-3</v>
      </c>
      <c r="AA144">
        <v>1.9599999999999999E-3</v>
      </c>
      <c r="AB144">
        <v>0.60091067538126364</v>
      </c>
      <c r="AC144">
        <v>6.5166905177858894</v>
      </c>
      <c r="AD144">
        <v>229.46600000000001</v>
      </c>
      <c r="AE144">
        <v>0.06</v>
      </c>
      <c r="AF144">
        <v>919</v>
      </c>
      <c r="AG144">
        <v>2404</v>
      </c>
      <c r="AH144">
        <v>2768</v>
      </c>
      <c r="AI144">
        <v>2954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3.5200000000000001E-3</v>
      </c>
      <c r="Q145">
        <v>2.9399999999999999E-3</v>
      </c>
      <c r="R145">
        <v>6.0200000000000002E-3</v>
      </c>
      <c r="S145">
        <v>1.9599999999999999E-3</v>
      </c>
      <c r="T145">
        <v>1.9599999999999999E-3</v>
      </c>
      <c r="U145">
        <v>1.9599999999999999E-3</v>
      </c>
      <c r="V145">
        <v>2.4499999999999999E-3</v>
      </c>
      <c r="W145">
        <v>5.5799999999999999E-3</v>
      </c>
      <c r="X145">
        <v>5.5799999999999999E-3</v>
      </c>
      <c r="Y145">
        <v>1.9599999999999999E-3</v>
      </c>
      <c r="Z145">
        <v>1.9599999999999999E-3</v>
      </c>
      <c r="AA145">
        <v>1.9599999999999999E-3</v>
      </c>
      <c r="AB145">
        <v>0.60091067538126364</v>
      </c>
      <c r="AC145">
        <v>6.5166905177858894</v>
      </c>
      <c r="AD145">
        <v>229.46600000000001</v>
      </c>
      <c r="AE145">
        <v>6.5000000000000002E-2</v>
      </c>
      <c r="AF145">
        <v>869</v>
      </c>
      <c r="AG145">
        <v>2226</v>
      </c>
      <c r="AH145">
        <v>2555</v>
      </c>
      <c r="AI145">
        <v>2727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3.5200000000000001E-3</v>
      </c>
      <c r="Q146">
        <v>2.9399999999999999E-3</v>
      </c>
      <c r="R146">
        <v>6.0200000000000002E-3</v>
      </c>
      <c r="S146">
        <v>1.9599999999999999E-3</v>
      </c>
      <c r="T146">
        <v>1.9599999999999999E-3</v>
      </c>
      <c r="U146">
        <v>1.9599999999999999E-3</v>
      </c>
      <c r="V146">
        <v>2.4499999999999999E-3</v>
      </c>
      <c r="W146">
        <v>5.5799999999999999E-3</v>
      </c>
      <c r="X146">
        <v>5.5799999999999999E-3</v>
      </c>
      <c r="Y146">
        <v>1.9599999999999999E-3</v>
      </c>
      <c r="Z146">
        <v>1.9599999999999999E-3</v>
      </c>
      <c r="AA146">
        <v>1.9599999999999999E-3</v>
      </c>
      <c r="AB146">
        <v>0.60091067538126364</v>
      </c>
      <c r="AC146">
        <v>6.5166905177858894</v>
      </c>
      <c r="AD146">
        <v>229.46600000000001</v>
      </c>
      <c r="AE146">
        <v>7.0000000000000007E-2</v>
      </c>
      <c r="AF146">
        <v>824</v>
      </c>
      <c r="AG146">
        <v>2073</v>
      </c>
      <c r="AH146">
        <v>2372</v>
      </c>
      <c r="AI146">
        <v>2532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3.49E-3</v>
      </c>
      <c r="Q147">
        <v>2.8999999999999998E-3</v>
      </c>
      <c r="R147">
        <v>5.96E-3</v>
      </c>
      <c r="S147">
        <v>1.9599999999999999E-3</v>
      </c>
      <c r="T147">
        <v>1.9599999999999999E-3</v>
      </c>
      <c r="U147">
        <v>1.9599999999999999E-3</v>
      </c>
      <c r="V147">
        <v>2.4499999999999999E-3</v>
      </c>
      <c r="W147">
        <v>5.5100000000000001E-3</v>
      </c>
      <c r="X147">
        <v>5.5100000000000001E-3</v>
      </c>
      <c r="Y147">
        <v>1.9599999999999999E-3</v>
      </c>
      <c r="Z147">
        <v>1.9599999999999999E-3</v>
      </c>
      <c r="AA147">
        <v>1.9599999999999999E-3</v>
      </c>
      <c r="AB147">
        <v>0.60077690631808278</v>
      </c>
      <c r="AC147">
        <v>7.201856202223202</v>
      </c>
      <c r="AD147">
        <v>229.46600000000001</v>
      </c>
      <c r="AE147">
        <v>0.03</v>
      </c>
      <c r="AF147">
        <v>1184</v>
      </c>
      <c r="AG147">
        <v>3265</v>
      </c>
      <c r="AH147">
        <v>4792</v>
      </c>
      <c r="AI147">
        <v>5325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3.49E-3</v>
      </c>
      <c r="Q148">
        <v>2.8999999999999998E-3</v>
      </c>
      <c r="R148">
        <v>5.96E-3</v>
      </c>
      <c r="S148">
        <v>1.9599999999999999E-3</v>
      </c>
      <c r="T148">
        <v>1.9599999999999999E-3</v>
      </c>
      <c r="U148">
        <v>1.9599999999999999E-3</v>
      </c>
      <c r="V148">
        <v>2.4499999999999999E-3</v>
      </c>
      <c r="W148">
        <v>5.5100000000000001E-3</v>
      </c>
      <c r="X148">
        <v>5.5100000000000001E-3</v>
      </c>
      <c r="Y148">
        <v>1.9599999999999999E-3</v>
      </c>
      <c r="Z148">
        <v>1.9599999999999999E-3</v>
      </c>
      <c r="AA148">
        <v>1.9599999999999999E-3</v>
      </c>
      <c r="AB148">
        <v>0.60077690631808278</v>
      </c>
      <c r="AC148">
        <v>7.201856202223202</v>
      </c>
      <c r="AD148">
        <v>229.46600000000001</v>
      </c>
      <c r="AE148">
        <v>3.5000000000000003E-2</v>
      </c>
      <c r="AF148">
        <v>1101</v>
      </c>
      <c r="AG148">
        <v>2876</v>
      </c>
      <c r="AH148">
        <v>4122</v>
      </c>
      <c r="AI148">
        <v>4564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3.49E-3</v>
      </c>
      <c r="Q149">
        <v>2.8999999999999998E-3</v>
      </c>
      <c r="R149">
        <v>5.96E-3</v>
      </c>
      <c r="S149">
        <v>1.9599999999999999E-3</v>
      </c>
      <c r="T149">
        <v>1.9599999999999999E-3</v>
      </c>
      <c r="U149">
        <v>1.9599999999999999E-3</v>
      </c>
      <c r="V149">
        <v>2.4499999999999999E-3</v>
      </c>
      <c r="W149">
        <v>5.5100000000000001E-3</v>
      </c>
      <c r="X149">
        <v>5.5100000000000001E-3</v>
      </c>
      <c r="Y149">
        <v>1.9599999999999999E-3</v>
      </c>
      <c r="Z149">
        <v>1.9599999999999999E-3</v>
      </c>
      <c r="AA149">
        <v>1.9599999999999999E-3</v>
      </c>
      <c r="AB149">
        <v>0.60077690631808278</v>
      </c>
      <c r="AC149">
        <v>7.201856202223202</v>
      </c>
      <c r="AD149">
        <v>229.46600000000001</v>
      </c>
      <c r="AE149">
        <v>0.04</v>
      </c>
      <c r="AF149">
        <v>1026</v>
      </c>
      <c r="AG149">
        <v>2576</v>
      </c>
      <c r="AH149">
        <v>3617</v>
      </c>
      <c r="AI149">
        <v>3994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3.49E-3</v>
      </c>
      <c r="Q150">
        <v>2.8999999999999998E-3</v>
      </c>
      <c r="R150">
        <v>5.96E-3</v>
      </c>
      <c r="S150">
        <v>1.9599999999999999E-3</v>
      </c>
      <c r="T150">
        <v>1.9599999999999999E-3</v>
      </c>
      <c r="U150">
        <v>1.9599999999999999E-3</v>
      </c>
      <c r="V150">
        <v>2.4499999999999999E-3</v>
      </c>
      <c r="W150">
        <v>5.5100000000000001E-3</v>
      </c>
      <c r="X150">
        <v>5.5100000000000001E-3</v>
      </c>
      <c r="Y150">
        <v>1.9599999999999999E-3</v>
      </c>
      <c r="Z150">
        <v>1.9599999999999999E-3</v>
      </c>
      <c r="AA150">
        <v>1.9599999999999999E-3</v>
      </c>
      <c r="AB150">
        <v>0.60077690631808278</v>
      </c>
      <c r="AC150">
        <v>7.201856202223202</v>
      </c>
      <c r="AD150">
        <v>229.46600000000001</v>
      </c>
      <c r="AE150">
        <v>4.4999999999999998E-2</v>
      </c>
      <c r="AF150">
        <v>958</v>
      </c>
      <c r="AG150">
        <v>2334</v>
      </c>
      <c r="AH150">
        <v>3224</v>
      </c>
      <c r="AI150">
        <v>3550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3.49E-3</v>
      </c>
      <c r="Q151">
        <v>2.8999999999999998E-3</v>
      </c>
      <c r="R151">
        <v>5.96E-3</v>
      </c>
      <c r="S151">
        <v>1.9599999999999999E-3</v>
      </c>
      <c r="T151">
        <v>1.9599999999999999E-3</v>
      </c>
      <c r="U151">
        <v>1.9599999999999999E-3</v>
      </c>
      <c r="V151">
        <v>2.4499999999999999E-3</v>
      </c>
      <c r="W151">
        <v>5.5100000000000001E-3</v>
      </c>
      <c r="X151">
        <v>5.5100000000000001E-3</v>
      </c>
      <c r="Y151">
        <v>1.9599999999999999E-3</v>
      </c>
      <c r="Z151">
        <v>1.9599999999999999E-3</v>
      </c>
      <c r="AA151">
        <v>1.9599999999999999E-3</v>
      </c>
      <c r="AB151">
        <v>0.60077690631808278</v>
      </c>
      <c r="AC151">
        <v>7.201856202223202</v>
      </c>
      <c r="AD151">
        <v>229.46600000000001</v>
      </c>
      <c r="AE151">
        <v>0.05</v>
      </c>
      <c r="AF151">
        <v>897</v>
      </c>
      <c r="AG151">
        <v>2135</v>
      </c>
      <c r="AH151">
        <v>2909</v>
      </c>
      <c r="AI151">
        <v>3195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3.49E-3</v>
      </c>
      <c r="Q152">
        <v>2.8999999999999998E-3</v>
      </c>
      <c r="R152">
        <v>5.96E-3</v>
      </c>
      <c r="S152">
        <v>1.9599999999999999E-3</v>
      </c>
      <c r="T152">
        <v>1.9599999999999999E-3</v>
      </c>
      <c r="U152">
        <v>1.9599999999999999E-3</v>
      </c>
      <c r="V152">
        <v>2.4499999999999999E-3</v>
      </c>
      <c r="W152">
        <v>5.5100000000000001E-3</v>
      </c>
      <c r="X152">
        <v>5.5100000000000001E-3</v>
      </c>
      <c r="Y152">
        <v>1.9599999999999999E-3</v>
      </c>
      <c r="Z152">
        <v>1.9599999999999999E-3</v>
      </c>
      <c r="AA152">
        <v>1.9599999999999999E-3</v>
      </c>
      <c r="AB152">
        <v>0.60077690631808278</v>
      </c>
      <c r="AC152">
        <v>7.201856202223202</v>
      </c>
      <c r="AD152">
        <v>229.46600000000001</v>
      </c>
      <c r="AE152">
        <v>5.5E-2</v>
      </c>
      <c r="AF152">
        <v>842</v>
      </c>
      <c r="AG152">
        <v>1968</v>
      </c>
      <c r="AH152">
        <v>2650</v>
      </c>
      <c r="AI152">
        <v>2905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3.49E-3</v>
      </c>
      <c r="Q153">
        <v>2.8999999999999998E-3</v>
      </c>
      <c r="R153">
        <v>5.96E-3</v>
      </c>
      <c r="S153">
        <v>1.9599999999999999E-3</v>
      </c>
      <c r="T153">
        <v>1.9599999999999999E-3</v>
      </c>
      <c r="U153">
        <v>1.9599999999999999E-3</v>
      </c>
      <c r="V153">
        <v>2.4499999999999999E-3</v>
      </c>
      <c r="W153">
        <v>5.5100000000000001E-3</v>
      </c>
      <c r="X153">
        <v>5.5100000000000001E-3</v>
      </c>
      <c r="Y153">
        <v>1.9599999999999999E-3</v>
      </c>
      <c r="Z153">
        <v>1.9599999999999999E-3</v>
      </c>
      <c r="AA153">
        <v>1.9599999999999999E-3</v>
      </c>
      <c r="AB153">
        <v>0.60077690631808278</v>
      </c>
      <c r="AC153">
        <v>7.201856202223202</v>
      </c>
      <c r="AD153">
        <v>229.46600000000001</v>
      </c>
      <c r="AE153">
        <v>0.06</v>
      </c>
      <c r="AF153">
        <v>792</v>
      </c>
      <c r="AG153">
        <v>1825</v>
      </c>
      <c r="AH153">
        <v>2432</v>
      </c>
      <c r="AI153">
        <v>2662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3.49E-3</v>
      </c>
      <c r="Q154">
        <v>2.8999999999999998E-3</v>
      </c>
      <c r="R154">
        <v>5.96E-3</v>
      </c>
      <c r="S154">
        <v>1.9599999999999999E-3</v>
      </c>
      <c r="T154">
        <v>1.9599999999999999E-3</v>
      </c>
      <c r="U154">
        <v>1.9599999999999999E-3</v>
      </c>
      <c r="V154">
        <v>2.4499999999999999E-3</v>
      </c>
      <c r="W154">
        <v>5.5100000000000001E-3</v>
      </c>
      <c r="X154">
        <v>5.5100000000000001E-3</v>
      </c>
      <c r="Y154">
        <v>1.9599999999999999E-3</v>
      </c>
      <c r="Z154">
        <v>1.9599999999999999E-3</v>
      </c>
      <c r="AA154">
        <v>1.9599999999999999E-3</v>
      </c>
      <c r="AB154">
        <v>0.60077690631808278</v>
      </c>
      <c r="AC154">
        <v>7.201856202223202</v>
      </c>
      <c r="AD154">
        <v>229.46600000000001</v>
      </c>
      <c r="AE154">
        <v>6.5000000000000002E-2</v>
      </c>
      <c r="AF154">
        <v>747</v>
      </c>
      <c r="AG154">
        <v>1700</v>
      </c>
      <c r="AH154">
        <v>2248</v>
      </c>
      <c r="AI154">
        <v>2458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3.49E-3</v>
      </c>
      <c r="Q155">
        <v>2.8999999999999998E-3</v>
      </c>
      <c r="R155">
        <v>5.96E-3</v>
      </c>
      <c r="S155">
        <v>1.9599999999999999E-3</v>
      </c>
      <c r="T155">
        <v>1.9599999999999999E-3</v>
      </c>
      <c r="U155">
        <v>1.9599999999999999E-3</v>
      </c>
      <c r="V155">
        <v>2.4499999999999999E-3</v>
      </c>
      <c r="W155">
        <v>5.5100000000000001E-3</v>
      </c>
      <c r="X155">
        <v>5.5100000000000001E-3</v>
      </c>
      <c r="Y155">
        <v>1.9599999999999999E-3</v>
      </c>
      <c r="Z155">
        <v>1.9599999999999999E-3</v>
      </c>
      <c r="AA155">
        <v>1.9599999999999999E-3</v>
      </c>
      <c r="AB155">
        <v>0.60077690631808278</v>
      </c>
      <c r="AC155">
        <v>7.201856202223202</v>
      </c>
      <c r="AD155">
        <v>229.46600000000001</v>
      </c>
      <c r="AE155">
        <v>7.0000000000000007E-2</v>
      </c>
      <c r="AF155">
        <v>705</v>
      </c>
      <c r="AG155">
        <v>1593</v>
      </c>
      <c r="AH155">
        <v>2091</v>
      </c>
      <c r="AI155">
        <v>2282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3.4499999999999999E-3</v>
      </c>
      <c r="Q156">
        <v>2.8700000000000002E-3</v>
      </c>
      <c r="R156">
        <v>5.8999999999999999E-3</v>
      </c>
      <c r="S156">
        <v>1.9599999999999999E-3</v>
      </c>
      <c r="T156">
        <v>1.9599999999999999E-3</v>
      </c>
      <c r="U156">
        <v>1.9599999999999999E-3</v>
      </c>
      <c r="V156">
        <v>2.4499999999999999E-3</v>
      </c>
      <c r="W156">
        <v>5.4599999999999996E-3</v>
      </c>
      <c r="X156">
        <v>5.4599999999999996E-3</v>
      </c>
      <c r="Y156">
        <v>1.9599999999999999E-3</v>
      </c>
      <c r="Z156">
        <v>1.9599999999999999E-3</v>
      </c>
      <c r="AA156">
        <v>1.9599999999999999E-3</v>
      </c>
      <c r="AB156">
        <v>0.60071459694989104</v>
      </c>
      <c r="AC156">
        <v>7.2014827235317274</v>
      </c>
      <c r="AD156">
        <v>229.46600000000001</v>
      </c>
      <c r="AE156">
        <v>0.03</v>
      </c>
      <c r="AF156">
        <v>1184</v>
      </c>
      <c r="AG156">
        <v>3265</v>
      </c>
      <c r="AH156">
        <v>4792</v>
      </c>
      <c r="AI156">
        <v>5325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3.4499999999999999E-3</v>
      </c>
      <c r="Q157">
        <v>2.8700000000000002E-3</v>
      </c>
      <c r="R157">
        <v>5.8999999999999999E-3</v>
      </c>
      <c r="S157">
        <v>1.9599999999999999E-3</v>
      </c>
      <c r="T157">
        <v>1.9599999999999999E-3</v>
      </c>
      <c r="U157">
        <v>1.9599999999999999E-3</v>
      </c>
      <c r="V157">
        <v>2.4499999999999999E-3</v>
      </c>
      <c r="W157">
        <v>5.4599999999999996E-3</v>
      </c>
      <c r="X157">
        <v>5.4599999999999996E-3</v>
      </c>
      <c r="Y157">
        <v>1.9599999999999999E-3</v>
      </c>
      <c r="Z157">
        <v>1.9599999999999999E-3</v>
      </c>
      <c r="AA157">
        <v>1.9599999999999999E-3</v>
      </c>
      <c r="AB157">
        <v>0.60071459694989104</v>
      </c>
      <c r="AC157">
        <v>7.2014827235317274</v>
      </c>
      <c r="AD157">
        <v>229.46600000000001</v>
      </c>
      <c r="AE157">
        <v>3.5000000000000003E-2</v>
      </c>
      <c r="AF157">
        <v>1101</v>
      </c>
      <c r="AG157">
        <v>2876</v>
      </c>
      <c r="AH157">
        <v>4122</v>
      </c>
      <c r="AI157">
        <v>4564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3.4499999999999999E-3</v>
      </c>
      <c r="Q158">
        <v>2.8700000000000002E-3</v>
      </c>
      <c r="R158">
        <v>5.8999999999999999E-3</v>
      </c>
      <c r="S158">
        <v>1.9599999999999999E-3</v>
      </c>
      <c r="T158">
        <v>1.9599999999999999E-3</v>
      </c>
      <c r="U158">
        <v>1.9599999999999999E-3</v>
      </c>
      <c r="V158">
        <v>2.4499999999999999E-3</v>
      </c>
      <c r="W158">
        <v>5.4599999999999996E-3</v>
      </c>
      <c r="X158">
        <v>5.4599999999999996E-3</v>
      </c>
      <c r="Y158">
        <v>1.9599999999999999E-3</v>
      </c>
      <c r="Z158">
        <v>1.9599999999999999E-3</v>
      </c>
      <c r="AA158">
        <v>1.9599999999999999E-3</v>
      </c>
      <c r="AB158">
        <v>0.60071459694989104</v>
      </c>
      <c r="AC158">
        <v>7.2014827235317274</v>
      </c>
      <c r="AD158">
        <v>229.46600000000001</v>
      </c>
      <c r="AE158">
        <v>0.04</v>
      </c>
      <c r="AF158">
        <v>1026</v>
      </c>
      <c r="AG158">
        <v>2576</v>
      </c>
      <c r="AH158">
        <v>3617</v>
      </c>
      <c r="AI158">
        <v>3994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3.4499999999999999E-3</v>
      </c>
      <c r="Q159">
        <v>2.8700000000000002E-3</v>
      </c>
      <c r="R159">
        <v>5.8999999999999999E-3</v>
      </c>
      <c r="S159">
        <v>1.9599999999999999E-3</v>
      </c>
      <c r="T159">
        <v>1.9599999999999999E-3</v>
      </c>
      <c r="U159">
        <v>1.9599999999999999E-3</v>
      </c>
      <c r="V159">
        <v>2.4499999999999999E-3</v>
      </c>
      <c r="W159">
        <v>5.4599999999999996E-3</v>
      </c>
      <c r="X159">
        <v>5.4599999999999996E-3</v>
      </c>
      <c r="Y159">
        <v>1.9599999999999999E-3</v>
      </c>
      <c r="Z159">
        <v>1.9599999999999999E-3</v>
      </c>
      <c r="AA159">
        <v>1.9599999999999999E-3</v>
      </c>
      <c r="AB159">
        <v>0.60071459694989104</v>
      </c>
      <c r="AC159">
        <v>7.2014827235317274</v>
      </c>
      <c r="AD159">
        <v>229.46600000000001</v>
      </c>
      <c r="AE159">
        <v>4.4999999999999998E-2</v>
      </c>
      <c r="AF159">
        <v>958</v>
      </c>
      <c r="AG159">
        <v>2334</v>
      </c>
      <c r="AH159">
        <v>3224</v>
      </c>
      <c r="AI159">
        <v>3550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3.4499999999999999E-3</v>
      </c>
      <c r="Q160">
        <v>2.8700000000000002E-3</v>
      </c>
      <c r="R160">
        <v>5.8999999999999999E-3</v>
      </c>
      <c r="S160">
        <v>1.9599999999999999E-3</v>
      </c>
      <c r="T160">
        <v>1.9599999999999999E-3</v>
      </c>
      <c r="U160">
        <v>1.9599999999999999E-3</v>
      </c>
      <c r="V160">
        <v>2.4499999999999999E-3</v>
      </c>
      <c r="W160">
        <v>5.4599999999999996E-3</v>
      </c>
      <c r="X160">
        <v>5.4599999999999996E-3</v>
      </c>
      <c r="Y160">
        <v>1.9599999999999999E-3</v>
      </c>
      <c r="Z160">
        <v>1.9599999999999999E-3</v>
      </c>
      <c r="AA160">
        <v>1.9599999999999999E-3</v>
      </c>
      <c r="AB160">
        <v>0.60071459694989104</v>
      </c>
      <c r="AC160">
        <v>7.2014827235317274</v>
      </c>
      <c r="AD160">
        <v>229.46600000000001</v>
      </c>
      <c r="AE160">
        <v>0.05</v>
      </c>
      <c r="AF160">
        <v>897</v>
      </c>
      <c r="AG160">
        <v>2135</v>
      </c>
      <c r="AH160">
        <v>2909</v>
      </c>
      <c r="AI160">
        <v>3195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3.4499999999999999E-3</v>
      </c>
      <c r="Q161">
        <v>2.8700000000000002E-3</v>
      </c>
      <c r="R161">
        <v>5.8999999999999999E-3</v>
      </c>
      <c r="S161">
        <v>1.9599999999999999E-3</v>
      </c>
      <c r="T161">
        <v>1.9599999999999999E-3</v>
      </c>
      <c r="U161">
        <v>1.9599999999999999E-3</v>
      </c>
      <c r="V161">
        <v>2.4499999999999999E-3</v>
      </c>
      <c r="W161">
        <v>5.4599999999999996E-3</v>
      </c>
      <c r="X161">
        <v>5.4599999999999996E-3</v>
      </c>
      <c r="Y161">
        <v>1.9599999999999999E-3</v>
      </c>
      <c r="Z161">
        <v>1.9599999999999999E-3</v>
      </c>
      <c r="AA161">
        <v>1.9599999999999999E-3</v>
      </c>
      <c r="AB161">
        <v>0.60071459694989104</v>
      </c>
      <c r="AC161">
        <v>7.2014827235317274</v>
      </c>
      <c r="AD161">
        <v>229.46600000000001</v>
      </c>
      <c r="AE161">
        <v>5.5E-2</v>
      </c>
      <c r="AF161">
        <v>842</v>
      </c>
      <c r="AG161">
        <v>1968</v>
      </c>
      <c r="AH161">
        <v>2650</v>
      </c>
      <c r="AI161">
        <v>2905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3.4499999999999999E-3</v>
      </c>
      <c r="Q162">
        <v>2.8700000000000002E-3</v>
      </c>
      <c r="R162">
        <v>5.8999999999999999E-3</v>
      </c>
      <c r="S162">
        <v>1.9599999999999999E-3</v>
      </c>
      <c r="T162">
        <v>1.9599999999999999E-3</v>
      </c>
      <c r="U162">
        <v>1.9599999999999999E-3</v>
      </c>
      <c r="V162">
        <v>2.4499999999999999E-3</v>
      </c>
      <c r="W162">
        <v>5.4599999999999996E-3</v>
      </c>
      <c r="X162">
        <v>5.4599999999999996E-3</v>
      </c>
      <c r="Y162">
        <v>1.9599999999999999E-3</v>
      </c>
      <c r="Z162">
        <v>1.9599999999999999E-3</v>
      </c>
      <c r="AA162">
        <v>1.9599999999999999E-3</v>
      </c>
      <c r="AB162">
        <v>0.60071459694989104</v>
      </c>
      <c r="AC162">
        <v>7.2014827235317274</v>
      </c>
      <c r="AD162">
        <v>229.46600000000001</v>
      </c>
      <c r="AE162">
        <v>0.06</v>
      </c>
      <c r="AF162">
        <v>792</v>
      </c>
      <c r="AG162">
        <v>1825</v>
      </c>
      <c r="AH162">
        <v>2432</v>
      </c>
      <c r="AI162">
        <v>2662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3.4499999999999999E-3</v>
      </c>
      <c r="Q163">
        <v>2.8700000000000002E-3</v>
      </c>
      <c r="R163">
        <v>5.8999999999999999E-3</v>
      </c>
      <c r="S163">
        <v>1.9599999999999999E-3</v>
      </c>
      <c r="T163">
        <v>1.9599999999999999E-3</v>
      </c>
      <c r="U163">
        <v>1.9599999999999999E-3</v>
      </c>
      <c r="V163">
        <v>2.4499999999999999E-3</v>
      </c>
      <c r="W163">
        <v>5.4599999999999996E-3</v>
      </c>
      <c r="X163">
        <v>5.4599999999999996E-3</v>
      </c>
      <c r="Y163">
        <v>1.9599999999999999E-3</v>
      </c>
      <c r="Z163">
        <v>1.9599999999999999E-3</v>
      </c>
      <c r="AA163">
        <v>1.9599999999999999E-3</v>
      </c>
      <c r="AB163">
        <v>0.60071459694989104</v>
      </c>
      <c r="AC163">
        <v>7.2014827235317274</v>
      </c>
      <c r="AD163">
        <v>229.46600000000001</v>
      </c>
      <c r="AE163">
        <v>6.5000000000000002E-2</v>
      </c>
      <c r="AF163">
        <v>747</v>
      </c>
      <c r="AG163">
        <v>1700</v>
      </c>
      <c r="AH163">
        <v>2248</v>
      </c>
      <c r="AI163">
        <v>2458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3.4499999999999999E-3</v>
      </c>
      <c r="Q164">
        <v>2.8700000000000002E-3</v>
      </c>
      <c r="R164">
        <v>5.8999999999999999E-3</v>
      </c>
      <c r="S164">
        <v>1.9599999999999999E-3</v>
      </c>
      <c r="T164">
        <v>1.9599999999999999E-3</v>
      </c>
      <c r="U164">
        <v>1.9599999999999999E-3</v>
      </c>
      <c r="V164">
        <v>2.4499999999999999E-3</v>
      </c>
      <c r="W164">
        <v>5.4599999999999996E-3</v>
      </c>
      <c r="X164">
        <v>5.4599999999999996E-3</v>
      </c>
      <c r="Y164">
        <v>1.9599999999999999E-3</v>
      </c>
      <c r="Z164">
        <v>1.9599999999999999E-3</v>
      </c>
      <c r="AA164">
        <v>1.9599999999999999E-3</v>
      </c>
      <c r="AB164">
        <v>0.60071459694989104</v>
      </c>
      <c r="AC164">
        <v>7.2014827235317274</v>
      </c>
      <c r="AD164">
        <v>229.46600000000001</v>
      </c>
      <c r="AE164">
        <v>7.0000000000000007E-2</v>
      </c>
      <c r="AF164">
        <v>705</v>
      </c>
      <c r="AG164">
        <v>1593</v>
      </c>
      <c r="AH164">
        <v>2091</v>
      </c>
      <c r="AI164">
        <v>2282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3.4099999999999998E-3</v>
      </c>
      <c r="Q165">
        <v>2.8400000000000001E-3</v>
      </c>
      <c r="R165">
        <v>5.8199999999999997E-3</v>
      </c>
      <c r="S165">
        <v>1.9599999999999999E-3</v>
      </c>
      <c r="T165">
        <v>1.9599999999999999E-3</v>
      </c>
      <c r="U165">
        <v>1.9599999999999999E-3</v>
      </c>
      <c r="V165">
        <v>2.4499999999999999E-3</v>
      </c>
      <c r="W165">
        <v>5.4000000000000003E-3</v>
      </c>
      <c r="X165">
        <v>5.4000000000000003E-3</v>
      </c>
      <c r="Y165">
        <v>1.9599999999999999E-3</v>
      </c>
      <c r="Z165">
        <v>1.9599999999999999E-3</v>
      </c>
      <c r="AA165">
        <v>1.9599999999999999E-3</v>
      </c>
      <c r="AB165">
        <v>0.60059215686274503</v>
      </c>
      <c r="AC165">
        <v>7.2007487684124563</v>
      </c>
      <c r="AD165">
        <v>229.46600000000001</v>
      </c>
      <c r="AE165">
        <v>0.03</v>
      </c>
      <c r="AF165">
        <v>1184</v>
      </c>
      <c r="AG165">
        <v>3265</v>
      </c>
      <c r="AH165">
        <v>4792</v>
      </c>
      <c r="AI165">
        <v>5325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3.4099999999999998E-3</v>
      </c>
      <c r="Q166">
        <v>2.8400000000000001E-3</v>
      </c>
      <c r="R166">
        <v>5.8199999999999997E-3</v>
      </c>
      <c r="S166">
        <v>1.9599999999999999E-3</v>
      </c>
      <c r="T166">
        <v>1.9599999999999999E-3</v>
      </c>
      <c r="U166">
        <v>1.9599999999999999E-3</v>
      </c>
      <c r="V166">
        <v>2.4499999999999999E-3</v>
      </c>
      <c r="W166">
        <v>5.4000000000000003E-3</v>
      </c>
      <c r="X166">
        <v>5.4000000000000003E-3</v>
      </c>
      <c r="Y166">
        <v>1.9599999999999999E-3</v>
      </c>
      <c r="Z166">
        <v>1.9599999999999999E-3</v>
      </c>
      <c r="AA166">
        <v>1.9599999999999999E-3</v>
      </c>
      <c r="AB166">
        <v>0.60059215686274503</v>
      </c>
      <c r="AC166">
        <v>7.2007487684124563</v>
      </c>
      <c r="AD166">
        <v>229.46600000000001</v>
      </c>
      <c r="AE166">
        <v>3.5000000000000003E-2</v>
      </c>
      <c r="AF166">
        <v>1101</v>
      </c>
      <c r="AG166">
        <v>2876</v>
      </c>
      <c r="AH166">
        <v>4122</v>
      </c>
      <c r="AI166">
        <v>4564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3.4099999999999998E-3</v>
      </c>
      <c r="Q167">
        <v>2.8400000000000001E-3</v>
      </c>
      <c r="R167">
        <v>5.8199999999999997E-3</v>
      </c>
      <c r="S167">
        <v>1.9599999999999999E-3</v>
      </c>
      <c r="T167">
        <v>1.9599999999999999E-3</v>
      </c>
      <c r="U167">
        <v>1.9599999999999999E-3</v>
      </c>
      <c r="V167">
        <v>2.4499999999999999E-3</v>
      </c>
      <c r="W167">
        <v>5.4000000000000003E-3</v>
      </c>
      <c r="X167">
        <v>5.4000000000000003E-3</v>
      </c>
      <c r="Y167">
        <v>1.9599999999999999E-3</v>
      </c>
      <c r="Z167">
        <v>1.9599999999999999E-3</v>
      </c>
      <c r="AA167">
        <v>1.9599999999999999E-3</v>
      </c>
      <c r="AB167">
        <v>0.60059215686274503</v>
      </c>
      <c r="AC167">
        <v>7.2007487684124563</v>
      </c>
      <c r="AD167">
        <v>229.46600000000001</v>
      </c>
      <c r="AE167">
        <v>0.04</v>
      </c>
      <c r="AF167">
        <v>1026</v>
      </c>
      <c r="AG167">
        <v>2576</v>
      </c>
      <c r="AH167">
        <v>3617</v>
      </c>
      <c r="AI167">
        <v>3994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3.4099999999999998E-3</v>
      </c>
      <c r="Q168">
        <v>2.8400000000000001E-3</v>
      </c>
      <c r="R168">
        <v>5.8199999999999997E-3</v>
      </c>
      <c r="S168">
        <v>1.9599999999999999E-3</v>
      </c>
      <c r="T168">
        <v>1.9599999999999999E-3</v>
      </c>
      <c r="U168">
        <v>1.9599999999999999E-3</v>
      </c>
      <c r="V168">
        <v>2.4499999999999999E-3</v>
      </c>
      <c r="W168">
        <v>5.4000000000000003E-3</v>
      </c>
      <c r="X168">
        <v>5.4000000000000003E-3</v>
      </c>
      <c r="Y168">
        <v>1.9599999999999999E-3</v>
      </c>
      <c r="Z168">
        <v>1.9599999999999999E-3</v>
      </c>
      <c r="AA168">
        <v>1.9599999999999999E-3</v>
      </c>
      <c r="AB168">
        <v>0.60059215686274503</v>
      </c>
      <c r="AC168">
        <v>7.2007487684124563</v>
      </c>
      <c r="AD168">
        <v>229.46600000000001</v>
      </c>
      <c r="AE168">
        <v>4.4999999999999998E-2</v>
      </c>
      <c r="AF168">
        <v>958</v>
      </c>
      <c r="AG168">
        <v>2334</v>
      </c>
      <c r="AH168">
        <v>3224</v>
      </c>
      <c r="AI168">
        <v>3550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3.4099999999999998E-3</v>
      </c>
      <c r="Q169">
        <v>2.8400000000000001E-3</v>
      </c>
      <c r="R169">
        <v>5.8199999999999997E-3</v>
      </c>
      <c r="S169">
        <v>1.9599999999999999E-3</v>
      </c>
      <c r="T169">
        <v>1.9599999999999999E-3</v>
      </c>
      <c r="U169">
        <v>1.9599999999999999E-3</v>
      </c>
      <c r="V169">
        <v>2.4499999999999999E-3</v>
      </c>
      <c r="W169">
        <v>5.4000000000000003E-3</v>
      </c>
      <c r="X169">
        <v>5.4000000000000003E-3</v>
      </c>
      <c r="Y169">
        <v>1.9599999999999999E-3</v>
      </c>
      <c r="Z169">
        <v>1.9599999999999999E-3</v>
      </c>
      <c r="AA169">
        <v>1.9599999999999999E-3</v>
      </c>
      <c r="AB169">
        <v>0.60059215686274503</v>
      </c>
      <c r="AC169">
        <v>7.2007487684124563</v>
      </c>
      <c r="AD169">
        <v>229.46600000000001</v>
      </c>
      <c r="AE169">
        <v>0.05</v>
      </c>
      <c r="AF169">
        <v>897</v>
      </c>
      <c r="AG169">
        <v>2135</v>
      </c>
      <c r="AH169">
        <v>2909</v>
      </c>
      <c r="AI169">
        <v>3195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3.4099999999999998E-3</v>
      </c>
      <c r="Q170">
        <v>2.8400000000000001E-3</v>
      </c>
      <c r="R170">
        <v>5.8199999999999997E-3</v>
      </c>
      <c r="S170">
        <v>1.9599999999999999E-3</v>
      </c>
      <c r="T170">
        <v>1.9599999999999999E-3</v>
      </c>
      <c r="U170">
        <v>1.9599999999999999E-3</v>
      </c>
      <c r="V170">
        <v>2.4499999999999999E-3</v>
      </c>
      <c r="W170">
        <v>5.4000000000000003E-3</v>
      </c>
      <c r="X170">
        <v>5.4000000000000003E-3</v>
      </c>
      <c r="Y170">
        <v>1.9599999999999999E-3</v>
      </c>
      <c r="Z170">
        <v>1.9599999999999999E-3</v>
      </c>
      <c r="AA170">
        <v>1.9599999999999999E-3</v>
      </c>
      <c r="AB170">
        <v>0.60059215686274503</v>
      </c>
      <c r="AC170">
        <v>7.2007487684124563</v>
      </c>
      <c r="AD170">
        <v>229.46600000000001</v>
      </c>
      <c r="AE170">
        <v>5.5E-2</v>
      </c>
      <c r="AF170">
        <v>842</v>
      </c>
      <c r="AG170">
        <v>1968</v>
      </c>
      <c r="AH170">
        <v>2650</v>
      </c>
      <c r="AI170">
        <v>2905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3.4099999999999998E-3</v>
      </c>
      <c r="Q171">
        <v>2.8400000000000001E-3</v>
      </c>
      <c r="R171">
        <v>5.8199999999999997E-3</v>
      </c>
      <c r="S171">
        <v>1.9599999999999999E-3</v>
      </c>
      <c r="T171">
        <v>1.9599999999999999E-3</v>
      </c>
      <c r="U171">
        <v>1.9599999999999999E-3</v>
      </c>
      <c r="V171">
        <v>2.4499999999999999E-3</v>
      </c>
      <c r="W171">
        <v>5.4000000000000003E-3</v>
      </c>
      <c r="X171">
        <v>5.4000000000000003E-3</v>
      </c>
      <c r="Y171">
        <v>1.9599999999999999E-3</v>
      </c>
      <c r="Z171">
        <v>1.9599999999999999E-3</v>
      </c>
      <c r="AA171">
        <v>1.9599999999999999E-3</v>
      </c>
      <c r="AB171">
        <v>0.60059215686274503</v>
      </c>
      <c r="AC171">
        <v>7.2007487684124563</v>
      </c>
      <c r="AD171">
        <v>229.46600000000001</v>
      </c>
      <c r="AE171">
        <v>0.06</v>
      </c>
      <c r="AF171">
        <v>792</v>
      </c>
      <c r="AG171">
        <v>1825</v>
      </c>
      <c r="AH171">
        <v>2432</v>
      </c>
      <c r="AI171">
        <v>2662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3.4099999999999998E-3</v>
      </c>
      <c r="Q172">
        <v>2.8400000000000001E-3</v>
      </c>
      <c r="R172">
        <v>5.8199999999999997E-3</v>
      </c>
      <c r="S172">
        <v>1.9599999999999999E-3</v>
      </c>
      <c r="T172">
        <v>1.9599999999999999E-3</v>
      </c>
      <c r="U172">
        <v>1.9599999999999999E-3</v>
      </c>
      <c r="V172">
        <v>2.4499999999999999E-3</v>
      </c>
      <c r="W172">
        <v>5.4000000000000003E-3</v>
      </c>
      <c r="X172">
        <v>5.4000000000000003E-3</v>
      </c>
      <c r="Y172">
        <v>1.9599999999999999E-3</v>
      </c>
      <c r="Z172">
        <v>1.9599999999999999E-3</v>
      </c>
      <c r="AA172">
        <v>1.9599999999999999E-3</v>
      </c>
      <c r="AB172">
        <v>0.60059215686274503</v>
      </c>
      <c r="AC172">
        <v>7.2007487684124563</v>
      </c>
      <c r="AD172">
        <v>229.46600000000001</v>
      </c>
      <c r="AE172">
        <v>6.5000000000000002E-2</v>
      </c>
      <c r="AF172">
        <v>747</v>
      </c>
      <c r="AG172">
        <v>1700</v>
      </c>
      <c r="AH172">
        <v>2248</v>
      </c>
      <c r="AI172">
        <v>2458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3.4099999999999998E-3</v>
      </c>
      <c r="Q173">
        <v>2.8400000000000001E-3</v>
      </c>
      <c r="R173">
        <v>5.8199999999999997E-3</v>
      </c>
      <c r="S173">
        <v>1.9599999999999999E-3</v>
      </c>
      <c r="T173">
        <v>1.9599999999999999E-3</v>
      </c>
      <c r="U173">
        <v>1.9599999999999999E-3</v>
      </c>
      <c r="V173">
        <v>2.4499999999999999E-3</v>
      </c>
      <c r="W173">
        <v>5.4000000000000003E-3</v>
      </c>
      <c r="X173">
        <v>5.4000000000000003E-3</v>
      </c>
      <c r="Y173">
        <v>1.9599999999999999E-3</v>
      </c>
      <c r="Z173">
        <v>1.9599999999999999E-3</v>
      </c>
      <c r="AA173">
        <v>1.9599999999999999E-3</v>
      </c>
      <c r="AB173">
        <v>0.60059215686274503</v>
      </c>
      <c r="AC173">
        <v>7.2007487684124563</v>
      </c>
      <c r="AD173">
        <v>229.46600000000001</v>
      </c>
      <c r="AE173">
        <v>7.0000000000000007E-2</v>
      </c>
      <c r="AF173">
        <v>705</v>
      </c>
      <c r="AG173">
        <v>1593</v>
      </c>
      <c r="AH173">
        <v>2091</v>
      </c>
      <c r="AI173">
        <v>2282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3.3899999999999998E-3</v>
      </c>
      <c r="Q174">
        <v>2.81E-3</v>
      </c>
      <c r="R174">
        <v>5.7600000000000004E-3</v>
      </c>
      <c r="S174">
        <v>1.9599999999999999E-3</v>
      </c>
      <c r="T174">
        <v>1.9599999999999999E-3</v>
      </c>
      <c r="U174">
        <v>1.9599999999999999E-3</v>
      </c>
      <c r="V174">
        <v>2.4499999999999999E-3</v>
      </c>
      <c r="W174">
        <v>5.3400000000000001E-3</v>
      </c>
      <c r="X174">
        <v>5.3400000000000001E-3</v>
      </c>
      <c r="Y174">
        <v>1.9599999999999999E-3</v>
      </c>
      <c r="Z174">
        <v>1.9599999999999999E-3</v>
      </c>
      <c r="AA174">
        <v>1.9599999999999999E-3</v>
      </c>
      <c r="AB174">
        <v>0.60079694989106747</v>
      </c>
      <c r="AC174">
        <v>7.2019763381047008</v>
      </c>
      <c r="AD174">
        <v>229.46600000000001</v>
      </c>
      <c r="AE174">
        <v>0.03</v>
      </c>
      <c r="AF174">
        <v>1184</v>
      </c>
      <c r="AG174">
        <v>3265</v>
      </c>
      <c r="AH174">
        <v>4792</v>
      </c>
      <c r="AI174">
        <v>5325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3.3899999999999998E-3</v>
      </c>
      <c r="Q175">
        <v>2.81E-3</v>
      </c>
      <c r="R175">
        <v>5.7600000000000004E-3</v>
      </c>
      <c r="S175">
        <v>1.9599999999999999E-3</v>
      </c>
      <c r="T175">
        <v>1.9599999999999999E-3</v>
      </c>
      <c r="U175">
        <v>1.9599999999999999E-3</v>
      </c>
      <c r="V175">
        <v>2.4499999999999999E-3</v>
      </c>
      <c r="W175">
        <v>5.3400000000000001E-3</v>
      </c>
      <c r="X175">
        <v>5.3400000000000001E-3</v>
      </c>
      <c r="Y175">
        <v>1.9599999999999999E-3</v>
      </c>
      <c r="Z175">
        <v>1.9599999999999999E-3</v>
      </c>
      <c r="AA175">
        <v>1.9599999999999999E-3</v>
      </c>
      <c r="AB175">
        <v>0.60079694989106747</v>
      </c>
      <c r="AC175">
        <v>7.2019763381047008</v>
      </c>
      <c r="AD175">
        <v>229.46600000000001</v>
      </c>
      <c r="AE175">
        <v>3.5000000000000003E-2</v>
      </c>
      <c r="AF175">
        <v>1101</v>
      </c>
      <c r="AG175">
        <v>2876</v>
      </c>
      <c r="AH175">
        <v>4122</v>
      </c>
      <c r="AI175">
        <v>4564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3.3899999999999998E-3</v>
      </c>
      <c r="Q176">
        <v>2.81E-3</v>
      </c>
      <c r="R176">
        <v>5.7600000000000004E-3</v>
      </c>
      <c r="S176">
        <v>1.9599999999999999E-3</v>
      </c>
      <c r="T176">
        <v>1.9599999999999999E-3</v>
      </c>
      <c r="U176">
        <v>1.9599999999999999E-3</v>
      </c>
      <c r="V176">
        <v>2.4499999999999999E-3</v>
      </c>
      <c r="W176">
        <v>5.3400000000000001E-3</v>
      </c>
      <c r="X176">
        <v>5.3400000000000001E-3</v>
      </c>
      <c r="Y176">
        <v>1.9599999999999999E-3</v>
      </c>
      <c r="Z176">
        <v>1.9599999999999999E-3</v>
      </c>
      <c r="AA176">
        <v>1.9599999999999999E-3</v>
      </c>
      <c r="AB176">
        <v>0.60079694989106747</v>
      </c>
      <c r="AC176">
        <v>7.2019763381047008</v>
      </c>
      <c r="AD176">
        <v>229.46600000000001</v>
      </c>
      <c r="AE176">
        <v>0.04</v>
      </c>
      <c r="AF176">
        <v>1026</v>
      </c>
      <c r="AG176">
        <v>2576</v>
      </c>
      <c r="AH176">
        <v>3617</v>
      </c>
      <c r="AI176">
        <v>3994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3.3899999999999998E-3</v>
      </c>
      <c r="Q177">
        <v>2.81E-3</v>
      </c>
      <c r="R177">
        <v>5.7600000000000004E-3</v>
      </c>
      <c r="S177">
        <v>1.9599999999999999E-3</v>
      </c>
      <c r="T177">
        <v>1.9599999999999999E-3</v>
      </c>
      <c r="U177">
        <v>1.9599999999999999E-3</v>
      </c>
      <c r="V177">
        <v>2.4499999999999999E-3</v>
      </c>
      <c r="W177">
        <v>5.3400000000000001E-3</v>
      </c>
      <c r="X177">
        <v>5.3400000000000001E-3</v>
      </c>
      <c r="Y177">
        <v>1.9599999999999999E-3</v>
      </c>
      <c r="Z177">
        <v>1.9599999999999999E-3</v>
      </c>
      <c r="AA177">
        <v>1.9599999999999999E-3</v>
      </c>
      <c r="AB177">
        <v>0.60079694989106747</v>
      </c>
      <c r="AC177">
        <v>7.2019763381047008</v>
      </c>
      <c r="AD177">
        <v>229.46600000000001</v>
      </c>
      <c r="AE177">
        <v>4.4999999999999998E-2</v>
      </c>
      <c r="AF177">
        <v>958</v>
      </c>
      <c r="AG177">
        <v>2334</v>
      </c>
      <c r="AH177">
        <v>3224</v>
      </c>
      <c r="AI177">
        <v>3550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3.3899999999999998E-3</v>
      </c>
      <c r="Q178">
        <v>2.81E-3</v>
      </c>
      <c r="R178">
        <v>5.7600000000000004E-3</v>
      </c>
      <c r="S178">
        <v>1.9599999999999999E-3</v>
      </c>
      <c r="T178">
        <v>1.9599999999999999E-3</v>
      </c>
      <c r="U178">
        <v>1.9599999999999999E-3</v>
      </c>
      <c r="V178">
        <v>2.4499999999999999E-3</v>
      </c>
      <c r="W178">
        <v>5.3400000000000001E-3</v>
      </c>
      <c r="X178">
        <v>5.3400000000000001E-3</v>
      </c>
      <c r="Y178">
        <v>1.9599999999999999E-3</v>
      </c>
      <c r="Z178">
        <v>1.9599999999999999E-3</v>
      </c>
      <c r="AA178">
        <v>1.9599999999999999E-3</v>
      </c>
      <c r="AB178">
        <v>0.60079694989106747</v>
      </c>
      <c r="AC178">
        <v>7.2019763381047008</v>
      </c>
      <c r="AD178">
        <v>229.46600000000001</v>
      </c>
      <c r="AE178">
        <v>0.05</v>
      </c>
      <c r="AF178">
        <v>897</v>
      </c>
      <c r="AG178">
        <v>2135</v>
      </c>
      <c r="AH178">
        <v>2909</v>
      </c>
      <c r="AI178">
        <v>3195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3.3899999999999998E-3</v>
      </c>
      <c r="Q179">
        <v>2.81E-3</v>
      </c>
      <c r="R179">
        <v>5.7600000000000004E-3</v>
      </c>
      <c r="S179">
        <v>1.9599999999999999E-3</v>
      </c>
      <c r="T179">
        <v>1.9599999999999999E-3</v>
      </c>
      <c r="U179">
        <v>1.9599999999999999E-3</v>
      </c>
      <c r="V179">
        <v>2.4499999999999999E-3</v>
      </c>
      <c r="W179">
        <v>5.3400000000000001E-3</v>
      </c>
      <c r="X179">
        <v>5.3400000000000001E-3</v>
      </c>
      <c r="Y179">
        <v>1.9599999999999999E-3</v>
      </c>
      <c r="Z179">
        <v>1.9599999999999999E-3</v>
      </c>
      <c r="AA179">
        <v>1.9599999999999999E-3</v>
      </c>
      <c r="AB179">
        <v>0.60079694989106747</v>
      </c>
      <c r="AC179">
        <v>7.2019763381047008</v>
      </c>
      <c r="AD179">
        <v>229.46600000000001</v>
      </c>
      <c r="AE179">
        <v>5.5E-2</v>
      </c>
      <c r="AF179">
        <v>842</v>
      </c>
      <c r="AG179">
        <v>1968</v>
      </c>
      <c r="AH179">
        <v>2650</v>
      </c>
      <c r="AI179">
        <v>2905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3.3899999999999998E-3</v>
      </c>
      <c r="Q180">
        <v>2.81E-3</v>
      </c>
      <c r="R180">
        <v>5.7600000000000004E-3</v>
      </c>
      <c r="S180">
        <v>1.9599999999999999E-3</v>
      </c>
      <c r="T180">
        <v>1.9599999999999999E-3</v>
      </c>
      <c r="U180">
        <v>1.9599999999999999E-3</v>
      </c>
      <c r="V180">
        <v>2.4499999999999999E-3</v>
      </c>
      <c r="W180">
        <v>5.3400000000000001E-3</v>
      </c>
      <c r="X180">
        <v>5.3400000000000001E-3</v>
      </c>
      <c r="Y180">
        <v>1.9599999999999999E-3</v>
      </c>
      <c r="Z180">
        <v>1.9599999999999999E-3</v>
      </c>
      <c r="AA180">
        <v>1.9599999999999999E-3</v>
      </c>
      <c r="AB180">
        <v>0.60079694989106747</v>
      </c>
      <c r="AC180">
        <v>7.2019763381047008</v>
      </c>
      <c r="AD180">
        <v>229.46600000000001</v>
      </c>
      <c r="AE180">
        <v>0.06</v>
      </c>
      <c r="AF180">
        <v>792</v>
      </c>
      <c r="AG180">
        <v>1825</v>
      </c>
      <c r="AH180">
        <v>2432</v>
      </c>
      <c r="AI180">
        <v>2662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3.3899999999999998E-3</v>
      </c>
      <c r="Q181">
        <v>2.81E-3</v>
      </c>
      <c r="R181">
        <v>5.7600000000000004E-3</v>
      </c>
      <c r="S181">
        <v>1.9599999999999999E-3</v>
      </c>
      <c r="T181">
        <v>1.9599999999999999E-3</v>
      </c>
      <c r="U181">
        <v>1.9599999999999999E-3</v>
      </c>
      <c r="V181">
        <v>2.4499999999999999E-3</v>
      </c>
      <c r="W181">
        <v>5.3400000000000001E-3</v>
      </c>
      <c r="X181">
        <v>5.3400000000000001E-3</v>
      </c>
      <c r="Y181">
        <v>1.9599999999999999E-3</v>
      </c>
      <c r="Z181">
        <v>1.9599999999999999E-3</v>
      </c>
      <c r="AA181">
        <v>1.9599999999999999E-3</v>
      </c>
      <c r="AB181">
        <v>0.60079694989106747</v>
      </c>
      <c r="AC181">
        <v>7.2019763381047008</v>
      </c>
      <c r="AD181">
        <v>229.46600000000001</v>
      </c>
      <c r="AE181">
        <v>6.5000000000000002E-2</v>
      </c>
      <c r="AF181">
        <v>747</v>
      </c>
      <c r="AG181">
        <v>1700</v>
      </c>
      <c r="AH181">
        <v>2248</v>
      </c>
      <c r="AI181">
        <v>2458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3.3899999999999998E-3</v>
      </c>
      <c r="Q182">
        <v>2.81E-3</v>
      </c>
      <c r="R182">
        <v>5.7600000000000004E-3</v>
      </c>
      <c r="S182">
        <v>1.9599999999999999E-3</v>
      </c>
      <c r="T182">
        <v>1.9599999999999999E-3</v>
      </c>
      <c r="U182">
        <v>1.9599999999999999E-3</v>
      </c>
      <c r="V182">
        <v>2.4499999999999999E-3</v>
      </c>
      <c r="W182">
        <v>5.3400000000000001E-3</v>
      </c>
      <c r="X182">
        <v>5.3400000000000001E-3</v>
      </c>
      <c r="Y182">
        <v>1.9599999999999999E-3</v>
      </c>
      <c r="Z182">
        <v>1.9599999999999999E-3</v>
      </c>
      <c r="AA182">
        <v>1.9599999999999999E-3</v>
      </c>
      <c r="AB182">
        <v>0.60079694989106747</v>
      </c>
      <c r="AC182">
        <v>7.2019763381047008</v>
      </c>
      <c r="AD182">
        <v>229.46600000000001</v>
      </c>
      <c r="AE182">
        <v>7.0000000000000007E-2</v>
      </c>
      <c r="AF182">
        <v>705</v>
      </c>
      <c r="AG182">
        <v>1593</v>
      </c>
      <c r="AH182">
        <v>2091</v>
      </c>
      <c r="AI182">
        <v>2282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3.1900000000000001E-3</v>
      </c>
      <c r="Q183">
        <v>2.65E-3</v>
      </c>
      <c r="R183">
        <v>5.4400000000000004E-3</v>
      </c>
      <c r="S183">
        <v>1.9499999999999999E-3</v>
      </c>
      <c r="T183">
        <v>1.9499999999999999E-3</v>
      </c>
      <c r="U183">
        <v>1.9499999999999999E-3</v>
      </c>
      <c r="V183">
        <v>2.4399999999999999E-3</v>
      </c>
      <c r="W183">
        <v>5.0400000000000002E-3</v>
      </c>
      <c r="X183">
        <v>5.0400000000000002E-3</v>
      </c>
      <c r="Y183">
        <v>1.9499999999999999E-3</v>
      </c>
      <c r="Z183">
        <v>1.9499999999999999E-3</v>
      </c>
      <c r="AA183">
        <v>1.9499999999999999E-3</v>
      </c>
      <c r="AB183">
        <v>0.60114602481617652</v>
      </c>
      <c r="AC183">
        <v>6.9645689114668778</v>
      </c>
      <c r="AD183">
        <v>243.916</v>
      </c>
      <c r="AE183">
        <v>0.03</v>
      </c>
      <c r="AF183">
        <v>1162</v>
      </c>
      <c r="AG183">
        <v>3529</v>
      </c>
      <c r="AH183">
        <v>4846</v>
      </c>
      <c r="AI183">
        <v>5195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3.1900000000000001E-3</v>
      </c>
      <c r="Q184">
        <v>2.65E-3</v>
      </c>
      <c r="R184">
        <v>5.4400000000000004E-3</v>
      </c>
      <c r="S184">
        <v>1.9499999999999999E-3</v>
      </c>
      <c r="T184">
        <v>1.9499999999999999E-3</v>
      </c>
      <c r="U184">
        <v>1.9499999999999999E-3</v>
      </c>
      <c r="V184">
        <v>2.4399999999999999E-3</v>
      </c>
      <c r="W184">
        <v>5.0400000000000002E-3</v>
      </c>
      <c r="X184">
        <v>5.0400000000000002E-3</v>
      </c>
      <c r="Y184">
        <v>1.9499999999999999E-3</v>
      </c>
      <c r="Z184">
        <v>1.9499999999999999E-3</v>
      </c>
      <c r="AA184">
        <v>1.9499999999999999E-3</v>
      </c>
      <c r="AB184">
        <v>0.60114602481617652</v>
      </c>
      <c r="AC184">
        <v>6.9645689114668778</v>
      </c>
      <c r="AD184">
        <v>243.916</v>
      </c>
      <c r="AE184">
        <v>3.5000000000000003E-2</v>
      </c>
      <c r="AF184">
        <v>1082</v>
      </c>
      <c r="AG184">
        <v>3084</v>
      </c>
      <c r="AH184">
        <v>4153</v>
      </c>
      <c r="AI184">
        <v>4453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3.1900000000000001E-3</v>
      </c>
      <c r="Q185">
        <v>2.65E-3</v>
      </c>
      <c r="R185">
        <v>5.4400000000000004E-3</v>
      </c>
      <c r="S185">
        <v>1.9499999999999999E-3</v>
      </c>
      <c r="T185">
        <v>1.9499999999999999E-3</v>
      </c>
      <c r="U185">
        <v>1.9499999999999999E-3</v>
      </c>
      <c r="V185">
        <v>2.4399999999999999E-3</v>
      </c>
      <c r="W185">
        <v>5.0400000000000002E-3</v>
      </c>
      <c r="X185">
        <v>5.0400000000000002E-3</v>
      </c>
      <c r="Y185">
        <v>1.9499999999999999E-3</v>
      </c>
      <c r="Z185">
        <v>1.9499999999999999E-3</v>
      </c>
      <c r="AA185">
        <v>1.9499999999999999E-3</v>
      </c>
      <c r="AB185">
        <v>0.60114602481617652</v>
      </c>
      <c r="AC185">
        <v>6.9645689114668778</v>
      </c>
      <c r="AD185">
        <v>243.916</v>
      </c>
      <c r="AE185">
        <v>0.04</v>
      </c>
      <c r="AF185">
        <v>1010</v>
      </c>
      <c r="AG185">
        <v>2743</v>
      </c>
      <c r="AH185">
        <v>3634</v>
      </c>
      <c r="AI185">
        <v>3896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3.1900000000000001E-3</v>
      </c>
      <c r="Q186">
        <v>2.65E-3</v>
      </c>
      <c r="R186">
        <v>5.4400000000000004E-3</v>
      </c>
      <c r="S186">
        <v>1.9499999999999999E-3</v>
      </c>
      <c r="T186">
        <v>1.9499999999999999E-3</v>
      </c>
      <c r="U186">
        <v>1.9499999999999999E-3</v>
      </c>
      <c r="V186">
        <v>2.4399999999999999E-3</v>
      </c>
      <c r="W186">
        <v>5.0400000000000002E-3</v>
      </c>
      <c r="X186">
        <v>5.0400000000000002E-3</v>
      </c>
      <c r="Y186">
        <v>1.9499999999999999E-3</v>
      </c>
      <c r="Z186">
        <v>1.9499999999999999E-3</v>
      </c>
      <c r="AA186">
        <v>1.9499999999999999E-3</v>
      </c>
      <c r="AB186">
        <v>0.60114602481617652</v>
      </c>
      <c r="AC186">
        <v>6.9645689114668778</v>
      </c>
      <c r="AD186">
        <v>243.916</v>
      </c>
      <c r="AE186">
        <v>4.4999999999999998E-2</v>
      </c>
      <c r="AF186">
        <v>945</v>
      </c>
      <c r="AG186">
        <v>2471</v>
      </c>
      <c r="AH186">
        <v>3230</v>
      </c>
      <c r="AI186">
        <v>3463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3.1900000000000001E-3</v>
      </c>
      <c r="Q187">
        <v>2.65E-3</v>
      </c>
      <c r="R187">
        <v>5.4400000000000004E-3</v>
      </c>
      <c r="S187">
        <v>1.9499999999999999E-3</v>
      </c>
      <c r="T187">
        <v>1.9499999999999999E-3</v>
      </c>
      <c r="U187">
        <v>1.9499999999999999E-3</v>
      </c>
      <c r="V187">
        <v>2.4399999999999999E-3</v>
      </c>
      <c r="W187">
        <v>5.0400000000000002E-3</v>
      </c>
      <c r="X187">
        <v>5.0400000000000002E-3</v>
      </c>
      <c r="Y187">
        <v>1.9499999999999999E-3</v>
      </c>
      <c r="Z187">
        <v>1.9499999999999999E-3</v>
      </c>
      <c r="AA187">
        <v>1.9499999999999999E-3</v>
      </c>
      <c r="AB187">
        <v>0.60114602481617652</v>
      </c>
      <c r="AC187">
        <v>6.9645689114668778</v>
      </c>
      <c r="AD187">
        <v>243.916</v>
      </c>
      <c r="AE187">
        <v>0.05</v>
      </c>
      <c r="AF187">
        <v>886</v>
      </c>
      <c r="AG187">
        <v>2250</v>
      </c>
      <c r="AH187">
        <v>2907</v>
      </c>
      <c r="AI187">
        <v>3117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3.1900000000000001E-3</v>
      </c>
      <c r="Q188">
        <v>2.65E-3</v>
      </c>
      <c r="R188">
        <v>5.4400000000000004E-3</v>
      </c>
      <c r="S188">
        <v>1.9499999999999999E-3</v>
      </c>
      <c r="T188">
        <v>1.9499999999999999E-3</v>
      </c>
      <c r="U188">
        <v>1.9499999999999999E-3</v>
      </c>
      <c r="V188">
        <v>2.4399999999999999E-3</v>
      </c>
      <c r="W188">
        <v>5.0400000000000002E-3</v>
      </c>
      <c r="X188">
        <v>5.0400000000000002E-3</v>
      </c>
      <c r="Y188">
        <v>1.9499999999999999E-3</v>
      </c>
      <c r="Z188">
        <v>1.9499999999999999E-3</v>
      </c>
      <c r="AA188">
        <v>1.9499999999999999E-3</v>
      </c>
      <c r="AB188">
        <v>0.60114602481617652</v>
      </c>
      <c r="AC188">
        <v>6.9645689114668778</v>
      </c>
      <c r="AD188">
        <v>243.916</v>
      </c>
      <c r="AE188">
        <v>5.5E-2</v>
      </c>
      <c r="AF188">
        <v>833</v>
      </c>
      <c r="AG188">
        <v>2066</v>
      </c>
      <c r="AH188">
        <v>2643</v>
      </c>
      <c r="AI188">
        <v>2834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3.1900000000000001E-3</v>
      </c>
      <c r="Q189">
        <v>2.65E-3</v>
      </c>
      <c r="R189">
        <v>5.4400000000000004E-3</v>
      </c>
      <c r="S189">
        <v>1.9499999999999999E-3</v>
      </c>
      <c r="T189">
        <v>1.9499999999999999E-3</v>
      </c>
      <c r="U189">
        <v>1.9499999999999999E-3</v>
      </c>
      <c r="V189">
        <v>2.4399999999999999E-3</v>
      </c>
      <c r="W189">
        <v>5.0400000000000002E-3</v>
      </c>
      <c r="X189">
        <v>5.0400000000000002E-3</v>
      </c>
      <c r="Y189">
        <v>1.9499999999999999E-3</v>
      </c>
      <c r="Z189">
        <v>1.9499999999999999E-3</v>
      </c>
      <c r="AA189">
        <v>1.9499999999999999E-3</v>
      </c>
      <c r="AB189">
        <v>0.60114602481617652</v>
      </c>
      <c r="AC189">
        <v>6.9645689114668778</v>
      </c>
      <c r="AD189">
        <v>243.916</v>
      </c>
      <c r="AE189">
        <v>0.06</v>
      </c>
      <c r="AF189">
        <v>784</v>
      </c>
      <c r="AG189">
        <v>1909</v>
      </c>
      <c r="AH189">
        <v>2423</v>
      </c>
      <c r="AI189">
        <v>2597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3.1900000000000001E-3</v>
      </c>
      <c r="Q190">
        <v>2.65E-3</v>
      </c>
      <c r="R190">
        <v>5.4400000000000004E-3</v>
      </c>
      <c r="S190">
        <v>1.9499999999999999E-3</v>
      </c>
      <c r="T190">
        <v>1.9499999999999999E-3</v>
      </c>
      <c r="U190">
        <v>1.9499999999999999E-3</v>
      </c>
      <c r="V190">
        <v>2.4399999999999999E-3</v>
      </c>
      <c r="W190">
        <v>5.0400000000000002E-3</v>
      </c>
      <c r="X190">
        <v>5.0400000000000002E-3</v>
      </c>
      <c r="Y190">
        <v>1.9499999999999999E-3</v>
      </c>
      <c r="Z190">
        <v>1.9499999999999999E-3</v>
      </c>
      <c r="AA190">
        <v>1.9499999999999999E-3</v>
      </c>
      <c r="AB190">
        <v>0.60114602481617652</v>
      </c>
      <c r="AC190">
        <v>6.9645689114668778</v>
      </c>
      <c r="AD190">
        <v>243.916</v>
      </c>
      <c r="AE190">
        <v>6.5000000000000002E-2</v>
      </c>
      <c r="AF190">
        <v>740</v>
      </c>
      <c r="AG190">
        <v>1775</v>
      </c>
      <c r="AH190">
        <v>2236</v>
      </c>
      <c r="AI190">
        <v>2398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3.1900000000000001E-3</v>
      </c>
      <c r="Q191">
        <v>2.65E-3</v>
      </c>
      <c r="R191">
        <v>5.4400000000000004E-3</v>
      </c>
      <c r="S191">
        <v>1.9499999999999999E-3</v>
      </c>
      <c r="T191">
        <v>1.9499999999999999E-3</v>
      </c>
      <c r="U191">
        <v>1.9499999999999999E-3</v>
      </c>
      <c r="V191">
        <v>2.4399999999999999E-3</v>
      </c>
      <c r="W191">
        <v>5.0400000000000002E-3</v>
      </c>
      <c r="X191">
        <v>5.0400000000000002E-3</v>
      </c>
      <c r="Y191">
        <v>1.9499999999999999E-3</v>
      </c>
      <c r="Z191">
        <v>1.9499999999999999E-3</v>
      </c>
      <c r="AA191">
        <v>1.9499999999999999E-3</v>
      </c>
      <c r="AB191">
        <v>0.60114602481617652</v>
      </c>
      <c r="AC191">
        <v>6.9645689114668778</v>
      </c>
      <c r="AD191">
        <v>243.916</v>
      </c>
      <c r="AE191">
        <v>7.0000000000000007E-2</v>
      </c>
      <c r="AF191">
        <v>700</v>
      </c>
      <c r="AG191">
        <v>1658</v>
      </c>
      <c r="AH191">
        <v>2077</v>
      </c>
      <c r="AI191">
        <v>2226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3.16E-3</v>
      </c>
      <c r="Q192">
        <v>2.63E-3</v>
      </c>
      <c r="R192">
        <v>5.3800000000000002E-3</v>
      </c>
      <c r="S192">
        <v>1.9499999999999999E-3</v>
      </c>
      <c r="T192">
        <v>1.9499999999999999E-3</v>
      </c>
      <c r="U192">
        <v>1.9499999999999999E-3</v>
      </c>
      <c r="V192">
        <v>2.4399999999999999E-3</v>
      </c>
      <c r="W192">
        <v>4.9800000000000001E-3</v>
      </c>
      <c r="X192">
        <v>4.9800000000000001E-3</v>
      </c>
      <c r="Y192">
        <v>1.9499999999999999E-3</v>
      </c>
      <c r="Z192">
        <v>1.9499999999999999E-3</v>
      </c>
      <c r="AA192">
        <v>1.9499999999999999E-3</v>
      </c>
      <c r="AB192">
        <v>0.60145120059742652</v>
      </c>
      <c r="AC192">
        <v>7.6996350701598697</v>
      </c>
      <c r="AD192">
        <v>243.916</v>
      </c>
      <c r="AE192">
        <v>0.03</v>
      </c>
      <c r="AF192">
        <v>1024</v>
      </c>
      <c r="AG192">
        <v>2119</v>
      </c>
      <c r="AH192">
        <v>3742</v>
      </c>
      <c r="AI192">
        <v>4655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3.16E-3</v>
      </c>
      <c r="Q193">
        <v>2.63E-3</v>
      </c>
      <c r="R193">
        <v>5.3800000000000002E-3</v>
      </c>
      <c r="S193">
        <v>1.9499999999999999E-3</v>
      </c>
      <c r="T193">
        <v>1.9499999999999999E-3</v>
      </c>
      <c r="U193">
        <v>1.9499999999999999E-3</v>
      </c>
      <c r="V193">
        <v>2.4399999999999999E-3</v>
      </c>
      <c r="W193">
        <v>4.9800000000000001E-3</v>
      </c>
      <c r="X193">
        <v>4.9800000000000001E-3</v>
      </c>
      <c r="Y193">
        <v>1.9499999999999999E-3</v>
      </c>
      <c r="Z193">
        <v>1.9499999999999999E-3</v>
      </c>
      <c r="AA193">
        <v>1.9499999999999999E-3</v>
      </c>
      <c r="AB193">
        <v>0.60145120059742652</v>
      </c>
      <c r="AC193">
        <v>7.6996350701598697</v>
      </c>
      <c r="AD193">
        <v>243.916</v>
      </c>
      <c r="AE193">
        <v>3.5000000000000003E-2</v>
      </c>
      <c r="AF193">
        <v>948</v>
      </c>
      <c r="AG193">
        <v>1921</v>
      </c>
      <c r="AH193">
        <v>3258</v>
      </c>
      <c r="AI193">
        <v>3990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3.16E-3</v>
      </c>
      <c r="Q194">
        <v>2.63E-3</v>
      </c>
      <c r="R194">
        <v>5.3800000000000002E-3</v>
      </c>
      <c r="S194">
        <v>1.9499999999999999E-3</v>
      </c>
      <c r="T194">
        <v>1.9499999999999999E-3</v>
      </c>
      <c r="U194">
        <v>1.9499999999999999E-3</v>
      </c>
      <c r="V194">
        <v>2.4399999999999999E-3</v>
      </c>
      <c r="W194">
        <v>4.9800000000000001E-3</v>
      </c>
      <c r="X194">
        <v>4.9800000000000001E-3</v>
      </c>
      <c r="Y194">
        <v>1.9499999999999999E-3</v>
      </c>
      <c r="Z194">
        <v>1.9499999999999999E-3</v>
      </c>
      <c r="AA194">
        <v>1.9499999999999999E-3</v>
      </c>
      <c r="AB194">
        <v>0.60145120059742652</v>
      </c>
      <c r="AC194">
        <v>7.6996350701598697</v>
      </c>
      <c r="AD194">
        <v>243.916</v>
      </c>
      <c r="AE194">
        <v>0.04</v>
      </c>
      <c r="AF194">
        <v>880</v>
      </c>
      <c r="AG194">
        <v>1759</v>
      </c>
      <c r="AH194">
        <v>2888</v>
      </c>
      <c r="AI194">
        <v>3491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3.16E-3</v>
      </c>
      <c r="Q195">
        <v>2.63E-3</v>
      </c>
      <c r="R195">
        <v>5.3800000000000002E-3</v>
      </c>
      <c r="S195">
        <v>1.9499999999999999E-3</v>
      </c>
      <c r="T195">
        <v>1.9499999999999999E-3</v>
      </c>
      <c r="U195">
        <v>1.9499999999999999E-3</v>
      </c>
      <c r="V195">
        <v>2.4399999999999999E-3</v>
      </c>
      <c r="W195">
        <v>4.9800000000000001E-3</v>
      </c>
      <c r="X195">
        <v>4.9800000000000001E-3</v>
      </c>
      <c r="Y195">
        <v>1.9499999999999999E-3</v>
      </c>
      <c r="Z195">
        <v>1.9499999999999999E-3</v>
      </c>
      <c r="AA195">
        <v>1.9499999999999999E-3</v>
      </c>
      <c r="AB195">
        <v>0.60145120059742652</v>
      </c>
      <c r="AC195">
        <v>7.6996350701598697</v>
      </c>
      <c r="AD195">
        <v>243.916</v>
      </c>
      <c r="AE195">
        <v>4.4999999999999998E-2</v>
      </c>
      <c r="AF195">
        <v>820</v>
      </c>
      <c r="AG195">
        <v>1623</v>
      </c>
      <c r="AH195">
        <v>2595</v>
      </c>
      <c r="AI195">
        <v>3103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3.16E-3</v>
      </c>
      <c r="Q196">
        <v>2.63E-3</v>
      </c>
      <c r="R196">
        <v>5.3800000000000002E-3</v>
      </c>
      <c r="S196">
        <v>1.9499999999999999E-3</v>
      </c>
      <c r="T196">
        <v>1.9499999999999999E-3</v>
      </c>
      <c r="U196">
        <v>1.9499999999999999E-3</v>
      </c>
      <c r="V196">
        <v>2.4399999999999999E-3</v>
      </c>
      <c r="W196">
        <v>4.9800000000000001E-3</v>
      </c>
      <c r="X196">
        <v>4.9800000000000001E-3</v>
      </c>
      <c r="Y196">
        <v>1.9499999999999999E-3</v>
      </c>
      <c r="Z196">
        <v>1.9499999999999999E-3</v>
      </c>
      <c r="AA196">
        <v>1.9499999999999999E-3</v>
      </c>
      <c r="AB196">
        <v>0.60145120059742652</v>
      </c>
      <c r="AC196">
        <v>7.6996350701598697</v>
      </c>
      <c r="AD196">
        <v>243.916</v>
      </c>
      <c r="AE196">
        <v>0.05</v>
      </c>
      <c r="AF196">
        <v>765</v>
      </c>
      <c r="AG196">
        <v>1506</v>
      </c>
      <c r="AH196">
        <v>2358</v>
      </c>
      <c r="AI196">
        <v>2793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3.16E-3</v>
      </c>
      <c r="Q197">
        <v>2.63E-3</v>
      </c>
      <c r="R197">
        <v>5.3800000000000002E-3</v>
      </c>
      <c r="S197">
        <v>1.9499999999999999E-3</v>
      </c>
      <c r="T197">
        <v>1.9499999999999999E-3</v>
      </c>
      <c r="U197">
        <v>1.9499999999999999E-3</v>
      </c>
      <c r="V197">
        <v>2.4399999999999999E-3</v>
      </c>
      <c r="W197">
        <v>4.9800000000000001E-3</v>
      </c>
      <c r="X197">
        <v>4.9800000000000001E-3</v>
      </c>
      <c r="Y197">
        <v>1.9499999999999999E-3</v>
      </c>
      <c r="Z197">
        <v>1.9499999999999999E-3</v>
      </c>
      <c r="AA197">
        <v>1.9499999999999999E-3</v>
      </c>
      <c r="AB197">
        <v>0.60145120059742652</v>
      </c>
      <c r="AC197">
        <v>7.6996350701598697</v>
      </c>
      <c r="AD197">
        <v>243.916</v>
      </c>
      <c r="AE197">
        <v>5.5E-2</v>
      </c>
      <c r="AF197">
        <v>716</v>
      </c>
      <c r="AG197">
        <v>1405</v>
      </c>
      <c r="AH197">
        <v>2160</v>
      </c>
      <c r="AI197">
        <v>2539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3.16E-3</v>
      </c>
      <c r="Q198">
        <v>2.63E-3</v>
      </c>
      <c r="R198">
        <v>5.3800000000000002E-3</v>
      </c>
      <c r="S198">
        <v>1.9499999999999999E-3</v>
      </c>
      <c r="T198">
        <v>1.9499999999999999E-3</v>
      </c>
      <c r="U198">
        <v>1.9499999999999999E-3</v>
      </c>
      <c r="V198">
        <v>2.4399999999999999E-3</v>
      </c>
      <c r="W198">
        <v>4.9800000000000001E-3</v>
      </c>
      <c r="X198">
        <v>4.9800000000000001E-3</v>
      </c>
      <c r="Y198">
        <v>1.9499999999999999E-3</v>
      </c>
      <c r="Z198">
        <v>1.9499999999999999E-3</v>
      </c>
      <c r="AA198">
        <v>1.9499999999999999E-3</v>
      </c>
      <c r="AB198">
        <v>0.60145120059742652</v>
      </c>
      <c r="AC198">
        <v>7.6996350701598697</v>
      </c>
      <c r="AD198">
        <v>243.916</v>
      </c>
      <c r="AE198">
        <v>0.06</v>
      </c>
      <c r="AF198">
        <v>672</v>
      </c>
      <c r="AG198">
        <v>1316</v>
      </c>
      <c r="AH198">
        <v>1994</v>
      </c>
      <c r="AI198">
        <v>2328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3.16E-3</v>
      </c>
      <c r="Q199">
        <v>2.63E-3</v>
      </c>
      <c r="R199">
        <v>5.3800000000000002E-3</v>
      </c>
      <c r="S199">
        <v>1.9499999999999999E-3</v>
      </c>
      <c r="T199">
        <v>1.9499999999999999E-3</v>
      </c>
      <c r="U199">
        <v>1.9499999999999999E-3</v>
      </c>
      <c r="V199">
        <v>2.4399999999999999E-3</v>
      </c>
      <c r="W199">
        <v>4.9800000000000001E-3</v>
      </c>
      <c r="X199">
        <v>4.9800000000000001E-3</v>
      </c>
      <c r="Y199">
        <v>1.9499999999999999E-3</v>
      </c>
      <c r="Z199">
        <v>1.9499999999999999E-3</v>
      </c>
      <c r="AA199">
        <v>1.9499999999999999E-3</v>
      </c>
      <c r="AB199">
        <v>0.60145120059742652</v>
      </c>
      <c r="AC199">
        <v>7.6996350701598697</v>
      </c>
      <c r="AD199">
        <v>243.916</v>
      </c>
      <c r="AE199">
        <v>6.5000000000000002E-2</v>
      </c>
      <c r="AF199">
        <v>632</v>
      </c>
      <c r="AG199">
        <v>1236</v>
      </c>
      <c r="AH199">
        <v>1851</v>
      </c>
      <c r="AI199">
        <v>2149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3.16E-3</v>
      </c>
      <c r="Q200">
        <v>2.63E-3</v>
      </c>
      <c r="R200">
        <v>5.3800000000000002E-3</v>
      </c>
      <c r="S200">
        <v>1.9499999999999999E-3</v>
      </c>
      <c r="T200">
        <v>1.9499999999999999E-3</v>
      </c>
      <c r="U200">
        <v>1.9499999999999999E-3</v>
      </c>
      <c r="V200">
        <v>2.4399999999999999E-3</v>
      </c>
      <c r="W200">
        <v>4.9800000000000001E-3</v>
      </c>
      <c r="X200">
        <v>4.9800000000000001E-3</v>
      </c>
      <c r="Y200">
        <v>1.9499999999999999E-3</v>
      </c>
      <c r="Z200">
        <v>1.9499999999999999E-3</v>
      </c>
      <c r="AA200">
        <v>1.9499999999999999E-3</v>
      </c>
      <c r="AB200">
        <v>0.60145120059742652</v>
      </c>
      <c r="AC200">
        <v>7.6996350701598697</v>
      </c>
      <c r="AD200">
        <v>243.916</v>
      </c>
      <c r="AE200">
        <v>7.0000000000000007E-2</v>
      </c>
      <c r="AF200">
        <v>596</v>
      </c>
      <c r="AG200">
        <v>1166</v>
      </c>
      <c r="AH200">
        <v>1727</v>
      </c>
      <c r="AI200">
        <v>1995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3.13E-3</v>
      </c>
      <c r="Q201">
        <v>2.5999999999999999E-3</v>
      </c>
      <c r="R201">
        <v>5.3200000000000001E-3</v>
      </c>
      <c r="S201">
        <v>1.9499999999999999E-3</v>
      </c>
      <c r="T201">
        <v>1.9499999999999999E-3</v>
      </c>
      <c r="U201">
        <v>1.9499999999999999E-3</v>
      </c>
      <c r="V201">
        <v>2.4399999999999999E-3</v>
      </c>
      <c r="W201">
        <v>4.9199999999999999E-3</v>
      </c>
      <c r="X201">
        <v>4.9199999999999999E-3</v>
      </c>
      <c r="Y201">
        <v>1.9499999999999999E-3</v>
      </c>
      <c r="Z201">
        <v>1.9499999999999999E-3</v>
      </c>
      <c r="AA201">
        <v>1.9499999999999999E-3</v>
      </c>
      <c r="AB201">
        <v>0.60161635454963236</v>
      </c>
      <c r="AC201">
        <v>7.7006921283870673</v>
      </c>
      <c r="AD201">
        <v>243.916</v>
      </c>
      <c r="AE201">
        <v>0.03</v>
      </c>
      <c r="AF201">
        <v>1024</v>
      </c>
      <c r="AG201">
        <v>2119</v>
      </c>
      <c r="AH201">
        <v>3742</v>
      </c>
      <c r="AI201">
        <v>4655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3.13E-3</v>
      </c>
      <c r="Q202">
        <v>2.5999999999999999E-3</v>
      </c>
      <c r="R202">
        <v>5.3200000000000001E-3</v>
      </c>
      <c r="S202">
        <v>1.9499999999999999E-3</v>
      </c>
      <c r="T202">
        <v>1.9499999999999999E-3</v>
      </c>
      <c r="U202">
        <v>1.9499999999999999E-3</v>
      </c>
      <c r="V202">
        <v>2.4399999999999999E-3</v>
      </c>
      <c r="W202">
        <v>4.9199999999999999E-3</v>
      </c>
      <c r="X202">
        <v>4.9199999999999999E-3</v>
      </c>
      <c r="Y202">
        <v>1.9499999999999999E-3</v>
      </c>
      <c r="Z202">
        <v>1.9499999999999999E-3</v>
      </c>
      <c r="AA202">
        <v>1.9499999999999999E-3</v>
      </c>
      <c r="AB202">
        <v>0.60161635454963236</v>
      </c>
      <c r="AC202">
        <v>7.7006921283870673</v>
      </c>
      <c r="AD202">
        <v>243.916</v>
      </c>
      <c r="AE202">
        <v>3.5000000000000003E-2</v>
      </c>
      <c r="AF202">
        <v>948</v>
      </c>
      <c r="AG202">
        <v>1921</v>
      </c>
      <c r="AH202">
        <v>3258</v>
      </c>
      <c r="AI202">
        <v>3990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3.13E-3</v>
      </c>
      <c r="Q203">
        <v>2.5999999999999999E-3</v>
      </c>
      <c r="R203">
        <v>5.3200000000000001E-3</v>
      </c>
      <c r="S203">
        <v>1.9499999999999999E-3</v>
      </c>
      <c r="T203">
        <v>1.9499999999999999E-3</v>
      </c>
      <c r="U203">
        <v>1.9499999999999999E-3</v>
      </c>
      <c r="V203">
        <v>2.4399999999999999E-3</v>
      </c>
      <c r="W203">
        <v>4.9199999999999999E-3</v>
      </c>
      <c r="X203">
        <v>4.9199999999999999E-3</v>
      </c>
      <c r="Y203">
        <v>1.9499999999999999E-3</v>
      </c>
      <c r="Z203">
        <v>1.9499999999999999E-3</v>
      </c>
      <c r="AA203">
        <v>1.9499999999999999E-3</v>
      </c>
      <c r="AB203">
        <v>0.60161635454963236</v>
      </c>
      <c r="AC203">
        <v>7.7006921283870673</v>
      </c>
      <c r="AD203">
        <v>243.916</v>
      </c>
      <c r="AE203">
        <v>0.04</v>
      </c>
      <c r="AF203">
        <v>880</v>
      </c>
      <c r="AG203">
        <v>1759</v>
      </c>
      <c r="AH203">
        <v>2888</v>
      </c>
      <c r="AI203">
        <v>3491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3.13E-3</v>
      </c>
      <c r="Q204">
        <v>2.5999999999999999E-3</v>
      </c>
      <c r="R204">
        <v>5.3200000000000001E-3</v>
      </c>
      <c r="S204">
        <v>1.9499999999999999E-3</v>
      </c>
      <c r="T204">
        <v>1.9499999999999999E-3</v>
      </c>
      <c r="U204">
        <v>1.9499999999999999E-3</v>
      </c>
      <c r="V204">
        <v>2.4399999999999999E-3</v>
      </c>
      <c r="W204">
        <v>4.9199999999999999E-3</v>
      </c>
      <c r="X204">
        <v>4.9199999999999999E-3</v>
      </c>
      <c r="Y204">
        <v>1.9499999999999999E-3</v>
      </c>
      <c r="Z204">
        <v>1.9499999999999999E-3</v>
      </c>
      <c r="AA204">
        <v>1.9499999999999999E-3</v>
      </c>
      <c r="AB204">
        <v>0.60161635454963236</v>
      </c>
      <c r="AC204">
        <v>7.7006921283870673</v>
      </c>
      <c r="AD204">
        <v>243.916</v>
      </c>
      <c r="AE204">
        <v>4.4999999999999998E-2</v>
      </c>
      <c r="AF204">
        <v>820</v>
      </c>
      <c r="AG204">
        <v>1623</v>
      </c>
      <c r="AH204">
        <v>2595</v>
      </c>
      <c r="AI204">
        <v>3103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3.13E-3</v>
      </c>
      <c r="Q205">
        <v>2.5999999999999999E-3</v>
      </c>
      <c r="R205">
        <v>5.3200000000000001E-3</v>
      </c>
      <c r="S205">
        <v>1.9499999999999999E-3</v>
      </c>
      <c r="T205">
        <v>1.9499999999999999E-3</v>
      </c>
      <c r="U205">
        <v>1.9499999999999999E-3</v>
      </c>
      <c r="V205">
        <v>2.4399999999999999E-3</v>
      </c>
      <c r="W205">
        <v>4.9199999999999999E-3</v>
      </c>
      <c r="X205">
        <v>4.9199999999999999E-3</v>
      </c>
      <c r="Y205">
        <v>1.9499999999999999E-3</v>
      </c>
      <c r="Z205">
        <v>1.9499999999999999E-3</v>
      </c>
      <c r="AA205">
        <v>1.9499999999999999E-3</v>
      </c>
      <c r="AB205">
        <v>0.60161635454963236</v>
      </c>
      <c r="AC205">
        <v>7.7006921283870673</v>
      </c>
      <c r="AD205">
        <v>243.916</v>
      </c>
      <c r="AE205">
        <v>0.05</v>
      </c>
      <c r="AF205">
        <v>765</v>
      </c>
      <c r="AG205">
        <v>1506</v>
      </c>
      <c r="AH205">
        <v>2358</v>
      </c>
      <c r="AI205">
        <v>2793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3.13E-3</v>
      </c>
      <c r="Q206">
        <v>2.5999999999999999E-3</v>
      </c>
      <c r="R206">
        <v>5.3200000000000001E-3</v>
      </c>
      <c r="S206">
        <v>1.9499999999999999E-3</v>
      </c>
      <c r="T206">
        <v>1.9499999999999999E-3</v>
      </c>
      <c r="U206">
        <v>1.9499999999999999E-3</v>
      </c>
      <c r="V206">
        <v>2.4399999999999999E-3</v>
      </c>
      <c r="W206">
        <v>4.9199999999999999E-3</v>
      </c>
      <c r="X206">
        <v>4.9199999999999999E-3</v>
      </c>
      <c r="Y206">
        <v>1.9499999999999999E-3</v>
      </c>
      <c r="Z206">
        <v>1.9499999999999999E-3</v>
      </c>
      <c r="AA206">
        <v>1.9499999999999999E-3</v>
      </c>
      <c r="AB206">
        <v>0.60161635454963236</v>
      </c>
      <c r="AC206">
        <v>7.7006921283870673</v>
      </c>
      <c r="AD206">
        <v>243.916</v>
      </c>
      <c r="AE206">
        <v>5.5E-2</v>
      </c>
      <c r="AF206">
        <v>716</v>
      </c>
      <c r="AG206">
        <v>1405</v>
      </c>
      <c r="AH206">
        <v>2160</v>
      </c>
      <c r="AI206">
        <v>2539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3.13E-3</v>
      </c>
      <c r="Q207">
        <v>2.5999999999999999E-3</v>
      </c>
      <c r="R207">
        <v>5.3200000000000001E-3</v>
      </c>
      <c r="S207">
        <v>1.9499999999999999E-3</v>
      </c>
      <c r="T207">
        <v>1.9499999999999999E-3</v>
      </c>
      <c r="U207">
        <v>1.9499999999999999E-3</v>
      </c>
      <c r="V207">
        <v>2.4399999999999999E-3</v>
      </c>
      <c r="W207">
        <v>4.9199999999999999E-3</v>
      </c>
      <c r="X207">
        <v>4.9199999999999999E-3</v>
      </c>
      <c r="Y207">
        <v>1.9499999999999999E-3</v>
      </c>
      <c r="Z207">
        <v>1.9499999999999999E-3</v>
      </c>
      <c r="AA207">
        <v>1.9499999999999999E-3</v>
      </c>
      <c r="AB207">
        <v>0.60161635454963236</v>
      </c>
      <c r="AC207">
        <v>7.7006921283870673</v>
      </c>
      <c r="AD207">
        <v>243.916</v>
      </c>
      <c r="AE207">
        <v>0.06</v>
      </c>
      <c r="AF207">
        <v>672</v>
      </c>
      <c r="AG207">
        <v>1316</v>
      </c>
      <c r="AH207">
        <v>1994</v>
      </c>
      <c r="AI207">
        <v>2328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3.13E-3</v>
      </c>
      <c r="Q208">
        <v>2.5999999999999999E-3</v>
      </c>
      <c r="R208">
        <v>5.3200000000000001E-3</v>
      </c>
      <c r="S208">
        <v>1.9499999999999999E-3</v>
      </c>
      <c r="T208">
        <v>1.9499999999999999E-3</v>
      </c>
      <c r="U208">
        <v>1.9499999999999999E-3</v>
      </c>
      <c r="V208">
        <v>2.4399999999999999E-3</v>
      </c>
      <c r="W208">
        <v>4.9199999999999999E-3</v>
      </c>
      <c r="X208">
        <v>4.9199999999999999E-3</v>
      </c>
      <c r="Y208">
        <v>1.9499999999999999E-3</v>
      </c>
      <c r="Z208">
        <v>1.9499999999999999E-3</v>
      </c>
      <c r="AA208">
        <v>1.9499999999999999E-3</v>
      </c>
      <c r="AB208">
        <v>0.60161635454963236</v>
      </c>
      <c r="AC208">
        <v>7.7006921283870673</v>
      </c>
      <c r="AD208">
        <v>243.916</v>
      </c>
      <c r="AE208">
        <v>6.5000000000000002E-2</v>
      </c>
      <c r="AF208">
        <v>632</v>
      </c>
      <c r="AG208">
        <v>1236</v>
      </c>
      <c r="AH208">
        <v>1851</v>
      </c>
      <c r="AI208">
        <v>2149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3.13E-3</v>
      </c>
      <c r="Q209">
        <v>2.5999999999999999E-3</v>
      </c>
      <c r="R209">
        <v>5.3200000000000001E-3</v>
      </c>
      <c r="S209">
        <v>1.9499999999999999E-3</v>
      </c>
      <c r="T209">
        <v>1.9499999999999999E-3</v>
      </c>
      <c r="U209">
        <v>1.9499999999999999E-3</v>
      </c>
      <c r="V209">
        <v>2.4399999999999999E-3</v>
      </c>
      <c r="W209">
        <v>4.9199999999999999E-3</v>
      </c>
      <c r="X209">
        <v>4.9199999999999999E-3</v>
      </c>
      <c r="Y209">
        <v>1.9499999999999999E-3</v>
      </c>
      <c r="Z209">
        <v>1.9499999999999999E-3</v>
      </c>
      <c r="AA209">
        <v>1.9499999999999999E-3</v>
      </c>
      <c r="AB209">
        <v>0.60161635454963236</v>
      </c>
      <c r="AC209">
        <v>7.7006921283870673</v>
      </c>
      <c r="AD209">
        <v>243.916</v>
      </c>
      <c r="AE209">
        <v>7.0000000000000007E-2</v>
      </c>
      <c r="AF209">
        <v>596</v>
      </c>
      <c r="AG209">
        <v>1166</v>
      </c>
      <c r="AH209">
        <v>1727</v>
      </c>
      <c r="AI209">
        <v>1995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3.0899999999999999E-3</v>
      </c>
      <c r="Q210">
        <v>2.5600000000000002E-3</v>
      </c>
      <c r="R210">
        <v>5.2599999999999999E-3</v>
      </c>
      <c r="S210">
        <v>1.9499999999999999E-3</v>
      </c>
      <c r="T210">
        <v>1.9499999999999999E-3</v>
      </c>
      <c r="U210">
        <v>1.9499999999999999E-3</v>
      </c>
      <c r="V210">
        <v>2.4399999999999999E-3</v>
      </c>
      <c r="W210">
        <v>4.8700000000000002E-3</v>
      </c>
      <c r="X210">
        <v>4.8700000000000002E-3</v>
      </c>
      <c r="Y210">
        <v>1.9499999999999999E-3</v>
      </c>
      <c r="Z210">
        <v>1.9499999999999999E-3</v>
      </c>
      <c r="AA210">
        <v>1.9499999999999999E-3</v>
      </c>
      <c r="AB210">
        <v>0.60171077952665442</v>
      </c>
      <c r="AC210">
        <v>7.7012964247484961</v>
      </c>
      <c r="AD210">
        <v>243.916</v>
      </c>
      <c r="AE210">
        <v>0.03</v>
      </c>
      <c r="AF210">
        <v>1024</v>
      </c>
      <c r="AG210">
        <v>2119</v>
      </c>
      <c r="AH210">
        <v>3742</v>
      </c>
      <c r="AI210">
        <v>4655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3.0899999999999999E-3</v>
      </c>
      <c r="Q211">
        <v>2.5600000000000002E-3</v>
      </c>
      <c r="R211">
        <v>5.2599999999999999E-3</v>
      </c>
      <c r="S211">
        <v>1.9499999999999999E-3</v>
      </c>
      <c r="T211">
        <v>1.9499999999999999E-3</v>
      </c>
      <c r="U211">
        <v>1.9499999999999999E-3</v>
      </c>
      <c r="V211">
        <v>2.4399999999999999E-3</v>
      </c>
      <c r="W211">
        <v>4.8700000000000002E-3</v>
      </c>
      <c r="X211">
        <v>4.8700000000000002E-3</v>
      </c>
      <c r="Y211">
        <v>1.9499999999999999E-3</v>
      </c>
      <c r="Z211">
        <v>1.9499999999999999E-3</v>
      </c>
      <c r="AA211">
        <v>1.9499999999999999E-3</v>
      </c>
      <c r="AB211">
        <v>0.60171077952665442</v>
      </c>
      <c r="AC211">
        <v>7.7012964247484961</v>
      </c>
      <c r="AD211">
        <v>243.916</v>
      </c>
      <c r="AE211">
        <v>3.5000000000000003E-2</v>
      </c>
      <c r="AF211">
        <v>948</v>
      </c>
      <c r="AG211">
        <v>1921</v>
      </c>
      <c r="AH211">
        <v>3258</v>
      </c>
      <c r="AI211">
        <v>3990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3.0899999999999999E-3</v>
      </c>
      <c r="Q212">
        <v>2.5600000000000002E-3</v>
      </c>
      <c r="R212">
        <v>5.2599999999999999E-3</v>
      </c>
      <c r="S212">
        <v>1.9499999999999999E-3</v>
      </c>
      <c r="T212">
        <v>1.9499999999999999E-3</v>
      </c>
      <c r="U212">
        <v>1.9499999999999999E-3</v>
      </c>
      <c r="V212">
        <v>2.4399999999999999E-3</v>
      </c>
      <c r="W212">
        <v>4.8700000000000002E-3</v>
      </c>
      <c r="X212">
        <v>4.8700000000000002E-3</v>
      </c>
      <c r="Y212">
        <v>1.9499999999999999E-3</v>
      </c>
      <c r="Z212">
        <v>1.9499999999999999E-3</v>
      </c>
      <c r="AA212">
        <v>1.9499999999999999E-3</v>
      </c>
      <c r="AB212">
        <v>0.60171077952665442</v>
      </c>
      <c r="AC212">
        <v>7.7012964247484961</v>
      </c>
      <c r="AD212">
        <v>243.916</v>
      </c>
      <c r="AE212">
        <v>0.04</v>
      </c>
      <c r="AF212">
        <v>880</v>
      </c>
      <c r="AG212">
        <v>1759</v>
      </c>
      <c r="AH212">
        <v>2888</v>
      </c>
      <c r="AI212">
        <v>3491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3.0899999999999999E-3</v>
      </c>
      <c r="Q213">
        <v>2.5600000000000002E-3</v>
      </c>
      <c r="R213">
        <v>5.2599999999999999E-3</v>
      </c>
      <c r="S213">
        <v>1.9499999999999999E-3</v>
      </c>
      <c r="T213">
        <v>1.9499999999999999E-3</v>
      </c>
      <c r="U213">
        <v>1.9499999999999999E-3</v>
      </c>
      <c r="V213">
        <v>2.4399999999999999E-3</v>
      </c>
      <c r="W213">
        <v>4.8700000000000002E-3</v>
      </c>
      <c r="X213">
        <v>4.8700000000000002E-3</v>
      </c>
      <c r="Y213">
        <v>1.9499999999999999E-3</v>
      </c>
      <c r="Z213">
        <v>1.9499999999999999E-3</v>
      </c>
      <c r="AA213">
        <v>1.9499999999999999E-3</v>
      </c>
      <c r="AB213">
        <v>0.60171077952665442</v>
      </c>
      <c r="AC213">
        <v>7.7012964247484961</v>
      </c>
      <c r="AD213">
        <v>243.916</v>
      </c>
      <c r="AE213">
        <v>4.4999999999999998E-2</v>
      </c>
      <c r="AF213">
        <v>820</v>
      </c>
      <c r="AG213">
        <v>1623</v>
      </c>
      <c r="AH213">
        <v>2595</v>
      </c>
      <c r="AI213">
        <v>3103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3.0899999999999999E-3</v>
      </c>
      <c r="Q214">
        <v>2.5600000000000002E-3</v>
      </c>
      <c r="R214">
        <v>5.2599999999999999E-3</v>
      </c>
      <c r="S214">
        <v>1.9499999999999999E-3</v>
      </c>
      <c r="T214">
        <v>1.9499999999999999E-3</v>
      </c>
      <c r="U214">
        <v>1.9499999999999999E-3</v>
      </c>
      <c r="V214">
        <v>2.4399999999999999E-3</v>
      </c>
      <c r="W214">
        <v>4.8700000000000002E-3</v>
      </c>
      <c r="X214">
        <v>4.8700000000000002E-3</v>
      </c>
      <c r="Y214">
        <v>1.9499999999999999E-3</v>
      </c>
      <c r="Z214">
        <v>1.9499999999999999E-3</v>
      </c>
      <c r="AA214">
        <v>1.9499999999999999E-3</v>
      </c>
      <c r="AB214">
        <v>0.60171077952665442</v>
      </c>
      <c r="AC214">
        <v>7.7012964247484961</v>
      </c>
      <c r="AD214">
        <v>243.916</v>
      </c>
      <c r="AE214">
        <v>0.05</v>
      </c>
      <c r="AF214">
        <v>765</v>
      </c>
      <c r="AG214">
        <v>1506</v>
      </c>
      <c r="AH214">
        <v>2358</v>
      </c>
      <c r="AI214">
        <v>2793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3.0899999999999999E-3</v>
      </c>
      <c r="Q215">
        <v>2.5600000000000002E-3</v>
      </c>
      <c r="R215">
        <v>5.2599999999999999E-3</v>
      </c>
      <c r="S215">
        <v>1.9499999999999999E-3</v>
      </c>
      <c r="T215">
        <v>1.9499999999999999E-3</v>
      </c>
      <c r="U215">
        <v>1.9499999999999999E-3</v>
      </c>
      <c r="V215">
        <v>2.4399999999999999E-3</v>
      </c>
      <c r="W215">
        <v>4.8700000000000002E-3</v>
      </c>
      <c r="X215">
        <v>4.8700000000000002E-3</v>
      </c>
      <c r="Y215">
        <v>1.9499999999999999E-3</v>
      </c>
      <c r="Z215">
        <v>1.9499999999999999E-3</v>
      </c>
      <c r="AA215">
        <v>1.9499999999999999E-3</v>
      </c>
      <c r="AB215">
        <v>0.60171077952665442</v>
      </c>
      <c r="AC215">
        <v>7.7012964247484961</v>
      </c>
      <c r="AD215">
        <v>243.916</v>
      </c>
      <c r="AE215">
        <v>5.5E-2</v>
      </c>
      <c r="AF215">
        <v>716</v>
      </c>
      <c r="AG215">
        <v>1405</v>
      </c>
      <c r="AH215">
        <v>2160</v>
      </c>
      <c r="AI215">
        <v>2539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3.0899999999999999E-3</v>
      </c>
      <c r="Q216">
        <v>2.5600000000000002E-3</v>
      </c>
      <c r="R216">
        <v>5.2599999999999999E-3</v>
      </c>
      <c r="S216">
        <v>1.9499999999999999E-3</v>
      </c>
      <c r="T216">
        <v>1.9499999999999999E-3</v>
      </c>
      <c r="U216">
        <v>1.9499999999999999E-3</v>
      </c>
      <c r="V216">
        <v>2.4399999999999999E-3</v>
      </c>
      <c r="W216">
        <v>4.8700000000000002E-3</v>
      </c>
      <c r="X216">
        <v>4.8700000000000002E-3</v>
      </c>
      <c r="Y216">
        <v>1.9499999999999999E-3</v>
      </c>
      <c r="Z216">
        <v>1.9499999999999999E-3</v>
      </c>
      <c r="AA216">
        <v>1.9499999999999999E-3</v>
      </c>
      <c r="AB216">
        <v>0.60171077952665442</v>
      </c>
      <c r="AC216">
        <v>7.7012964247484961</v>
      </c>
      <c r="AD216">
        <v>243.916</v>
      </c>
      <c r="AE216">
        <v>0.06</v>
      </c>
      <c r="AF216">
        <v>672</v>
      </c>
      <c r="AG216">
        <v>1316</v>
      </c>
      <c r="AH216">
        <v>1994</v>
      </c>
      <c r="AI216">
        <v>2328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3.0899999999999999E-3</v>
      </c>
      <c r="Q217">
        <v>2.5600000000000002E-3</v>
      </c>
      <c r="R217">
        <v>5.2599999999999999E-3</v>
      </c>
      <c r="S217">
        <v>1.9499999999999999E-3</v>
      </c>
      <c r="T217">
        <v>1.9499999999999999E-3</v>
      </c>
      <c r="U217">
        <v>1.9499999999999999E-3</v>
      </c>
      <c r="V217">
        <v>2.4399999999999999E-3</v>
      </c>
      <c r="W217">
        <v>4.8700000000000002E-3</v>
      </c>
      <c r="X217">
        <v>4.8700000000000002E-3</v>
      </c>
      <c r="Y217">
        <v>1.9499999999999999E-3</v>
      </c>
      <c r="Z217">
        <v>1.9499999999999999E-3</v>
      </c>
      <c r="AA217">
        <v>1.9499999999999999E-3</v>
      </c>
      <c r="AB217">
        <v>0.60171077952665442</v>
      </c>
      <c r="AC217">
        <v>7.7012964247484961</v>
      </c>
      <c r="AD217">
        <v>243.916</v>
      </c>
      <c r="AE217">
        <v>6.5000000000000002E-2</v>
      </c>
      <c r="AF217">
        <v>632</v>
      </c>
      <c r="AG217">
        <v>1236</v>
      </c>
      <c r="AH217">
        <v>1851</v>
      </c>
      <c r="AI217">
        <v>2149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3.0899999999999999E-3</v>
      </c>
      <c r="Q218">
        <v>2.5600000000000002E-3</v>
      </c>
      <c r="R218">
        <v>5.2599999999999999E-3</v>
      </c>
      <c r="S218">
        <v>1.9499999999999999E-3</v>
      </c>
      <c r="T218">
        <v>1.9499999999999999E-3</v>
      </c>
      <c r="U218">
        <v>1.9499999999999999E-3</v>
      </c>
      <c r="V218">
        <v>2.4399999999999999E-3</v>
      </c>
      <c r="W218">
        <v>4.8700000000000002E-3</v>
      </c>
      <c r="X218">
        <v>4.8700000000000002E-3</v>
      </c>
      <c r="Y218">
        <v>1.9499999999999999E-3</v>
      </c>
      <c r="Z218">
        <v>1.9499999999999999E-3</v>
      </c>
      <c r="AA218">
        <v>1.9499999999999999E-3</v>
      </c>
      <c r="AB218">
        <v>0.60171077952665442</v>
      </c>
      <c r="AC218">
        <v>7.7012964247484961</v>
      </c>
      <c r="AD218">
        <v>243.916</v>
      </c>
      <c r="AE218">
        <v>7.0000000000000007E-2</v>
      </c>
      <c r="AF218">
        <v>596</v>
      </c>
      <c r="AG218">
        <v>1166</v>
      </c>
      <c r="AH218">
        <v>1727</v>
      </c>
      <c r="AI218">
        <v>1995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3.0599999999999998E-3</v>
      </c>
      <c r="Q219">
        <v>2.5400000000000002E-3</v>
      </c>
      <c r="R219">
        <v>5.1999999999999998E-3</v>
      </c>
      <c r="S219">
        <v>1.9499999999999999E-3</v>
      </c>
      <c r="T219">
        <v>1.9499999999999999E-3</v>
      </c>
      <c r="U219">
        <v>1.9499999999999999E-3</v>
      </c>
      <c r="V219">
        <v>2.4399999999999999E-3</v>
      </c>
      <c r="W219">
        <v>4.8199999999999996E-3</v>
      </c>
      <c r="X219">
        <v>4.8199999999999996E-3</v>
      </c>
      <c r="Y219">
        <v>1.9499999999999999E-3</v>
      </c>
      <c r="Z219">
        <v>1.9499999999999999E-3</v>
      </c>
      <c r="AA219">
        <v>1.9499999999999999E-3</v>
      </c>
      <c r="AB219">
        <v>0.60214053883272056</v>
      </c>
      <c r="AC219">
        <v>7.7040461785830789</v>
      </c>
      <c r="AD219">
        <v>243.916</v>
      </c>
      <c r="AE219">
        <v>0.03</v>
      </c>
      <c r="AF219">
        <v>1024</v>
      </c>
      <c r="AG219">
        <v>2119</v>
      </c>
      <c r="AH219">
        <v>3742</v>
      </c>
      <c r="AI219">
        <v>4655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3.0599999999999998E-3</v>
      </c>
      <c r="Q220">
        <v>2.5400000000000002E-3</v>
      </c>
      <c r="R220">
        <v>5.1999999999999998E-3</v>
      </c>
      <c r="S220">
        <v>1.9499999999999999E-3</v>
      </c>
      <c r="T220">
        <v>1.9499999999999999E-3</v>
      </c>
      <c r="U220">
        <v>1.9499999999999999E-3</v>
      </c>
      <c r="V220">
        <v>2.4399999999999999E-3</v>
      </c>
      <c r="W220">
        <v>4.8199999999999996E-3</v>
      </c>
      <c r="X220">
        <v>4.8199999999999996E-3</v>
      </c>
      <c r="Y220">
        <v>1.9499999999999999E-3</v>
      </c>
      <c r="Z220">
        <v>1.9499999999999999E-3</v>
      </c>
      <c r="AA220">
        <v>1.9499999999999999E-3</v>
      </c>
      <c r="AB220">
        <v>0.60214053883272056</v>
      </c>
      <c r="AC220">
        <v>7.7040461785830789</v>
      </c>
      <c r="AD220">
        <v>243.916</v>
      </c>
      <c r="AE220">
        <v>3.5000000000000003E-2</v>
      </c>
      <c r="AF220">
        <v>948</v>
      </c>
      <c r="AG220">
        <v>1921</v>
      </c>
      <c r="AH220">
        <v>3258</v>
      </c>
      <c r="AI220">
        <v>3990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3.0599999999999998E-3</v>
      </c>
      <c r="Q221">
        <v>2.5400000000000002E-3</v>
      </c>
      <c r="R221">
        <v>5.1999999999999998E-3</v>
      </c>
      <c r="S221">
        <v>1.9499999999999999E-3</v>
      </c>
      <c r="T221">
        <v>1.9499999999999999E-3</v>
      </c>
      <c r="U221">
        <v>1.9499999999999999E-3</v>
      </c>
      <c r="V221">
        <v>2.4399999999999999E-3</v>
      </c>
      <c r="W221">
        <v>4.8199999999999996E-3</v>
      </c>
      <c r="X221">
        <v>4.8199999999999996E-3</v>
      </c>
      <c r="Y221">
        <v>1.9499999999999999E-3</v>
      </c>
      <c r="Z221">
        <v>1.9499999999999999E-3</v>
      </c>
      <c r="AA221">
        <v>1.9499999999999999E-3</v>
      </c>
      <c r="AB221">
        <v>0.60214053883272056</v>
      </c>
      <c r="AC221">
        <v>7.7040461785830789</v>
      </c>
      <c r="AD221">
        <v>243.916</v>
      </c>
      <c r="AE221">
        <v>0.04</v>
      </c>
      <c r="AF221">
        <v>880</v>
      </c>
      <c r="AG221">
        <v>1759</v>
      </c>
      <c r="AH221">
        <v>2888</v>
      </c>
      <c r="AI221">
        <v>3491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3.0599999999999998E-3</v>
      </c>
      <c r="Q222">
        <v>2.5400000000000002E-3</v>
      </c>
      <c r="R222">
        <v>5.1999999999999998E-3</v>
      </c>
      <c r="S222">
        <v>1.9499999999999999E-3</v>
      </c>
      <c r="T222">
        <v>1.9499999999999999E-3</v>
      </c>
      <c r="U222">
        <v>1.9499999999999999E-3</v>
      </c>
      <c r="V222">
        <v>2.4399999999999999E-3</v>
      </c>
      <c r="W222">
        <v>4.8199999999999996E-3</v>
      </c>
      <c r="X222">
        <v>4.8199999999999996E-3</v>
      </c>
      <c r="Y222">
        <v>1.9499999999999999E-3</v>
      </c>
      <c r="Z222">
        <v>1.9499999999999999E-3</v>
      </c>
      <c r="AA222">
        <v>1.9499999999999999E-3</v>
      </c>
      <c r="AB222">
        <v>0.60214053883272056</v>
      </c>
      <c r="AC222">
        <v>7.7040461785830789</v>
      </c>
      <c r="AD222">
        <v>243.916</v>
      </c>
      <c r="AE222">
        <v>4.4999999999999998E-2</v>
      </c>
      <c r="AF222">
        <v>820</v>
      </c>
      <c r="AG222">
        <v>1623</v>
      </c>
      <c r="AH222">
        <v>2595</v>
      </c>
      <c r="AI222">
        <v>3103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3.0599999999999998E-3</v>
      </c>
      <c r="Q223">
        <v>2.5400000000000002E-3</v>
      </c>
      <c r="R223">
        <v>5.1999999999999998E-3</v>
      </c>
      <c r="S223">
        <v>1.9499999999999999E-3</v>
      </c>
      <c r="T223">
        <v>1.9499999999999999E-3</v>
      </c>
      <c r="U223">
        <v>1.9499999999999999E-3</v>
      </c>
      <c r="V223">
        <v>2.4399999999999999E-3</v>
      </c>
      <c r="W223">
        <v>4.8199999999999996E-3</v>
      </c>
      <c r="X223">
        <v>4.8199999999999996E-3</v>
      </c>
      <c r="Y223">
        <v>1.9499999999999999E-3</v>
      </c>
      <c r="Z223">
        <v>1.9499999999999999E-3</v>
      </c>
      <c r="AA223">
        <v>1.9499999999999999E-3</v>
      </c>
      <c r="AB223">
        <v>0.60214053883272056</v>
      </c>
      <c r="AC223">
        <v>7.7040461785830789</v>
      </c>
      <c r="AD223">
        <v>243.916</v>
      </c>
      <c r="AE223">
        <v>0.05</v>
      </c>
      <c r="AF223">
        <v>765</v>
      </c>
      <c r="AG223">
        <v>1506</v>
      </c>
      <c r="AH223">
        <v>2358</v>
      </c>
      <c r="AI223">
        <v>2793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3.0599999999999998E-3</v>
      </c>
      <c r="Q224">
        <v>2.5400000000000002E-3</v>
      </c>
      <c r="R224">
        <v>5.1999999999999998E-3</v>
      </c>
      <c r="S224">
        <v>1.9499999999999999E-3</v>
      </c>
      <c r="T224">
        <v>1.9499999999999999E-3</v>
      </c>
      <c r="U224">
        <v>1.9499999999999999E-3</v>
      </c>
      <c r="V224">
        <v>2.4399999999999999E-3</v>
      </c>
      <c r="W224">
        <v>4.8199999999999996E-3</v>
      </c>
      <c r="X224">
        <v>4.8199999999999996E-3</v>
      </c>
      <c r="Y224">
        <v>1.9499999999999999E-3</v>
      </c>
      <c r="Z224">
        <v>1.9499999999999999E-3</v>
      </c>
      <c r="AA224">
        <v>1.9499999999999999E-3</v>
      </c>
      <c r="AB224">
        <v>0.60214053883272056</v>
      </c>
      <c r="AC224">
        <v>7.7040461785830789</v>
      </c>
      <c r="AD224">
        <v>243.916</v>
      </c>
      <c r="AE224">
        <v>5.5E-2</v>
      </c>
      <c r="AF224">
        <v>716</v>
      </c>
      <c r="AG224">
        <v>1405</v>
      </c>
      <c r="AH224">
        <v>2160</v>
      </c>
      <c r="AI224">
        <v>2539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3.0599999999999998E-3</v>
      </c>
      <c r="Q225">
        <v>2.5400000000000002E-3</v>
      </c>
      <c r="R225">
        <v>5.1999999999999998E-3</v>
      </c>
      <c r="S225">
        <v>1.9499999999999999E-3</v>
      </c>
      <c r="T225">
        <v>1.9499999999999999E-3</v>
      </c>
      <c r="U225">
        <v>1.9499999999999999E-3</v>
      </c>
      <c r="V225">
        <v>2.4399999999999999E-3</v>
      </c>
      <c r="W225">
        <v>4.8199999999999996E-3</v>
      </c>
      <c r="X225">
        <v>4.8199999999999996E-3</v>
      </c>
      <c r="Y225">
        <v>1.9499999999999999E-3</v>
      </c>
      <c r="Z225">
        <v>1.9499999999999999E-3</v>
      </c>
      <c r="AA225">
        <v>1.9499999999999999E-3</v>
      </c>
      <c r="AB225">
        <v>0.60214053883272056</v>
      </c>
      <c r="AC225">
        <v>7.7040461785830789</v>
      </c>
      <c r="AD225">
        <v>243.916</v>
      </c>
      <c r="AE225">
        <v>0.06</v>
      </c>
      <c r="AF225">
        <v>672</v>
      </c>
      <c r="AG225">
        <v>1316</v>
      </c>
      <c r="AH225">
        <v>1994</v>
      </c>
      <c r="AI225">
        <v>2328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3.0599999999999998E-3</v>
      </c>
      <c r="Q226">
        <v>2.5400000000000002E-3</v>
      </c>
      <c r="R226">
        <v>5.1999999999999998E-3</v>
      </c>
      <c r="S226">
        <v>1.9499999999999999E-3</v>
      </c>
      <c r="T226">
        <v>1.9499999999999999E-3</v>
      </c>
      <c r="U226">
        <v>1.9499999999999999E-3</v>
      </c>
      <c r="V226">
        <v>2.4399999999999999E-3</v>
      </c>
      <c r="W226">
        <v>4.8199999999999996E-3</v>
      </c>
      <c r="X226">
        <v>4.8199999999999996E-3</v>
      </c>
      <c r="Y226">
        <v>1.9499999999999999E-3</v>
      </c>
      <c r="Z226">
        <v>1.9499999999999999E-3</v>
      </c>
      <c r="AA226">
        <v>1.9499999999999999E-3</v>
      </c>
      <c r="AB226">
        <v>0.60214053883272056</v>
      </c>
      <c r="AC226">
        <v>7.7040461785830789</v>
      </c>
      <c r="AD226">
        <v>243.916</v>
      </c>
      <c r="AE226">
        <v>6.5000000000000002E-2</v>
      </c>
      <c r="AF226">
        <v>632</v>
      </c>
      <c r="AG226">
        <v>1236</v>
      </c>
      <c r="AH226">
        <v>1851</v>
      </c>
      <c r="AI226">
        <v>2149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3.0599999999999998E-3</v>
      </c>
      <c r="Q227">
        <v>2.5400000000000002E-3</v>
      </c>
      <c r="R227">
        <v>5.1999999999999998E-3</v>
      </c>
      <c r="S227">
        <v>1.9499999999999999E-3</v>
      </c>
      <c r="T227">
        <v>1.9499999999999999E-3</v>
      </c>
      <c r="U227">
        <v>1.9499999999999999E-3</v>
      </c>
      <c r="V227">
        <v>2.4399999999999999E-3</v>
      </c>
      <c r="W227">
        <v>4.8199999999999996E-3</v>
      </c>
      <c r="X227">
        <v>4.8199999999999996E-3</v>
      </c>
      <c r="Y227">
        <v>1.9499999999999999E-3</v>
      </c>
      <c r="Z227">
        <v>1.9499999999999999E-3</v>
      </c>
      <c r="AA227">
        <v>1.9499999999999999E-3</v>
      </c>
      <c r="AB227">
        <v>0.60214053883272056</v>
      </c>
      <c r="AC227">
        <v>7.7040461785830789</v>
      </c>
      <c r="AD227">
        <v>243.916</v>
      </c>
      <c r="AE227">
        <v>7.0000000000000007E-2</v>
      </c>
      <c r="AF227">
        <v>596</v>
      </c>
      <c r="AG227">
        <v>1166</v>
      </c>
      <c r="AH227">
        <v>1727</v>
      </c>
      <c r="AI227">
        <v>1995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2.9099999999999998E-3</v>
      </c>
      <c r="Q228">
        <v>2.4199999999999998E-3</v>
      </c>
      <c r="R228">
        <v>4.9500000000000004E-3</v>
      </c>
      <c r="S228">
        <v>1.9400000000000001E-3</v>
      </c>
      <c r="T228">
        <v>1.9400000000000001E-3</v>
      </c>
      <c r="U228">
        <v>1.9400000000000001E-3</v>
      </c>
      <c r="V228">
        <v>2.4199999999999998E-3</v>
      </c>
      <c r="W228">
        <v>4.5799999999999999E-3</v>
      </c>
      <c r="X228">
        <v>4.5799999999999999E-3</v>
      </c>
      <c r="Y228">
        <v>1.9400000000000001E-3</v>
      </c>
      <c r="Z228">
        <v>1.9400000000000001E-3</v>
      </c>
      <c r="AA228">
        <v>1.9400000000000001E-3</v>
      </c>
      <c r="AB228">
        <v>0.60384544006896468</v>
      </c>
      <c r="AC228">
        <v>7.4278481655496744</v>
      </c>
      <c r="AD228">
        <v>258.36599999999999</v>
      </c>
      <c r="AE228">
        <v>0.03</v>
      </c>
      <c r="AF228">
        <v>1011</v>
      </c>
      <c r="AG228">
        <v>2486</v>
      </c>
      <c r="AH228">
        <v>3923</v>
      </c>
      <c r="AI228">
        <v>4571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2.9099999999999998E-3</v>
      </c>
      <c r="Q229">
        <v>2.4199999999999998E-3</v>
      </c>
      <c r="R229">
        <v>4.9500000000000004E-3</v>
      </c>
      <c r="S229">
        <v>1.9400000000000001E-3</v>
      </c>
      <c r="T229">
        <v>1.9400000000000001E-3</v>
      </c>
      <c r="U229">
        <v>1.9400000000000001E-3</v>
      </c>
      <c r="V229">
        <v>2.4199999999999998E-3</v>
      </c>
      <c r="W229">
        <v>4.5799999999999999E-3</v>
      </c>
      <c r="X229">
        <v>4.5799999999999999E-3</v>
      </c>
      <c r="Y229">
        <v>1.9400000000000001E-3</v>
      </c>
      <c r="Z229">
        <v>1.9400000000000001E-3</v>
      </c>
      <c r="AA229">
        <v>1.9400000000000001E-3</v>
      </c>
      <c r="AB229">
        <v>0.60384544006896468</v>
      </c>
      <c r="AC229">
        <v>7.4278481655496744</v>
      </c>
      <c r="AD229">
        <v>258.36599999999999</v>
      </c>
      <c r="AE229">
        <v>3.5000000000000003E-2</v>
      </c>
      <c r="AF229">
        <v>938</v>
      </c>
      <c r="AG229">
        <v>2214</v>
      </c>
      <c r="AH229">
        <v>3391</v>
      </c>
      <c r="AI229">
        <v>3918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2.9099999999999998E-3</v>
      </c>
      <c r="Q230">
        <v>2.4199999999999998E-3</v>
      </c>
      <c r="R230">
        <v>4.9500000000000004E-3</v>
      </c>
      <c r="S230">
        <v>1.9400000000000001E-3</v>
      </c>
      <c r="T230">
        <v>1.9400000000000001E-3</v>
      </c>
      <c r="U230">
        <v>1.9400000000000001E-3</v>
      </c>
      <c r="V230">
        <v>2.4199999999999998E-3</v>
      </c>
      <c r="W230">
        <v>4.5799999999999999E-3</v>
      </c>
      <c r="X230">
        <v>4.5799999999999999E-3</v>
      </c>
      <c r="Y230">
        <v>1.9400000000000001E-3</v>
      </c>
      <c r="Z230">
        <v>1.9400000000000001E-3</v>
      </c>
      <c r="AA230">
        <v>1.9400000000000001E-3</v>
      </c>
      <c r="AB230">
        <v>0.60384544006896468</v>
      </c>
      <c r="AC230">
        <v>7.4278481655496744</v>
      </c>
      <c r="AD230">
        <v>258.36599999999999</v>
      </c>
      <c r="AE230">
        <v>0.04</v>
      </c>
      <c r="AF230">
        <v>873</v>
      </c>
      <c r="AG230">
        <v>1999</v>
      </c>
      <c r="AH230">
        <v>2989</v>
      </c>
      <c r="AI230">
        <v>3428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2.9099999999999998E-3</v>
      </c>
      <c r="Q231">
        <v>2.4199999999999998E-3</v>
      </c>
      <c r="R231">
        <v>4.9500000000000004E-3</v>
      </c>
      <c r="S231">
        <v>1.9400000000000001E-3</v>
      </c>
      <c r="T231">
        <v>1.9400000000000001E-3</v>
      </c>
      <c r="U231">
        <v>1.9400000000000001E-3</v>
      </c>
      <c r="V231">
        <v>2.4199999999999998E-3</v>
      </c>
      <c r="W231">
        <v>4.5799999999999999E-3</v>
      </c>
      <c r="X231">
        <v>4.5799999999999999E-3</v>
      </c>
      <c r="Y231">
        <v>1.9400000000000001E-3</v>
      </c>
      <c r="Z231">
        <v>1.9400000000000001E-3</v>
      </c>
      <c r="AA231">
        <v>1.9400000000000001E-3</v>
      </c>
      <c r="AB231">
        <v>0.60384544006896468</v>
      </c>
      <c r="AC231">
        <v>7.4278481655496744</v>
      </c>
      <c r="AD231">
        <v>258.36599999999999</v>
      </c>
      <c r="AE231">
        <v>4.4999999999999998E-2</v>
      </c>
      <c r="AF231">
        <v>814</v>
      </c>
      <c r="AG231">
        <v>1824</v>
      </c>
      <c r="AH231">
        <v>2674</v>
      </c>
      <c r="AI231">
        <v>3047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2.9099999999999998E-3</v>
      </c>
      <c r="Q232">
        <v>2.4199999999999998E-3</v>
      </c>
      <c r="R232">
        <v>4.9500000000000004E-3</v>
      </c>
      <c r="S232">
        <v>1.9400000000000001E-3</v>
      </c>
      <c r="T232">
        <v>1.9400000000000001E-3</v>
      </c>
      <c r="U232">
        <v>1.9400000000000001E-3</v>
      </c>
      <c r="V232">
        <v>2.4199999999999998E-3</v>
      </c>
      <c r="W232">
        <v>4.5799999999999999E-3</v>
      </c>
      <c r="X232">
        <v>4.5799999999999999E-3</v>
      </c>
      <c r="Y232">
        <v>1.9400000000000001E-3</v>
      </c>
      <c r="Z232">
        <v>1.9400000000000001E-3</v>
      </c>
      <c r="AA232">
        <v>1.9400000000000001E-3</v>
      </c>
      <c r="AB232">
        <v>0.60384544006896468</v>
      </c>
      <c r="AC232">
        <v>7.4278481655496744</v>
      </c>
      <c r="AD232">
        <v>258.36599999999999</v>
      </c>
      <c r="AE232">
        <v>0.05</v>
      </c>
      <c r="AF232">
        <v>761</v>
      </c>
      <c r="AG232">
        <v>1678</v>
      </c>
      <c r="AH232">
        <v>2419</v>
      </c>
      <c r="AI232">
        <v>2742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2.9099999999999998E-3</v>
      </c>
      <c r="Q233">
        <v>2.4199999999999998E-3</v>
      </c>
      <c r="R233">
        <v>4.9500000000000004E-3</v>
      </c>
      <c r="S233">
        <v>1.9400000000000001E-3</v>
      </c>
      <c r="T233">
        <v>1.9400000000000001E-3</v>
      </c>
      <c r="U233">
        <v>1.9400000000000001E-3</v>
      </c>
      <c r="V233">
        <v>2.4199999999999998E-3</v>
      </c>
      <c r="W233">
        <v>4.5799999999999999E-3</v>
      </c>
      <c r="X233">
        <v>4.5799999999999999E-3</v>
      </c>
      <c r="Y233">
        <v>1.9400000000000001E-3</v>
      </c>
      <c r="Z233">
        <v>1.9400000000000001E-3</v>
      </c>
      <c r="AA233">
        <v>1.9400000000000001E-3</v>
      </c>
      <c r="AB233">
        <v>0.60384544006896468</v>
      </c>
      <c r="AC233">
        <v>7.4278481655496744</v>
      </c>
      <c r="AD233">
        <v>258.36599999999999</v>
      </c>
      <c r="AE233">
        <v>5.5E-2</v>
      </c>
      <c r="AF233">
        <v>714</v>
      </c>
      <c r="AG233">
        <v>1554</v>
      </c>
      <c r="AH233">
        <v>2209</v>
      </c>
      <c r="AI233">
        <v>2493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2.9099999999999998E-3</v>
      </c>
      <c r="Q234">
        <v>2.4199999999999998E-3</v>
      </c>
      <c r="R234">
        <v>4.9500000000000004E-3</v>
      </c>
      <c r="S234">
        <v>1.9400000000000001E-3</v>
      </c>
      <c r="T234">
        <v>1.9400000000000001E-3</v>
      </c>
      <c r="U234">
        <v>1.9400000000000001E-3</v>
      </c>
      <c r="V234">
        <v>2.4199999999999998E-3</v>
      </c>
      <c r="W234">
        <v>4.5799999999999999E-3</v>
      </c>
      <c r="X234">
        <v>4.5799999999999999E-3</v>
      </c>
      <c r="Y234">
        <v>1.9400000000000001E-3</v>
      </c>
      <c r="Z234">
        <v>1.9400000000000001E-3</v>
      </c>
      <c r="AA234">
        <v>1.9400000000000001E-3</v>
      </c>
      <c r="AB234">
        <v>0.60384544006896468</v>
      </c>
      <c r="AC234">
        <v>7.4278481655496744</v>
      </c>
      <c r="AD234">
        <v>258.36599999999999</v>
      </c>
      <c r="AE234">
        <v>0.06</v>
      </c>
      <c r="AF234">
        <v>670</v>
      </c>
      <c r="AG234">
        <v>1446</v>
      </c>
      <c r="AH234">
        <v>2032</v>
      </c>
      <c r="AI234">
        <v>2285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2.9099999999999998E-3</v>
      </c>
      <c r="Q235">
        <v>2.4199999999999998E-3</v>
      </c>
      <c r="R235">
        <v>4.9500000000000004E-3</v>
      </c>
      <c r="S235">
        <v>1.9400000000000001E-3</v>
      </c>
      <c r="T235">
        <v>1.9400000000000001E-3</v>
      </c>
      <c r="U235">
        <v>1.9400000000000001E-3</v>
      </c>
      <c r="V235">
        <v>2.4199999999999998E-3</v>
      </c>
      <c r="W235">
        <v>4.5799999999999999E-3</v>
      </c>
      <c r="X235">
        <v>4.5799999999999999E-3</v>
      </c>
      <c r="Y235">
        <v>1.9400000000000001E-3</v>
      </c>
      <c r="Z235">
        <v>1.9400000000000001E-3</v>
      </c>
      <c r="AA235">
        <v>1.9400000000000001E-3</v>
      </c>
      <c r="AB235">
        <v>0.60384544006896468</v>
      </c>
      <c r="AC235">
        <v>7.4278481655496744</v>
      </c>
      <c r="AD235">
        <v>258.36599999999999</v>
      </c>
      <c r="AE235">
        <v>6.5000000000000002E-2</v>
      </c>
      <c r="AF235">
        <v>631</v>
      </c>
      <c r="AG235">
        <v>1352</v>
      </c>
      <c r="AH235">
        <v>1882</v>
      </c>
      <c r="AI235">
        <v>2110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2.9099999999999998E-3</v>
      </c>
      <c r="Q236">
        <v>2.4199999999999998E-3</v>
      </c>
      <c r="R236">
        <v>4.9500000000000004E-3</v>
      </c>
      <c r="S236">
        <v>1.9400000000000001E-3</v>
      </c>
      <c r="T236">
        <v>1.9400000000000001E-3</v>
      </c>
      <c r="U236">
        <v>1.9400000000000001E-3</v>
      </c>
      <c r="V236">
        <v>2.4199999999999998E-3</v>
      </c>
      <c r="W236">
        <v>4.5799999999999999E-3</v>
      </c>
      <c r="X236">
        <v>4.5799999999999999E-3</v>
      </c>
      <c r="Y236">
        <v>1.9400000000000001E-3</v>
      </c>
      <c r="Z236">
        <v>1.9400000000000001E-3</v>
      </c>
      <c r="AA236">
        <v>1.9400000000000001E-3</v>
      </c>
      <c r="AB236">
        <v>0.60384544006896468</v>
      </c>
      <c r="AC236">
        <v>7.4278481655496744</v>
      </c>
      <c r="AD236">
        <v>258.36599999999999</v>
      </c>
      <c r="AE236">
        <v>7.0000000000000007E-2</v>
      </c>
      <c r="AF236">
        <v>596</v>
      </c>
      <c r="AG236">
        <v>1270</v>
      </c>
      <c r="AH236">
        <v>1753</v>
      </c>
      <c r="AI236">
        <v>1959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2.8700000000000002E-3</v>
      </c>
      <c r="Q237">
        <v>2.4199999999999998E-3</v>
      </c>
      <c r="R237">
        <v>4.8999999999999998E-3</v>
      </c>
      <c r="S237">
        <v>1.9400000000000001E-3</v>
      </c>
      <c r="T237">
        <v>1.9400000000000001E-3</v>
      </c>
      <c r="U237">
        <v>1.9400000000000001E-3</v>
      </c>
      <c r="V237">
        <v>2.4199999999999998E-3</v>
      </c>
      <c r="W237">
        <v>4.5199999999999997E-3</v>
      </c>
      <c r="X237">
        <v>4.5199999999999997E-3</v>
      </c>
      <c r="Y237">
        <v>1.9400000000000001E-3</v>
      </c>
      <c r="Z237">
        <v>1.9400000000000001E-3</v>
      </c>
      <c r="AA237">
        <v>1.9400000000000001E-3</v>
      </c>
      <c r="AB237">
        <v>0.60439141054345613</v>
      </c>
      <c r="AC237">
        <v>8.213437518172201</v>
      </c>
      <c r="AD237">
        <v>258.36599999999999</v>
      </c>
      <c r="AE237">
        <v>0.03</v>
      </c>
      <c r="AF237">
        <v>890</v>
      </c>
      <c r="AG237">
        <v>1416</v>
      </c>
      <c r="AH237">
        <v>2796</v>
      </c>
      <c r="AI237">
        <v>3960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2.8700000000000002E-3</v>
      </c>
      <c r="Q238">
        <v>2.4199999999999998E-3</v>
      </c>
      <c r="R238">
        <v>4.8999999999999998E-3</v>
      </c>
      <c r="S238">
        <v>1.9400000000000001E-3</v>
      </c>
      <c r="T238">
        <v>1.9400000000000001E-3</v>
      </c>
      <c r="U238">
        <v>1.9400000000000001E-3</v>
      </c>
      <c r="V238">
        <v>2.4199999999999998E-3</v>
      </c>
      <c r="W238">
        <v>4.5199999999999997E-3</v>
      </c>
      <c r="X238">
        <v>4.5199999999999997E-3</v>
      </c>
      <c r="Y238">
        <v>1.9400000000000001E-3</v>
      </c>
      <c r="Z238">
        <v>1.9400000000000001E-3</v>
      </c>
      <c r="AA238">
        <v>1.9400000000000001E-3</v>
      </c>
      <c r="AB238">
        <v>0.60439141054345613</v>
      </c>
      <c r="AC238">
        <v>8.213437518172201</v>
      </c>
      <c r="AD238">
        <v>258.36599999999999</v>
      </c>
      <c r="AE238">
        <v>3.5000000000000003E-2</v>
      </c>
      <c r="AF238">
        <v>821</v>
      </c>
      <c r="AG238">
        <v>1324</v>
      </c>
      <c r="AH238">
        <v>2477</v>
      </c>
      <c r="AI238">
        <v>3409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2.8700000000000002E-3</v>
      </c>
      <c r="Q239">
        <v>2.4199999999999998E-3</v>
      </c>
      <c r="R239">
        <v>4.8999999999999998E-3</v>
      </c>
      <c r="S239">
        <v>1.9400000000000001E-3</v>
      </c>
      <c r="T239">
        <v>1.9400000000000001E-3</v>
      </c>
      <c r="U239">
        <v>1.9400000000000001E-3</v>
      </c>
      <c r="V239">
        <v>2.4199999999999998E-3</v>
      </c>
      <c r="W239">
        <v>4.5199999999999997E-3</v>
      </c>
      <c r="X239">
        <v>4.5199999999999997E-3</v>
      </c>
      <c r="Y239">
        <v>1.9400000000000001E-3</v>
      </c>
      <c r="Z239">
        <v>1.9400000000000001E-3</v>
      </c>
      <c r="AA239">
        <v>1.9400000000000001E-3</v>
      </c>
      <c r="AB239">
        <v>0.60439141054345613</v>
      </c>
      <c r="AC239">
        <v>8.213437518172201</v>
      </c>
      <c r="AD239">
        <v>258.36599999999999</v>
      </c>
      <c r="AE239">
        <v>0.04</v>
      </c>
      <c r="AF239">
        <v>760</v>
      </c>
      <c r="AG239">
        <v>1241</v>
      </c>
      <c r="AH239">
        <v>2228</v>
      </c>
      <c r="AI239">
        <v>2995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2.8700000000000002E-3</v>
      </c>
      <c r="Q240">
        <v>2.4199999999999998E-3</v>
      </c>
      <c r="R240">
        <v>4.8999999999999998E-3</v>
      </c>
      <c r="S240">
        <v>1.9400000000000001E-3</v>
      </c>
      <c r="T240">
        <v>1.9400000000000001E-3</v>
      </c>
      <c r="U240">
        <v>1.9400000000000001E-3</v>
      </c>
      <c r="V240">
        <v>2.4199999999999998E-3</v>
      </c>
      <c r="W240">
        <v>4.5199999999999997E-3</v>
      </c>
      <c r="X240">
        <v>4.5199999999999997E-3</v>
      </c>
      <c r="Y240">
        <v>1.9400000000000001E-3</v>
      </c>
      <c r="Z240">
        <v>1.9400000000000001E-3</v>
      </c>
      <c r="AA240">
        <v>1.9400000000000001E-3</v>
      </c>
      <c r="AB240">
        <v>0.60439141054345613</v>
      </c>
      <c r="AC240">
        <v>8.213437518172201</v>
      </c>
      <c r="AD240">
        <v>258.36599999999999</v>
      </c>
      <c r="AE240">
        <v>4.4999999999999998E-2</v>
      </c>
      <c r="AF240">
        <v>705</v>
      </c>
      <c r="AG240">
        <v>1166</v>
      </c>
      <c r="AH240">
        <v>2028</v>
      </c>
      <c r="AI240">
        <v>2672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2.8700000000000002E-3</v>
      </c>
      <c r="Q241">
        <v>2.4199999999999998E-3</v>
      </c>
      <c r="R241">
        <v>4.8999999999999998E-3</v>
      </c>
      <c r="S241">
        <v>1.9400000000000001E-3</v>
      </c>
      <c r="T241">
        <v>1.9400000000000001E-3</v>
      </c>
      <c r="U241">
        <v>1.9400000000000001E-3</v>
      </c>
      <c r="V241">
        <v>2.4199999999999998E-3</v>
      </c>
      <c r="W241">
        <v>4.5199999999999997E-3</v>
      </c>
      <c r="X241">
        <v>4.5199999999999997E-3</v>
      </c>
      <c r="Y241">
        <v>1.9400000000000001E-3</v>
      </c>
      <c r="Z241">
        <v>1.9400000000000001E-3</v>
      </c>
      <c r="AA241">
        <v>1.9400000000000001E-3</v>
      </c>
      <c r="AB241">
        <v>0.60439141054345613</v>
      </c>
      <c r="AC241">
        <v>8.213437518172201</v>
      </c>
      <c r="AD241">
        <v>258.36599999999999</v>
      </c>
      <c r="AE241">
        <v>0.05</v>
      </c>
      <c r="AF241">
        <v>657</v>
      </c>
      <c r="AG241">
        <v>1097</v>
      </c>
      <c r="AH241">
        <v>1860</v>
      </c>
      <c r="AI241">
        <v>2411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2.8700000000000002E-3</v>
      </c>
      <c r="Q242">
        <v>2.4199999999999998E-3</v>
      </c>
      <c r="R242">
        <v>4.8999999999999998E-3</v>
      </c>
      <c r="S242">
        <v>1.9400000000000001E-3</v>
      </c>
      <c r="T242">
        <v>1.9400000000000001E-3</v>
      </c>
      <c r="U242">
        <v>1.9400000000000001E-3</v>
      </c>
      <c r="V242">
        <v>2.4199999999999998E-3</v>
      </c>
      <c r="W242">
        <v>4.5199999999999997E-3</v>
      </c>
      <c r="X242">
        <v>4.5199999999999997E-3</v>
      </c>
      <c r="Y242">
        <v>1.9400000000000001E-3</v>
      </c>
      <c r="Z242">
        <v>1.9400000000000001E-3</v>
      </c>
      <c r="AA242">
        <v>1.9400000000000001E-3</v>
      </c>
      <c r="AB242">
        <v>0.60439141054345613</v>
      </c>
      <c r="AC242">
        <v>8.213437518172201</v>
      </c>
      <c r="AD242">
        <v>258.36599999999999</v>
      </c>
      <c r="AE242">
        <v>5.5E-2</v>
      </c>
      <c r="AF242">
        <v>613</v>
      </c>
      <c r="AG242">
        <v>1034</v>
      </c>
      <c r="AH242">
        <v>1719</v>
      </c>
      <c r="AI242">
        <v>2198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2.8700000000000002E-3</v>
      </c>
      <c r="Q243">
        <v>2.4199999999999998E-3</v>
      </c>
      <c r="R243">
        <v>4.8999999999999998E-3</v>
      </c>
      <c r="S243">
        <v>1.9400000000000001E-3</v>
      </c>
      <c r="T243">
        <v>1.9400000000000001E-3</v>
      </c>
      <c r="U243">
        <v>1.9400000000000001E-3</v>
      </c>
      <c r="V243">
        <v>2.4199999999999998E-3</v>
      </c>
      <c r="W243">
        <v>4.5199999999999997E-3</v>
      </c>
      <c r="X243">
        <v>4.5199999999999997E-3</v>
      </c>
      <c r="Y243">
        <v>1.9400000000000001E-3</v>
      </c>
      <c r="Z243">
        <v>1.9400000000000001E-3</v>
      </c>
      <c r="AA243">
        <v>1.9400000000000001E-3</v>
      </c>
      <c r="AB243">
        <v>0.60439141054345613</v>
      </c>
      <c r="AC243">
        <v>8.213437518172201</v>
      </c>
      <c r="AD243">
        <v>258.36599999999999</v>
      </c>
      <c r="AE243">
        <v>0.06</v>
      </c>
      <c r="AF243">
        <v>574</v>
      </c>
      <c r="AG243">
        <v>977</v>
      </c>
      <c r="AH243">
        <v>1597</v>
      </c>
      <c r="AI243">
        <v>2019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2.8700000000000002E-3</v>
      </c>
      <c r="Q244">
        <v>2.4199999999999998E-3</v>
      </c>
      <c r="R244">
        <v>4.8999999999999998E-3</v>
      </c>
      <c r="S244">
        <v>1.9400000000000001E-3</v>
      </c>
      <c r="T244">
        <v>1.9400000000000001E-3</v>
      </c>
      <c r="U244">
        <v>1.9400000000000001E-3</v>
      </c>
      <c r="V244">
        <v>2.4199999999999998E-3</v>
      </c>
      <c r="W244">
        <v>4.5199999999999997E-3</v>
      </c>
      <c r="X244">
        <v>4.5199999999999997E-3</v>
      </c>
      <c r="Y244">
        <v>1.9400000000000001E-3</v>
      </c>
      <c r="Z244">
        <v>1.9400000000000001E-3</v>
      </c>
      <c r="AA244">
        <v>1.9400000000000001E-3</v>
      </c>
      <c r="AB244">
        <v>0.60439141054345613</v>
      </c>
      <c r="AC244">
        <v>8.213437518172201</v>
      </c>
      <c r="AD244">
        <v>258.36599999999999</v>
      </c>
      <c r="AE244">
        <v>6.5000000000000002E-2</v>
      </c>
      <c r="AF244">
        <v>539</v>
      </c>
      <c r="AG244">
        <v>925</v>
      </c>
      <c r="AH244">
        <v>1492</v>
      </c>
      <c r="AI244">
        <v>1867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2.8700000000000002E-3</v>
      </c>
      <c r="Q245">
        <v>2.4199999999999998E-3</v>
      </c>
      <c r="R245">
        <v>4.8999999999999998E-3</v>
      </c>
      <c r="S245">
        <v>1.9400000000000001E-3</v>
      </c>
      <c r="T245">
        <v>1.9400000000000001E-3</v>
      </c>
      <c r="U245">
        <v>1.9400000000000001E-3</v>
      </c>
      <c r="V245">
        <v>2.4199999999999998E-3</v>
      </c>
      <c r="W245">
        <v>4.5199999999999997E-3</v>
      </c>
      <c r="X245">
        <v>4.5199999999999997E-3</v>
      </c>
      <c r="Y245">
        <v>1.9400000000000001E-3</v>
      </c>
      <c r="Z245">
        <v>1.9400000000000001E-3</v>
      </c>
      <c r="AA245">
        <v>1.9400000000000001E-3</v>
      </c>
      <c r="AB245">
        <v>0.60439141054345613</v>
      </c>
      <c r="AC245">
        <v>8.213437518172201</v>
      </c>
      <c r="AD245">
        <v>258.36599999999999</v>
      </c>
      <c r="AE245">
        <v>7.0000000000000007E-2</v>
      </c>
      <c r="AF245">
        <v>507</v>
      </c>
      <c r="AG245">
        <v>876</v>
      </c>
      <c r="AH245">
        <v>1400</v>
      </c>
      <c r="AI245">
        <v>1737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2.8500000000000001E-3</v>
      </c>
      <c r="Q246">
        <v>2.4199999999999998E-3</v>
      </c>
      <c r="R246">
        <v>4.8399999999999997E-3</v>
      </c>
      <c r="S246">
        <v>1.9400000000000001E-3</v>
      </c>
      <c r="T246">
        <v>1.9400000000000001E-3</v>
      </c>
      <c r="U246">
        <v>1.9400000000000001E-3</v>
      </c>
      <c r="V246">
        <v>2.4199999999999998E-3</v>
      </c>
      <c r="W246">
        <v>4.47E-3</v>
      </c>
      <c r="X246">
        <v>4.47E-3</v>
      </c>
      <c r="Y246">
        <v>1.9400000000000001E-3</v>
      </c>
      <c r="Z246">
        <v>1.9400000000000001E-3</v>
      </c>
      <c r="AA246">
        <v>1.9400000000000001E-3</v>
      </c>
      <c r="AB246">
        <v>0.60520617569234092</v>
      </c>
      <c r="AC246">
        <v>8.2189718198737953</v>
      </c>
      <c r="AD246">
        <v>258.36599999999999</v>
      </c>
      <c r="AE246">
        <v>0.03</v>
      </c>
      <c r="AF246">
        <v>889</v>
      </c>
      <c r="AG246">
        <v>1414</v>
      </c>
      <c r="AH246">
        <v>2781</v>
      </c>
      <c r="AI246">
        <v>3948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2.8500000000000001E-3</v>
      </c>
      <c r="Q247">
        <v>2.4199999999999998E-3</v>
      </c>
      <c r="R247">
        <v>4.8399999999999997E-3</v>
      </c>
      <c r="S247">
        <v>1.9400000000000001E-3</v>
      </c>
      <c r="T247">
        <v>1.9400000000000001E-3</v>
      </c>
      <c r="U247">
        <v>1.9400000000000001E-3</v>
      </c>
      <c r="V247">
        <v>2.4199999999999998E-3</v>
      </c>
      <c r="W247">
        <v>4.47E-3</v>
      </c>
      <c r="X247">
        <v>4.47E-3</v>
      </c>
      <c r="Y247">
        <v>1.9400000000000001E-3</v>
      </c>
      <c r="Z247">
        <v>1.9400000000000001E-3</v>
      </c>
      <c r="AA247">
        <v>1.9400000000000001E-3</v>
      </c>
      <c r="AB247">
        <v>0.60520617569234092</v>
      </c>
      <c r="AC247">
        <v>8.2189718198737953</v>
      </c>
      <c r="AD247">
        <v>258.36599999999999</v>
      </c>
      <c r="AE247">
        <v>3.5000000000000003E-2</v>
      </c>
      <c r="AF247">
        <v>820</v>
      </c>
      <c r="AG247">
        <v>1322</v>
      </c>
      <c r="AH247">
        <v>2465</v>
      </c>
      <c r="AI247">
        <v>3400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2.8500000000000001E-3</v>
      </c>
      <c r="Q248">
        <v>2.4199999999999998E-3</v>
      </c>
      <c r="R248">
        <v>4.8399999999999997E-3</v>
      </c>
      <c r="S248">
        <v>1.9400000000000001E-3</v>
      </c>
      <c r="T248">
        <v>1.9400000000000001E-3</v>
      </c>
      <c r="U248">
        <v>1.9400000000000001E-3</v>
      </c>
      <c r="V248">
        <v>2.4199999999999998E-3</v>
      </c>
      <c r="W248">
        <v>4.47E-3</v>
      </c>
      <c r="X248">
        <v>4.47E-3</v>
      </c>
      <c r="Y248">
        <v>1.9400000000000001E-3</v>
      </c>
      <c r="Z248">
        <v>1.9400000000000001E-3</v>
      </c>
      <c r="AA248">
        <v>1.9400000000000001E-3</v>
      </c>
      <c r="AB248">
        <v>0.60520617569234092</v>
      </c>
      <c r="AC248">
        <v>8.2189718198737953</v>
      </c>
      <c r="AD248">
        <v>258.36599999999999</v>
      </c>
      <c r="AE248">
        <v>0.04</v>
      </c>
      <c r="AF248">
        <v>759</v>
      </c>
      <c r="AG248">
        <v>1239</v>
      </c>
      <c r="AH248">
        <v>2218</v>
      </c>
      <c r="AI248">
        <v>2987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2.8500000000000001E-3</v>
      </c>
      <c r="Q249">
        <v>2.4199999999999998E-3</v>
      </c>
      <c r="R249">
        <v>4.8399999999999997E-3</v>
      </c>
      <c r="S249">
        <v>1.9400000000000001E-3</v>
      </c>
      <c r="T249">
        <v>1.9400000000000001E-3</v>
      </c>
      <c r="U249">
        <v>1.9400000000000001E-3</v>
      </c>
      <c r="V249">
        <v>2.4199999999999998E-3</v>
      </c>
      <c r="W249">
        <v>4.47E-3</v>
      </c>
      <c r="X249">
        <v>4.47E-3</v>
      </c>
      <c r="Y249">
        <v>1.9400000000000001E-3</v>
      </c>
      <c r="Z249">
        <v>1.9400000000000001E-3</v>
      </c>
      <c r="AA249">
        <v>1.9400000000000001E-3</v>
      </c>
      <c r="AB249">
        <v>0.60520617569234092</v>
      </c>
      <c r="AC249">
        <v>8.2189718198737953</v>
      </c>
      <c r="AD249">
        <v>258.36599999999999</v>
      </c>
      <c r="AE249">
        <v>4.4999999999999998E-2</v>
      </c>
      <c r="AF249">
        <v>704</v>
      </c>
      <c r="AG249">
        <v>1164</v>
      </c>
      <c r="AH249">
        <v>2019</v>
      </c>
      <c r="AI249">
        <v>2666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2.8500000000000001E-3</v>
      </c>
      <c r="Q250">
        <v>2.4199999999999998E-3</v>
      </c>
      <c r="R250">
        <v>4.8399999999999997E-3</v>
      </c>
      <c r="S250">
        <v>1.9400000000000001E-3</v>
      </c>
      <c r="T250">
        <v>1.9400000000000001E-3</v>
      </c>
      <c r="U250">
        <v>1.9400000000000001E-3</v>
      </c>
      <c r="V250">
        <v>2.4199999999999998E-3</v>
      </c>
      <c r="W250">
        <v>4.47E-3</v>
      </c>
      <c r="X250">
        <v>4.47E-3</v>
      </c>
      <c r="Y250">
        <v>1.9400000000000001E-3</v>
      </c>
      <c r="Z250">
        <v>1.9400000000000001E-3</v>
      </c>
      <c r="AA250">
        <v>1.9400000000000001E-3</v>
      </c>
      <c r="AB250">
        <v>0.60520617569234092</v>
      </c>
      <c r="AC250">
        <v>8.2189718198737953</v>
      </c>
      <c r="AD250">
        <v>258.36599999999999</v>
      </c>
      <c r="AE250">
        <v>0.05</v>
      </c>
      <c r="AF250">
        <v>655</v>
      </c>
      <c r="AG250">
        <v>1095</v>
      </c>
      <c r="AH250">
        <v>1853</v>
      </c>
      <c r="AI250">
        <v>2406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2.8500000000000001E-3</v>
      </c>
      <c r="Q251">
        <v>2.4199999999999998E-3</v>
      </c>
      <c r="R251">
        <v>4.8399999999999997E-3</v>
      </c>
      <c r="S251">
        <v>1.9400000000000001E-3</v>
      </c>
      <c r="T251">
        <v>1.9400000000000001E-3</v>
      </c>
      <c r="U251">
        <v>1.9400000000000001E-3</v>
      </c>
      <c r="V251">
        <v>2.4199999999999998E-3</v>
      </c>
      <c r="W251">
        <v>4.47E-3</v>
      </c>
      <c r="X251">
        <v>4.47E-3</v>
      </c>
      <c r="Y251">
        <v>1.9400000000000001E-3</v>
      </c>
      <c r="Z251">
        <v>1.9400000000000001E-3</v>
      </c>
      <c r="AA251">
        <v>1.9400000000000001E-3</v>
      </c>
      <c r="AB251">
        <v>0.60520617569234092</v>
      </c>
      <c r="AC251">
        <v>8.2189718198737953</v>
      </c>
      <c r="AD251">
        <v>258.36599999999999</v>
      </c>
      <c r="AE251">
        <v>5.5E-2</v>
      </c>
      <c r="AF251">
        <v>612</v>
      </c>
      <c r="AG251">
        <v>1033</v>
      </c>
      <c r="AH251">
        <v>1713</v>
      </c>
      <c r="AI251">
        <v>2194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2.8500000000000001E-3</v>
      </c>
      <c r="Q252">
        <v>2.4199999999999998E-3</v>
      </c>
      <c r="R252">
        <v>4.8399999999999997E-3</v>
      </c>
      <c r="S252">
        <v>1.9400000000000001E-3</v>
      </c>
      <c r="T252">
        <v>1.9400000000000001E-3</v>
      </c>
      <c r="U252">
        <v>1.9400000000000001E-3</v>
      </c>
      <c r="V252">
        <v>2.4199999999999998E-3</v>
      </c>
      <c r="W252">
        <v>4.47E-3</v>
      </c>
      <c r="X252">
        <v>4.47E-3</v>
      </c>
      <c r="Y252">
        <v>1.9400000000000001E-3</v>
      </c>
      <c r="Z252">
        <v>1.9400000000000001E-3</v>
      </c>
      <c r="AA252">
        <v>1.9400000000000001E-3</v>
      </c>
      <c r="AB252">
        <v>0.60520617569234092</v>
      </c>
      <c r="AC252">
        <v>8.2189718198737953</v>
      </c>
      <c r="AD252">
        <v>258.36599999999999</v>
      </c>
      <c r="AE252">
        <v>0.06</v>
      </c>
      <c r="AF252">
        <v>573</v>
      </c>
      <c r="AG252">
        <v>975</v>
      </c>
      <c r="AH252">
        <v>1592</v>
      </c>
      <c r="AI252">
        <v>2015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2.8500000000000001E-3</v>
      </c>
      <c r="Q253">
        <v>2.4199999999999998E-3</v>
      </c>
      <c r="R253">
        <v>4.8399999999999997E-3</v>
      </c>
      <c r="S253">
        <v>1.9400000000000001E-3</v>
      </c>
      <c r="T253">
        <v>1.9400000000000001E-3</v>
      </c>
      <c r="U253">
        <v>1.9400000000000001E-3</v>
      </c>
      <c r="V253">
        <v>2.4199999999999998E-3</v>
      </c>
      <c r="W253">
        <v>4.47E-3</v>
      </c>
      <c r="X253">
        <v>4.47E-3</v>
      </c>
      <c r="Y253">
        <v>1.9400000000000001E-3</v>
      </c>
      <c r="Z253">
        <v>1.9400000000000001E-3</v>
      </c>
      <c r="AA253">
        <v>1.9400000000000001E-3</v>
      </c>
      <c r="AB253">
        <v>0.60520617569234092</v>
      </c>
      <c r="AC253">
        <v>8.2189718198737953</v>
      </c>
      <c r="AD253">
        <v>258.36599999999999</v>
      </c>
      <c r="AE253">
        <v>6.5000000000000002E-2</v>
      </c>
      <c r="AF253">
        <v>538</v>
      </c>
      <c r="AG253">
        <v>923</v>
      </c>
      <c r="AH253">
        <v>1487</v>
      </c>
      <c r="AI253">
        <v>1863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2.8500000000000001E-3</v>
      </c>
      <c r="Q254">
        <v>2.4199999999999998E-3</v>
      </c>
      <c r="R254">
        <v>4.8399999999999997E-3</v>
      </c>
      <c r="S254">
        <v>1.9400000000000001E-3</v>
      </c>
      <c r="T254">
        <v>1.9400000000000001E-3</v>
      </c>
      <c r="U254">
        <v>1.9400000000000001E-3</v>
      </c>
      <c r="V254">
        <v>2.4199999999999998E-3</v>
      </c>
      <c r="W254">
        <v>4.47E-3</v>
      </c>
      <c r="X254">
        <v>4.47E-3</v>
      </c>
      <c r="Y254">
        <v>1.9400000000000001E-3</v>
      </c>
      <c r="Z254">
        <v>1.9400000000000001E-3</v>
      </c>
      <c r="AA254">
        <v>1.9400000000000001E-3</v>
      </c>
      <c r="AB254">
        <v>0.60520617569234092</v>
      </c>
      <c r="AC254">
        <v>8.2189718198737953</v>
      </c>
      <c r="AD254">
        <v>258.36599999999999</v>
      </c>
      <c r="AE254">
        <v>7.0000000000000007E-2</v>
      </c>
      <c r="AF254">
        <v>506</v>
      </c>
      <c r="AG254">
        <v>875</v>
      </c>
      <c r="AH254">
        <v>1395</v>
      </c>
      <c r="AI254">
        <v>1734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2.82E-3</v>
      </c>
      <c r="Q255">
        <v>2.4199999999999998E-3</v>
      </c>
      <c r="R255">
        <v>4.79E-3</v>
      </c>
      <c r="S255">
        <v>1.9400000000000001E-3</v>
      </c>
      <c r="T255">
        <v>1.9400000000000001E-3</v>
      </c>
      <c r="U255">
        <v>1.9400000000000001E-3</v>
      </c>
      <c r="V255">
        <v>2.4199999999999998E-3</v>
      </c>
      <c r="W255">
        <v>4.4299999999999999E-3</v>
      </c>
      <c r="X255">
        <v>4.4299999999999999E-3</v>
      </c>
      <c r="Y255">
        <v>1.9400000000000001E-3</v>
      </c>
      <c r="Z255">
        <v>1.9400000000000001E-3</v>
      </c>
      <c r="AA255">
        <v>1.9400000000000001E-3</v>
      </c>
      <c r="AB255">
        <v>0.60616551525963536</v>
      </c>
      <c r="AC255">
        <v>8.2254833716622464</v>
      </c>
      <c r="AD255">
        <v>258.36599999999999</v>
      </c>
      <c r="AE255">
        <v>0.03</v>
      </c>
      <c r="AF255">
        <v>887</v>
      </c>
      <c r="AG255">
        <v>1412</v>
      </c>
      <c r="AH255">
        <v>2767</v>
      </c>
      <c r="AI255">
        <v>3936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2.82E-3</v>
      </c>
      <c r="Q256">
        <v>2.4199999999999998E-3</v>
      </c>
      <c r="R256">
        <v>4.79E-3</v>
      </c>
      <c r="S256">
        <v>1.9400000000000001E-3</v>
      </c>
      <c r="T256">
        <v>1.9400000000000001E-3</v>
      </c>
      <c r="U256">
        <v>1.9400000000000001E-3</v>
      </c>
      <c r="V256">
        <v>2.4199999999999998E-3</v>
      </c>
      <c r="W256">
        <v>4.4299999999999999E-3</v>
      </c>
      <c r="X256">
        <v>4.4299999999999999E-3</v>
      </c>
      <c r="Y256">
        <v>1.9400000000000001E-3</v>
      </c>
      <c r="Z256">
        <v>1.9400000000000001E-3</v>
      </c>
      <c r="AA256">
        <v>1.9400000000000001E-3</v>
      </c>
      <c r="AB256">
        <v>0.60616551525963536</v>
      </c>
      <c r="AC256">
        <v>8.2254833716622464</v>
      </c>
      <c r="AD256">
        <v>258.36599999999999</v>
      </c>
      <c r="AE256">
        <v>3.5000000000000003E-2</v>
      </c>
      <c r="AF256">
        <v>818</v>
      </c>
      <c r="AG256">
        <v>1320</v>
      </c>
      <c r="AH256">
        <v>2453</v>
      </c>
      <c r="AI256">
        <v>3391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2.82E-3</v>
      </c>
      <c r="Q257">
        <v>2.4199999999999998E-3</v>
      </c>
      <c r="R257">
        <v>4.79E-3</v>
      </c>
      <c r="S257">
        <v>1.9400000000000001E-3</v>
      </c>
      <c r="T257">
        <v>1.9400000000000001E-3</v>
      </c>
      <c r="U257">
        <v>1.9400000000000001E-3</v>
      </c>
      <c r="V257">
        <v>2.4199999999999998E-3</v>
      </c>
      <c r="W257">
        <v>4.4299999999999999E-3</v>
      </c>
      <c r="X257">
        <v>4.4299999999999999E-3</v>
      </c>
      <c r="Y257">
        <v>1.9400000000000001E-3</v>
      </c>
      <c r="Z257">
        <v>1.9400000000000001E-3</v>
      </c>
      <c r="AA257">
        <v>1.9400000000000001E-3</v>
      </c>
      <c r="AB257">
        <v>0.60616551525963536</v>
      </c>
      <c r="AC257">
        <v>8.2254833716622464</v>
      </c>
      <c r="AD257">
        <v>258.36599999999999</v>
      </c>
      <c r="AE257">
        <v>0.04</v>
      </c>
      <c r="AF257">
        <v>757</v>
      </c>
      <c r="AG257">
        <v>1237</v>
      </c>
      <c r="AH257">
        <v>2209</v>
      </c>
      <c r="AI257">
        <v>2980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2.82E-3</v>
      </c>
      <c r="Q258">
        <v>2.4199999999999998E-3</v>
      </c>
      <c r="R258">
        <v>4.79E-3</v>
      </c>
      <c r="S258">
        <v>1.9400000000000001E-3</v>
      </c>
      <c r="T258">
        <v>1.9400000000000001E-3</v>
      </c>
      <c r="U258">
        <v>1.9400000000000001E-3</v>
      </c>
      <c r="V258">
        <v>2.4199999999999998E-3</v>
      </c>
      <c r="W258">
        <v>4.4299999999999999E-3</v>
      </c>
      <c r="X258">
        <v>4.4299999999999999E-3</v>
      </c>
      <c r="Y258">
        <v>1.9400000000000001E-3</v>
      </c>
      <c r="Z258">
        <v>1.9400000000000001E-3</v>
      </c>
      <c r="AA258">
        <v>1.9400000000000001E-3</v>
      </c>
      <c r="AB258">
        <v>0.60616551525963536</v>
      </c>
      <c r="AC258">
        <v>8.2254833716622464</v>
      </c>
      <c r="AD258">
        <v>258.36599999999999</v>
      </c>
      <c r="AE258">
        <v>4.4999999999999998E-2</v>
      </c>
      <c r="AF258">
        <v>703</v>
      </c>
      <c r="AG258">
        <v>1162</v>
      </c>
      <c r="AH258">
        <v>2011</v>
      </c>
      <c r="AI258">
        <v>2659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2.82E-3</v>
      </c>
      <c r="Q259">
        <v>2.4199999999999998E-3</v>
      </c>
      <c r="R259">
        <v>4.79E-3</v>
      </c>
      <c r="S259">
        <v>1.9400000000000001E-3</v>
      </c>
      <c r="T259">
        <v>1.9400000000000001E-3</v>
      </c>
      <c r="U259">
        <v>1.9400000000000001E-3</v>
      </c>
      <c r="V259">
        <v>2.4199999999999998E-3</v>
      </c>
      <c r="W259">
        <v>4.4299999999999999E-3</v>
      </c>
      <c r="X259">
        <v>4.4299999999999999E-3</v>
      </c>
      <c r="Y259">
        <v>1.9400000000000001E-3</v>
      </c>
      <c r="Z259">
        <v>1.9400000000000001E-3</v>
      </c>
      <c r="AA259">
        <v>1.9400000000000001E-3</v>
      </c>
      <c r="AB259">
        <v>0.60616551525963536</v>
      </c>
      <c r="AC259">
        <v>8.2254833716622464</v>
      </c>
      <c r="AD259">
        <v>258.36599999999999</v>
      </c>
      <c r="AE259">
        <v>0.05</v>
      </c>
      <c r="AF259">
        <v>654</v>
      </c>
      <c r="AG259">
        <v>1093</v>
      </c>
      <c r="AH259">
        <v>1846</v>
      </c>
      <c r="AI259">
        <v>2401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2.82E-3</v>
      </c>
      <c r="Q260">
        <v>2.4199999999999998E-3</v>
      </c>
      <c r="R260">
        <v>4.79E-3</v>
      </c>
      <c r="S260">
        <v>1.9400000000000001E-3</v>
      </c>
      <c r="T260">
        <v>1.9400000000000001E-3</v>
      </c>
      <c r="U260">
        <v>1.9400000000000001E-3</v>
      </c>
      <c r="V260">
        <v>2.4199999999999998E-3</v>
      </c>
      <c r="W260">
        <v>4.4299999999999999E-3</v>
      </c>
      <c r="X260">
        <v>4.4299999999999999E-3</v>
      </c>
      <c r="Y260">
        <v>1.9400000000000001E-3</v>
      </c>
      <c r="Z260">
        <v>1.9400000000000001E-3</v>
      </c>
      <c r="AA260">
        <v>1.9400000000000001E-3</v>
      </c>
      <c r="AB260">
        <v>0.60616551525963536</v>
      </c>
      <c r="AC260">
        <v>8.2254833716622464</v>
      </c>
      <c r="AD260">
        <v>258.36599999999999</v>
      </c>
      <c r="AE260">
        <v>5.5E-2</v>
      </c>
      <c r="AF260">
        <v>611</v>
      </c>
      <c r="AG260">
        <v>1031</v>
      </c>
      <c r="AH260">
        <v>1707</v>
      </c>
      <c r="AI260">
        <v>2189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2.82E-3</v>
      </c>
      <c r="Q261">
        <v>2.4199999999999998E-3</v>
      </c>
      <c r="R261">
        <v>4.79E-3</v>
      </c>
      <c r="S261">
        <v>1.9400000000000001E-3</v>
      </c>
      <c r="T261">
        <v>1.9400000000000001E-3</v>
      </c>
      <c r="U261">
        <v>1.9400000000000001E-3</v>
      </c>
      <c r="V261">
        <v>2.4199999999999998E-3</v>
      </c>
      <c r="W261">
        <v>4.4299999999999999E-3</v>
      </c>
      <c r="X261">
        <v>4.4299999999999999E-3</v>
      </c>
      <c r="Y261">
        <v>1.9400000000000001E-3</v>
      </c>
      <c r="Z261">
        <v>1.9400000000000001E-3</v>
      </c>
      <c r="AA261">
        <v>1.9400000000000001E-3</v>
      </c>
      <c r="AB261">
        <v>0.60616551525963536</v>
      </c>
      <c r="AC261">
        <v>8.2254833716622464</v>
      </c>
      <c r="AD261">
        <v>258.36599999999999</v>
      </c>
      <c r="AE261">
        <v>0.06</v>
      </c>
      <c r="AF261">
        <v>572</v>
      </c>
      <c r="AG261">
        <v>974</v>
      </c>
      <c r="AH261">
        <v>1586</v>
      </c>
      <c r="AI261">
        <v>2011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2.82E-3</v>
      </c>
      <c r="Q262">
        <v>2.4199999999999998E-3</v>
      </c>
      <c r="R262">
        <v>4.79E-3</v>
      </c>
      <c r="S262">
        <v>1.9400000000000001E-3</v>
      </c>
      <c r="T262">
        <v>1.9400000000000001E-3</v>
      </c>
      <c r="U262">
        <v>1.9400000000000001E-3</v>
      </c>
      <c r="V262">
        <v>2.4199999999999998E-3</v>
      </c>
      <c r="W262">
        <v>4.4299999999999999E-3</v>
      </c>
      <c r="X262">
        <v>4.4299999999999999E-3</v>
      </c>
      <c r="Y262">
        <v>1.9400000000000001E-3</v>
      </c>
      <c r="Z262">
        <v>1.9400000000000001E-3</v>
      </c>
      <c r="AA262">
        <v>1.9400000000000001E-3</v>
      </c>
      <c r="AB262">
        <v>0.60616551525963536</v>
      </c>
      <c r="AC262">
        <v>8.2254833716622464</v>
      </c>
      <c r="AD262">
        <v>258.36599999999999</v>
      </c>
      <c r="AE262">
        <v>6.5000000000000002E-2</v>
      </c>
      <c r="AF262">
        <v>537</v>
      </c>
      <c r="AG262">
        <v>921</v>
      </c>
      <c r="AH262">
        <v>1482</v>
      </c>
      <c r="AI262">
        <v>1860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2.82E-3</v>
      </c>
      <c r="Q263">
        <v>2.4199999999999998E-3</v>
      </c>
      <c r="R263">
        <v>4.79E-3</v>
      </c>
      <c r="S263">
        <v>1.9400000000000001E-3</v>
      </c>
      <c r="T263">
        <v>1.9400000000000001E-3</v>
      </c>
      <c r="U263">
        <v>1.9400000000000001E-3</v>
      </c>
      <c r="V263">
        <v>2.4199999999999998E-3</v>
      </c>
      <c r="W263">
        <v>4.4299999999999999E-3</v>
      </c>
      <c r="X263">
        <v>4.4299999999999999E-3</v>
      </c>
      <c r="Y263">
        <v>1.9400000000000001E-3</v>
      </c>
      <c r="Z263">
        <v>1.9400000000000001E-3</v>
      </c>
      <c r="AA263">
        <v>1.9400000000000001E-3</v>
      </c>
      <c r="AB263">
        <v>0.60616551525963536</v>
      </c>
      <c r="AC263">
        <v>8.2254833716622464</v>
      </c>
      <c r="AD263">
        <v>258.36599999999999</v>
      </c>
      <c r="AE263">
        <v>7.0000000000000007E-2</v>
      </c>
      <c r="AF263">
        <v>505</v>
      </c>
      <c r="AG263">
        <v>873</v>
      </c>
      <c r="AH263">
        <v>1391</v>
      </c>
      <c r="AI263">
        <v>1731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2.7899999999999999E-3</v>
      </c>
      <c r="Q264">
        <v>2.4199999999999998E-3</v>
      </c>
      <c r="R264">
        <v>4.7400000000000003E-3</v>
      </c>
      <c r="S264">
        <v>1.9400000000000001E-3</v>
      </c>
      <c r="T264">
        <v>1.9400000000000001E-3</v>
      </c>
      <c r="U264">
        <v>1.9400000000000001E-3</v>
      </c>
      <c r="V264">
        <v>2.4199999999999998E-3</v>
      </c>
      <c r="W264">
        <v>4.3800000000000002E-3</v>
      </c>
      <c r="X264">
        <v>4.3800000000000002E-3</v>
      </c>
      <c r="Y264">
        <v>1.9400000000000001E-3</v>
      </c>
      <c r="Z264">
        <v>1.9400000000000001E-3</v>
      </c>
      <c r="AA264">
        <v>1.9400000000000001E-3</v>
      </c>
      <c r="AB264">
        <v>0.60700542378563471</v>
      </c>
      <c r="AC264">
        <v>8.2311800517962208</v>
      </c>
      <c r="AD264">
        <v>258.36599999999999</v>
      </c>
      <c r="AE264">
        <v>0.03</v>
      </c>
      <c r="AF264">
        <v>887</v>
      </c>
      <c r="AG264">
        <v>1412</v>
      </c>
      <c r="AH264">
        <v>2767</v>
      </c>
      <c r="AI264">
        <v>3936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2.7899999999999999E-3</v>
      </c>
      <c r="Q265">
        <v>2.4199999999999998E-3</v>
      </c>
      <c r="R265">
        <v>4.7400000000000003E-3</v>
      </c>
      <c r="S265">
        <v>1.9400000000000001E-3</v>
      </c>
      <c r="T265">
        <v>1.9400000000000001E-3</v>
      </c>
      <c r="U265">
        <v>1.9400000000000001E-3</v>
      </c>
      <c r="V265">
        <v>2.4199999999999998E-3</v>
      </c>
      <c r="W265">
        <v>4.3800000000000002E-3</v>
      </c>
      <c r="X265">
        <v>4.3800000000000002E-3</v>
      </c>
      <c r="Y265">
        <v>1.9400000000000001E-3</v>
      </c>
      <c r="Z265">
        <v>1.9400000000000001E-3</v>
      </c>
      <c r="AA265">
        <v>1.9400000000000001E-3</v>
      </c>
      <c r="AB265">
        <v>0.60700542378563471</v>
      </c>
      <c r="AC265">
        <v>8.2311800517962208</v>
      </c>
      <c r="AD265">
        <v>258.36599999999999</v>
      </c>
      <c r="AE265">
        <v>3.5000000000000003E-2</v>
      </c>
      <c r="AF265">
        <v>818</v>
      </c>
      <c r="AG265">
        <v>1320</v>
      </c>
      <c r="AH265">
        <v>2453</v>
      </c>
      <c r="AI265">
        <v>3391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2.7899999999999999E-3</v>
      </c>
      <c r="Q266">
        <v>2.4199999999999998E-3</v>
      </c>
      <c r="R266">
        <v>4.7400000000000003E-3</v>
      </c>
      <c r="S266">
        <v>1.9400000000000001E-3</v>
      </c>
      <c r="T266">
        <v>1.9400000000000001E-3</v>
      </c>
      <c r="U266">
        <v>1.9400000000000001E-3</v>
      </c>
      <c r="V266">
        <v>2.4199999999999998E-3</v>
      </c>
      <c r="W266">
        <v>4.3800000000000002E-3</v>
      </c>
      <c r="X266">
        <v>4.3800000000000002E-3</v>
      </c>
      <c r="Y266">
        <v>1.9400000000000001E-3</v>
      </c>
      <c r="Z266">
        <v>1.9400000000000001E-3</v>
      </c>
      <c r="AA266">
        <v>1.9400000000000001E-3</v>
      </c>
      <c r="AB266">
        <v>0.60700542378563471</v>
      </c>
      <c r="AC266">
        <v>8.2311800517962208</v>
      </c>
      <c r="AD266">
        <v>258.36599999999999</v>
      </c>
      <c r="AE266">
        <v>0.04</v>
      </c>
      <c r="AF266">
        <v>757</v>
      </c>
      <c r="AG266">
        <v>1237</v>
      </c>
      <c r="AH266">
        <v>2209</v>
      </c>
      <c r="AI266">
        <v>2980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2.7899999999999999E-3</v>
      </c>
      <c r="Q267">
        <v>2.4199999999999998E-3</v>
      </c>
      <c r="R267">
        <v>4.7400000000000003E-3</v>
      </c>
      <c r="S267">
        <v>1.9400000000000001E-3</v>
      </c>
      <c r="T267">
        <v>1.9400000000000001E-3</v>
      </c>
      <c r="U267">
        <v>1.9400000000000001E-3</v>
      </c>
      <c r="V267">
        <v>2.4199999999999998E-3</v>
      </c>
      <c r="W267">
        <v>4.3800000000000002E-3</v>
      </c>
      <c r="X267">
        <v>4.3800000000000002E-3</v>
      </c>
      <c r="Y267">
        <v>1.9400000000000001E-3</v>
      </c>
      <c r="Z267">
        <v>1.9400000000000001E-3</v>
      </c>
      <c r="AA267">
        <v>1.9400000000000001E-3</v>
      </c>
      <c r="AB267">
        <v>0.60700542378563471</v>
      </c>
      <c r="AC267">
        <v>8.2311800517962208</v>
      </c>
      <c r="AD267">
        <v>258.36599999999999</v>
      </c>
      <c r="AE267">
        <v>4.4999999999999998E-2</v>
      </c>
      <c r="AF267">
        <v>703</v>
      </c>
      <c r="AG267">
        <v>1162</v>
      </c>
      <c r="AH267">
        <v>2011</v>
      </c>
      <c r="AI267">
        <v>2659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2.7899999999999999E-3</v>
      </c>
      <c r="Q268">
        <v>2.4199999999999998E-3</v>
      </c>
      <c r="R268">
        <v>4.7400000000000003E-3</v>
      </c>
      <c r="S268">
        <v>1.9400000000000001E-3</v>
      </c>
      <c r="T268">
        <v>1.9400000000000001E-3</v>
      </c>
      <c r="U268">
        <v>1.9400000000000001E-3</v>
      </c>
      <c r="V268">
        <v>2.4199999999999998E-3</v>
      </c>
      <c r="W268">
        <v>4.3800000000000002E-3</v>
      </c>
      <c r="X268">
        <v>4.3800000000000002E-3</v>
      </c>
      <c r="Y268">
        <v>1.9400000000000001E-3</v>
      </c>
      <c r="Z268">
        <v>1.9400000000000001E-3</v>
      </c>
      <c r="AA268">
        <v>1.9400000000000001E-3</v>
      </c>
      <c r="AB268">
        <v>0.60700542378563471</v>
      </c>
      <c r="AC268">
        <v>8.2311800517962208</v>
      </c>
      <c r="AD268">
        <v>258.36599999999999</v>
      </c>
      <c r="AE268">
        <v>0.05</v>
      </c>
      <c r="AF268">
        <v>654</v>
      </c>
      <c r="AG268">
        <v>1093</v>
      </c>
      <c r="AH268">
        <v>1846</v>
      </c>
      <c r="AI268">
        <v>2401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2.7899999999999999E-3</v>
      </c>
      <c r="Q269">
        <v>2.4199999999999998E-3</v>
      </c>
      <c r="R269">
        <v>4.7400000000000003E-3</v>
      </c>
      <c r="S269">
        <v>1.9400000000000001E-3</v>
      </c>
      <c r="T269">
        <v>1.9400000000000001E-3</v>
      </c>
      <c r="U269">
        <v>1.9400000000000001E-3</v>
      </c>
      <c r="V269">
        <v>2.4199999999999998E-3</v>
      </c>
      <c r="W269">
        <v>4.3800000000000002E-3</v>
      </c>
      <c r="X269">
        <v>4.3800000000000002E-3</v>
      </c>
      <c r="Y269">
        <v>1.9400000000000001E-3</v>
      </c>
      <c r="Z269">
        <v>1.9400000000000001E-3</v>
      </c>
      <c r="AA269">
        <v>1.9400000000000001E-3</v>
      </c>
      <c r="AB269">
        <v>0.60700542378563471</v>
      </c>
      <c r="AC269">
        <v>8.2311800517962208</v>
      </c>
      <c r="AD269">
        <v>258.36599999999999</v>
      </c>
      <c r="AE269">
        <v>5.5E-2</v>
      </c>
      <c r="AF269">
        <v>611</v>
      </c>
      <c r="AG269">
        <v>1031</v>
      </c>
      <c r="AH269">
        <v>1707</v>
      </c>
      <c r="AI269">
        <v>2189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2.7899999999999999E-3</v>
      </c>
      <c r="Q270">
        <v>2.4199999999999998E-3</v>
      </c>
      <c r="R270">
        <v>4.7400000000000003E-3</v>
      </c>
      <c r="S270">
        <v>1.9400000000000001E-3</v>
      </c>
      <c r="T270">
        <v>1.9400000000000001E-3</v>
      </c>
      <c r="U270">
        <v>1.9400000000000001E-3</v>
      </c>
      <c r="V270">
        <v>2.4199999999999998E-3</v>
      </c>
      <c r="W270">
        <v>4.3800000000000002E-3</v>
      </c>
      <c r="X270">
        <v>4.3800000000000002E-3</v>
      </c>
      <c r="Y270">
        <v>1.9400000000000001E-3</v>
      </c>
      <c r="Z270">
        <v>1.9400000000000001E-3</v>
      </c>
      <c r="AA270">
        <v>1.9400000000000001E-3</v>
      </c>
      <c r="AB270">
        <v>0.60700542378563471</v>
      </c>
      <c r="AC270">
        <v>8.2311800517962208</v>
      </c>
      <c r="AD270">
        <v>258.36599999999999</v>
      </c>
      <c r="AE270">
        <v>0.06</v>
      </c>
      <c r="AF270">
        <v>572</v>
      </c>
      <c r="AG270">
        <v>974</v>
      </c>
      <c r="AH270">
        <v>1586</v>
      </c>
      <c r="AI270">
        <v>2011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2.7899999999999999E-3</v>
      </c>
      <c r="Q271">
        <v>2.4199999999999998E-3</v>
      </c>
      <c r="R271">
        <v>4.7400000000000003E-3</v>
      </c>
      <c r="S271">
        <v>1.9400000000000001E-3</v>
      </c>
      <c r="T271">
        <v>1.9400000000000001E-3</v>
      </c>
      <c r="U271">
        <v>1.9400000000000001E-3</v>
      </c>
      <c r="V271">
        <v>2.4199999999999998E-3</v>
      </c>
      <c r="W271">
        <v>4.3800000000000002E-3</v>
      </c>
      <c r="X271">
        <v>4.3800000000000002E-3</v>
      </c>
      <c r="Y271">
        <v>1.9400000000000001E-3</v>
      </c>
      <c r="Z271">
        <v>1.9400000000000001E-3</v>
      </c>
      <c r="AA271">
        <v>1.9400000000000001E-3</v>
      </c>
      <c r="AB271">
        <v>0.60700542378563471</v>
      </c>
      <c r="AC271">
        <v>8.2311800517962208</v>
      </c>
      <c r="AD271">
        <v>258.36599999999999</v>
      </c>
      <c r="AE271">
        <v>6.5000000000000002E-2</v>
      </c>
      <c r="AF271">
        <v>537</v>
      </c>
      <c r="AG271">
        <v>921</v>
      </c>
      <c r="AH271">
        <v>1482</v>
      </c>
      <c r="AI271">
        <v>1860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2.7899999999999999E-3</v>
      </c>
      <c r="Q272">
        <v>2.4199999999999998E-3</v>
      </c>
      <c r="R272">
        <v>4.7400000000000003E-3</v>
      </c>
      <c r="S272">
        <v>1.9400000000000001E-3</v>
      </c>
      <c r="T272">
        <v>1.9400000000000001E-3</v>
      </c>
      <c r="U272">
        <v>1.9400000000000001E-3</v>
      </c>
      <c r="V272">
        <v>2.4199999999999998E-3</v>
      </c>
      <c r="W272">
        <v>4.3800000000000002E-3</v>
      </c>
      <c r="X272">
        <v>4.3800000000000002E-3</v>
      </c>
      <c r="Y272">
        <v>1.9400000000000001E-3</v>
      </c>
      <c r="Z272">
        <v>1.9400000000000001E-3</v>
      </c>
      <c r="AA272">
        <v>1.9400000000000001E-3</v>
      </c>
      <c r="AB272">
        <v>0.60700542378563471</v>
      </c>
      <c r="AC272">
        <v>8.2311800517962208</v>
      </c>
      <c r="AD272">
        <v>258.36599999999999</v>
      </c>
      <c r="AE272">
        <v>7.0000000000000007E-2</v>
      </c>
      <c r="AF272">
        <v>505</v>
      </c>
      <c r="AG272">
        <v>873</v>
      </c>
      <c r="AH272">
        <v>1391</v>
      </c>
      <c r="AI272">
        <v>1731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2.6700000000000001E-3</v>
      </c>
      <c r="Q273">
        <v>2.4099999999999998E-3</v>
      </c>
      <c r="R273">
        <v>4.5199999999999997E-3</v>
      </c>
      <c r="S273">
        <v>1.9300000000000001E-3</v>
      </c>
      <c r="T273">
        <v>1.9300000000000001E-3</v>
      </c>
      <c r="U273">
        <v>1.9300000000000001E-3</v>
      </c>
      <c r="V273">
        <v>2.4099999999999998E-3</v>
      </c>
      <c r="W273">
        <v>4.1999999999999997E-3</v>
      </c>
      <c r="X273">
        <v>4.1999999999999997E-3</v>
      </c>
      <c r="Y273">
        <v>1.9300000000000001E-3</v>
      </c>
      <c r="Z273">
        <v>1.9300000000000001E-3</v>
      </c>
      <c r="AA273">
        <v>1.9300000000000001E-3</v>
      </c>
      <c r="AB273">
        <v>0.61071169208424103</v>
      </c>
      <c r="AC273">
        <v>7.9202041721999059</v>
      </c>
      <c r="AD273">
        <v>272.81599999999997</v>
      </c>
      <c r="AE273">
        <v>0.03</v>
      </c>
      <c r="AF273">
        <v>883</v>
      </c>
      <c r="AG273">
        <v>1520</v>
      </c>
      <c r="AH273">
        <v>3045</v>
      </c>
      <c r="AI273">
        <v>4032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2.6700000000000001E-3</v>
      </c>
      <c r="Q274">
        <v>2.4099999999999998E-3</v>
      </c>
      <c r="R274">
        <v>4.5199999999999997E-3</v>
      </c>
      <c r="S274">
        <v>1.9300000000000001E-3</v>
      </c>
      <c r="T274">
        <v>1.9300000000000001E-3</v>
      </c>
      <c r="U274">
        <v>1.9300000000000001E-3</v>
      </c>
      <c r="V274">
        <v>2.4099999999999998E-3</v>
      </c>
      <c r="W274">
        <v>4.1999999999999997E-3</v>
      </c>
      <c r="X274">
        <v>4.1999999999999997E-3</v>
      </c>
      <c r="Y274">
        <v>1.9300000000000001E-3</v>
      </c>
      <c r="Z274">
        <v>1.9300000000000001E-3</v>
      </c>
      <c r="AA274">
        <v>1.9300000000000001E-3</v>
      </c>
      <c r="AB274">
        <v>0.61071169208424103</v>
      </c>
      <c r="AC274">
        <v>7.9202041721999059</v>
      </c>
      <c r="AD274">
        <v>272.81599999999997</v>
      </c>
      <c r="AE274">
        <v>3.5000000000000003E-2</v>
      </c>
      <c r="AF274">
        <v>816</v>
      </c>
      <c r="AG274">
        <v>1408</v>
      </c>
      <c r="AH274">
        <v>2668</v>
      </c>
      <c r="AI274">
        <v>3456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2.6700000000000001E-3</v>
      </c>
      <c r="Q275">
        <v>2.4099999999999998E-3</v>
      </c>
      <c r="R275">
        <v>4.5199999999999997E-3</v>
      </c>
      <c r="S275">
        <v>1.9300000000000001E-3</v>
      </c>
      <c r="T275">
        <v>1.9300000000000001E-3</v>
      </c>
      <c r="U275">
        <v>1.9300000000000001E-3</v>
      </c>
      <c r="V275">
        <v>2.4099999999999998E-3</v>
      </c>
      <c r="W275">
        <v>4.1999999999999997E-3</v>
      </c>
      <c r="X275">
        <v>4.1999999999999997E-3</v>
      </c>
      <c r="Y275">
        <v>1.9300000000000001E-3</v>
      </c>
      <c r="Z275">
        <v>1.9300000000000001E-3</v>
      </c>
      <c r="AA275">
        <v>1.9300000000000001E-3</v>
      </c>
      <c r="AB275">
        <v>0.61071169208424103</v>
      </c>
      <c r="AC275">
        <v>7.9202041721999059</v>
      </c>
      <c r="AD275">
        <v>272.81599999999997</v>
      </c>
      <c r="AE275">
        <v>0.04</v>
      </c>
      <c r="AF275">
        <v>757</v>
      </c>
      <c r="AG275">
        <v>1311</v>
      </c>
      <c r="AH275">
        <v>2378</v>
      </c>
      <c r="AI275">
        <v>3024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2.6700000000000001E-3</v>
      </c>
      <c r="Q276">
        <v>2.4099999999999998E-3</v>
      </c>
      <c r="R276">
        <v>4.5199999999999997E-3</v>
      </c>
      <c r="S276">
        <v>1.9300000000000001E-3</v>
      </c>
      <c r="T276">
        <v>1.9300000000000001E-3</v>
      </c>
      <c r="U276">
        <v>1.9300000000000001E-3</v>
      </c>
      <c r="V276">
        <v>2.4099999999999998E-3</v>
      </c>
      <c r="W276">
        <v>4.1999999999999997E-3</v>
      </c>
      <c r="X276">
        <v>4.1999999999999997E-3</v>
      </c>
      <c r="Y276">
        <v>1.9300000000000001E-3</v>
      </c>
      <c r="Z276">
        <v>1.9300000000000001E-3</v>
      </c>
      <c r="AA276">
        <v>1.9300000000000001E-3</v>
      </c>
      <c r="AB276">
        <v>0.61071169208424103</v>
      </c>
      <c r="AC276">
        <v>7.9202041721999059</v>
      </c>
      <c r="AD276">
        <v>272.81599999999997</v>
      </c>
      <c r="AE276">
        <v>4.4999999999999998E-2</v>
      </c>
      <c r="AF276">
        <v>704</v>
      </c>
      <c r="AG276">
        <v>1226</v>
      </c>
      <c r="AH276">
        <v>2148</v>
      </c>
      <c r="AI276">
        <v>2688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2.6700000000000001E-3</v>
      </c>
      <c r="Q277">
        <v>2.4099999999999998E-3</v>
      </c>
      <c r="R277">
        <v>4.5199999999999997E-3</v>
      </c>
      <c r="S277">
        <v>1.9300000000000001E-3</v>
      </c>
      <c r="T277">
        <v>1.9300000000000001E-3</v>
      </c>
      <c r="U277">
        <v>1.9300000000000001E-3</v>
      </c>
      <c r="V277">
        <v>2.4099999999999998E-3</v>
      </c>
      <c r="W277">
        <v>4.1999999999999997E-3</v>
      </c>
      <c r="X277">
        <v>4.1999999999999997E-3</v>
      </c>
      <c r="Y277">
        <v>1.9300000000000001E-3</v>
      </c>
      <c r="Z277">
        <v>1.9300000000000001E-3</v>
      </c>
      <c r="AA277">
        <v>1.9300000000000001E-3</v>
      </c>
      <c r="AB277">
        <v>0.61071169208424103</v>
      </c>
      <c r="AC277">
        <v>7.9202041721999059</v>
      </c>
      <c r="AD277">
        <v>272.81599999999997</v>
      </c>
      <c r="AE277">
        <v>0.05</v>
      </c>
      <c r="AF277">
        <v>656</v>
      </c>
      <c r="AG277">
        <v>1149</v>
      </c>
      <c r="AH277">
        <v>1959</v>
      </c>
      <c r="AI277">
        <v>2419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2.6700000000000001E-3</v>
      </c>
      <c r="Q278">
        <v>2.4099999999999998E-3</v>
      </c>
      <c r="R278">
        <v>4.5199999999999997E-3</v>
      </c>
      <c r="S278">
        <v>1.9300000000000001E-3</v>
      </c>
      <c r="T278">
        <v>1.9300000000000001E-3</v>
      </c>
      <c r="U278">
        <v>1.9300000000000001E-3</v>
      </c>
      <c r="V278">
        <v>2.4099999999999998E-3</v>
      </c>
      <c r="W278">
        <v>4.1999999999999997E-3</v>
      </c>
      <c r="X278">
        <v>4.1999999999999997E-3</v>
      </c>
      <c r="Y278">
        <v>1.9300000000000001E-3</v>
      </c>
      <c r="Z278">
        <v>1.9300000000000001E-3</v>
      </c>
      <c r="AA278">
        <v>1.9300000000000001E-3</v>
      </c>
      <c r="AB278">
        <v>0.61071169208424103</v>
      </c>
      <c r="AC278">
        <v>7.9202041721999059</v>
      </c>
      <c r="AD278">
        <v>272.81599999999997</v>
      </c>
      <c r="AE278">
        <v>5.5E-2</v>
      </c>
      <c r="AF278">
        <v>614</v>
      </c>
      <c r="AG278">
        <v>1081</v>
      </c>
      <c r="AH278">
        <v>1801</v>
      </c>
      <c r="AI278">
        <v>2199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2.6700000000000001E-3</v>
      </c>
      <c r="Q279">
        <v>2.4099999999999998E-3</v>
      </c>
      <c r="R279">
        <v>4.5199999999999997E-3</v>
      </c>
      <c r="S279">
        <v>1.9300000000000001E-3</v>
      </c>
      <c r="T279">
        <v>1.9300000000000001E-3</v>
      </c>
      <c r="U279">
        <v>1.9300000000000001E-3</v>
      </c>
      <c r="V279">
        <v>2.4099999999999998E-3</v>
      </c>
      <c r="W279">
        <v>4.1999999999999997E-3</v>
      </c>
      <c r="X279">
        <v>4.1999999999999997E-3</v>
      </c>
      <c r="Y279">
        <v>1.9300000000000001E-3</v>
      </c>
      <c r="Z279">
        <v>1.9300000000000001E-3</v>
      </c>
      <c r="AA279">
        <v>1.9300000000000001E-3</v>
      </c>
      <c r="AB279">
        <v>0.61071169208424103</v>
      </c>
      <c r="AC279">
        <v>7.9202041721999059</v>
      </c>
      <c r="AD279">
        <v>272.81599999999997</v>
      </c>
      <c r="AE279">
        <v>0.06</v>
      </c>
      <c r="AF279">
        <v>575</v>
      </c>
      <c r="AG279">
        <v>1018</v>
      </c>
      <c r="AH279">
        <v>1666</v>
      </c>
      <c r="AI279">
        <v>2016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2.6700000000000001E-3</v>
      </c>
      <c r="Q280">
        <v>2.4099999999999998E-3</v>
      </c>
      <c r="R280">
        <v>4.5199999999999997E-3</v>
      </c>
      <c r="S280">
        <v>1.9300000000000001E-3</v>
      </c>
      <c r="T280">
        <v>1.9300000000000001E-3</v>
      </c>
      <c r="U280">
        <v>1.9300000000000001E-3</v>
      </c>
      <c r="V280">
        <v>2.4099999999999998E-3</v>
      </c>
      <c r="W280">
        <v>4.1999999999999997E-3</v>
      </c>
      <c r="X280">
        <v>4.1999999999999997E-3</v>
      </c>
      <c r="Y280">
        <v>1.9300000000000001E-3</v>
      </c>
      <c r="Z280">
        <v>1.9300000000000001E-3</v>
      </c>
      <c r="AA280">
        <v>1.9300000000000001E-3</v>
      </c>
      <c r="AB280">
        <v>0.61071169208424103</v>
      </c>
      <c r="AC280">
        <v>7.9202041721999059</v>
      </c>
      <c r="AD280">
        <v>272.81599999999997</v>
      </c>
      <c r="AE280">
        <v>6.5000000000000002E-2</v>
      </c>
      <c r="AF280">
        <v>541</v>
      </c>
      <c r="AG280">
        <v>962</v>
      </c>
      <c r="AH280">
        <v>1551</v>
      </c>
      <c r="AI280">
        <v>1861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2.6700000000000001E-3</v>
      </c>
      <c r="Q281">
        <v>2.4099999999999998E-3</v>
      </c>
      <c r="R281">
        <v>4.5199999999999997E-3</v>
      </c>
      <c r="S281">
        <v>1.9300000000000001E-3</v>
      </c>
      <c r="T281">
        <v>1.9300000000000001E-3</v>
      </c>
      <c r="U281">
        <v>1.9300000000000001E-3</v>
      </c>
      <c r="V281">
        <v>2.4099999999999998E-3</v>
      </c>
      <c r="W281">
        <v>4.1999999999999997E-3</v>
      </c>
      <c r="X281">
        <v>4.1999999999999997E-3</v>
      </c>
      <c r="Y281">
        <v>1.9300000000000001E-3</v>
      </c>
      <c r="Z281">
        <v>1.9300000000000001E-3</v>
      </c>
      <c r="AA281">
        <v>1.9300000000000001E-3</v>
      </c>
      <c r="AB281">
        <v>0.61071169208424103</v>
      </c>
      <c r="AC281">
        <v>7.9202041721999059</v>
      </c>
      <c r="AD281">
        <v>272.81599999999997</v>
      </c>
      <c r="AE281">
        <v>7.0000000000000007E-2</v>
      </c>
      <c r="AF281">
        <v>510</v>
      </c>
      <c r="AG281">
        <v>912</v>
      </c>
      <c r="AH281">
        <v>1450</v>
      </c>
      <c r="AI281">
        <v>1728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2.64E-3</v>
      </c>
      <c r="Q282">
        <v>2.4099999999999998E-3</v>
      </c>
      <c r="R282">
        <v>4.4799999999999996E-3</v>
      </c>
      <c r="S282">
        <v>1.9300000000000001E-3</v>
      </c>
      <c r="T282">
        <v>1.9300000000000001E-3</v>
      </c>
      <c r="U282">
        <v>1.9300000000000001E-3</v>
      </c>
      <c r="V282">
        <v>2.4099999999999998E-3</v>
      </c>
      <c r="W282">
        <v>4.15E-3</v>
      </c>
      <c r="X282">
        <v>4.15E-3</v>
      </c>
      <c r="Y282">
        <v>1.9300000000000001E-3</v>
      </c>
      <c r="Z282">
        <v>1.9300000000000001E-3</v>
      </c>
      <c r="AA282">
        <v>1.9300000000000001E-3</v>
      </c>
      <c r="AB282">
        <v>0.61188826353586689</v>
      </c>
      <c r="AC282">
        <v>8.7623382742714142</v>
      </c>
      <c r="AD282">
        <v>272.81599999999997</v>
      </c>
      <c r="AE282">
        <v>0.03</v>
      </c>
      <c r="AF282">
        <v>775</v>
      </c>
      <c r="AG282">
        <v>1239</v>
      </c>
      <c r="AH282">
        <v>1895</v>
      </c>
      <c r="AI282">
        <v>3133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2.64E-3</v>
      </c>
      <c r="Q283">
        <v>2.4099999999999998E-3</v>
      </c>
      <c r="R283">
        <v>4.4799999999999996E-3</v>
      </c>
      <c r="S283">
        <v>1.9300000000000001E-3</v>
      </c>
      <c r="T283">
        <v>1.9300000000000001E-3</v>
      </c>
      <c r="U283">
        <v>1.9300000000000001E-3</v>
      </c>
      <c r="V283">
        <v>2.4099999999999998E-3</v>
      </c>
      <c r="W283">
        <v>4.15E-3</v>
      </c>
      <c r="X283">
        <v>4.15E-3</v>
      </c>
      <c r="Y283">
        <v>1.9300000000000001E-3</v>
      </c>
      <c r="Z283">
        <v>1.9300000000000001E-3</v>
      </c>
      <c r="AA283">
        <v>1.9300000000000001E-3</v>
      </c>
      <c r="AB283">
        <v>0.61188826353586689</v>
      </c>
      <c r="AC283">
        <v>8.7623382742714142</v>
      </c>
      <c r="AD283">
        <v>272.81599999999997</v>
      </c>
      <c r="AE283">
        <v>3.5000000000000003E-2</v>
      </c>
      <c r="AF283">
        <v>712</v>
      </c>
      <c r="AG283">
        <v>1155</v>
      </c>
      <c r="AH283">
        <v>1736</v>
      </c>
      <c r="AI283">
        <v>2739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2.64E-3</v>
      </c>
      <c r="Q284">
        <v>2.4099999999999998E-3</v>
      </c>
      <c r="R284">
        <v>4.4799999999999996E-3</v>
      </c>
      <c r="S284">
        <v>1.9300000000000001E-3</v>
      </c>
      <c r="T284">
        <v>1.9300000000000001E-3</v>
      </c>
      <c r="U284">
        <v>1.9300000000000001E-3</v>
      </c>
      <c r="V284">
        <v>2.4099999999999998E-3</v>
      </c>
      <c r="W284">
        <v>4.15E-3</v>
      </c>
      <c r="X284">
        <v>4.15E-3</v>
      </c>
      <c r="Y284">
        <v>1.9300000000000001E-3</v>
      </c>
      <c r="Z284">
        <v>1.9300000000000001E-3</v>
      </c>
      <c r="AA284">
        <v>1.9300000000000001E-3</v>
      </c>
      <c r="AB284">
        <v>0.61188826353586689</v>
      </c>
      <c r="AC284">
        <v>8.7623382742714142</v>
      </c>
      <c r="AD284">
        <v>272.81599999999997</v>
      </c>
      <c r="AE284">
        <v>0.04</v>
      </c>
      <c r="AF284">
        <v>656</v>
      </c>
      <c r="AG284">
        <v>1079</v>
      </c>
      <c r="AH284">
        <v>1603</v>
      </c>
      <c r="AI284">
        <v>2438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2.64E-3</v>
      </c>
      <c r="Q285">
        <v>2.4099999999999998E-3</v>
      </c>
      <c r="R285">
        <v>4.4799999999999996E-3</v>
      </c>
      <c r="S285">
        <v>1.9300000000000001E-3</v>
      </c>
      <c r="T285">
        <v>1.9300000000000001E-3</v>
      </c>
      <c r="U285">
        <v>1.9300000000000001E-3</v>
      </c>
      <c r="V285">
        <v>2.4099999999999998E-3</v>
      </c>
      <c r="W285">
        <v>4.15E-3</v>
      </c>
      <c r="X285">
        <v>4.15E-3</v>
      </c>
      <c r="Y285">
        <v>1.9300000000000001E-3</v>
      </c>
      <c r="Z285">
        <v>1.9300000000000001E-3</v>
      </c>
      <c r="AA285">
        <v>1.9300000000000001E-3</v>
      </c>
      <c r="AB285">
        <v>0.61188826353586689</v>
      </c>
      <c r="AC285">
        <v>8.7623382742714142</v>
      </c>
      <c r="AD285">
        <v>272.81599999999997</v>
      </c>
      <c r="AE285">
        <v>4.4999999999999998E-2</v>
      </c>
      <c r="AF285">
        <v>607</v>
      </c>
      <c r="AG285">
        <v>1011</v>
      </c>
      <c r="AH285">
        <v>1488</v>
      </c>
      <c r="AI285">
        <v>2199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2.64E-3</v>
      </c>
      <c r="Q286">
        <v>2.4099999999999998E-3</v>
      </c>
      <c r="R286">
        <v>4.4799999999999996E-3</v>
      </c>
      <c r="S286">
        <v>1.9300000000000001E-3</v>
      </c>
      <c r="T286">
        <v>1.9300000000000001E-3</v>
      </c>
      <c r="U286">
        <v>1.9300000000000001E-3</v>
      </c>
      <c r="V286">
        <v>2.4099999999999998E-3</v>
      </c>
      <c r="W286">
        <v>4.15E-3</v>
      </c>
      <c r="X286">
        <v>4.15E-3</v>
      </c>
      <c r="Y286">
        <v>1.9300000000000001E-3</v>
      </c>
      <c r="Z286">
        <v>1.9300000000000001E-3</v>
      </c>
      <c r="AA286">
        <v>1.9300000000000001E-3</v>
      </c>
      <c r="AB286">
        <v>0.61188826353586689</v>
      </c>
      <c r="AC286">
        <v>8.7623382742714142</v>
      </c>
      <c r="AD286">
        <v>272.81599999999997</v>
      </c>
      <c r="AE286">
        <v>0.05</v>
      </c>
      <c r="AF286">
        <v>564</v>
      </c>
      <c r="AG286">
        <v>948</v>
      </c>
      <c r="AH286">
        <v>1389</v>
      </c>
      <c r="AI286">
        <v>2003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2.64E-3</v>
      </c>
      <c r="Q287">
        <v>2.4099999999999998E-3</v>
      </c>
      <c r="R287">
        <v>4.4799999999999996E-3</v>
      </c>
      <c r="S287">
        <v>1.9300000000000001E-3</v>
      </c>
      <c r="T287">
        <v>1.9300000000000001E-3</v>
      </c>
      <c r="U287">
        <v>1.9300000000000001E-3</v>
      </c>
      <c r="V287">
        <v>2.4099999999999998E-3</v>
      </c>
      <c r="W287">
        <v>4.15E-3</v>
      </c>
      <c r="X287">
        <v>4.15E-3</v>
      </c>
      <c r="Y287">
        <v>1.9300000000000001E-3</v>
      </c>
      <c r="Z287">
        <v>1.9300000000000001E-3</v>
      </c>
      <c r="AA287">
        <v>1.9300000000000001E-3</v>
      </c>
      <c r="AB287">
        <v>0.61188826353586689</v>
      </c>
      <c r="AC287">
        <v>8.7623382742714142</v>
      </c>
      <c r="AD287">
        <v>272.81599999999997</v>
      </c>
      <c r="AE287">
        <v>5.5E-2</v>
      </c>
      <c r="AF287">
        <v>525</v>
      </c>
      <c r="AG287">
        <v>892</v>
      </c>
      <c r="AH287">
        <v>1301</v>
      </c>
      <c r="AI287">
        <v>1839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2.64E-3</v>
      </c>
      <c r="Q288">
        <v>2.4099999999999998E-3</v>
      </c>
      <c r="R288">
        <v>4.4799999999999996E-3</v>
      </c>
      <c r="S288">
        <v>1.9300000000000001E-3</v>
      </c>
      <c r="T288">
        <v>1.9300000000000001E-3</v>
      </c>
      <c r="U288">
        <v>1.9300000000000001E-3</v>
      </c>
      <c r="V288">
        <v>2.4099999999999998E-3</v>
      </c>
      <c r="W288">
        <v>4.15E-3</v>
      </c>
      <c r="X288">
        <v>4.15E-3</v>
      </c>
      <c r="Y288">
        <v>1.9300000000000001E-3</v>
      </c>
      <c r="Z288">
        <v>1.9300000000000001E-3</v>
      </c>
      <c r="AA288">
        <v>1.9300000000000001E-3</v>
      </c>
      <c r="AB288">
        <v>0.61188826353586689</v>
      </c>
      <c r="AC288">
        <v>8.7623382742714142</v>
      </c>
      <c r="AD288">
        <v>272.81599999999997</v>
      </c>
      <c r="AE288">
        <v>0.06</v>
      </c>
      <c r="AF288">
        <v>491</v>
      </c>
      <c r="AG288">
        <v>840</v>
      </c>
      <c r="AH288">
        <v>1223</v>
      </c>
      <c r="AI288">
        <v>1701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2.64E-3</v>
      </c>
      <c r="Q289">
        <v>2.4099999999999998E-3</v>
      </c>
      <c r="R289">
        <v>4.4799999999999996E-3</v>
      </c>
      <c r="S289">
        <v>1.9300000000000001E-3</v>
      </c>
      <c r="T289">
        <v>1.9300000000000001E-3</v>
      </c>
      <c r="U289">
        <v>1.9300000000000001E-3</v>
      </c>
      <c r="V289">
        <v>2.4099999999999998E-3</v>
      </c>
      <c r="W289">
        <v>4.15E-3</v>
      </c>
      <c r="X289">
        <v>4.15E-3</v>
      </c>
      <c r="Y289">
        <v>1.9300000000000001E-3</v>
      </c>
      <c r="Z289">
        <v>1.9300000000000001E-3</v>
      </c>
      <c r="AA289">
        <v>1.9300000000000001E-3</v>
      </c>
      <c r="AB289">
        <v>0.61188826353586689</v>
      </c>
      <c r="AC289">
        <v>8.7623382742714142</v>
      </c>
      <c r="AD289">
        <v>272.81599999999997</v>
      </c>
      <c r="AE289">
        <v>6.5000000000000002E-2</v>
      </c>
      <c r="AF289">
        <v>460</v>
      </c>
      <c r="AG289">
        <v>794</v>
      </c>
      <c r="AH289">
        <v>1153</v>
      </c>
      <c r="AI289">
        <v>1582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2.64E-3</v>
      </c>
      <c r="Q290">
        <v>2.4099999999999998E-3</v>
      </c>
      <c r="R290">
        <v>4.4799999999999996E-3</v>
      </c>
      <c r="S290">
        <v>1.9300000000000001E-3</v>
      </c>
      <c r="T290">
        <v>1.9300000000000001E-3</v>
      </c>
      <c r="U290">
        <v>1.9300000000000001E-3</v>
      </c>
      <c r="V290">
        <v>2.4099999999999998E-3</v>
      </c>
      <c r="W290">
        <v>4.15E-3</v>
      </c>
      <c r="X290">
        <v>4.15E-3</v>
      </c>
      <c r="Y290">
        <v>1.9300000000000001E-3</v>
      </c>
      <c r="Z290">
        <v>1.9300000000000001E-3</v>
      </c>
      <c r="AA290">
        <v>1.9300000000000001E-3</v>
      </c>
      <c r="AB290">
        <v>0.61188826353586689</v>
      </c>
      <c r="AC290">
        <v>8.7623382742714142</v>
      </c>
      <c r="AD290">
        <v>272.81599999999997</v>
      </c>
      <c r="AE290">
        <v>7.0000000000000007E-2</v>
      </c>
      <c r="AF290">
        <v>432</v>
      </c>
      <c r="AG290">
        <v>751</v>
      </c>
      <c r="AH290">
        <v>1090</v>
      </c>
      <c r="AI290">
        <v>1478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2.6099999999999999E-3</v>
      </c>
      <c r="Q291">
        <v>2.4099999999999998E-3</v>
      </c>
      <c r="R291">
        <v>4.4299999999999999E-3</v>
      </c>
      <c r="S291">
        <v>1.9300000000000001E-3</v>
      </c>
      <c r="T291">
        <v>1.9300000000000001E-3</v>
      </c>
      <c r="U291">
        <v>1.9300000000000001E-3</v>
      </c>
      <c r="V291">
        <v>2.4099999999999998E-3</v>
      </c>
      <c r="W291">
        <v>4.1099999999999999E-3</v>
      </c>
      <c r="X291">
        <v>4.1099999999999999E-3</v>
      </c>
      <c r="Y291">
        <v>1.9300000000000001E-3</v>
      </c>
      <c r="Z291">
        <v>1.9300000000000001E-3</v>
      </c>
      <c r="AA291">
        <v>1.9300000000000001E-3</v>
      </c>
      <c r="AB291">
        <v>0.61347484467037838</v>
      </c>
      <c r="AC291">
        <v>8.773690968278995</v>
      </c>
      <c r="AD291">
        <v>272.81599999999997</v>
      </c>
      <c r="AE291">
        <v>0.03</v>
      </c>
      <c r="AF291">
        <v>774</v>
      </c>
      <c r="AG291">
        <v>1238</v>
      </c>
      <c r="AH291">
        <v>1881</v>
      </c>
      <c r="AI291">
        <v>3121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2.6099999999999999E-3</v>
      </c>
      <c r="Q292">
        <v>2.4099999999999998E-3</v>
      </c>
      <c r="R292">
        <v>4.4299999999999999E-3</v>
      </c>
      <c r="S292">
        <v>1.9300000000000001E-3</v>
      </c>
      <c r="T292">
        <v>1.9300000000000001E-3</v>
      </c>
      <c r="U292">
        <v>1.9300000000000001E-3</v>
      </c>
      <c r="V292">
        <v>2.4099999999999998E-3</v>
      </c>
      <c r="W292">
        <v>4.1099999999999999E-3</v>
      </c>
      <c r="X292">
        <v>4.1099999999999999E-3</v>
      </c>
      <c r="Y292">
        <v>1.9300000000000001E-3</v>
      </c>
      <c r="Z292">
        <v>1.9300000000000001E-3</v>
      </c>
      <c r="AA292">
        <v>1.9300000000000001E-3</v>
      </c>
      <c r="AB292">
        <v>0.61347484467037838</v>
      </c>
      <c r="AC292">
        <v>8.773690968278995</v>
      </c>
      <c r="AD292">
        <v>272.81599999999997</v>
      </c>
      <c r="AE292">
        <v>3.5000000000000003E-2</v>
      </c>
      <c r="AF292">
        <v>711</v>
      </c>
      <c r="AG292">
        <v>1153</v>
      </c>
      <c r="AH292">
        <v>1724</v>
      </c>
      <c r="AI292">
        <v>2731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2.6099999999999999E-3</v>
      </c>
      <c r="Q293">
        <v>2.4099999999999998E-3</v>
      </c>
      <c r="R293">
        <v>4.4299999999999999E-3</v>
      </c>
      <c r="S293">
        <v>1.9300000000000001E-3</v>
      </c>
      <c r="T293">
        <v>1.9300000000000001E-3</v>
      </c>
      <c r="U293">
        <v>1.9300000000000001E-3</v>
      </c>
      <c r="V293">
        <v>2.4099999999999998E-3</v>
      </c>
      <c r="W293">
        <v>4.1099999999999999E-3</v>
      </c>
      <c r="X293">
        <v>4.1099999999999999E-3</v>
      </c>
      <c r="Y293">
        <v>1.9300000000000001E-3</v>
      </c>
      <c r="Z293">
        <v>1.9300000000000001E-3</v>
      </c>
      <c r="AA293">
        <v>1.9300000000000001E-3</v>
      </c>
      <c r="AB293">
        <v>0.61347484467037838</v>
      </c>
      <c r="AC293">
        <v>8.773690968278995</v>
      </c>
      <c r="AD293">
        <v>272.81599999999997</v>
      </c>
      <c r="AE293">
        <v>0.04</v>
      </c>
      <c r="AF293">
        <v>655</v>
      </c>
      <c r="AG293">
        <v>1078</v>
      </c>
      <c r="AH293">
        <v>1593</v>
      </c>
      <c r="AI293">
        <v>2431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2.6099999999999999E-3</v>
      </c>
      <c r="Q294">
        <v>2.4099999999999998E-3</v>
      </c>
      <c r="R294">
        <v>4.4299999999999999E-3</v>
      </c>
      <c r="S294">
        <v>1.9300000000000001E-3</v>
      </c>
      <c r="T294">
        <v>1.9300000000000001E-3</v>
      </c>
      <c r="U294">
        <v>1.9300000000000001E-3</v>
      </c>
      <c r="V294">
        <v>2.4099999999999998E-3</v>
      </c>
      <c r="W294">
        <v>4.1099999999999999E-3</v>
      </c>
      <c r="X294">
        <v>4.1099999999999999E-3</v>
      </c>
      <c r="Y294">
        <v>1.9300000000000001E-3</v>
      </c>
      <c r="Z294">
        <v>1.9300000000000001E-3</v>
      </c>
      <c r="AA294">
        <v>1.9300000000000001E-3</v>
      </c>
      <c r="AB294">
        <v>0.61347484467037838</v>
      </c>
      <c r="AC294">
        <v>8.773690968278995</v>
      </c>
      <c r="AD294">
        <v>272.81599999999997</v>
      </c>
      <c r="AE294">
        <v>4.4999999999999998E-2</v>
      </c>
      <c r="AF294">
        <v>606</v>
      </c>
      <c r="AG294">
        <v>1009</v>
      </c>
      <c r="AH294">
        <v>1481</v>
      </c>
      <c r="AI294">
        <v>2193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2.6099999999999999E-3</v>
      </c>
      <c r="Q295">
        <v>2.4099999999999998E-3</v>
      </c>
      <c r="R295">
        <v>4.4299999999999999E-3</v>
      </c>
      <c r="S295">
        <v>1.9300000000000001E-3</v>
      </c>
      <c r="T295">
        <v>1.9300000000000001E-3</v>
      </c>
      <c r="U295">
        <v>1.9300000000000001E-3</v>
      </c>
      <c r="V295">
        <v>2.4099999999999998E-3</v>
      </c>
      <c r="W295">
        <v>4.1099999999999999E-3</v>
      </c>
      <c r="X295">
        <v>4.1099999999999999E-3</v>
      </c>
      <c r="Y295">
        <v>1.9300000000000001E-3</v>
      </c>
      <c r="Z295">
        <v>1.9300000000000001E-3</v>
      </c>
      <c r="AA295">
        <v>1.9300000000000001E-3</v>
      </c>
      <c r="AB295">
        <v>0.61347484467037838</v>
      </c>
      <c r="AC295">
        <v>8.773690968278995</v>
      </c>
      <c r="AD295">
        <v>272.81599999999997</v>
      </c>
      <c r="AE295">
        <v>0.05</v>
      </c>
      <c r="AF295">
        <v>563</v>
      </c>
      <c r="AG295">
        <v>947</v>
      </c>
      <c r="AH295">
        <v>1382</v>
      </c>
      <c r="AI295">
        <v>1998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2.6099999999999999E-3</v>
      </c>
      <c r="Q296">
        <v>2.4099999999999998E-3</v>
      </c>
      <c r="R296">
        <v>4.4299999999999999E-3</v>
      </c>
      <c r="S296">
        <v>1.9300000000000001E-3</v>
      </c>
      <c r="T296">
        <v>1.9300000000000001E-3</v>
      </c>
      <c r="U296">
        <v>1.9300000000000001E-3</v>
      </c>
      <c r="V296">
        <v>2.4099999999999998E-3</v>
      </c>
      <c r="W296">
        <v>4.1099999999999999E-3</v>
      </c>
      <c r="X296">
        <v>4.1099999999999999E-3</v>
      </c>
      <c r="Y296">
        <v>1.9300000000000001E-3</v>
      </c>
      <c r="Z296">
        <v>1.9300000000000001E-3</v>
      </c>
      <c r="AA296">
        <v>1.9300000000000001E-3</v>
      </c>
      <c r="AB296">
        <v>0.61347484467037838</v>
      </c>
      <c r="AC296">
        <v>8.773690968278995</v>
      </c>
      <c r="AD296">
        <v>272.81599999999997</v>
      </c>
      <c r="AE296">
        <v>5.5E-2</v>
      </c>
      <c r="AF296">
        <v>524</v>
      </c>
      <c r="AG296">
        <v>890</v>
      </c>
      <c r="AH296">
        <v>1295</v>
      </c>
      <c r="AI296">
        <v>1835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2.6099999999999999E-3</v>
      </c>
      <c r="Q297">
        <v>2.4099999999999998E-3</v>
      </c>
      <c r="R297">
        <v>4.4299999999999999E-3</v>
      </c>
      <c r="S297">
        <v>1.9300000000000001E-3</v>
      </c>
      <c r="T297">
        <v>1.9300000000000001E-3</v>
      </c>
      <c r="U297">
        <v>1.9300000000000001E-3</v>
      </c>
      <c r="V297">
        <v>2.4099999999999998E-3</v>
      </c>
      <c r="W297">
        <v>4.1099999999999999E-3</v>
      </c>
      <c r="X297">
        <v>4.1099999999999999E-3</v>
      </c>
      <c r="Y297">
        <v>1.9300000000000001E-3</v>
      </c>
      <c r="Z297">
        <v>1.9300000000000001E-3</v>
      </c>
      <c r="AA297">
        <v>1.9300000000000001E-3</v>
      </c>
      <c r="AB297">
        <v>0.61347484467037838</v>
      </c>
      <c r="AC297">
        <v>8.773690968278995</v>
      </c>
      <c r="AD297">
        <v>272.81599999999997</v>
      </c>
      <c r="AE297">
        <v>0.06</v>
      </c>
      <c r="AF297">
        <v>490</v>
      </c>
      <c r="AG297">
        <v>839</v>
      </c>
      <c r="AH297">
        <v>1217</v>
      </c>
      <c r="AI297">
        <v>1697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2.6099999999999999E-3</v>
      </c>
      <c r="Q298">
        <v>2.4099999999999998E-3</v>
      </c>
      <c r="R298">
        <v>4.4299999999999999E-3</v>
      </c>
      <c r="S298">
        <v>1.9300000000000001E-3</v>
      </c>
      <c r="T298">
        <v>1.9300000000000001E-3</v>
      </c>
      <c r="U298">
        <v>1.9300000000000001E-3</v>
      </c>
      <c r="V298">
        <v>2.4099999999999998E-3</v>
      </c>
      <c r="W298">
        <v>4.1099999999999999E-3</v>
      </c>
      <c r="X298">
        <v>4.1099999999999999E-3</v>
      </c>
      <c r="Y298">
        <v>1.9300000000000001E-3</v>
      </c>
      <c r="Z298">
        <v>1.9300000000000001E-3</v>
      </c>
      <c r="AA298">
        <v>1.9300000000000001E-3</v>
      </c>
      <c r="AB298">
        <v>0.61347484467037838</v>
      </c>
      <c r="AC298">
        <v>8.773690968278995</v>
      </c>
      <c r="AD298">
        <v>272.81599999999997</v>
      </c>
      <c r="AE298">
        <v>6.5000000000000002E-2</v>
      </c>
      <c r="AF298">
        <v>459</v>
      </c>
      <c r="AG298">
        <v>792</v>
      </c>
      <c r="AH298">
        <v>1148</v>
      </c>
      <c r="AI298">
        <v>1579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2.6099999999999999E-3</v>
      </c>
      <c r="Q299">
        <v>2.4099999999999998E-3</v>
      </c>
      <c r="R299">
        <v>4.4299999999999999E-3</v>
      </c>
      <c r="S299">
        <v>1.9300000000000001E-3</v>
      </c>
      <c r="T299">
        <v>1.9300000000000001E-3</v>
      </c>
      <c r="U299">
        <v>1.9300000000000001E-3</v>
      </c>
      <c r="V299">
        <v>2.4099999999999998E-3</v>
      </c>
      <c r="W299">
        <v>4.1099999999999999E-3</v>
      </c>
      <c r="X299">
        <v>4.1099999999999999E-3</v>
      </c>
      <c r="Y299">
        <v>1.9300000000000001E-3</v>
      </c>
      <c r="Z299">
        <v>1.9300000000000001E-3</v>
      </c>
      <c r="AA299">
        <v>1.9300000000000001E-3</v>
      </c>
      <c r="AB299">
        <v>0.61347484467037838</v>
      </c>
      <c r="AC299">
        <v>8.773690968278995</v>
      </c>
      <c r="AD299">
        <v>272.81599999999997</v>
      </c>
      <c r="AE299">
        <v>7.0000000000000007E-2</v>
      </c>
      <c r="AF299">
        <v>431</v>
      </c>
      <c r="AG299">
        <v>750</v>
      </c>
      <c r="AH299">
        <v>1086</v>
      </c>
      <c r="AI299">
        <v>1475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2.5899999999999999E-3</v>
      </c>
      <c r="Q300">
        <v>2.4099999999999998E-3</v>
      </c>
      <c r="R300">
        <v>4.3899999999999998E-3</v>
      </c>
      <c r="S300">
        <v>1.9300000000000001E-3</v>
      </c>
      <c r="T300">
        <v>1.9300000000000001E-3</v>
      </c>
      <c r="U300">
        <v>1.9300000000000001E-3</v>
      </c>
      <c r="V300">
        <v>2.4099999999999998E-3</v>
      </c>
      <c r="W300">
        <v>4.0600000000000002E-3</v>
      </c>
      <c r="X300">
        <v>4.0600000000000002E-3</v>
      </c>
      <c r="Y300">
        <v>1.9300000000000001E-3</v>
      </c>
      <c r="Z300">
        <v>1.9300000000000001E-3</v>
      </c>
      <c r="AA300">
        <v>1.9300000000000001E-3</v>
      </c>
      <c r="AB300">
        <v>0.61529089001855886</v>
      </c>
      <c r="AC300">
        <v>8.7866675772303005</v>
      </c>
      <c r="AD300">
        <v>272.81599999999997</v>
      </c>
      <c r="AE300">
        <v>0.03</v>
      </c>
      <c r="AF300">
        <v>771</v>
      </c>
      <c r="AG300">
        <v>1234</v>
      </c>
      <c r="AH300">
        <v>1853</v>
      </c>
      <c r="AI300">
        <v>3099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2.5899999999999999E-3</v>
      </c>
      <c r="Q301">
        <v>2.4099999999999998E-3</v>
      </c>
      <c r="R301">
        <v>4.3899999999999998E-3</v>
      </c>
      <c r="S301">
        <v>1.9300000000000001E-3</v>
      </c>
      <c r="T301">
        <v>1.9300000000000001E-3</v>
      </c>
      <c r="U301">
        <v>1.9300000000000001E-3</v>
      </c>
      <c r="V301">
        <v>2.4099999999999998E-3</v>
      </c>
      <c r="W301">
        <v>4.0600000000000002E-3</v>
      </c>
      <c r="X301">
        <v>4.0600000000000002E-3</v>
      </c>
      <c r="Y301">
        <v>1.9300000000000001E-3</v>
      </c>
      <c r="Z301">
        <v>1.9300000000000001E-3</v>
      </c>
      <c r="AA301">
        <v>1.9300000000000001E-3</v>
      </c>
      <c r="AB301">
        <v>0.61529089001855886</v>
      </c>
      <c r="AC301">
        <v>8.7866675772303005</v>
      </c>
      <c r="AD301">
        <v>272.81599999999997</v>
      </c>
      <c r="AE301">
        <v>3.5000000000000003E-2</v>
      </c>
      <c r="AF301">
        <v>708</v>
      </c>
      <c r="AG301">
        <v>1150</v>
      </c>
      <c r="AH301">
        <v>1702</v>
      </c>
      <c r="AI301">
        <v>2713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2.5899999999999999E-3</v>
      </c>
      <c r="Q302">
        <v>2.4099999999999998E-3</v>
      </c>
      <c r="R302">
        <v>4.3899999999999998E-3</v>
      </c>
      <c r="S302">
        <v>1.9300000000000001E-3</v>
      </c>
      <c r="T302">
        <v>1.9300000000000001E-3</v>
      </c>
      <c r="U302">
        <v>1.9300000000000001E-3</v>
      </c>
      <c r="V302">
        <v>2.4099999999999998E-3</v>
      </c>
      <c r="W302">
        <v>4.0600000000000002E-3</v>
      </c>
      <c r="X302">
        <v>4.0600000000000002E-3</v>
      </c>
      <c r="Y302">
        <v>1.9300000000000001E-3</v>
      </c>
      <c r="Z302">
        <v>1.9300000000000001E-3</v>
      </c>
      <c r="AA302">
        <v>1.9300000000000001E-3</v>
      </c>
      <c r="AB302">
        <v>0.61529089001855886</v>
      </c>
      <c r="AC302">
        <v>8.7866675772303005</v>
      </c>
      <c r="AD302">
        <v>272.81599999999997</v>
      </c>
      <c r="AE302">
        <v>0.04</v>
      </c>
      <c r="AF302">
        <v>653</v>
      </c>
      <c r="AG302">
        <v>1074</v>
      </c>
      <c r="AH302">
        <v>1575</v>
      </c>
      <c r="AI302">
        <v>2416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2.5899999999999999E-3</v>
      </c>
      <c r="Q303">
        <v>2.4099999999999998E-3</v>
      </c>
      <c r="R303">
        <v>4.3899999999999998E-3</v>
      </c>
      <c r="S303">
        <v>1.9300000000000001E-3</v>
      </c>
      <c r="T303">
        <v>1.9300000000000001E-3</v>
      </c>
      <c r="U303">
        <v>1.9300000000000001E-3</v>
      </c>
      <c r="V303">
        <v>2.4099999999999998E-3</v>
      </c>
      <c r="W303">
        <v>4.0600000000000002E-3</v>
      </c>
      <c r="X303">
        <v>4.0600000000000002E-3</v>
      </c>
      <c r="Y303">
        <v>1.9300000000000001E-3</v>
      </c>
      <c r="Z303">
        <v>1.9300000000000001E-3</v>
      </c>
      <c r="AA303">
        <v>1.9300000000000001E-3</v>
      </c>
      <c r="AB303">
        <v>0.61529089001855886</v>
      </c>
      <c r="AC303">
        <v>8.7866675772303005</v>
      </c>
      <c r="AD303">
        <v>272.81599999999997</v>
      </c>
      <c r="AE303">
        <v>4.4999999999999998E-2</v>
      </c>
      <c r="AF303">
        <v>604</v>
      </c>
      <c r="AG303">
        <v>1006</v>
      </c>
      <c r="AH303">
        <v>1465</v>
      </c>
      <c r="AI303">
        <v>2180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2.5899999999999999E-3</v>
      </c>
      <c r="Q304">
        <v>2.4099999999999998E-3</v>
      </c>
      <c r="R304">
        <v>4.3899999999999998E-3</v>
      </c>
      <c r="S304">
        <v>1.9300000000000001E-3</v>
      </c>
      <c r="T304">
        <v>1.9300000000000001E-3</v>
      </c>
      <c r="U304">
        <v>1.9300000000000001E-3</v>
      </c>
      <c r="V304">
        <v>2.4099999999999998E-3</v>
      </c>
      <c r="W304">
        <v>4.0600000000000002E-3</v>
      </c>
      <c r="X304">
        <v>4.0600000000000002E-3</v>
      </c>
      <c r="Y304">
        <v>1.9300000000000001E-3</v>
      </c>
      <c r="Z304">
        <v>1.9300000000000001E-3</v>
      </c>
      <c r="AA304">
        <v>1.9300000000000001E-3</v>
      </c>
      <c r="AB304">
        <v>0.61529089001855886</v>
      </c>
      <c r="AC304">
        <v>8.7866675772303005</v>
      </c>
      <c r="AD304">
        <v>272.81599999999997</v>
      </c>
      <c r="AE304">
        <v>0.05</v>
      </c>
      <c r="AF304">
        <v>561</v>
      </c>
      <c r="AG304">
        <v>944</v>
      </c>
      <c r="AH304">
        <v>1368</v>
      </c>
      <c r="AI304">
        <v>1988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2.5899999999999999E-3</v>
      </c>
      <c r="Q305">
        <v>2.4099999999999998E-3</v>
      </c>
      <c r="R305">
        <v>4.3899999999999998E-3</v>
      </c>
      <c r="S305">
        <v>1.9300000000000001E-3</v>
      </c>
      <c r="T305">
        <v>1.9300000000000001E-3</v>
      </c>
      <c r="U305">
        <v>1.9300000000000001E-3</v>
      </c>
      <c r="V305">
        <v>2.4099999999999998E-3</v>
      </c>
      <c r="W305">
        <v>4.0600000000000002E-3</v>
      </c>
      <c r="X305">
        <v>4.0600000000000002E-3</v>
      </c>
      <c r="Y305">
        <v>1.9300000000000001E-3</v>
      </c>
      <c r="Z305">
        <v>1.9300000000000001E-3</v>
      </c>
      <c r="AA305">
        <v>1.9300000000000001E-3</v>
      </c>
      <c r="AB305">
        <v>0.61529089001855886</v>
      </c>
      <c r="AC305">
        <v>8.7866675772303005</v>
      </c>
      <c r="AD305">
        <v>272.81599999999997</v>
      </c>
      <c r="AE305">
        <v>5.5E-2</v>
      </c>
      <c r="AF305">
        <v>522</v>
      </c>
      <c r="AG305">
        <v>887</v>
      </c>
      <c r="AH305">
        <v>1283</v>
      </c>
      <c r="AI305">
        <v>1826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2.5899999999999999E-3</v>
      </c>
      <c r="Q306">
        <v>2.4099999999999998E-3</v>
      </c>
      <c r="R306">
        <v>4.3899999999999998E-3</v>
      </c>
      <c r="S306">
        <v>1.9300000000000001E-3</v>
      </c>
      <c r="T306">
        <v>1.9300000000000001E-3</v>
      </c>
      <c r="U306">
        <v>1.9300000000000001E-3</v>
      </c>
      <c r="V306">
        <v>2.4099999999999998E-3</v>
      </c>
      <c r="W306">
        <v>4.0600000000000002E-3</v>
      </c>
      <c r="X306">
        <v>4.0600000000000002E-3</v>
      </c>
      <c r="Y306">
        <v>1.9300000000000001E-3</v>
      </c>
      <c r="Z306">
        <v>1.9300000000000001E-3</v>
      </c>
      <c r="AA306">
        <v>1.9300000000000001E-3</v>
      </c>
      <c r="AB306">
        <v>0.61529089001855886</v>
      </c>
      <c r="AC306">
        <v>8.7866675772303005</v>
      </c>
      <c r="AD306">
        <v>272.81599999999997</v>
      </c>
      <c r="AE306">
        <v>0.06</v>
      </c>
      <c r="AF306">
        <v>488</v>
      </c>
      <c r="AG306">
        <v>836</v>
      </c>
      <c r="AH306">
        <v>1207</v>
      </c>
      <c r="AI306">
        <v>1690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2.5899999999999999E-3</v>
      </c>
      <c r="Q307">
        <v>2.4099999999999998E-3</v>
      </c>
      <c r="R307">
        <v>4.3899999999999998E-3</v>
      </c>
      <c r="S307">
        <v>1.9300000000000001E-3</v>
      </c>
      <c r="T307">
        <v>1.9300000000000001E-3</v>
      </c>
      <c r="U307">
        <v>1.9300000000000001E-3</v>
      </c>
      <c r="V307">
        <v>2.4099999999999998E-3</v>
      </c>
      <c r="W307">
        <v>4.0600000000000002E-3</v>
      </c>
      <c r="X307">
        <v>4.0600000000000002E-3</v>
      </c>
      <c r="Y307">
        <v>1.9300000000000001E-3</v>
      </c>
      <c r="Z307">
        <v>1.9300000000000001E-3</v>
      </c>
      <c r="AA307">
        <v>1.9300000000000001E-3</v>
      </c>
      <c r="AB307">
        <v>0.61529089001855886</v>
      </c>
      <c r="AC307">
        <v>8.7866675772303005</v>
      </c>
      <c r="AD307">
        <v>272.81599999999997</v>
      </c>
      <c r="AE307">
        <v>6.5000000000000002E-2</v>
      </c>
      <c r="AF307">
        <v>457</v>
      </c>
      <c r="AG307">
        <v>789</v>
      </c>
      <c r="AH307">
        <v>1139</v>
      </c>
      <c r="AI307">
        <v>1572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2.5899999999999999E-3</v>
      </c>
      <c r="Q308">
        <v>2.4099999999999998E-3</v>
      </c>
      <c r="R308">
        <v>4.3899999999999998E-3</v>
      </c>
      <c r="S308">
        <v>1.9300000000000001E-3</v>
      </c>
      <c r="T308">
        <v>1.9300000000000001E-3</v>
      </c>
      <c r="U308">
        <v>1.9300000000000001E-3</v>
      </c>
      <c r="V308">
        <v>2.4099999999999998E-3</v>
      </c>
      <c r="W308">
        <v>4.0600000000000002E-3</v>
      </c>
      <c r="X308">
        <v>4.0600000000000002E-3</v>
      </c>
      <c r="Y308">
        <v>1.9300000000000001E-3</v>
      </c>
      <c r="Z308">
        <v>1.9300000000000001E-3</v>
      </c>
      <c r="AA308">
        <v>1.9300000000000001E-3</v>
      </c>
      <c r="AB308">
        <v>0.61529089001855886</v>
      </c>
      <c r="AC308">
        <v>8.7866675772303005</v>
      </c>
      <c r="AD308">
        <v>272.81599999999997</v>
      </c>
      <c r="AE308">
        <v>7.0000000000000007E-2</v>
      </c>
      <c r="AF308">
        <v>430</v>
      </c>
      <c r="AG308">
        <v>747</v>
      </c>
      <c r="AH308">
        <v>1077</v>
      </c>
      <c r="AI308">
        <v>1469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2.5600000000000002E-3</v>
      </c>
      <c r="Q309">
        <v>2.4099999999999998E-3</v>
      </c>
      <c r="R309">
        <v>4.3400000000000001E-3</v>
      </c>
      <c r="S309">
        <v>1.9300000000000001E-3</v>
      </c>
      <c r="T309">
        <v>1.9300000000000001E-3</v>
      </c>
      <c r="U309">
        <v>1.9300000000000001E-3</v>
      </c>
      <c r="V309">
        <v>2.4099999999999998E-3</v>
      </c>
      <c r="W309">
        <v>4.0200000000000001E-3</v>
      </c>
      <c r="X309">
        <v>4.0200000000000001E-3</v>
      </c>
      <c r="Y309">
        <v>1.9300000000000001E-3</v>
      </c>
      <c r="Z309">
        <v>1.9300000000000001E-3</v>
      </c>
      <c r="AA309">
        <v>1.9300000000000001E-3</v>
      </c>
      <c r="AB309">
        <v>0.61728874162833847</v>
      </c>
      <c r="AC309">
        <v>8.8009211859623306</v>
      </c>
      <c r="AD309">
        <v>272.81599999999997</v>
      </c>
      <c r="AE309">
        <v>0.03</v>
      </c>
      <c r="AF309">
        <v>770</v>
      </c>
      <c r="AG309">
        <v>1232</v>
      </c>
      <c r="AH309">
        <v>1840</v>
      </c>
      <c r="AI309">
        <v>3088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2.5600000000000002E-3</v>
      </c>
      <c r="Q310">
        <v>2.4099999999999998E-3</v>
      </c>
      <c r="R310">
        <v>4.3400000000000001E-3</v>
      </c>
      <c r="S310">
        <v>1.9300000000000001E-3</v>
      </c>
      <c r="T310">
        <v>1.9300000000000001E-3</v>
      </c>
      <c r="U310">
        <v>1.9300000000000001E-3</v>
      </c>
      <c r="V310">
        <v>2.4099999999999998E-3</v>
      </c>
      <c r="W310">
        <v>4.0200000000000001E-3</v>
      </c>
      <c r="X310">
        <v>4.0200000000000001E-3</v>
      </c>
      <c r="Y310">
        <v>1.9300000000000001E-3</v>
      </c>
      <c r="Z310">
        <v>1.9300000000000001E-3</v>
      </c>
      <c r="AA310">
        <v>1.9300000000000001E-3</v>
      </c>
      <c r="AB310">
        <v>0.61728874162833847</v>
      </c>
      <c r="AC310">
        <v>8.8009211859623306</v>
      </c>
      <c r="AD310">
        <v>272.81599999999997</v>
      </c>
      <c r="AE310">
        <v>3.5000000000000003E-2</v>
      </c>
      <c r="AF310">
        <v>707</v>
      </c>
      <c r="AG310">
        <v>1148</v>
      </c>
      <c r="AH310">
        <v>1691</v>
      </c>
      <c r="AI310">
        <v>2704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2.5600000000000002E-3</v>
      </c>
      <c r="Q311">
        <v>2.4099999999999998E-3</v>
      </c>
      <c r="R311">
        <v>4.3400000000000001E-3</v>
      </c>
      <c r="S311">
        <v>1.9300000000000001E-3</v>
      </c>
      <c r="T311">
        <v>1.9300000000000001E-3</v>
      </c>
      <c r="U311">
        <v>1.9300000000000001E-3</v>
      </c>
      <c r="V311">
        <v>2.4099999999999998E-3</v>
      </c>
      <c r="W311">
        <v>4.0200000000000001E-3</v>
      </c>
      <c r="X311">
        <v>4.0200000000000001E-3</v>
      </c>
      <c r="Y311">
        <v>1.9300000000000001E-3</v>
      </c>
      <c r="Z311">
        <v>1.9300000000000001E-3</v>
      </c>
      <c r="AA311">
        <v>1.9300000000000001E-3</v>
      </c>
      <c r="AB311">
        <v>0.61728874162833847</v>
      </c>
      <c r="AC311">
        <v>8.8009211859623306</v>
      </c>
      <c r="AD311">
        <v>272.81599999999997</v>
      </c>
      <c r="AE311">
        <v>0.04</v>
      </c>
      <c r="AF311">
        <v>652</v>
      </c>
      <c r="AG311">
        <v>1073</v>
      </c>
      <c r="AH311">
        <v>1566</v>
      </c>
      <c r="AI311">
        <v>2409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2.5600000000000002E-3</v>
      </c>
      <c r="Q312">
        <v>2.4099999999999998E-3</v>
      </c>
      <c r="R312">
        <v>4.3400000000000001E-3</v>
      </c>
      <c r="S312">
        <v>1.9300000000000001E-3</v>
      </c>
      <c r="T312">
        <v>1.9300000000000001E-3</v>
      </c>
      <c r="U312">
        <v>1.9300000000000001E-3</v>
      </c>
      <c r="V312">
        <v>2.4099999999999998E-3</v>
      </c>
      <c r="W312">
        <v>4.0200000000000001E-3</v>
      </c>
      <c r="X312">
        <v>4.0200000000000001E-3</v>
      </c>
      <c r="Y312">
        <v>1.9300000000000001E-3</v>
      </c>
      <c r="Z312">
        <v>1.9300000000000001E-3</v>
      </c>
      <c r="AA312">
        <v>1.9300000000000001E-3</v>
      </c>
      <c r="AB312">
        <v>0.61728874162833847</v>
      </c>
      <c r="AC312">
        <v>8.8009211859623306</v>
      </c>
      <c r="AD312">
        <v>272.81599999999997</v>
      </c>
      <c r="AE312">
        <v>4.4999999999999998E-2</v>
      </c>
      <c r="AF312">
        <v>603</v>
      </c>
      <c r="AG312">
        <v>1004</v>
      </c>
      <c r="AH312">
        <v>1457</v>
      </c>
      <c r="AI312">
        <v>2174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2.5600000000000002E-3</v>
      </c>
      <c r="Q313">
        <v>2.4099999999999998E-3</v>
      </c>
      <c r="R313">
        <v>4.3400000000000001E-3</v>
      </c>
      <c r="S313">
        <v>1.9300000000000001E-3</v>
      </c>
      <c r="T313">
        <v>1.9300000000000001E-3</v>
      </c>
      <c r="U313">
        <v>1.9300000000000001E-3</v>
      </c>
      <c r="V313">
        <v>2.4099999999999998E-3</v>
      </c>
      <c r="W313">
        <v>4.0200000000000001E-3</v>
      </c>
      <c r="X313">
        <v>4.0200000000000001E-3</v>
      </c>
      <c r="Y313">
        <v>1.9300000000000001E-3</v>
      </c>
      <c r="Z313">
        <v>1.9300000000000001E-3</v>
      </c>
      <c r="AA313">
        <v>1.9300000000000001E-3</v>
      </c>
      <c r="AB313">
        <v>0.61728874162833847</v>
      </c>
      <c r="AC313">
        <v>8.8009211859623306</v>
      </c>
      <c r="AD313">
        <v>272.81599999999997</v>
      </c>
      <c r="AE313">
        <v>0.05</v>
      </c>
      <c r="AF313">
        <v>560</v>
      </c>
      <c r="AG313">
        <v>942</v>
      </c>
      <c r="AH313">
        <v>1362</v>
      </c>
      <c r="AI313">
        <v>1982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2.5600000000000002E-3</v>
      </c>
      <c r="Q314">
        <v>2.4099999999999998E-3</v>
      </c>
      <c r="R314">
        <v>4.3400000000000001E-3</v>
      </c>
      <c r="S314">
        <v>1.9300000000000001E-3</v>
      </c>
      <c r="T314">
        <v>1.9300000000000001E-3</v>
      </c>
      <c r="U314">
        <v>1.9300000000000001E-3</v>
      </c>
      <c r="V314">
        <v>2.4099999999999998E-3</v>
      </c>
      <c r="W314">
        <v>4.0200000000000001E-3</v>
      </c>
      <c r="X314">
        <v>4.0200000000000001E-3</v>
      </c>
      <c r="Y314">
        <v>1.9300000000000001E-3</v>
      </c>
      <c r="Z314">
        <v>1.9300000000000001E-3</v>
      </c>
      <c r="AA314">
        <v>1.9300000000000001E-3</v>
      </c>
      <c r="AB314">
        <v>0.61728874162833847</v>
      </c>
      <c r="AC314">
        <v>8.8009211859623306</v>
      </c>
      <c r="AD314">
        <v>272.81599999999997</v>
      </c>
      <c r="AE314">
        <v>5.5E-2</v>
      </c>
      <c r="AF314">
        <v>521</v>
      </c>
      <c r="AG314">
        <v>886</v>
      </c>
      <c r="AH314">
        <v>1277</v>
      </c>
      <c r="AI314">
        <v>1822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2.5600000000000002E-3</v>
      </c>
      <c r="Q315">
        <v>2.4099999999999998E-3</v>
      </c>
      <c r="R315">
        <v>4.3400000000000001E-3</v>
      </c>
      <c r="S315">
        <v>1.9300000000000001E-3</v>
      </c>
      <c r="T315">
        <v>1.9300000000000001E-3</v>
      </c>
      <c r="U315">
        <v>1.9300000000000001E-3</v>
      </c>
      <c r="V315">
        <v>2.4099999999999998E-3</v>
      </c>
      <c r="W315">
        <v>4.0200000000000001E-3</v>
      </c>
      <c r="X315">
        <v>4.0200000000000001E-3</v>
      </c>
      <c r="Y315">
        <v>1.9300000000000001E-3</v>
      </c>
      <c r="Z315">
        <v>1.9300000000000001E-3</v>
      </c>
      <c r="AA315">
        <v>1.9300000000000001E-3</v>
      </c>
      <c r="AB315">
        <v>0.61728874162833847</v>
      </c>
      <c r="AC315">
        <v>8.8009211859623306</v>
      </c>
      <c r="AD315">
        <v>272.81599999999997</v>
      </c>
      <c r="AE315">
        <v>0.06</v>
      </c>
      <c r="AF315">
        <v>487</v>
      </c>
      <c r="AG315">
        <v>835</v>
      </c>
      <c r="AH315">
        <v>1202</v>
      </c>
      <c r="AI315">
        <v>1686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2.5600000000000002E-3</v>
      </c>
      <c r="Q316">
        <v>2.4099999999999998E-3</v>
      </c>
      <c r="R316">
        <v>4.3400000000000001E-3</v>
      </c>
      <c r="S316">
        <v>1.9300000000000001E-3</v>
      </c>
      <c r="T316">
        <v>1.9300000000000001E-3</v>
      </c>
      <c r="U316">
        <v>1.9300000000000001E-3</v>
      </c>
      <c r="V316">
        <v>2.4099999999999998E-3</v>
      </c>
      <c r="W316">
        <v>4.0200000000000001E-3</v>
      </c>
      <c r="X316">
        <v>4.0200000000000001E-3</v>
      </c>
      <c r="Y316">
        <v>1.9300000000000001E-3</v>
      </c>
      <c r="Z316">
        <v>1.9300000000000001E-3</v>
      </c>
      <c r="AA316">
        <v>1.9300000000000001E-3</v>
      </c>
      <c r="AB316">
        <v>0.61728874162833847</v>
      </c>
      <c r="AC316">
        <v>8.8009211859623306</v>
      </c>
      <c r="AD316">
        <v>272.81599999999997</v>
      </c>
      <c r="AE316">
        <v>6.5000000000000002E-2</v>
      </c>
      <c r="AF316">
        <v>456</v>
      </c>
      <c r="AG316">
        <v>788</v>
      </c>
      <c r="AH316">
        <v>1134</v>
      </c>
      <c r="AI316">
        <v>1569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2.5600000000000002E-3</v>
      </c>
      <c r="Q317">
        <v>2.4099999999999998E-3</v>
      </c>
      <c r="R317">
        <v>4.3400000000000001E-3</v>
      </c>
      <c r="S317">
        <v>1.9300000000000001E-3</v>
      </c>
      <c r="T317">
        <v>1.9300000000000001E-3</v>
      </c>
      <c r="U317">
        <v>1.9300000000000001E-3</v>
      </c>
      <c r="V317">
        <v>2.4099999999999998E-3</v>
      </c>
      <c r="W317">
        <v>4.0200000000000001E-3</v>
      </c>
      <c r="X317">
        <v>4.0200000000000001E-3</v>
      </c>
      <c r="Y317">
        <v>1.9300000000000001E-3</v>
      </c>
      <c r="Z317">
        <v>1.9300000000000001E-3</v>
      </c>
      <c r="AA317">
        <v>1.9300000000000001E-3</v>
      </c>
      <c r="AB317">
        <v>0.61728874162833847</v>
      </c>
      <c r="AC317">
        <v>8.8009211859623306</v>
      </c>
      <c r="AD317">
        <v>272.81599999999997</v>
      </c>
      <c r="AE317">
        <v>7.0000000000000007E-2</v>
      </c>
      <c r="AF317">
        <v>429</v>
      </c>
      <c r="AG317">
        <v>746</v>
      </c>
      <c r="AH317">
        <v>1073</v>
      </c>
      <c r="AI317">
        <v>1466</v>
      </c>
    </row>
  </sheetData>
  <conditionalFormatting sqref="AF3:AI317">
    <cfRule type="cellIs" dxfId="3" priority="1" operator="lessThan">
      <formula>6000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17"/>
  <sheetViews>
    <sheetView topLeftCell="A311" zoomScale="70" zoomScaleNormal="70" workbookViewId="0">
      <selection activeCell="AI352" sqref="A318:AI35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5.0800000000000003E-3</v>
      </c>
      <c r="Q3">
        <v>4.1999999999999997E-3</v>
      </c>
      <c r="R3">
        <v>8.7299999999999999E-3</v>
      </c>
      <c r="S3">
        <v>3.3600000000000001E-3</v>
      </c>
      <c r="T3">
        <v>2.5100000000000001E-3</v>
      </c>
      <c r="U3">
        <v>2.81E-3</v>
      </c>
      <c r="V3">
        <v>3.3899999999999998E-3</v>
      </c>
      <c r="W3">
        <v>8.0599999999999995E-3</v>
      </c>
      <c r="X3">
        <v>8.0599999999999995E-3</v>
      </c>
      <c r="Y3">
        <v>2.5100000000000001E-3</v>
      </c>
      <c r="Z3">
        <v>2.6099999999999999E-3</v>
      </c>
      <c r="AA3">
        <v>2.6099999999999999E-3</v>
      </c>
      <c r="AB3">
        <v>0.2980877246732026</v>
      </c>
      <c r="AC3">
        <v>3.6466701392894239</v>
      </c>
      <c r="AD3">
        <v>186.11600000000001</v>
      </c>
      <c r="AE3">
        <v>0.03</v>
      </c>
      <c r="AF3">
        <v>3170</v>
      </c>
      <c r="AG3">
        <v>11390</v>
      </c>
      <c r="AH3">
        <v>11813</v>
      </c>
      <c r="AI3">
        <v>12252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5.0800000000000003E-3</v>
      </c>
      <c r="Q4">
        <v>4.1999999999999997E-3</v>
      </c>
      <c r="R4">
        <v>8.7299999999999999E-3</v>
      </c>
      <c r="S4">
        <v>3.3600000000000001E-3</v>
      </c>
      <c r="T4">
        <v>2.5100000000000001E-3</v>
      </c>
      <c r="U4">
        <v>2.81E-3</v>
      </c>
      <c r="V4">
        <v>3.3899999999999998E-3</v>
      </c>
      <c r="W4">
        <v>8.0599999999999995E-3</v>
      </c>
      <c r="X4">
        <v>8.0599999999999995E-3</v>
      </c>
      <c r="Y4">
        <v>2.5100000000000001E-3</v>
      </c>
      <c r="Z4">
        <v>2.6099999999999999E-3</v>
      </c>
      <c r="AA4">
        <v>2.6099999999999999E-3</v>
      </c>
      <c r="AB4">
        <v>0.2980877246732026</v>
      </c>
      <c r="AC4">
        <v>3.6466701392894239</v>
      </c>
      <c r="AD4">
        <v>186.11600000000001</v>
      </c>
      <c r="AE4">
        <v>3.5000000000000003E-2</v>
      </c>
      <c r="AF4">
        <v>3042</v>
      </c>
      <c r="AG4">
        <v>9762</v>
      </c>
      <c r="AH4">
        <v>10125</v>
      </c>
      <c r="AI4">
        <v>10502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5.0800000000000003E-3</v>
      </c>
      <c r="Q5">
        <v>4.1999999999999997E-3</v>
      </c>
      <c r="R5">
        <v>8.7299999999999999E-3</v>
      </c>
      <c r="S5">
        <v>3.3600000000000001E-3</v>
      </c>
      <c r="T5">
        <v>2.5100000000000001E-3</v>
      </c>
      <c r="U5">
        <v>2.81E-3</v>
      </c>
      <c r="V5">
        <v>3.3899999999999998E-3</v>
      </c>
      <c r="W5">
        <v>8.0599999999999995E-3</v>
      </c>
      <c r="X5">
        <v>8.0599999999999995E-3</v>
      </c>
      <c r="Y5">
        <v>2.5100000000000001E-3</v>
      </c>
      <c r="Z5">
        <v>2.6099999999999999E-3</v>
      </c>
      <c r="AA5">
        <v>2.6099999999999999E-3</v>
      </c>
      <c r="AB5">
        <v>0.2980877246732026</v>
      </c>
      <c r="AC5">
        <v>3.6466701392894239</v>
      </c>
      <c r="AD5">
        <v>186.11600000000001</v>
      </c>
      <c r="AE5">
        <v>0.04</v>
      </c>
      <c r="AF5">
        <v>2921</v>
      </c>
      <c r="AG5">
        <v>8542</v>
      </c>
      <c r="AH5">
        <v>8860</v>
      </c>
      <c r="AI5">
        <v>9189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5.0800000000000003E-3</v>
      </c>
      <c r="Q6">
        <v>4.1999999999999997E-3</v>
      </c>
      <c r="R6">
        <v>8.7299999999999999E-3</v>
      </c>
      <c r="S6">
        <v>3.3600000000000001E-3</v>
      </c>
      <c r="T6">
        <v>2.5100000000000001E-3</v>
      </c>
      <c r="U6">
        <v>2.81E-3</v>
      </c>
      <c r="V6">
        <v>3.3899999999999998E-3</v>
      </c>
      <c r="W6">
        <v>8.0599999999999995E-3</v>
      </c>
      <c r="X6">
        <v>8.0599999999999995E-3</v>
      </c>
      <c r="Y6">
        <v>2.5100000000000001E-3</v>
      </c>
      <c r="Z6">
        <v>2.6099999999999999E-3</v>
      </c>
      <c r="AA6">
        <v>2.6099999999999999E-3</v>
      </c>
      <c r="AB6">
        <v>0.2980877246732026</v>
      </c>
      <c r="AC6">
        <v>3.6466701392894239</v>
      </c>
      <c r="AD6">
        <v>186.11600000000001</v>
      </c>
      <c r="AE6">
        <v>4.4999999999999998E-2</v>
      </c>
      <c r="AF6">
        <v>2806</v>
      </c>
      <c r="AG6">
        <v>7593</v>
      </c>
      <c r="AH6">
        <v>7875</v>
      </c>
      <c r="AI6">
        <v>8168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5.0800000000000003E-3</v>
      </c>
      <c r="Q7">
        <v>4.1999999999999997E-3</v>
      </c>
      <c r="R7">
        <v>8.7299999999999999E-3</v>
      </c>
      <c r="S7">
        <v>3.3600000000000001E-3</v>
      </c>
      <c r="T7">
        <v>2.5100000000000001E-3</v>
      </c>
      <c r="U7">
        <v>2.81E-3</v>
      </c>
      <c r="V7">
        <v>3.3899999999999998E-3</v>
      </c>
      <c r="W7">
        <v>8.0599999999999995E-3</v>
      </c>
      <c r="X7">
        <v>8.0599999999999995E-3</v>
      </c>
      <c r="Y7">
        <v>2.5100000000000001E-3</v>
      </c>
      <c r="Z7">
        <v>2.6099999999999999E-3</v>
      </c>
      <c r="AA7">
        <v>2.6099999999999999E-3</v>
      </c>
      <c r="AB7">
        <v>0.2980877246732026</v>
      </c>
      <c r="AC7">
        <v>3.6466701392894239</v>
      </c>
      <c r="AD7">
        <v>186.11600000000001</v>
      </c>
      <c r="AE7">
        <v>0.05</v>
      </c>
      <c r="AF7">
        <v>2698</v>
      </c>
      <c r="AG7">
        <v>6834</v>
      </c>
      <c r="AH7">
        <v>7088</v>
      </c>
      <c r="AI7">
        <v>7351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5.0800000000000003E-3</v>
      </c>
      <c r="Q8">
        <v>4.1999999999999997E-3</v>
      </c>
      <c r="R8">
        <v>8.7299999999999999E-3</v>
      </c>
      <c r="S8">
        <v>3.3600000000000001E-3</v>
      </c>
      <c r="T8">
        <v>2.5100000000000001E-3</v>
      </c>
      <c r="U8">
        <v>2.81E-3</v>
      </c>
      <c r="V8">
        <v>3.3899999999999998E-3</v>
      </c>
      <c r="W8">
        <v>8.0599999999999995E-3</v>
      </c>
      <c r="X8">
        <v>8.0599999999999995E-3</v>
      </c>
      <c r="Y8">
        <v>2.5100000000000001E-3</v>
      </c>
      <c r="Z8">
        <v>2.6099999999999999E-3</v>
      </c>
      <c r="AA8">
        <v>2.6099999999999999E-3</v>
      </c>
      <c r="AB8">
        <v>0.2980877246732026</v>
      </c>
      <c r="AC8">
        <v>3.6466701392894239</v>
      </c>
      <c r="AD8">
        <v>186.11600000000001</v>
      </c>
      <c r="AE8">
        <v>5.5E-2</v>
      </c>
      <c r="AF8">
        <v>2596</v>
      </c>
      <c r="AG8">
        <v>6212</v>
      </c>
      <c r="AH8">
        <v>6443</v>
      </c>
      <c r="AI8">
        <v>6683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5.0800000000000003E-3</v>
      </c>
      <c r="Q9">
        <v>4.1999999999999997E-3</v>
      </c>
      <c r="R9">
        <v>8.7299999999999999E-3</v>
      </c>
      <c r="S9">
        <v>3.3600000000000001E-3</v>
      </c>
      <c r="T9">
        <v>2.5100000000000001E-3</v>
      </c>
      <c r="U9">
        <v>2.81E-3</v>
      </c>
      <c r="V9">
        <v>3.3899999999999998E-3</v>
      </c>
      <c r="W9">
        <v>8.0599999999999995E-3</v>
      </c>
      <c r="X9">
        <v>8.0599999999999995E-3</v>
      </c>
      <c r="Y9">
        <v>2.5100000000000001E-3</v>
      </c>
      <c r="Z9">
        <v>2.6099999999999999E-3</v>
      </c>
      <c r="AA9">
        <v>2.6099999999999999E-3</v>
      </c>
      <c r="AB9">
        <v>0.2980877246732026</v>
      </c>
      <c r="AC9">
        <v>3.6466701392894239</v>
      </c>
      <c r="AD9">
        <v>186.11600000000001</v>
      </c>
      <c r="AE9">
        <v>0.06</v>
      </c>
      <c r="AF9">
        <v>2499</v>
      </c>
      <c r="AG9">
        <v>5695</v>
      </c>
      <c r="AH9">
        <v>5906</v>
      </c>
      <c r="AI9">
        <v>6126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5.0800000000000003E-3</v>
      </c>
      <c r="Q10">
        <v>4.1999999999999997E-3</v>
      </c>
      <c r="R10">
        <v>8.7299999999999999E-3</v>
      </c>
      <c r="S10">
        <v>3.3600000000000001E-3</v>
      </c>
      <c r="T10">
        <v>2.5100000000000001E-3</v>
      </c>
      <c r="U10">
        <v>2.81E-3</v>
      </c>
      <c r="V10">
        <v>3.3899999999999998E-3</v>
      </c>
      <c r="W10">
        <v>8.0599999999999995E-3</v>
      </c>
      <c r="X10">
        <v>8.0599999999999995E-3</v>
      </c>
      <c r="Y10">
        <v>2.5100000000000001E-3</v>
      </c>
      <c r="Z10">
        <v>2.6099999999999999E-3</v>
      </c>
      <c r="AA10">
        <v>2.6099999999999999E-3</v>
      </c>
      <c r="AB10">
        <v>0.2980877246732026</v>
      </c>
      <c r="AC10">
        <v>3.6466701392894239</v>
      </c>
      <c r="AD10">
        <v>186.11600000000001</v>
      </c>
      <c r="AE10">
        <v>6.5000000000000002E-2</v>
      </c>
      <c r="AF10">
        <v>2408</v>
      </c>
      <c r="AG10">
        <v>5257</v>
      </c>
      <c r="AH10">
        <v>5452</v>
      </c>
      <c r="AI10">
        <v>5655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5.0800000000000003E-3</v>
      </c>
      <c r="Q11">
        <v>4.1999999999999997E-3</v>
      </c>
      <c r="R11">
        <v>8.7299999999999999E-3</v>
      </c>
      <c r="S11">
        <v>3.3600000000000001E-3</v>
      </c>
      <c r="T11">
        <v>2.5100000000000001E-3</v>
      </c>
      <c r="U11">
        <v>2.81E-3</v>
      </c>
      <c r="V11">
        <v>3.3899999999999998E-3</v>
      </c>
      <c r="W11">
        <v>8.0599999999999995E-3</v>
      </c>
      <c r="X11">
        <v>8.0599999999999995E-3</v>
      </c>
      <c r="Y11">
        <v>2.5100000000000001E-3</v>
      </c>
      <c r="Z11">
        <v>2.6099999999999999E-3</v>
      </c>
      <c r="AA11">
        <v>2.6099999999999999E-3</v>
      </c>
      <c r="AB11">
        <v>0.2980877246732026</v>
      </c>
      <c r="AC11">
        <v>3.6466701392894239</v>
      </c>
      <c r="AD11">
        <v>186.11600000000001</v>
      </c>
      <c r="AE11">
        <v>7.0000000000000007E-2</v>
      </c>
      <c r="AF11">
        <v>2321</v>
      </c>
      <c r="AG11">
        <v>4881</v>
      </c>
      <c r="AH11">
        <v>5063</v>
      </c>
      <c r="AI11">
        <v>5251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5.0299999999999997E-3</v>
      </c>
      <c r="Q12">
        <v>4.1599999999999996E-3</v>
      </c>
      <c r="R12">
        <v>8.6300000000000005E-3</v>
      </c>
      <c r="S12">
        <v>3.3300000000000001E-3</v>
      </c>
      <c r="T12">
        <v>2.5100000000000001E-3</v>
      </c>
      <c r="U12">
        <v>2.7899999999999999E-3</v>
      </c>
      <c r="V12">
        <v>3.3500000000000001E-3</v>
      </c>
      <c r="W12">
        <v>7.9699999999999997E-3</v>
      </c>
      <c r="X12">
        <v>7.9699999999999997E-3</v>
      </c>
      <c r="Y12">
        <v>2.5100000000000001E-3</v>
      </c>
      <c r="Z12">
        <v>2.5899999999999999E-3</v>
      </c>
      <c r="AA12">
        <v>2.5899999999999999E-3</v>
      </c>
      <c r="AB12">
        <v>0.3106072984749455</v>
      </c>
      <c r="AC12">
        <v>4.1143000099744702</v>
      </c>
      <c r="AD12">
        <v>186.11600000000001</v>
      </c>
      <c r="AE12">
        <v>0.03</v>
      </c>
      <c r="AF12">
        <v>2794</v>
      </c>
      <c r="AG12">
        <v>10251</v>
      </c>
      <c r="AH12">
        <v>10681</v>
      </c>
      <c r="AI12">
        <v>11129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5.0299999999999997E-3</v>
      </c>
      <c r="Q13">
        <v>4.1599999999999996E-3</v>
      </c>
      <c r="R13">
        <v>8.6300000000000005E-3</v>
      </c>
      <c r="S13">
        <v>3.3300000000000001E-3</v>
      </c>
      <c r="T13">
        <v>2.5100000000000001E-3</v>
      </c>
      <c r="U13">
        <v>2.7899999999999999E-3</v>
      </c>
      <c r="V13">
        <v>3.3500000000000001E-3</v>
      </c>
      <c r="W13">
        <v>7.9699999999999997E-3</v>
      </c>
      <c r="X13">
        <v>7.9699999999999997E-3</v>
      </c>
      <c r="Y13">
        <v>2.5100000000000001E-3</v>
      </c>
      <c r="Z13">
        <v>2.5899999999999999E-3</v>
      </c>
      <c r="AA13">
        <v>2.5899999999999999E-3</v>
      </c>
      <c r="AB13">
        <v>0.3106072984749455</v>
      </c>
      <c r="AC13">
        <v>4.1143000099744702</v>
      </c>
      <c r="AD13">
        <v>186.11600000000001</v>
      </c>
      <c r="AE13">
        <v>3.5000000000000003E-2</v>
      </c>
      <c r="AF13">
        <v>2669</v>
      </c>
      <c r="AG13">
        <v>8786</v>
      </c>
      <c r="AH13">
        <v>9155</v>
      </c>
      <c r="AI13">
        <v>9539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5.0299999999999997E-3</v>
      </c>
      <c r="Q14">
        <v>4.1599999999999996E-3</v>
      </c>
      <c r="R14">
        <v>8.6300000000000005E-3</v>
      </c>
      <c r="S14">
        <v>3.3300000000000001E-3</v>
      </c>
      <c r="T14">
        <v>2.5100000000000001E-3</v>
      </c>
      <c r="U14">
        <v>2.7899999999999999E-3</v>
      </c>
      <c r="V14">
        <v>3.3500000000000001E-3</v>
      </c>
      <c r="W14">
        <v>7.9699999999999997E-3</v>
      </c>
      <c r="X14">
        <v>7.9699999999999997E-3</v>
      </c>
      <c r="Y14">
        <v>2.5100000000000001E-3</v>
      </c>
      <c r="Z14">
        <v>2.5899999999999999E-3</v>
      </c>
      <c r="AA14">
        <v>2.5899999999999999E-3</v>
      </c>
      <c r="AB14">
        <v>0.3106072984749455</v>
      </c>
      <c r="AC14">
        <v>4.1143000099744702</v>
      </c>
      <c r="AD14">
        <v>186.11600000000001</v>
      </c>
      <c r="AE14">
        <v>0.04</v>
      </c>
      <c r="AF14">
        <v>2551</v>
      </c>
      <c r="AG14">
        <v>7688</v>
      </c>
      <c r="AH14">
        <v>8011</v>
      </c>
      <c r="AI14">
        <v>8347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5.0299999999999997E-3</v>
      </c>
      <c r="Q15">
        <v>4.1599999999999996E-3</v>
      </c>
      <c r="R15">
        <v>8.6300000000000005E-3</v>
      </c>
      <c r="S15">
        <v>3.3300000000000001E-3</v>
      </c>
      <c r="T15">
        <v>2.5100000000000001E-3</v>
      </c>
      <c r="U15">
        <v>2.7899999999999999E-3</v>
      </c>
      <c r="V15">
        <v>3.3500000000000001E-3</v>
      </c>
      <c r="W15">
        <v>7.9699999999999997E-3</v>
      </c>
      <c r="X15">
        <v>7.9699999999999997E-3</v>
      </c>
      <c r="Y15">
        <v>2.5100000000000001E-3</v>
      </c>
      <c r="Z15">
        <v>2.5899999999999999E-3</v>
      </c>
      <c r="AA15">
        <v>2.5899999999999999E-3</v>
      </c>
      <c r="AB15">
        <v>0.3106072984749455</v>
      </c>
      <c r="AC15">
        <v>4.1143000099744702</v>
      </c>
      <c r="AD15">
        <v>186.11600000000001</v>
      </c>
      <c r="AE15">
        <v>4.4999999999999998E-2</v>
      </c>
      <c r="AF15">
        <v>2441</v>
      </c>
      <c r="AG15">
        <v>6834</v>
      </c>
      <c r="AH15">
        <v>7121</v>
      </c>
      <c r="AI15">
        <v>7419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5.0299999999999997E-3</v>
      </c>
      <c r="Q16">
        <v>4.1599999999999996E-3</v>
      </c>
      <c r="R16">
        <v>8.6300000000000005E-3</v>
      </c>
      <c r="S16">
        <v>3.3300000000000001E-3</v>
      </c>
      <c r="T16">
        <v>2.5100000000000001E-3</v>
      </c>
      <c r="U16">
        <v>2.7899999999999999E-3</v>
      </c>
      <c r="V16">
        <v>3.3500000000000001E-3</v>
      </c>
      <c r="W16">
        <v>7.9699999999999997E-3</v>
      </c>
      <c r="X16">
        <v>7.9699999999999997E-3</v>
      </c>
      <c r="Y16">
        <v>2.5100000000000001E-3</v>
      </c>
      <c r="Z16">
        <v>2.5899999999999999E-3</v>
      </c>
      <c r="AA16">
        <v>2.5899999999999999E-3</v>
      </c>
      <c r="AB16">
        <v>0.3106072984749455</v>
      </c>
      <c r="AC16">
        <v>4.1143000099744702</v>
      </c>
      <c r="AD16">
        <v>186.11600000000001</v>
      </c>
      <c r="AE16">
        <v>0.05</v>
      </c>
      <c r="AF16">
        <v>2337</v>
      </c>
      <c r="AG16">
        <v>6150</v>
      </c>
      <c r="AH16">
        <v>6408</v>
      </c>
      <c r="AI16">
        <v>6677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5.0299999999999997E-3</v>
      </c>
      <c r="Q17">
        <v>4.1599999999999996E-3</v>
      </c>
      <c r="R17">
        <v>8.6300000000000005E-3</v>
      </c>
      <c r="S17">
        <v>3.3300000000000001E-3</v>
      </c>
      <c r="T17">
        <v>2.5100000000000001E-3</v>
      </c>
      <c r="U17">
        <v>2.7899999999999999E-3</v>
      </c>
      <c r="V17">
        <v>3.3500000000000001E-3</v>
      </c>
      <c r="W17">
        <v>7.9699999999999997E-3</v>
      </c>
      <c r="X17">
        <v>7.9699999999999997E-3</v>
      </c>
      <c r="Y17">
        <v>2.5100000000000001E-3</v>
      </c>
      <c r="Z17">
        <v>2.5899999999999999E-3</v>
      </c>
      <c r="AA17">
        <v>2.5899999999999999E-3</v>
      </c>
      <c r="AB17">
        <v>0.3106072984749455</v>
      </c>
      <c r="AC17">
        <v>4.1143000099744702</v>
      </c>
      <c r="AD17">
        <v>186.11600000000001</v>
      </c>
      <c r="AE17">
        <v>5.5E-2</v>
      </c>
      <c r="AF17">
        <v>2240</v>
      </c>
      <c r="AG17">
        <v>5591</v>
      </c>
      <c r="AH17">
        <v>5826</v>
      </c>
      <c r="AI17">
        <v>6070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5.0299999999999997E-3</v>
      </c>
      <c r="Q18">
        <v>4.1599999999999996E-3</v>
      </c>
      <c r="R18">
        <v>8.6300000000000005E-3</v>
      </c>
      <c r="S18">
        <v>3.3300000000000001E-3</v>
      </c>
      <c r="T18">
        <v>2.5100000000000001E-3</v>
      </c>
      <c r="U18">
        <v>2.7899999999999999E-3</v>
      </c>
      <c r="V18">
        <v>3.3500000000000001E-3</v>
      </c>
      <c r="W18">
        <v>7.9699999999999997E-3</v>
      </c>
      <c r="X18">
        <v>7.9699999999999997E-3</v>
      </c>
      <c r="Y18">
        <v>2.5100000000000001E-3</v>
      </c>
      <c r="Z18">
        <v>2.5899999999999999E-3</v>
      </c>
      <c r="AA18">
        <v>2.5899999999999999E-3</v>
      </c>
      <c r="AB18">
        <v>0.3106072984749455</v>
      </c>
      <c r="AC18">
        <v>4.1143000099744702</v>
      </c>
      <c r="AD18">
        <v>186.11600000000001</v>
      </c>
      <c r="AE18">
        <v>0.06</v>
      </c>
      <c r="AF18">
        <v>2149</v>
      </c>
      <c r="AG18">
        <v>5125</v>
      </c>
      <c r="AH18">
        <v>5340</v>
      </c>
      <c r="AI18">
        <v>5564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5.0299999999999997E-3</v>
      </c>
      <c r="Q19">
        <v>4.1599999999999996E-3</v>
      </c>
      <c r="R19">
        <v>8.6300000000000005E-3</v>
      </c>
      <c r="S19">
        <v>3.3300000000000001E-3</v>
      </c>
      <c r="T19">
        <v>2.5100000000000001E-3</v>
      </c>
      <c r="U19">
        <v>2.7899999999999999E-3</v>
      </c>
      <c r="V19">
        <v>3.3500000000000001E-3</v>
      </c>
      <c r="W19">
        <v>7.9699999999999997E-3</v>
      </c>
      <c r="X19">
        <v>7.9699999999999997E-3</v>
      </c>
      <c r="Y19">
        <v>2.5100000000000001E-3</v>
      </c>
      <c r="Z19">
        <v>2.5899999999999999E-3</v>
      </c>
      <c r="AA19">
        <v>2.5899999999999999E-3</v>
      </c>
      <c r="AB19">
        <v>0.3106072984749455</v>
      </c>
      <c r="AC19">
        <v>4.1143000099744702</v>
      </c>
      <c r="AD19">
        <v>186.11600000000001</v>
      </c>
      <c r="AE19">
        <v>6.5000000000000002E-2</v>
      </c>
      <c r="AF19">
        <v>2063</v>
      </c>
      <c r="AG19">
        <v>4731</v>
      </c>
      <c r="AH19">
        <v>4930</v>
      </c>
      <c r="AI19">
        <v>5136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5.0299999999999997E-3</v>
      </c>
      <c r="Q20">
        <v>4.1599999999999996E-3</v>
      </c>
      <c r="R20">
        <v>8.6300000000000005E-3</v>
      </c>
      <c r="S20">
        <v>3.3300000000000001E-3</v>
      </c>
      <c r="T20">
        <v>2.5100000000000001E-3</v>
      </c>
      <c r="U20">
        <v>2.7899999999999999E-3</v>
      </c>
      <c r="V20">
        <v>3.3500000000000001E-3</v>
      </c>
      <c r="W20">
        <v>7.9699999999999997E-3</v>
      </c>
      <c r="X20">
        <v>7.9699999999999997E-3</v>
      </c>
      <c r="Y20">
        <v>2.5100000000000001E-3</v>
      </c>
      <c r="Z20">
        <v>2.5899999999999999E-3</v>
      </c>
      <c r="AA20">
        <v>2.5899999999999999E-3</v>
      </c>
      <c r="AB20">
        <v>0.3106072984749455</v>
      </c>
      <c r="AC20">
        <v>4.1143000099744702</v>
      </c>
      <c r="AD20">
        <v>186.11600000000001</v>
      </c>
      <c r="AE20">
        <v>7.0000000000000007E-2</v>
      </c>
      <c r="AF20">
        <v>1982</v>
      </c>
      <c r="AG20">
        <v>4393</v>
      </c>
      <c r="AH20">
        <v>4577</v>
      </c>
      <c r="AI20">
        <v>4770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4.9800000000000001E-3</v>
      </c>
      <c r="Q21">
        <v>4.1099999999999999E-3</v>
      </c>
      <c r="R21">
        <v>8.5400000000000007E-3</v>
      </c>
      <c r="S21">
        <v>3.29E-3</v>
      </c>
      <c r="T21">
        <v>2.5100000000000001E-3</v>
      </c>
      <c r="U21">
        <v>2.7599999999999999E-3</v>
      </c>
      <c r="V21">
        <v>3.31E-3</v>
      </c>
      <c r="W21">
        <v>7.8899999999999994E-3</v>
      </c>
      <c r="X21">
        <v>7.8899999999999994E-3</v>
      </c>
      <c r="Y21">
        <v>2.5100000000000001E-3</v>
      </c>
      <c r="Z21">
        <v>2.5600000000000002E-3</v>
      </c>
      <c r="AA21">
        <v>2.5600000000000002E-3</v>
      </c>
      <c r="AB21">
        <v>0.32480766612200429</v>
      </c>
      <c r="AC21">
        <v>4.2072979048782759</v>
      </c>
      <c r="AD21">
        <v>186.11600000000001</v>
      </c>
      <c r="AE21">
        <v>0.03</v>
      </c>
      <c r="AF21">
        <v>2722</v>
      </c>
      <c r="AG21">
        <v>10027</v>
      </c>
      <c r="AH21">
        <v>10459</v>
      </c>
      <c r="AI21">
        <v>10908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4.9800000000000001E-3</v>
      </c>
      <c r="Q22">
        <v>4.1099999999999999E-3</v>
      </c>
      <c r="R22">
        <v>8.5400000000000007E-3</v>
      </c>
      <c r="S22">
        <v>3.29E-3</v>
      </c>
      <c r="T22">
        <v>2.5100000000000001E-3</v>
      </c>
      <c r="U22">
        <v>2.7599999999999999E-3</v>
      </c>
      <c r="V22">
        <v>3.31E-3</v>
      </c>
      <c r="W22">
        <v>7.8899999999999994E-3</v>
      </c>
      <c r="X22">
        <v>7.8899999999999994E-3</v>
      </c>
      <c r="Y22">
        <v>2.5100000000000001E-3</v>
      </c>
      <c r="Z22">
        <v>2.5600000000000002E-3</v>
      </c>
      <c r="AA22">
        <v>2.5600000000000002E-3</v>
      </c>
      <c r="AB22">
        <v>0.32480766612200429</v>
      </c>
      <c r="AC22">
        <v>4.2072979048782759</v>
      </c>
      <c r="AD22">
        <v>186.11600000000001</v>
      </c>
      <c r="AE22">
        <v>3.5000000000000003E-2</v>
      </c>
      <c r="AF22">
        <v>2598</v>
      </c>
      <c r="AG22">
        <v>8595</v>
      </c>
      <c r="AH22">
        <v>8965</v>
      </c>
      <c r="AI22">
        <v>9350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4.9800000000000001E-3</v>
      </c>
      <c r="Q23">
        <v>4.1099999999999999E-3</v>
      </c>
      <c r="R23">
        <v>8.5400000000000007E-3</v>
      </c>
      <c r="S23">
        <v>3.29E-3</v>
      </c>
      <c r="T23">
        <v>2.5100000000000001E-3</v>
      </c>
      <c r="U23">
        <v>2.7599999999999999E-3</v>
      </c>
      <c r="V23">
        <v>3.31E-3</v>
      </c>
      <c r="W23">
        <v>7.8899999999999994E-3</v>
      </c>
      <c r="X23">
        <v>7.8899999999999994E-3</v>
      </c>
      <c r="Y23">
        <v>2.5100000000000001E-3</v>
      </c>
      <c r="Z23">
        <v>2.5600000000000002E-3</v>
      </c>
      <c r="AA23">
        <v>2.5600000000000002E-3</v>
      </c>
      <c r="AB23">
        <v>0.32480766612200429</v>
      </c>
      <c r="AC23">
        <v>4.2072979048782759</v>
      </c>
      <c r="AD23">
        <v>186.11600000000001</v>
      </c>
      <c r="AE23">
        <v>0.04</v>
      </c>
      <c r="AF23">
        <v>2481</v>
      </c>
      <c r="AG23">
        <v>7521</v>
      </c>
      <c r="AH23">
        <v>7844</v>
      </c>
      <c r="AI23">
        <v>8181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4.9800000000000001E-3</v>
      </c>
      <c r="Q24">
        <v>4.1099999999999999E-3</v>
      </c>
      <c r="R24">
        <v>8.5400000000000007E-3</v>
      </c>
      <c r="S24">
        <v>3.29E-3</v>
      </c>
      <c r="T24">
        <v>2.5100000000000001E-3</v>
      </c>
      <c r="U24">
        <v>2.7599999999999999E-3</v>
      </c>
      <c r="V24">
        <v>3.31E-3</v>
      </c>
      <c r="W24">
        <v>7.8899999999999994E-3</v>
      </c>
      <c r="X24">
        <v>7.8899999999999994E-3</v>
      </c>
      <c r="Y24">
        <v>2.5100000000000001E-3</v>
      </c>
      <c r="Z24">
        <v>2.5600000000000002E-3</v>
      </c>
      <c r="AA24">
        <v>2.5600000000000002E-3</v>
      </c>
      <c r="AB24">
        <v>0.32480766612200429</v>
      </c>
      <c r="AC24">
        <v>4.2072979048782759</v>
      </c>
      <c r="AD24">
        <v>186.11600000000001</v>
      </c>
      <c r="AE24">
        <v>4.4999999999999998E-2</v>
      </c>
      <c r="AF24">
        <v>2372</v>
      </c>
      <c r="AG24">
        <v>6685</v>
      </c>
      <c r="AH24">
        <v>6972</v>
      </c>
      <c r="AI24">
        <v>7272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4.9800000000000001E-3</v>
      </c>
      <c r="Q25">
        <v>4.1099999999999999E-3</v>
      </c>
      <c r="R25">
        <v>8.5400000000000007E-3</v>
      </c>
      <c r="S25">
        <v>3.29E-3</v>
      </c>
      <c r="T25">
        <v>2.5100000000000001E-3</v>
      </c>
      <c r="U25">
        <v>2.7599999999999999E-3</v>
      </c>
      <c r="V25">
        <v>3.31E-3</v>
      </c>
      <c r="W25">
        <v>7.8899999999999994E-3</v>
      </c>
      <c r="X25">
        <v>7.8899999999999994E-3</v>
      </c>
      <c r="Y25">
        <v>2.5100000000000001E-3</v>
      </c>
      <c r="Z25">
        <v>2.5600000000000002E-3</v>
      </c>
      <c r="AA25">
        <v>2.5600000000000002E-3</v>
      </c>
      <c r="AB25">
        <v>0.32480766612200429</v>
      </c>
      <c r="AC25">
        <v>4.2072979048782759</v>
      </c>
      <c r="AD25">
        <v>186.11600000000001</v>
      </c>
      <c r="AE25">
        <v>0.05</v>
      </c>
      <c r="AF25">
        <v>2269</v>
      </c>
      <c r="AG25">
        <v>6016</v>
      </c>
      <c r="AH25">
        <v>6275</v>
      </c>
      <c r="AI25">
        <v>6545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4.9800000000000001E-3</v>
      </c>
      <c r="Q26">
        <v>4.1099999999999999E-3</v>
      </c>
      <c r="R26">
        <v>8.5400000000000007E-3</v>
      </c>
      <c r="S26">
        <v>3.29E-3</v>
      </c>
      <c r="T26">
        <v>2.5100000000000001E-3</v>
      </c>
      <c r="U26">
        <v>2.7599999999999999E-3</v>
      </c>
      <c r="V26">
        <v>3.31E-3</v>
      </c>
      <c r="W26">
        <v>7.8899999999999994E-3</v>
      </c>
      <c r="X26">
        <v>7.8899999999999994E-3</v>
      </c>
      <c r="Y26">
        <v>2.5100000000000001E-3</v>
      </c>
      <c r="Z26">
        <v>2.5600000000000002E-3</v>
      </c>
      <c r="AA26">
        <v>2.5600000000000002E-3</v>
      </c>
      <c r="AB26">
        <v>0.32480766612200429</v>
      </c>
      <c r="AC26">
        <v>4.2072979048782759</v>
      </c>
      <c r="AD26">
        <v>186.11600000000001</v>
      </c>
      <c r="AE26">
        <v>5.5E-2</v>
      </c>
      <c r="AF26">
        <v>2173</v>
      </c>
      <c r="AG26">
        <v>5470</v>
      </c>
      <c r="AH26">
        <v>5705</v>
      </c>
      <c r="AI26">
        <v>5950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4.9800000000000001E-3</v>
      </c>
      <c r="Q27">
        <v>4.1099999999999999E-3</v>
      </c>
      <c r="R27">
        <v>8.5400000000000007E-3</v>
      </c>
      <c r="S27">
        <v>3.29E-3</v>
      </c>
      <c r="T27">
        <v>2.5100000000000001E-3</v>
      </c>
      <c r="U27">
        <v>2.7599999999999999E-3</v>
      </c>
      <c r="V27">
        <v>3.31E-3</v>
      </c>
      <c r="W27">
        <v>7.8899999999999994E-3</v>
      </c>
      <c r="X27">
        <v>7.8899999999999994E-3</v>
      </c>
      <c r="Y27">
        <v>2.5100000000000001E-3</v>
      </c>
      <c r="Z27">
        <v>2.5600000000000002E-3</v>
      </c>
      <c r="AA27">
        <v>2.5600000000000002E-3</v>
      </c>
      <c r="AB27">
        <v>0.32480766612200429</v>
      </c>
      <c r="AC27">
        <v>4.2072979048782759</v>
      </c>
      <c r="AD27">
        <v>186.11600000000001</v>
      </c>
      <c r="AE27">
        <v>0.06</v>
      </c>
      <c r="AF27">
        <v>2083</v>
      </c>
      <c r="AG27">
        <v>5014</v>
      </c>
      <c r="AH27">
        <v>5229</v>
      </c>
      <c r="AI27">
        <v>5454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4.9800000000000001E-3</v>
      </c>
      <c r="Q28">
        <v>4.1099999999999999E-3</v>
      </c>
      <c r="R28">
        <v>8.5400000000000007E-3</v>
      </c>
      <c r="S28">
        <v>3.29E-3</v>
      </c>
      <c r="T28">
        <v>2.5100000000000001E-3</v>
      </c>
      <c r="U28">
        <v>2.7599999999999999E-3</v>
      </c>
      <c r="V28">
        <v>3.31E-3</v>
      </c>
      <c r="W28">
        <v>7.8899999999999994E-3</v>
      </c>
      <c r="X28">
        <v>7.8899999999999994E-3</v>
      </c>
      <c r="Y28">
        <v>2.5100000000000001E-3</v>
      </c>
      <c r="Z28">
        <v>2.5600000000000002E-3</v>
      </c>
      <c r="AA28">
        <v>2.5600000000000002E-3</v>
      </c>
      <c r="AB28">
        <v>0.32480766612200429</v>
      </c>
      <c r="AC28">
        <v>4.2072979048782759</v>
      </c>
      <c r="AD28">
        <v>186.11600000000001</v>
      </c>
      <c r="AE28">
        <v>6.5000000000000002E-2</v>
      </c>
      <c r="AF28">
        <v>1998</v>
      </c>
      <c r="AG28">
        <v>4628</v>
      </c>
      <c r="AH28">
        <v>4827</v>
      </c>
      <c r="AI28">
        <v>5035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4.9800000000000001E-3</v>
      </c>
      <c r="Q29">
        <v>4.1099999999999999E-3</v>
      </c>
      <c r="R29">
        <v>8.5400000000000007E-3</v>
      </c>
      <c r="S29">
        <v>3.29E-3</v>
      </c>
      <c r="T29">
        <v>2.5100000000000001E-3</v>
      </c>
      <c r="U29">
        <v>2.7599999999999999E-3</v>
      </c>
      <c r="V29">
        <v>3.31E-3</v>
      </c>
      <c r="W29">
        <v>7.8899999999999994E-3</v>
      </c>
      <c r="X29">
        <v>7.8899999999999994E-3</v>
      </c>
      <c r="Y29">
        <v>2.5100000000000001E-3</v>
      </c>
      <c r="Z29">
        <v>2.5600000000000002E-3</v>
      </c>
      <c r="AA29">
        <v>2.5600000000000002E-3</v>
      </c>
      <c r="AB29">
        <v>0.32480766612200429</v>
      </c>
      <c r="AC29">
        <v>4.2072979048782759</v>
      </c>
      <c r="AD29">
        <v>186.11600000000001</v>
      </c>
      <c r="AE29">
        <v>7.0000000000000007E-2</v>
      </c>
      <c r="AF29">
        <v>1918</v>
      </c>
      <c r="AG29">
        <v>4297</v>
      </c>
      <c r="AH29">
        <v>4482</v>
      </c>
      <c r="AI29">
        <v>4675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4.9199999999999999E-3</v>
      </c>
      <c r="Q30">
        <v>4.0699999999999998E-3</v>
      </c>
      <c r="R30">
        <v>8.4399999999999996E-3</v>
      </c>
      <c r="S30">
        <v>3.2499999999999999E-3</v>
      </c>
      <c r="T30">
        <v>2.5100000000000001E-3</v>
      </c>
      <c r="U30">
        <v>2.7200000000000002E-3</v>
      </c>
      <c r="V30">
        <v>3.2799999999999999E-3</v>
      </c>
      <c r="W30">
        <v>7.7999999999999996E-3</v>
      </c>
      <c r="X30">
        <v>7.7999999999999996E-3</v>
      </c>
      <c r="Y30">
        <v>2.5100000000000001E-3</v>
      </c>
      <c r="Z30">
        <v>2.5300000000000001E-3</v>
      </c>
      <c r="AA30">
        <v>2.5300000000000001E-3</v>
      </c>
      <c r="AB30">
        <v>0.34208707788671022</v>
      </c>
      <c r="AC30">
        <v>4.3177596478120748</v>
      </c>
      <c r="AD30">
        <v>186.11600000000001</v>
      </c>
      <c r="AE30">
        <v>0.03</v>
      </c>
      <c r="AF30">
        <v>2647</v>
      </c>
      <c r="AG30">
        <v>9791</v>
      </c>
      <c r="AH30">
        <v>10223</v>
      </c>
      <c r="AI30">
        <v>10674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4.9199999999999999E-3</v>
      </c>
      <c r="Q31">
        <v>4.0699999999999998E-3</v>
      </c>
      <c r="R31">
        <v>8.4399999999999996E-3</v>
      </c>
      <c r="S31">
        <v>3.2499999999999999E-3</v>
      </c>
      <c r="T31">
        <v>2.5100000000000001E-3</v>
      </c>
      <c r="U31">
        <v>2.7200000000000002E-3</v>
      </c>
      <c r="V31">
        <v>3.2799999999999999E-3</v>
      </c>
      <c r="W31">
        <v>7.7999999999999996E-3</v>
      </c>
      <c r="X31">
        <v>7.7999999999999996E-3</v>
      </c>
      <c r="Y31">
        <v>2.5100000000000001E-3</v>
      </c>
      <c r="Z31">
        <v>2.5300000000000001E-3</v>
      </c>
      <c r="AA31">
        <v>2.5300000000000001E-3</v>
      </c>
      <c r="AB31">
        <v>0.34208707788671022</v>
      </c>
      <c r="AC31">
        <v>4.3177596478120748</v>
      </c>
      <c r="AD31">
        <v>186.11600000000001</v>
      </c>
      <c r="AE31">
        <v>3.5000000000000003E-2</v>
      </c>
      <c r="AF31">
        <v>2523</v>
      </c>
      <c r="AG31">
        <v>8392</v>
      </c>
      <c r="AH31">
        <v>8763</v>
      </c>
      <c r="AI31">
        <v>9149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4.9199999999999999E-3</v>
      </c>
      <c r="Q32">
        <v>4.0699999999999998E-3</v>
      </c>
      <c r="R32">
        <v>8.4399999999999996E-3</v>
      </c>
      <c r="S32">
        <v>3.2499999999999999E-3</v>
      </c>
      <c r="T32">
        <v>2.5100000000000001E-3</v>
      </c>
      <c r="U32">
        <v>2.7200000000000002E-3</v>
      </c>
      <c r="V32">
        <v>3.2799999999999999E-3</v>
      </c>
      <c r="W32">
        <v>7.7999999999999996E-3</v>
      </c>
      <c r="X32">
        <v>7.7999999999999996E-3</v>
      </c>
      <c r="Y32">
        <v>2.5100000000000001E-3</v>
      </c>
      <c r="Z32">
        <v>2.5300000000000001E-3</v>
      </c>
      <c r="AA32">
        <v>2.5300000000000001E-3</v>
      </c>
      <c r="AB32">
        <v>0.34208707788671022</v>
      </c>
      <c r="AC32">
        <v>4.3177596478120748</v>
      </c>
      <c r="AD32">
        <v>186.11600000000001</v>
      </c>
      <c r="AE32">
        <v>0.04</v>
      </c>
      <c r="AF32">
        <v>2407</v>
      </c>
      <c r="AG32">
        <v>7343</v>
      </c>
      <c r="AH32">
        <v>7667</v>
      </c>
      <c r="AI32">
        <v>8006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4.9199999999999999E-3</v>
      </c>
      <c r="Q33">
        <v>4.0699999999999998E-3</v>
      </c>
      <c r="R33">
        <v>8.4399999999999996E-3</v>
      </c>
      <c r="S33">
        <v>3.2499999999999999E-3</v>
      </c>
      <c r="T33">
        <v>2.5100000000000001E-3</v>
      </c>
      <c r="U33">
        <v>2.7200000000000002E-3</v>
      </c>
      <c r="V33">
        <v>3.2799999999999999E-3</v>
      </c>
      <c r="W33">
        <v>7.7999999999999996E-3</v>
      </c>
      <c r="X33">
        <v>7.7999999999999996E-3</v>
      </c>
      <c r="Y33">
        <v>2.5100000000000001E-3</v>
      </c>
      <c r="Z33">
        <v>2.5300000000000001E-3</v>
      </c>
      <c r="AA33">
        <v>2.5300000000000001E-3</v>
      </c>
      <c r="AB33">
        <v>0.34208707788671022</v>
      </c>
      <c r="AC33">
        <v>4.3177596478120748</v>
      </c>
      <c r="AD33">
        <v>186.11600000000001</v>
      </c>
      <c r="AE33">
        <v>4.4999999999999998E-2</v>
      </c>
      <c r="AF33">
        <v>2299</v>
      </c>
      <c r="AG33">
        <v>6527</v>
      </c>
      <c r="AH33">
        <v>6815</v>
      </c>
      <c r="AI33">
        <v>7116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4.9199999999999999E-3</v>
      </c>
      <c r="Q34">
        <v>4.0699999999999998E-3</v>
      </c>
      <c r="R34">
        <v>8.4399999999999996E-3</v>
      </c>
      <c r="S34">
        <v>3.2499999999999999E-3</v>
      </c>
      <c r="T34">
        <v>2.5100000000000001E-3</v>
      </c>
      <c r="U34">
        <v>2.7200000000000002E-3</v>
      </c>
      <c r="V34">
        <v>3.2799999999999999E-3</v>
      </c>
      <c r="W34">
        <v>7.7999999999999996E-3</v>
      </c>
      <c r="X34">
        <v>7.7999999999999996E-3</v>
      </c>
      <c r="Y34">
        <v>2.5100000000000001E-3</v>
      </c>
      <c r="Z34">
        <v>2.5300000000000001E-3</v>
      </c>
      <c r="AA34">
        <v>2.5300000000000001E-3</v>
      </c>
      <c r="AB34">
        <v>0.34208707788671022</v>
      </c>
      <c r="AC34">
        <v>4.3177596478120748</v>
      </c>
      <c r="AD34">
        <v>186.11600000000001</v>
      </c>
      <c r="AE34">
        <v>0.05</v>
      </c>
      <c r="AF34">
        <v>2198</v>
      </c>
      <c r="AG34">
        <v>5874</v>
      </c>
      <c r="AH34">
        <v>6134</v>
      </c>
      <c r="AI34">
        <v>6405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4.9199999999999999E-3</v>
      </c>
      <c r="Q35">
        <v>4.0699999999999998E-3</v>
      </c>
      <c r="R35">
        <v>8.4399999999999996E-3</v>
      </c>
      <c r="S35">
        <v>3.2499999999999999E-3</v>
      </c>
      <c r="T35">
        <v>2.5100000000000001E-3</v>
      </c>
      <c r="U35">
        <v>2.7200000000000002E-3</v>
      </c>
      <c r="V35">
        <v>3.2799999999999999E-3</v>
      </c>
      <c r="W35">
        <v>7.7999999999999996E-3</v>
      </c>
      <c r="X35">
        <v>7.7999999999999996E-3</v>
      </c>
      <c r="Y35">
        <v>2.5100000000000001E-3</v>
      </c>
      <c r="Z35">
        <v>2.5300000000000001E-3</v>
      </c>
      <c r="AA35">
        <v>2.5300000000000001E-3</v>
      </c>
      <c r="AB35">
        <v>0.34208707788671022</v>
      </c>
      <c r="AC35">
        <v>4.3177596478120748</v>
      </c>
      <c r="AD35">
        <v>186.11600000000001</v>
      </c>
      <c r="AE35">
        <v>5.5E-2</v>
      </c>
      <c r="AF35">
        <v>2103</v>
      </c>
      <c r="AG35">
        <v>5340</v>
      </c>
      <c r="AH35">
        <v>5576</v>
      </c>
      <c r="AI35">
        <v>5822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4.9199999999999999E-3</v>
      </c>
      <c r="Q36">
        <v>4.0699999999999998E-3</v>
      </c>
      <c r="R36">
        <v>8.4399999999999996E-3</v>
      </c>
      <c r="S36">
        <v>3.2499999999999999E-3</v>
      </c>
      <c r="T36">
        <v>2.5100000000000001E-3</v>
      </c>
      <c r="U36">
        <v>2.7200000000000002E-3</v>
      </c>
      <c r="V36">
        <v>3.2799999999999999E-3</v>
      </c>
      <c r="W36">
        <v>7.7999999999999996E-3</v>
      </c>
      <c r="X36">
        <v>7.7999999999999996E-3</v>
      </c>
      <c r="Y36">
        <v>2.5100000000000001E-3</v>
      </c>
      <c r="Z36">
        <v>2.5300000000000001E-3</v>
      </c>
      <c r="AA36">
        <v>2.5300000000000001E-3</v>
      </c>
      <c r="AB36">
        <v>0.34208707788671022</v>
      </c>
      <c r="AC36">
        <v>4.3177596478120748</v>
      </c>
      <c r="AD36">
        <v>186.11600000000001</v>
      </c>
      <c r="AE36">
        <v>0.06</v>
      </c>
      <c r="AF36">
        <v>2013</v>
      </c>
      <c r="AG36">
        <v>4895</v>
      </c>
      <c r="AH36">
        <v>5111</v>
      </c>
      <c r="AI36">
        <v>5337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4.9199999999999999E-3</v>
      </c>
      <c r="Q37">
        <v>4.0699999999999998E-3</v>
      </c>
      <c r="R37">
        <v>8.4399999999999996E-3</v>
      </c>
      <c r="S37">
        <v>3.2499999999999999E-3</v>
      </c>
      <c r="T37">
        <v>2.5100000000000001E-3</v>
      </c>
      <c r="U37">
        <v>2.7200000000000002E-3</v>
      </c>
      <c r="V37">
        <v>3.2799999999999999E-3</v>
      </c>
      <c r="W37">
        <v>7.7999999999999996E-3</v>
      </c>
      <c r="X37">
        <v>7.7999999999999996E-3</v>
      </c>
      <c r="Y37">
        <v>2.5100000000000001E-3</v>
      </c>
      <c r="Z37">
        <v>2.5300000000000001E-3</v>
      </c>
      <c r="AA37">
        <v>2.5300000000000001E-3</v>
      </c>
      <c r="AB37">
        <v>0.34208707788671022</v>
      </c>
      <c r="AC37">
        <v>4.3177596478120748</v>
      </c>
      <c r="AD37">
        <v>186.11600000000001</v>
      </c>
      <c r="AE37">
        <v>6.5000000000000002E-2</v>
      </c>
      <c r="AF37">
        <v>1930</v>
      </c>
      <c r="AG37">
        <v>4519</v>
      </c>
      <c r="AH37">
        <v>4718</v>
      </c>
      <c r="AI37">
        <v>4927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4.9199999999999999E-3</v>
      </c>
      <c r="Q38">
        <v>4.0699999999999998E-3</v>
      </c>
      <c r="R38">
        <v>8.4399999999999996E-3</v>
      </c>
      <c r="S38">
        <v>3.2499999999999999E-3</v>
      </c>
      <c r="T38">
        <v>2.5100000000000001E-3</v>
      </c>
      <c r="U38">
        <v>2.7200000000000002E-3</v>
      </c>
      <c r="V38">
        <v>3.2799999999999999E-3</v>
      </c>
      <c r="W38">
        <v>7.7999999999999996E-3</v>
      </c>
      <c r="X38">
        <v>7.7999999999999996E-3</v>
      </c>
      <c r="Y38">
        <v>2.5100000000000001E-3</v>
      </c>
      <c r="Z38">
        <v>2.5300000000000001E-3</v>
      </c>
      <c r="AA38">
        <v>2.5300000000000001E-3</v>
      </c>
      <c r="AB38">
        <v>0.34208707788671022</v>
      </c>
      <c r="AC38">
        <v>4.3177596478120748</v>
      </c>
      <c r="AD38">
        <v>186.11600000000001</v>
      </c>
      <c r="AE38">
        <v>7.0000000000000007E-2</v>
      </c>
      <c r="AF38">
        <v>1852</v>
      </c>
      <c r="AG38">
        <v>4196</v>
      </c>
      <c r="AH38">
        <v>4381</v>
      </c>
      <c r="AI38">
        <v>4575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4.8599999999999997E-3</v>
      </c>
      <c r="Q39">
        <v>4.0200000000000001E-3</v>
      </c>
      <c r="R39">
        <v>8.3499999999999998E-3</v>
      </c>
      <c r="S39">
        <v>3.2100000000000002E-3</v>
      </c>
      <c r="T39">
        <v>2.5100000000000001E-3</v>
      </c>
      <c r="U39">
        <v>2.7000000000000001E-3</v>
      </c>
      <c r="V39">
        <v>3.2399999999999998E-3</v>
      </c>
      <c r="W39">
        <v>7.7099999999999998E-3</v>
      </c>
      <c r="X39">
        <v>7.7099999999999998E-3</v>
      </c>
      <c r="Y39">
        <v>2.5100000000000001E-3</v>
      </c>
      <c r="Z39">
        <v>2.5100000000000001E-3</v>
      </c>
      <c r="AA39">
        <v>2.5100000000000001E-3</v>
      </c>
      <c r="AB39">
        <v>0.36564031862745089</v>
      </c>
      <c r="AC39">
        <v>4.4639278647518452</v>
      </c>
      <c r="AD39">
        <v>186.11600000000001</v>
      </c>
      <c r="AE39">
        <v>0.03</v>
      </c>
      <c r="AF39">
        <v>2556</v>
      </c>
      <c r="AG39">
        <v>9502</v>
      </c>
      <c r="AH39">
        <v>9935</v>
      </c>
      <c r="AI39">
        <v>10388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4.8599999999999997E-3</v>
      </c>
      <c r="Q40">
        <v>4.0200000000000001E-3</v>
      </c>
      <c r="R40">
        <v>8.3499999999999998E-3</v>
      </c>
      <c r="S40">
        <v>3.2100000000000002E-3</v>
      </c>
      <c r="T40">
        <v>2.5100000000000001E-3</v>
      </c>
      <c r="U40">
        <v>2.7000000000000001E-3</v>
      </c>
      <c r="V40">
        <v>3.2399999999999998E-3</v>
      </c>
      <c r="W40">
        <v>7.7099999999999998E-3</v>
      </c>
      <c r="X40">
        <v>7.7099999999999998E-3</v>
      </c>
      <c r="Y40">
        <v>2.5100000000000001E-3</v>
      </c>
      <c r="Z40">
        <v>2.5100000000000001E-3</v>
      </c>
      <c r="AA40">
        <v>2.5100000000000001E-3</v>
      </c>
      <c r="AB40">
        <v>0.36564031862745089</v>
      </c>
      <c r="AC40">
        <v>4.4639278647518452</v>
      </c>
      <c r="AD40">
        <v>186.11600000000001</v>
      </c>
      <c r="AE40">
        <v>3.5000000000000003E-2</v>
      </c>
      <c r="AF40">
        <v>2433</v>
      </c>
      <c r="AG40">
        <v>8144</v>
      </c>
      <c r="AH40">
        <v>8516</v>
      </c>
      <c r="AI40">
        <v>8904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4.8599999999999997E-3</v>
      </c>
      <c r="Q41">
        <v>4.0200000000000001E-3</v>
      </c>
      <c r="R41">
        <v>8.3499999999999998E-3</v>
      </c>
      <c r="S41">
        <v>3.2100000000000002E-3</v>
      </c>
      <c r="T41">
        <v>2.5100000000000001E-3</v>
      </c>
      <c r="U41">
        <v>2.7000000000000001E-3</v>
      </c>
      <c r="V41">
        <v>3.2399999999999998E-3</v>
      </c>
      <c r="W41">
        <v>7.7099999999999998E-3</v>
      </c>
      <c r="X41">
        <v>7.7099999999999998E-3</v>
      </c>
      <c r="Y41">
        <v>2.5100000000000001E-3</v>
      </c>
      <c r="Z41">
        <v>2.5100000000000001E-3</v>
      </c>
      <c r="AA41">
        <v>2.5100000000000001E-3</v>
      </c>
      <c r="AB41">
        <v>0.36564031862745089</v>
      </c>
      <c r="AC41">
        <v>4.4639278647518452</v>
      </c>
      <c r="AD41">
        <v>186.11600000000001</v>
      </c>
      <c r="AE41">
        <v>0.04</v>
      </c>
      <c r="AF41">
        <v>2319</v>
      </c>
      <c r="AG41">
        <v>7126</v>
      </c>
      <c r="AH41">
        <v>7451</v>
      </c>
      <c r="AI41">
        <v>7791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4.8599999999999997E-3</v>
      </c>
      <c r="Q42">
        <v>4.0200000000000001E-3</v>
      </c>
      <c r="R42">
        <v>8.3499999999999998E-3</v>
      </c>
      <c r="S42">
        <v>3.2100000000000002E-3</v>
      </c>
      <c r="T42">
        <v>2.5100000000000001E-3</v>
      </c>
      <c r="U42">
        <v>2.7000000000000001E-3</v>
      </c>
      <c r="V42">
        <v>3.2399999999999998E-3</v>
      </c>
      <c r="W42">
        <v>7.7099999999999998E-3</v>
      </c>
      <c r="X42">
        <v>7.7099999999999998E-3</v>
      </c>
      <c r="Y42">
        <v>2.5100000000000001E-3</v>
      </c>
      <c r="Z42">
        <v>2.5100000000000001E-3</v>
      </c>
      <c r="AA42">
        <v>2.5100000000000001E-3</v>
      </c>
      <c r="AB42">
        <v>0.36564031862745089</v>
      </c>
      <c r="AC42">
        <v>4.4639278647518452</v>
      </c>
      <c r="AD42">
        <v>186.11600000000001</v>
      </c>
      <c r="AE42">
        <v>4.4999999999999998E-2</v>
      </c>
      <c r="AF42">
        <v>2211</v>
      </c>
      <c r="AG42">
        <v>6335</v>
      </c>
      <c r="AH42">
        <v>6623</v>
      </c>
      <c r="AI42">
        <v>6926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4.8599999999999997E-3</v>
      </c>
      <c r="Q43">
        <v>4.0200000000000001E-3</v>
      </c>
      <c r="R43">
        <v>8.3499999999999998E-3</v>
      </c>
      <c r="S43">
        <v>3.2100000000000002E-3</v>
      </c>
      <c r="T43">
        <v>2.5100000000000001E-3</v>
      </c>
      <c r="U43">
        <v>2.7000000000000001E-3</v>
      </c>
      <c r="V43">
        <v>3.2399999999999998E-3</v>
      </c>
      <c r="W43">
        <v>7.7099999999999998E-3</v>
      </c>
      <c r="X43">
        <v>7.7099999999999998E-3</v>
      </c>
      <c r="Y43">
        <v>2.5100000000000001E-3</v>
      </c>
      <c r="Z43">
        <v>2.5100000000000001E-3</v>
      </c>
      <c r="AA43">
        <v>2.5100000000000001E-3</v>
      </c>
      <c r="AB43">
        <v>0.36564031862745089</v>
      </c>
      <c r="AC43">
        <v>4.4639278647518452</v>
      </c>
      <c r="AD43">
        <v>186.11600000000001</v>
      </c>
      <c r="AE43">
        <v>0.05</v>
      </c>
      <c r="AF43">
        <v>2111</v>
      </c>
      <c r="AG43">
        <v>5701</v>
      </c>
      <c r="AH43">
        <v>5961</v>
      </c>
      <c r="AI43">
        <v>6233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4.8599999999999997E-3</v>
      </c>
      <c r="Q44">
        <v>4.0200000000000001E-3</v>
      </c>
      <c r="R44">
        <v>8.3499999999999998E-3</v>
      </c>
      <c r="S44">
        <v>3.2100000000000002E-3</v>
      </c>
      <c r="T44">
        <v>2.5100000000000001E-3</v>
      </c>
      <c r="U44">
        <v>2.7000000000000001E-3</v>
      </c>
      <c r="V44">
        <v>3.2399999999999998E-3</v>
      </c>
      <c r="W44">
        <v>7.7099999999999998E-3</v>
      </c>
      <c r="X44">
        <v>7.7099999999999998E-3</v>
      </c>
      <c r="Y44">
        <v>2.5100000000000001E-3</v>
      </c>
      <c r="Z44">
        <v>2.5100000000000001E-3</v>
      </c>
      <c r="AA44">
        <v>2.5100000000000001E-3</v>
      </c>
      <c r="AB44">
        <v>0.36564031862745089</v>
      </c>
      <c r="AC44">
        <v>4.4639278647518452</v>
      </c>
      <c r="AD44">
        <v>186.11600000000001</v>
      </c>
      <c r="AE44">
        <v>5.5E-2</v>
      </c>
      <c r="AF44">
        <v>2018</v>
      </c>
      <c r="AG44">
        <v>5183</v>
      </c>
      <c r="AH44">
        <v>5419</v>
      </c>
      <c r="AI44">
        <v>5666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4.8599999999999997E-3</v>
      </c>
      <c r="Q45">
        <v>4.0200000000000001E-3</v>
      </c>
      <c r="R45">
        <v>8.3499999999999998E-3</v>
      </c>
      <c r="S45">
        <v>3.2100000000000002E-3</v>
      </c>
      <c r="T45">
        <v>2.5100000000000001E-3</v>
      </c>
      <c r="U45">
        <v>2.7000000000000001E-3</v>
      </c>
      <c r="V45">
        <v>3.2399999999999998E-3</v>
      </c>
      <c r="W45">
        <v>7.7099999999999998E-3</v>
      </c>
      <c r="X45">
        <v>7.7099999999999998E-3</v>
      </c>
      <c r="Y45">
        <v>2.5100000000000001E-3</v>
      </c>
      <c r="Z45">
        <v>2.5100000000000001E-3</v>
      </c>
      <c r="AA45">
        <v>2.5100000000000001E-3</v>
      </c>
      <c r="AB45">
        <v>0.36564031862745089</v>
      </c>
      <c r="AC45">
        <v>4.4639278647518452</v>
      </c>
      <c r="AD45">
        <v>186.11600000000001</v>
      </c>
      <c r="AE45">
        <v>0.06</v>
      </c>
      <c r="AF45">
        <v>1930</v>
      </c>
      <c r="AG45">
        <v>4751</v>
      </c>
      <c r="AH45">
        <v>4968</v>
      </c>
      <c r="AI45">
        <v>5194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4.8599999999999997E-3</v>
      </c>
      <c r="Q46">
        <v>4.0200000000000001E-3</v>
      </c>
      <c r="R46">
        <v>8.3499999999999998E-3</v>
      </c>
      <c r="S46">
        <v>3.2100000000000002E-3</v>
      </c>
      <c r="T46">
        <v>2.5100000000000001E-3</v>
      </c>
      <c r="U46">
        <v>2.7000000000000001E-3</v>
      </c>
      <c r="V46">
        <v>3.2399999999999998E-3</v>
      </c>
      <c r="W46">
        <v>7.7099999999999998E-3</v>
      </c>
      <c r="X46">
        <v>7.7099999999999998E-3</v>
      </c>
      <c r="Y46">
        <v>2.5100000000000001E-3</v>
      </c>
      <c r="Z46">
        <v>2.5100000000000001E-3</v>
      </c>
      <c r="AA46">
        <v>2.5100000000000001E-3</v>
      </c>
      <c r="AB46">
        <v>0.36564031862745089</v>
      </c>
      <c r="AC46">
        <v>4.4639278647518452</v>
      </c>
      <c r="AD46">
        <v>186.11600000000001</v>
      </c>
      <c r="AE46">
        <v>6.5000000000000002E-2</v>
      </c>
      <c r="AF46">
        <v>1849</v>
      </c>
      <c r="AG46">
        <v>4385</v>
      </c>
      <c r="AH46">
        <v>4585</v>
      </c>
      <c r="AI46">
        <v>4795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4.8599999999999997E-3</v>
      </c>
      <c r="Q47">
        <v>4.0200000000000001E-3</v>
      </c>
      <c r="R47">
        <v>8.3499999999999998E-3</v>
      </c>
      <c r="S47">
        <v>3.2100000000000002E-3</v>
      </c>
      <c r="T47">
        <v>2.5100000000000001E-3</v>
      </c>
      <c r="U47">
        <v>2.7000000000000001E-3</v>
      </c>
      <c r="V47">
        <v>3.2399999999999998E-3</v>
      </c>
      <c r="W47">
        <v>7.7099999999999998E-3</v>
      </c>
      <c r="X47">
        <v>7.7099999999999998E-3</v>
      </c>
      <c r="Y47">
        <v>2.5100000000000001E-3</v>
      </c>
      <c r="Z47">
        <v>2.5100000000000001E-3</v>
      </c>
      <c r="AA47">
        <v>2.5100000000000001E-3</v>
      </c>
      <c r="AB47">
        <v>0.36564031862745089</v>
      </c>
      <c r="AC47">
        <v>4.4639278647518452</v>
      </c>
      <c r="AD47">
        <v>186.11600000000001</v>
      </c>
      <c r="AE47">
        <v>7.0000000000000007E-2</v>
      </c>
      <c r="AF47">
        <v>1772</v>
      </c>
      <c r="AG47">
        <v>4072</v>
      </c>
      <c r="AH47">
        <v>4258</v>
      </c>
      <c r="AI47">
        <v>4452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4.4400000000000004E-3</v>
      </c>
      <c r="Q48">
        <v>3.6900000000000001E-3</v>
      </c>
      <c r="R48">
        <v>7.6E-3</v>
      </c>
      <c r="S48">
        <v>2.9399999999999999E-3</v>
      </c>
      <c r="T48">
        <v>2.49E-3</v>
      </c>
      <c r="U48">
        <v>2.49E-3</v>
      </c>
      <c r="V48">
        <v>2.96E-3</v>
      </c>
      <c r="W48">
        <v>7.0400000000000003E-3</v>
      </c>
      <c r="X48">
        <v>7.0400000000000003E-3</v>
      </c>
      <c r="Y48">
        <v>2.49E-3</v>
      </c>
      <c r="Z48">
        <v>2.49E-3</v>
      </c>
      <c r="AA48">
        <v>2.49E-3</v>
      </c>
      <c r="AB48">
        <v>0.50722576240327721</v>
      </c>
      <c r="AC48">
        <v>5.166916515226335</v>
      </c>
      <c r="AD48">
        <v>200.566</v>
      </c>
      <c r="AE48">
        <v>0.03</v>
      </c>
      <c r="AF48">
        <v>2010</v>
      </c>
      <c r="AG48">
        <v>7626</v>
      </c>
      <c r="AH48">
        <v>8031</v>
      </c>
      <c r="AI48">
        <v>8457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4.4400000000000004E-3</v>
      </c>
      <c r="Q49">
        <v>3.6900000000000001E-3</v>
      </c>
      <c r="R49">
        <v>7.6E-3</v>
      </c>
      <c r="S49">
        <v>2.9399999999999999E-3</v>
      </c>
      <c r="T49">
        <v>2.49E-3</v>
      </c>
      <c r="U49">
        <v>2.49E-3</v>
      </c>
      <c r="V49">
        <v>2.96E-3</v>
      </c>
      <c r="W49">
        <v>7.0400000000000003E-3</v>
      </c>
      <c r="X49">
        <v>7.0400000000000003E-3</v>
      </c>
      <c r="Y49">
        <v>2.49E-3</v>
      </c>
      <c r="Z49">
        <v>2.49E-3</v>
      </c>
      <c r="AA49">
        <v>2.49E-3</v>
      </c>
      <c r="AB49">
        <v>0.50722576240327721</v>
      </c>
      <c r="AC49">
        <v>5.166916515226335</v>
      </c>
      <c r="AD49">
        <v>200.566</v>
      </c>
      <c r="AE49">
        <v>3.5000000000000003E-2</v>
      </c>
      <c r="AF49">
        <v>1901</v>
      </c>
      <c r="AG49">
        <v>6537</v>
      </c>
      <c r="AH49">
        <v>6884</v>
      </c>
      <c r="AI49">
        <v>7249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4.4400000000000004E-3</v>
      </c>
      <c r="Q50">
        <v>3.6900000000000001E-3</v>
      </c>
      <c r="R50">
        <v>7.6E-3</v>
      </c>
      <c r="S50">
        <v>2.9399999999999999E-3</v>
      </c>
      <c r="T50">
        <v>2.49E-3</v>
      </c>
      <c r="U50">
        <v>2.49E-3</v>
      </c>
      <c r="V50">
        <v>2.96E-3</v>
      </c>
      <c r="W50">
        <v>7.0400000000000003E-3</v>
      </c>
      <c r="X50">
        <v>7.0400000000000003E-3</v>
      </c>
      <c r="Y50">
        <v>2.49E-3</v>
      </c>
      <c r="Z50">
        <v>2.49E-3</v>
      </c>
      <c r="AA50">
        <v>2.49E-3</v>
      </c>
      <c r="AB50">
        <v>0.50722576240327721</v>
      </c>
      <c r="AC50">
        <v>5.166916515226335</v>
      </c>
      <c r="AD50">
        <v>200.566</v>
      </c>
      <c r="AE50">
        <v>0.04</v>
      </c>
      <c r="AF50">
        <v>1800</v>
      </c>
      <c r="AG50">
        <v>5720</v>
      </c>
      <c r="AH50">
        <v>6023</v>
      </c>
      <c r="AI50">
        <v>6343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4.4400000000000004E-3</v>
      </c>
      <c r="Q51">
        <v>3.6900000000000001E-3</v>
      </c>
      <c r="R51">
        <v>7.6E-3</v>
      </c>
      <c r="S51">
        <v>2.9399999999999999E-3</v>
      </c>
      <c r="T51">
        <v>2.49E-3</v>
      </c>
      <c r="U51">
        <v>2.49E-3</v>
      </c>
      <c r="V51">
        <v>2.96E-3</v>
      </c>
      <c r="W51">
        <v>7.0400000000000003E-3</v>
      </c>
      <c r="X51">
        <v>7.0400000000000003E-3</v>
      </c>
      <c r="Y51">
        <v>2.49E-3</v>
      </c>
      <c r="Z51">
        <v>2.49E-3</v>
      </c>
      <c r="AA51">
        <v>2.49E-3</v>
      </c>
      <c r="AB51">
        <v>0.50722576240327721</v>
      </c>
      <c r="AC51">
        <v>5.166916515226335</v>
      </c>
      <c r="AD51">
        <v>200.566</v>
      </c>
      <c r="AE51">
        <v>4.4999999999999998E-2</v>
      </c>
      <c r="AF51">
        <v>1707</v>
      </c>
      <c r="AG51">
        <v>5084</v>
      </c>
      <c r="AH51">
        <v>5354</v>
      </c>
      <c r="AI51">
        <v>5638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4.4400000000000004E-3</v>
      </c>
      <c r="Q52">
        <v>3.6900000000000001E-3</v>
      </c>
      <c r="R52">
        <v>7.6E-3</v>
      </c>
      <c r="S52">
        <v>2.9399999999999999E-3</v>
      </c>
      <c r="T52">
        <v>2.49E-3</v>
      </c>
      <c r="U52">
        <v>2.49E-3</v>
      </c>
      <c r="V52">
        <v>2.96E-3</v>
      </c>
      <c r="W52">
        <v>7.0400000000000003E-3</v>
      </c>
      <c r="X52">
        <v>7.0400000000000003E-3</v>
      </c>
      <c r="Y52">
        <v>2.49E-3</v>
      </c>
      <c r="Z52">
        <v>2.49E-3</v>
      </c>
      <c r="AA52">
        <v>2.49E-3</v>
      </c>
      <c r="AB52">
        <v>0.50722576240327721</v>
      </c>
      <c r="AC52">
        <v>5.166916515226335</v>
      </c>
      <c r="AD52">
        <v>200.566</v>
      </c>
      <c r="AE52">
        <v>0.05</v>
      </c>
      <c r="AF52">
        <v>1620</v>
      </c>
      <c r="AG52">
        <v>4576</v>
      </c>
      <c r="AH52">
        <v>4819</v>
      </c>
      <c r="AI52">
        <v>5074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4.4400000000000004E-3</v>
      </c>
      <c r="Q53">
        <v>3.6900000000000001E-3</v>
      </c>
      <c r="R53">
        <v>7.6E-3</v>
      </c>
      <c r="S53">
        <v>2.9399999999999999E-3</v>
      </c>
      <c r="T53">
        <v>2.49E-3</v>
      </c>
      <c r="U53">
        <v>2.49E-3</v>
      </c>
      <c r="V53">
        <v>2.96E-3</v>
      </c>
      <c r="W53">
        <v>7.0400000000000003E-3</v>
      </c>
      <c r="X53">
        <v>7.0400000000000003E-3</v>
      </c>
      <c r="Y53">
        <v>2.49E-3</v>
      </c>
      <c r="Z53">
        <v>2.49E-3</v>
      </c>
      <c r="AA53">
        <v>2.49E-3</v>
      </c>
      <c r="AB53">
        <v>0.50722576240327721</v>
      </c>
      <c r="AC53">
        <v>5.166916515226335</v>
      </c>
      <c r="AD53">
        <v>200.566</v>
      </c>
      <c r="AE53">
        <v>5.5E-2</v>
      </c>
      <c r="AF53">
        <v>1540</v>
      </c>
      <c r="AG53">
        <v>4160</v>
      </c>
      <c r="AH53">
        <v>4380</v>
      </c>
      <c r="AI53">
        <v>4613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4.4400000000000004E-3</v>
      </c>
      <c r="Q54">
        <v>3.6900000000000001E-3</v>
      </c>
      <c r="R54">
        <v>7.6E-3</v>
      </c>
      <c r="S54">
        <v>2.9399999999999999E-3</v>
      </c>
      <c r="T54">
        <v>2.49E-3</v>
      </c>
      <c r="U54">
        <v>2.49E-3</v>
      </c>
      <c r="V54">
        <v>2.96E-3</v>
      </c>
      <c r="W54">
        <v>7.0400000000000003E-3</v>
      </c>
      <c r="X54">
        <v>7.0400000000000003E-3</v>
      </c>
      <c r="Y54">
        <v>2.49E-3</v>
      </c>
      <c r="Z54">
        <v>2.49E-3</v>
      </c>
      <c r="AA54">
        <v>2.49E-3</v>
      </c>
      <c r="AB54">
        <v>0.50722576240327721</v>
      </c>
      <c r="AC54">
        <v>5.166916515226335</v>
      </c>
      <c r="AD54">
        <v>200.566</v>
      </c>
      <c r="AE54">
        <v>0.06</v>
      </c>
      <c r="AF54">
        <v>1466</v>
      </c>
      <c r="AG54">
        <v>3813</v>
      </c>
      <c r="AH54">
        <v>4015</v>
      </c>
      <c r="AI54">
        <v>4229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4.4400000000000004E-3</v>
      </c>
      <c r="Q55">
        <v>3.6900000000000001E-3</v>
      </c>
      <c r="R55">
        <v>7.6E-3</v>
      </c>
      <c r="S55">
        <v>2.9399999999999999E-3</v>
      </c>
      <c r="T55">
        <v>2.49E-3</v>
      </c>
      <c r="U55">
        <v>2.49E-3</v>
      </c>
      <c r="V55">
        <v>2.96E-3</v>
      </c>
      <c r="W55">
        <v>7.0400000000000003E-3</v>
      </c>
      <c r="X55">
        <v>7.0400000000000003E-3</v>
      </c>
      <c r="Y55">
        <v>2.49E-3</v>
      </c>
      <c r="Z55">
        <v>2.49E-3</v>
      </c>
      <c r="AA55">
        <v>2.49E-3</v>
      </c>
      <c r="AB55">
        <v>0.50722576240327721</v>
      </c>
      <c r="AC55">
        <v>5.166916515226335</v>
      </c>
      <c r="AD55">
        <v>200.566</v>
      </c>
      <c r="AE55">
        <v>6.5000000000000002E-2</v>
      </c>
      <c r="AF55">
        <v>1397</v>
      </c>
      <c r="AG55">
        <v>3520</v>
      </c>
      <c r="AH55">
        <v>3707</v>
      </c>
      <c r="AI55">
        <v>3903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4.4400000000000004E-3</v>
      </c>
      <c r="Q56">
        <v>3.6900000000000001E-3</v>
      </c>
      <c r="R56">
        <v>7.6E-3</v>
      </c>
      <c r="S56">
        <v>2.9399999999999999E-3</v>
      </c>
      <c r="T56">
        <v>2.49E-3</v>
      </c>
      <c r="U56">
        <v>2.49E-3</v>
      </c>
      <c r="V56">
        <v>2.96E-3</v>
      </c>
      <c r="W56">
        <v>7.0400000000000003E-3</v>
      </c>
      <c r="X56">
        <v>7.0400000000000003E-3</v>
      </c>
      <c r="Y56">
        <v>2.49E-3</v>
      </c>
      <c r="Z56">
        <v>2.49E-3</v>
      </c>
      <c r="AA56">
        <v>2.49E-3</v>
      </c>
      <c r="AB56">
        <v>0.50722576240327721</v>
      </c>
      <c r="AC56">
        <v>5.166916515226335</v>
      </c>
      <c r="AD56">
        <v>200.566</v>
      </c>
      <c r="AE56">
        <v>7.0000000000000007E-2</v>
      </c>
      <c r="AF56">
        <v>1333</v>
      </c>
      <c r="AG56">
        <v>3268</v>
      </c>
      <c r="AH56">
        <v>3442</v>
      </c>
      <c r="AI56">
        <v>3624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4.3899999999999998E-3</v>
      </c>
      <c r="Q57">
        <v>3.65E-3</v>
      </c>
      <c r="R57">
        <v>7.5100000000000002E-3</v>
      </c>
      <c r="S57">
        <v>2.9099999999999998E-3</v>
      </c>
      <c r="T57">
        <v>2.49E-3</v>
      </c>
      <c r="U57">
        <v>2.49E-3</v>
      </c>
      <c r="V57">
        <v>2.9399999999999999E-3</v>
      </c>
      <c r="W57">
        <v>6.96E-3</v>
      </c>
      <c r="X57">
        <v>6.96E-3</v>
      </c>
      <c r="Y57">
        <v>2.49E-3</v>
      </c>
      <c r="Z57">
        <v>2.49E-3</v>
      </c>
      <c r="AA57">
        <v>2.49E-3</v>
      </c>
      <c r="AB57">
        <v>0.50956719055396393</v>
      </c>
      <c r="AC57">
        <v>5.723968236752925</v>
      </c>
      <c r="AD57">
        <v>200.566</v>
      </c>
      <c r="AE57">
        <v>0.03</v>
      </c>
      <c r="AF57">
        <v>1789</v>
      </c>
      <c r="AG57">
        <v>6862</v>
      </c>
      <c r="AH57">
        <v>7266</v>
      </c>
      <c r="AI57">
        <v>7694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4.3899999999999998E-3</v>
      </c>
      <c r="Q58">
        <v>3.65E-3</v>
      </c>
      <c r="R58">
        <v>7.5100000000000002E-3</v>
      </c>
      <c r="S58">
        <v>2.9099999999999998E-3</v>
      </c>
      <c r="T58">
        <v>2.49E-3</v>
      </c>
      <c r="U58">
        <v>2.49E-3</v>
      </c>
      <c r="V58">
        <v>2.9399999999999999E-3</v>
      </c>
      <c r="W58">
        <v>6.96E-3</v>
      </c>
      <c r="X58">
        <v>6.96E-3</v>
      </c>
      <c r="Y58">
        <v>2.49E-3</v>
      </c>
      <c r="Z58">
        <v>2.49E-3</v>
      </c>
      <c r="AA58">
        <v>2.49E-3</v>
      </c>
      <c r="AB58">
        <v>0.50956719055396393</v>
      </c>
      <c r="AC58">
        <v>5.723968236752925</v>
      </c>
      <c r="AD58">
        <v>200.566</v>
      </c>
      <c r="AE58">
        <v>3.5000000000000003E-2</v>
      </c>
      <c r="AF58">
        <v>1683</v>
      </c>
      <c r="AG58">
        <v>5882</v>
      </c>
      <c r="AH58">
        <v>6228</v>
      </c>
      <c r="AI58">
        <v>6595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4.3899999999999998E-3</v>
      </c>
      <c r="Q59">
        <v>3.65E-3</v>
      </c>
      <c r="R59">
        <v>7.5100000000000002E-3</v>
      </c>
      <c r="S59">
        <v>2.9099999999999998E-3</v>
      </c>
      <c r="T59">
        <v>2.49E-3</v>
      </c>
      <c r="U59">
        <v>2.49E-3</v>
      </c>
      <c r="V59">
        <v>2.9399999999999999E-3</v>
      </c>
      <c r="W59">
        <v>6.96E-3</v>
      </c>
      <c r="X59">
        <v>6.96E-3</v>
      </c>
      <c r="Y59">
        <v>2.49E-3</v>
      </c>
      <c r="Z59">
        <v>2.49E-3</v>
      </c>
      <c r="AA59">
        <v>2.49E-3</v>
      </c>
      <c r="AB59">
        <v>0.50956719055396393</v>
      </c>
      <c r="AC59">
        <v>5.723968236752925</v>
      </c>
      <c r="AD59">
        <v>200.566</v>
      </c>
      <c r="AE59">
        <v>0.04</v>
      </c>
      <c r="AF59">
        <v>1586</v>
      </c>
      <c r="AG59">
        <v>5147</v>
      </c>
      <c r="AH59">
        <v>5450</v>
      </c>
      <c r="AI59">
        <v>5771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4.3899999999999998E-3</v>
      </c>
      <c r="Q60">
        <v>3.65E-3</v>
      </c>
      <c r="R60">
        <v>7.5100000000000002E-3</v>
      </c>
      <c r="S60">
        <v>2.9099999999999998E-3</v>
      </c>
      <c r="T60">
        <v>2.49E-3</v>
      </c>
      <c r="U60">
        <v>2.49E-3</v>
      </c>
      <c r="V60">
        <v>2.9399999999999999E-3</v>
      </c>
      <c r="W60">
        <v>6.96E-3</v>
      </c>
      <c r="X60">
        <v>6.96E-3</v>
      </c>
      <c r="Y60">
        <v>2.49E-3</v>
      </c>
      <c r="Z60">
        <v>2.49E-3</v>
      </c>
      <c r="AA60">
        <v>2.49E-3</v>
      </c>
      <c r="AB60">
        <v>0.50956719055396393</v>
      </c>
      <c r="AC60">
        <v>5.723968236752925</v>
      </c>
      <c r="AD60">
        <v>200.566</v>
      </c>
      <c r="AE60">
        <v>4.4999999999999998E-2</v>
      </c>
      <c r="AF60">
        <v>1498</v>
      </c>
      <c r="AG60">
        <v>4575</v>
      </c>
      <c r="AH60">
        <v>4844</v>
      </c>
      <c r="AI60">
        <v>5129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4.3899999999999998E-3</v>
      </c>
      <c r="Q61">
        <v>3.65E-3</v>
      </c>
      <c r="R61">
        <v>7.5100000000000002E-3</v>
      </c>
      <c r="S61">
        <v>2.9099999999999998E-3</v>
      </c>
      <c r="T61">
        <v>2.49E-3</v>
      </c>
      <c r="U61">
        <v>2.49E-3</v>
      </c>
      <c r="V61">
        <v>2.9399999999999999E-3</v>
      </c>
      <c r="W61">
        <v>6.96E-3</v>
      </c>
      <c r="X61">
        <v>6.96E-3</v>
      </c>
      <c r="Y61">
        <v>2.49E-3</v>
      </c>
      <c r="Z61">
        <v>2.49E-3</v>
      </c>
      <c r="AA61">
        <v>2.49E-3</v>
      </c>
      <c r="AB61">
        <v>0.50956719055396393</v>
      </c>
      <c r="AC61">
        <v>5.723968236752925</v>
      </c>
      <c r="AD61">
        <v>200.566</v>
      </c>
      <c r="AE61">
        <v>0.05</v>
      </c>
      <c r="AF61">
        <v>1416</v>
      </c>
      <c r="AG61">
        <v>4117</v>
      </c>
      <c r="AH61">
        <v>4360</v>
      </c>
      <c r="AI61">
        <v>4616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4.3899999999999998E-3</v>
      </c>
      <c r="Q62">
        <v>3.65E-3</v>
      </c>
      <c r="R62">
        <v>7.5100000000000002E-3</v>
      </c>
      <c r="S62">
        <v>2.9099999999999998E-3</v>
      </c>
      <c r="T62">
        <v>2.49E-3</v>
      </c>
      <c r="U62">
        <v>2.49E-3</v>
      </c>
      <c r="V62">
        <v>2.9399999999999999E-3</v>
      </c>
      <c r="W62">
        <v>6.96E-3</v>
      </c>
      <c r="X62">
        <v>6.96E-3</v>
      </c>
      <c r="Y62">
        <v>2.49E-3</v>
      </c>
      <c r="Z62">
        <v>2.49E-3</v>
      </c>
      <c r="AA62">
        <v>2.49E-3</v>
      </c>
      <c r="AB62">
        <v>0.50956719055396393</v>
      </c>
      <c r="AC62">
        <v>5.723968236752925</v>
      </c>
      <c r="AD62">
        <v>200.566</v>
      </c>
      <c r="AE62">
        <v>5.5E-2</v>
      </c>
      <c r="AF62">
        <v>1341</v>
      </c>
      <c r="AG62">
        <v>3743</v>
      </c>
      <c r="AH62">
        <v>3963</v>
      </c>
      <c r="AI62">
        <v>4197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4.3899999999999998E-3</v>
      </c>
      <c r="Q63">
        <v>3.65E-3</v>
      </c>
      <c r="R63">
        <v>7.5100000000000002E-3</v>
      </c>
      <c r="S63">
        <v>2.9099999999999998E-3</v>
      </c>
      <c r="T63">
        <v>2.49E-3</v>
      </c>
      <c r="U63">
        <v>2.49E-3</v>
      </c>
      <c r="V63">
        <v>2.9399999999999999E-3</v>
      </c>
      <c r="W63">
        <v>6.96E-3</v>
      </c>
      <c r="X63">
        <v>6.96E-3</v>
      </c>
      <c r="Y63">
        <v>2.49E-3</v>
      </c>
      <c r="Z63">
        <v>2.49E-3</v>
      </c>
      <c r="AA63">
        <v>2.49E-3</v>
      </c>
      <c r="AB63">
        <v>0.50956719055396393</v>
      </c>
      <c r="AC63">
        <v>5.723968236752925</v>
      </c>
      <c r="AD63">
        <v>200.566</v>
      </c>
      <c r="AE63">
        <v>0.06</v>
      </c>
      <c r="AF63">
        <v>1272</v>
      </c>
      <c r="AG63">
        <v>3431</v>
      </c>
      <c r="AH63">
        <v>3633</v>
      </c>
      <c r="AI63">
        <v>3847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4.3899999999999998E-3</v>
      </c>
      <c r="Q64">
        <v>3.65E-3</v>
      </c>
      <c r="R64">
        <v>7.5100000000000002E-3</v>
      </c>
      <c r="S64">
        <v>2.9099999999999998E-3</v>
      </c>
      <c r="T64">
        <v>2.49E-3</v>
      </c>
      <c r="U64">
        <v>2.49E-3</v>
      </c>
      <c r="V64">
        <v>2.9399999999999999E-3</v>
      </c>
      <c r="W64">
        <v>6.96E-3</v>
      </c>
      <c r="X64">
        <v>6.96E-3</v>
      </c>
      <c r="Y64">
        <v>2.49E-3</v>
      </c>
      <c r="Z64">
        <v>2.49E-3</v>
      </c>
      <c r="AA64">
        <v>2.49E-3</v>
      </c>
      <c r="AB64">
        <v>0.50956719055396393</v>
      </c>
      <c r="AC64">
        <v>5.723968236752925</v>
      </c>
      <c r="AD64">
        <v>200.566</v>
      </c>
      <c r="AE64">
        <v>6.5000000000000002E-2</v>
      </c>
      <c r="AF64">
        <v>1208</v>
      </c>
      <c r="AG64">
        <v>3167</v>
      </c>
      <c r="AH64">
        <v>3354</v>
      </c>
      <c r="AI64">
        <v>3551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4.3899999999999998E-3</v>
      </c>
      <c r="Q65">
        <v>3.65E-3</v>
      </c>
      <c r="R65">
        <v>7.5100000000000002E-3</v>
      </c>
      <c r="S65">
        <v>2.9099999999999998E-3</v>
      </c>
      <c r="T65">
        <v>2.49E-3</v>
      </c>
      <c r="U65">
        <v>2.49E-3</v>
      </c>
      <c r="V65">
        <v>2.9399999999999999E-3</v>
      </c>
      <c r="W65">
        <v>6.96E-3</v>
      </c>
      <c r="X65">
        <v>6.96E-3</v>
      </c>
      <c r="Y65">
        <v>2.49E-3</v>
      </c>
      <c r="Z65">
        <v>2.49E-3</v>
      </c>
      <c r="AA65">
        <v>2.49E-3</v>
      </c>
      <c r="AB65">
        <v>0.50956719055396393</v>
      </c>
      <c r="AC65">
        <v>5.723968236752925</v>
      </c>
      <c r="AD65">
        <v>200.566</v>
      </c>
      <c r="AE65">
        <v>7.0000000000000007E-2</v>
      </c>
      <c r="AF65">
        <v>1149</v>
      </c>
      <c r="AG65">
        <v>2941</v>
      </c>
      <c r="AH65">
        <v>3114</v>
      </c>
      <c r="AI65">
        <v>3297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4.3400000000000001E-3</v>
      </c>
      <c r="Q66">
        <v>3.6099999999999999E-3</v>
      </c>
      <c r="R66">
        <v>7.4400000000000004E-3</v>
      </c>
      <c r="S66">
        <v>2.8700000000000002E-3</v>
      </c>
      <c r="T66">
        <v>2.49E-3</v>
      </c>
      <c r="U66">
        <v>2.49E-3</v>
      </c>
      <c r="V66">
        <v>2.8999999999999998E-3</v>
      </c>
      <c r="W66">
        <v>6.8900000000000003E-3</v>
      </c>
      <c r="X66">
        <v>6.8900000000000003E-3</v>
      </c>
      <c r="Y66">
        <v>2.49E-3</v>
      </c>
      <c r="Z66">
        <v>2.49E-3</v>
      </c>
      <c r="AA66">
        <v>2.49E-3</v>
      </c>
      <c r="AB66">
        <v>0.51239792230046322</v>
      </c>
      <c r="AC66">
        <v>5.7398450225475077</v>
      </c>
      <c r="AD66">
        <v>200.566</v>
      </c>
      <c r="AE66">
        <v>0.03</v>
      </c>
      <c r="AF66">
        <v>1781</v>
      </c>
      <c r="AG66">
        <v>6837</v>
      </c>
      <c r="AH66">
        <v>7241</v>
      </c>
      <c r="AI66">
        <v>7668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4.3400000000000001E-3</v>
      </c>
      <c r="Q67">
        <v>3.6099999999999999E-3</v>
      </c>
      <c r="R67">
        <v>7.4400000000000004E-3</v>
      </c>
      <c r="S67">
        <v>2.8700000000000002E-3</v>
      </c>
      <c r="T67">
        <v>2.49E-3</v>
      </c>
      <c r="U67">
        <v>2.49E-3</v>
      </c>
      <c r="V67">
        <v>2.8999999999999998E-3</v>
      </c>
      <c r="W67">
        <v>6.8900000000000003E-3</v>
      </c>
      <c r="X67">
        <v>6.8900000000000003E-3</v>
      </c>
      <c r="Y67">
        <v>2.49E-3</v>
      </c>
      <c r="Z67">
        <v>2.49E-3</v>
      </c>
      <c r="AA67">
        <v>2.49E-3</v>
      </c>
      <c r="AB67">
        <v>0.51239792230046322</v>
      </c>
      <c r="AC67">
        <v>5.7398450225475077</v>
      </c>
      <c r="AD67">
        <v>200.566</v>
      </c>
      <c r="AE67">
        <v>3.5000000000000003E-2</v>
      </c>
      <c r="AF67">
        <v>1676</v>
      </c>
      <c r="AG67">
        <v>5860</v>
      </c>
      <c r="AH67">
        <v>6206</v>
      </c>
      <c r="AI67">
        <v>6573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4.3400000000000001E-3</v>
      </c>
      <c r="Q68">
        <v>3.6099999999999999E-3</v>
      </c>
      <c r="R68">
        <v>7.4400000000000004E-3</v>
      </c>
      <c r="S68">
        <v>2.8700000000000002E-3</v>
      </c>
      <c r="T68">
        <v>2.49E-3</v>
      </c>
      <c r="U68">
        <v>2.49E-3</v>
      </c>
      <c r="V68">
        <v>2.8999999999999998E-3</v>
      </c>
      <c r="W68">
        <v>6.8900000000000003E-3</v>
      </c>
      <c r="X68">
        <v>6.8900000000000003E-3</v>
      </c>
      <c r="Y68">
        <v>2.49E-3</v>
      </c>
      <c r="Z68">
        <v>2.49E-3</v>
      </c>
      <c r="AA68">
        <v>2.49E-3</v>
      </c>
      <c r="AB68">
        <v>0.51239792230046322</v>
      </c>
      <c r="AC68">
        <v>5.7398450225475077</v>
      </c>
      <c r="AD68">
        <v>200.566</v>
      </c>
      <c r="AE68">
        <v>0.04</v>
      </c>
      <c r="AF68">
        <v>1579</v>
      </c>
      <c r="AG68">
        <v>5128</v>
      </c>
      <c r="AH68">
        <v>5430</v>
      </c>
      <c r="AI68">
        <v>5751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4.3400000000000001E-3</v>
      </c>
      <c r="Q69">
        <v>3.6099999999999999E-3</v>
      </c>
      <c r="R69">
        <v>7.4400000000000004E-3</v>
      </c>
      <c r="S69">
        <v>2.8700000000000002E-3</v>
      </c>
      <c r="T69">
        <v>2.49E-3</v>
      </c>
      <c r="U69">
        <v>2.49E-3</v>
      </c>
      <c r="V69">
        <v>2.8999999999999998E-3</v>
      </c>
      <c r="W69">
        <v>6.8900000000000003E-3</v>
      </c>
      <c r="X69">
        <v>6.8900000000000003E-3</v>
      </c>
      <c r="Y69">
        <v>2.49E-3</v>
      </c>
      <c r="Z69">
        <v>2.49E-3</v>
      </c>
      <c r="AA69">
        <v>2.49E-3</v>
      </c>
      <c r="AB69">
        <v>0.51239792230046322</v>
      </c>
      <c r="AC69">
        <v>5.7398450225475077</v>
      </c>
      <c r="AD69">
        <v>200.566</v>
      </c>
      <c r="AE69">
        <v>4.4999999999999998E-2</v>
      </c>
      <c r="AF69">
        <v>1491</v>
      </c>
      <c r="AG69">
        <v>4558</v>
      </c>
      <c r="AH69">
        <v>4827</v>
      </c>
      <c r="AI69">
        <v>5112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4.3400000000000001E-3</v>
      </c>
      <c r="Q70">
        <v>3.6099999999999999E-3</v>
      </c>
      <c r="R70">
        <v>7.4400000000000004E-3</v>
      </c>
      <c r="S70">
        <v>2.8700000000000002E-3</v>
      </c>
      <c r="T70">
        <v>2.49E-3</v>
      </c>
      <c r="U70">
        <v>2.49E-3</v>
      </c>
      <c r="V70">
        <v>2.8999999999999998E-3</v>
      </c>
      <c r="W70">
        <v>6.8900000000000003E-3</v>
      </c>
      <c r="X70">
        <v>6.8900000000000003E-3</v>
      </c>
      <c r="Y70">
        <v>2.49E-3</v>
      </c>
      <c r="Z70">
        <v>2.49E-3</v>
      </c>
      <c r="AA70">
        <v>2.49E-3</v>
      </c>
      <c r="AB70">
        <v>0.51239792230046322</v>
      </c>
      <c r="AC70">
        <v>5.7398450225475077</v>
      </c>
      <c r="AD70">
        <v>200.566</v>
      </c>
      <c r="AE70">
        <v>0.05</v>
      </c>
      <c r="AF70">
        <v>1409</v>
      </c>
      <c r="AG70">
        <v>4102</v>
      </c>
      <c r="AH70">
        <v>4344</v>
      </c>
      <c r="AI70">
        <v>4601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4.3400000000000001E-3</v>
      </c>
      <c r="Q71">
        <v>3.6099999999999999E-3</v>
      </c>
      <c r="R71">
        <v>7.4400000000000004E-3</v>
      </c>
      <c r="S71">
        <v>2.8700000000000002E-3</v>
      </c>
      <c r="T71">
        <v>2.49E-3</v>
      </c>
      <c r="U71">
        <v>2.49E-3</v>
      </c>
      <c r="V71">
        <v>2.8999999999999998E-3</v>
      </c>
      <c r="W71">
        <v>6.8900000000000003E-3</v>
      </c>
      <c r="X71">
        <v>6.8900000000000003E-3</v>
      </c>
      <c r="Y71">
        <v>2.49E-3</v>
      </c>
      <c r="Z71">
        <v>2.49E-3</v>
      </c>
      <c r="AA71">
        <v>2.49E-3</v>
      </c>
      <c r="AB71">
        <v>0.51239792230046322</v>
      </c>
      <c r="AC71">
        <v>5.7398450225475077</v>
      </c>
      <c r="AD71">
        <v>200.566</v>
      </c>
      <c r="AE71">
        <v>5.5E-2</v>
      </c>
      <c r="AF71">
        <v>1334</v>
      </c>
      <c r="AG71">
        <v>3729</v>
      </c>
      <c r="AH71">
        <v>3949</v>
      </c>
      <c r="AI71">
        <v>4183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4.3400000000000001E-3</v>
      </c>
      <c r="Q72">
        <v>3.6099999999999999E-3</v>
      </c>
      <c r="R72">
        <v>7.4400000000000004E-3</v>
      </c>
      <c r="S72">
        <v>2.8700000000000002E-3</v>
      </c>
      <c r="T72">
        <v>2.49E-3</v>
      </c>
      <c r="U72">
        <v>2.49E-3</v>
      </c>
      <c r="V72">
        <v>2.8999999999999998E-3</v>
      </c>
      <c r="W72">
        <v>6.8900000000000003E-3</v>
      </c>
      <c r="X72">
        <v>6.8900000000000003E-3</v>
      </c>
      <c r="Y72">
        <v>2.49E-3</v>
      </c>
      <c r="Z72">
        <v>2.49E-3</v>
      </c>
      <c r="AA72">
        <v>2.49E-3</v>
      </c>
      <c r="AB72">
        <v>0.51239792230046322</v>
      </c>
      <c r="AC72">
        <v>5.7398450225475077</v>
      </c>
      <c r="AD72">
        <v>200.566</v>
      </c>
      <c r="AE72">
        <v>0.06</v>
      </c>
      <c r="AF72">
        <v>1266</v>
      </c>
      <c r="AG72">
        <v>3418</v>
      </c>
      <c r="AH72">
        <v>3620</v>
      </c>
      <c r="AI72">
        <v>3834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4.3400000000000001E-3</v>
      </c>
      <c r="Q73">
        <v>3.6099999999999999E-3</v>
      </c>
      <c r="R73">
        <v>7.4400000000000004E-3</v>
      </c>
      <c r="S73">
        <v>2.8700000000000002E-3</v>
      </c>
      <c r="T73">
        <v>2.49E-3</v>
      </c>
      <c r="U73">
        <v>2.49E-3</v>
      </c>
      <c r="V73">
        <v>2.8999999999999998E-3</v>
      </c>
      <c r="W73">
        <v>6.8900000000000003E-3</v>
      </c>
      <c r="X73">
        <v>6.8900000000000003E-3</v>
      </c>
      <c r="Y73">
        <v>2.49E-3</v>
      </c>
      <c r="Z73">
        <v>2.49E-3</v>
      </c>
      <c r="AA73">
        <v>2.49E-3</v>
      </c>
      <c r="AB73">
        <v>0.51239792230046322</v>
      </c>
      <c r="AC73">
        <v>5.7398450225475077</v>
      </c>
      <c r="AD73">
        <v>200.566</v>
      </c>
      <c r="AE73">
        <v>6.5000000000000002E-2</v>
      </c>
      <c r="AF73">
        <v>1202</v>
      </c>
      <c r="AG73">
        <v>3155</v>
      </c>
      <c r="AH73">
        <v>3342</v>
      </c>
      <c r="AI73">
        <v>3539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4.3400000000000001E-3</v>
      </c>
      <c r="Q74">
        <v>3.6099999999999999E-3</v>
      </c>
      <c r="R74">
        <v>7.4400000000000004E-3</v>
      </c>
      <c r="S74">
        <v>2.8700000000000002E-3</v>
      </c>
      <c r="T74">
        <v>2.49E-3</v>
      </c>
      <c r="U74">
        <v>2.49E-3</v>
      </c>
      <c r="V74">
        <v>2.8999999999999998E-3</v>
      </c>
      <c r="W74">
        <v>6.8900000000000003E-3</v>
      </c>
      <c r="X74">
        <v>6.8900000000000003E-3</v>
      </c>
      <c r="Y74">
        <v>2.49E-3</v>
      </c>
      <c r="Z74">
        <v>2.49E-3</v>
      </c>
      <c r="AA74">
        <v>2.49E-3</v>
      </c>
      <c r="AB74">
        <v>0.51239792230046322</v>
      </c>
      <c r="AC74">
        <v>5.7398450225475077</v>
      </c>
      <c r="AD74">
        <v>200.566</v>
      </c>
      <c r="AE74">
        <v>7.0000000000000007E-2</v>
      </c>
      <c r="AF74">
        <v>1143</v>
      </c>
      <c r="AG74">
        <v>2930</v>
      </c>
      <c r="AH74">
        <v>3103</v>
      </c>
      <c r="AI74">
        <v>3286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4.2900000000000004E-3</v>
      </c>
      <c r="Q75">
        <v>3.5799999999999998E-3</v>
      </c>
      <c r="R75">
        <v>7.3600000000000002E-3</v>
      </c>
      <c r="S75">
        <v>2.8500000000000001E-3</v>
      </c>
      <c r="T75">
        <v>2.49E-3</v>
      </c>
      <c r="U75">
        <v>2.49E-3</v>
      </c>
      <c r="V75">
        <v>2.8700000000000002E-3</v>
      </c>
      <c r="W75">
        <v>6.8100000000000001E-3</v>
      </c>
      <c r="X75">
        <v>6.8100000000000001E-3</v>
      </c>
      <c r="Y75">
        <v>2.49E-3</v>
      </c>
      <c r="Z75">
        <v>2.49E-3</v>
      </c>
      <c r="AA75">
        <v>2.49E-3</v>
      </c>
      <c r="AB75">
        <v>0.51555931885726525</v>
      </c>
      <c r="AC75">
        <v>5.7575246639909139</v>
      </c>
      <c r="AD75">
        <v>200.566</v>
      </c>
      <c r="AE75">
        <v>0.03</v>
      </c>
      <c r="AF75">
        <v>1774</v>
      </c>
      <c r="AG75">
        <v>6811</v>
      </c>
      <c r="AH75">
        <v>7215</v>
      </c>
      <c r="AI75">
        <v>7643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4.2900000000000004E-3</v>
      </c>
      <c r="Q76">
        <v>3.5799999999999998E-3</v>
      </c>
      <c r="R76">
        <v>7.3600000000000002E-3</v>
      </c>
      <c r="S76">
        <v>2.8500000000000001E-3</v>
      </c>
      <c r="T76">
        <v>2.49E-3</v>
      </c>
      <c r="U76">
        <v>2.49E-3</v>
      </c>
      <c r="V76">
        <v>2.8700000000000002E-3</v>
      </c>
      <c r="W76">
        <v>6.8100000000000001E-3</v>
      </c>
      <c r="X76">
        <v>6.8100000000000001E-3</v>
      </c>
      <c r="Y76">
        <v>2.49E-3</v>
      </c>
      <c r="Z76">
        <v>2.49E-3</v>
      </c>
      <c r="AA76">
        <v>2.49E-3</v>
      </c>
      <c r="AB76">
        <v>0.51555931885726525</v>
      </c>
      <c r="AC76">
        <v>5.7575246639909139</v>
      </c>
      <c r="AD76">
        <v>200.566</v>
      </c>
      <c r="AE76">
        <v>3.5000000000000003E-2</v>
      </c>
      <c r="AF76">
        <v>1669</v>
      </c>
      <c r="AG76">
        <v>5838</v>
      </c>
      <c r="AH76">
        <v>6184</v>
      </c>
      <c r="AI76">
        <v>6551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4.2900000000000004E-3</v>
      </c>
      <c r="Q77">
        <v>3.5799999999999998E-3</v>
      </c>
      <c r="R77">
        <v>7.3600000000000002E-3</v>
      </c>
      <c r="S77">
        <v>2.8500000000000001E-3</v>
      </c>
      <c r="T77">
        <v>2.49E-3</v>
      </c>
      <c r="U77">
        <v>2.49E-3</v>
      </c>
      <c r="V77">
        <v>2.8700000000000002E-3</v>
      </c>
      <c r="W77">
        <v>6.8100000000000001E-3</v>
      </c>
      <c r="X77">
        <v>6.8100000000000001E-3</v>
      </c>
      <c r="Y77">
        <v>2.49E-3</v>
      </c>
      <c r="Z77">
        <v>2.49E-3</v>
      </c>
      <c r="AA77">
        <v>2.49E-3</v>
      </c>
      <c r="AB77">
        <v>0.51555931885726525</v>
      </c>
      <c r="AC77">
        <v>5.7575246639909139</v>
      </c>
      <c r="AD77">
        <v>200.566</v>
      </c>
      <c r="AE77">
        <v>0.04</v>
      </c>
      <c r="AF77">
        <v>1572</v>
      </c>
      <c r="AG77">
        <v>5108</v>
      </c>
      <c r="AH77">
        <v>5411</v>
      </c>
      <c r="AI77">
        <v>5732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4.2900000000000004E-3</v>
      </c>
      <c r="Q78">
        <v>3.5799999999999998E-3</v>
      </c>
      <c r="R78">
        <v>7.3600000000000002E-3</v>
      </c>
      <c r="S78">
        <v>2.8500000000000001E-3</v>
      </c>
      <c r="T78">
        <v>2.49E-3</v>
      </c>
      <c r="U78">
        <v>2.49E-3</v>
      </c>
      <c r="V78">
        <v>2.8700000000000002E-3</v>
      </c>
      <c r="W78">
        <v>6.8100000000000001E-3</v>
      </c>
      <c r="X78">
        <v>6.8100000000000001E-3</v>
      </c>
      <c r="Y78">
        <v>2.49E-3</v>
      </c>
      <c r="Z78">
        <v>2.49E-3</v>
      </c>
      <c r="AA78">
        <v>2.49E-3</v>
      </c>
      <c r="AB78">
        <v>0.51555931885726525</v>
      </c>
      <c r="AC78">
        <v>5.7575246639909139</v>
      </c>
      <c r="AD78">
        <v>200.566</v>
      </c>
      <c r="AE78">
        <v>4.4999999999999998E-2</v>
      </c>
      <c r="AF78">
        <v>1484</v>
      </c>
      <c r="AG78">
        <v>4541</v>
      </c>
      <c r="AH78">
        <v>4810</v>
      </c>
      <c r="AI78">
        <v>5095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4.2900000000000004E-3</v>
      </c>
      <c r="Q79">
        <v>3.5799999999999998E-3</v>
      </c>
      <c r="R79">
        <v>7.3600000000000002E-3</v>
      </c>
      <c r="S79">
        <v>2.8500000000000001E-3</v>
      </c>
      <c r="T79">
        <v>2.49E-3</v>
      </c>
      <c r="U79">
        <v>2.49E-3</v>
      </c>
      <c r="V79">
        <v>2.8700000000000002E-3</v>
      </c>
      <c r="W79">
        <v>6.8100000000000001E-3</v>
      </c>
      <c r="X79">
        <v>6.8100000000000001E-3</v>
      </c>
      <c r="Y79">
        <v>2.49E-3</v>
      </c>
      <c r="Z79">
        <v>2.49E-3</v>
      </c>
      <c r="AA79">
        <v>2.49E-3</v>
      </c>
      <c r="AB79">
        <v>0.51555931885726525</v>
      </c>
      <c r="AC79">
        <v>5.7575246639909139</v>
      </c>
      <c r="AD79">
        <v>200.566</v>
      </c>
      <c r="AE79">
        <v>0.05</v>
      </c>
      <c r="AF79">
        <v>1403</v>
      </c>
      <c r="AG79">
        <v>4087</v>
      </c>
      <c r="AH79">
        <v>4329</v>
      </c>
      <c r="AI79">
        <v>4586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4.2900000000000004E-3</v>
      </c>
      <c r="Q80">
        <v>3.5799999999999998E-3</v>
      </c>
      <c r="R80">
        <v>7.3600000000000002E-3</v>
      </c>
      <c r="S80">
        <v>2.8500000000000001E-3</v>
      </c>
      <c r="T80">
        <v>2.49E-3</v>
      </c>
      <c r="U80">
        <v>2.49E-3</v>
      </c>
      <c r="V80">
        <v>2.8700000000000002E-3</v>
      </c>
      <c r="W80">
        <v>6.8100000000000001E-3</v>
      </c>
      <c r="X80">
        <v>6.8100000000000001E-3</v>
      </c>
      <c r="Y80">
        <v>2.49E-3</v>
      </c>
      <c r="Z80">
        <v>2.49E-3</v>
      </c>
      <c r="AA80">
        <v>2.49E-3</v>
      </c>
      <c r="AB80">
        <v>0.51555931885726525</v>
      </c>
      <c r="AC80">
        <v>5.7575246639909139</v>
      </c>
      <c r="AD80">
        <v>200.566</v>
      </c>
      <c r="AE80">
        <v>5.5E-2</v>
      </c>
      <c r="AF80">
        <v>1328</v>
      </c>
      <c r="AG80">
        <v>3715</v>
      </c>
      <c r="AH80">
        <v>3935</v>
      </c>
      <c r="AI80">
        <v>4169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4.2900000000000004E-3</v>
      </c>
      <c r="Q81">
        <v>3.5799999999999998E-3</v>
      </c>
      <c r="R81">
        <v>7.3600000000000002E-3</v>
      </c>
      <c r="S81">
        <v>2.8500000000000001E-3</v>
      </c>
      <c r="T81">
        <v>2.49E-3</v>
      </c>
      <c r="U81">
        <v>2.49E-3</v>
      </c>
      <c r="V81">
        <v>2.8700000000000002E-3</v>
      </c>
      <c r="W81">
        <v>6.8100000000000001E-3</v>
      </c>
      <c r="X81">
        <v>6.8100000000000001E-3</v>
      </c>
      <c r="Y81">
        <v>2.49E-3</v>
      </c>
      <c r="Z81">
        <v>2.49E-3</v>
      </c>
      <c r="AA81">
        <v>2.49E-3</v>
      </c>
      <c r="AB81">
        <v>0.51555931885726525</v>
      </c>
      <c r="AC81">
        <v>5.7575246639909139</v>
      </c>
      <c r="AD81">
        <v>200.566</v>
      </c>
      <c r="AE81">
        <v>0.06</v>
      </c>
      <c r="AF81">
        <v>1259</v>
      </c>
      <c r="AG81">
        <v>3406</v>
      </c>
      <c r="AH81">
        <v>3608</v>
      </c>
      <c r="AI81">
        <v>3821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4.2900000000000004E-3</v>
      </c>
      <c r="Q82">
        <v>3.5799999999999998E-3</v>
      </c>
      <c r="R82">
        <v>7.3600000000000002E-3</v>
      </c>
      <c r="S82">
        <v>2.8500000000000001E-3</v>
      </c>
      <c r="T82">
        <v>2.49E-3</v>
      </c>
      <c r="U82">
        <v>2.49E-3</v>
      </c>
      <c r="V82">
        <v>2.8700000000000002E-3</v>
      </c>
      <c r="W82">
        <v>6.8100000000000001E-3</v>
      </c>
      <c r="X82">
        <v>6.8100000000000001E-3</v>
      </c>
      <c r="Y82">
        <v>2.49E-3</v>
      </c>
      <c r="Z82">
        <v>2.49E-3</v>
      </c>
      <c r="AA82">
        <v>2.49E-3</v>
      </c>
      <c r="AB82">
        <v>0.51555931885726525</v>
      </c>
      <c r="AC82">
        <v>5.7575246639909139</v>
      </c>
      <c r="AD82">
        <v>200.566</v>
      </c>
      <c r="AE82">
        <v>6.5000000000000002E-2</v>
      </c>
      <c r="AF82">
        <v>1196</v>
      </c>
      <c r="AG82">
        <v>3144</v>
      </c>
      <c r="AH82">
        <v>3330</v>
      </c>
      <c r="AI82">
        <v>3527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4.2900000000000004E-3</v>
      </c>
      <c r="Q83">
        <v>3.5799999999999998E-3</v>
      </c>
      <c r="R83">
        <v>7.3600000000000002E-3</v>
      </c>
      <c r="S83">
        <v>2.8500000000000001E-3</v>
      </c>
      <c r="T83">
        <v>2.49E-3</v>
      </c>
      <c r="U83">
        <v>2.49E-3</v>
      </c>
      <c r="V83">
        <v>2.8700000000000002E-3</v>
      </c>
      <c r="W83">
        <v>6.8100000000000001E-3</v>
      </c>
      <c r="X83">
        <v>6.8100000000000001E-3</v>
      </c>
      <c r="Y83">
        <v>2.49E-3</v>
      </c>
      <c r="Z83">
        <v>2.49E-3</v>
      </c>
      <c r="AA83">
        <v>2.49E-3</v>
      </c>
      <c r="AB83">
        <v>0.51555931885726525</v>
      </c>
      <c r="AC83">
        <v>5.7575246639909139</v>
      </c>
      <c r="AD83">
        <v>200.566</v>
      </c>
      <c r="AE83">
        <v>7.0000000000000007E-2</v>
      </c>
      <c r="AF83">
        <v>1137</v>
      </c>
      <c r="AG83">
        <v>2919</v>
      </c>
      <c r="AH83">
        <v>3092</v>
      </c>
      <c r="AI83">
        <v>3275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4.2500000000000003E-3</v>
      </c>
      <c r="Q84">
        <v>3.5200000000000001E-3</v>
      </c>
      <c r="R84">
        <v>7.28E-3</v>
      </c>
      <c r="S84">
        <v>2.81E-3</v>
      </c>
      <c r="T84">
        <v>2.49E-3</v>
      </c>
      <c r="U84">
        <v>2.49E-3</v>
      </c>
      <c r="V84">
        <v>2.8400000000000001E-3</v>
      </c>
      <c r="W84">
        <v>6.7400000000000003E-3</v>
      </c>
      <c r="X84">
        <v>6.7400000000000003E-3</v>
      </c>
      <c r="Y84">
        <v>2.49E-3</v>
      </c>
      <c r="Z84">
        <v>2.49E-3</v>
      </c>
      <c r="AA84">
        <v>2.49E-3</v>
      </c>
      <c r="AB84">
        <v>0.51973546815175775</v>
      </c>
      <c r="AC84">
        <v>5.7807962710010674</v>
      </c>
      <c r="AD84">
        <v>200.566</v>
      </c>
      <c r="AE84">
        <v>0.03</v>
      </c>
      <c r="AF84">
        <v>1767</v>
      </c>
      <c r="AG84">
        <v>6786</v>
      </c>
      <c r="AH84">
        <v>7190</v>
      </c>
      <c r="AI84">
        <v>7617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4.2500000000000003E-3</v>
      </c>
      <c r="Q85">
        <v>3.5200000000000001E-3</v>
      </c>
      <c r="R85">
        <v>7.28E-3</v>
      </c>
      <c r="S85">
        <v>2.81E-3</v>
      </c>
      <c r="T85">
        <v>2.49E-3</v>
      </c>
      <c r="U85">
        <v>2.49E-3</v>
      </c>
      <c r="V85">
        <v>2.8400000000000001E-3</v>
      </c>
      <c r="W85">
        <v>6.7400000000000003E-3</v>
      </c>
      <c r="X85">
        <v>6.7400000000000003E-3</v>
      </c>
      <c r="Y85">
        <v>2.49E-3</v>
      </c>
      <c r="Z85">
        <v>2.49E-3</v>
      </c>
      <c r="AA85">
        <v>2.49E-3</v>
      </c>
      <c r="AB85">
        <v>0.51973546815175775</v>
      </c>
      <c r="AC85">
        <v>5.7807962710010674</v>
      </c>
      <c r="AD85">
        <v>200.566</v>
      </c>
      <c r="AE85">
        <v>3.5000000000000003E-2</v>
      </c>
      <c r="AF85">
        <v>1662</v>
      </c>
      <c r="AG85">
        <v>5816</v>
      </c>
      <c r="AH85">
        <v>6162</v>
      </c>
      <c r="AI85">
        <v>6529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4.2500000000000003E-3</v>
      </c>
      <c r="Q86">
        <v>3.5200000000000001E-3</v>
      </c>
      <c r="R86">
        <v>7.28E-3</v>
      </c>
      <c r="S86">
        <v>2.81E-3</v>
      </c>
      <c r="T86">
        <v>2.49E-3</v>
      </c>
      <c r="U86">
        <v>2.49E-3</v>
      </c>
      <c r="V86">
        <v>2.8400000000000001E-3</v>
      </c>
      <c r="W86">
        <v>6.7400000000000003E-3</v>
      </c>
      <c r="X86">
        <v>6.7400000000000003E-3</v>
      </c>
      <c r="Y86">
        <v>2.49E-3</v>
      </c>
      <c r="Z86">
        <v>2.49E-3</v>
      </c>
      <c r="AA86">
        <v>2.49E-3</v>
      </c>
      <c r="AB86">
        <v>0.51973546815175775</v>
      </c>
      <c r="AC86">
        <v>5.7807962710010674</v>
      </c>
      <c r="AD86">
        <v>200.566</v>
      </c>
      <c r="AE86">
        <v>0.04</v>
      </c>
      <c r="AF86">
        <v>1565</v>
      </c>
      <c r="AG86">
        <v>5089</v>
      </c>
      <c r="AH86">
        <v>5392</v>
      </c>
      <c r="AI86">
        <v>5713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4.2500000000000003E-3</v>
      </c>
      <c r="Q87">
        <v>3.5200000000000001E-3</v>
      </c>
      <c r="R87">
        <v>7.28E-3</v>
      </c>
      <c r="S87">
        <v>2.81E-3</v>
      </c>
      <c r="T87">
        <v>2.49E-3</v>
      </c>
      <c r="U87">
        <v>2.49E-3</v>
      </c>
      <c r="V87">
        <v>2.8400000000000001E-3</v>
      </c>
      <c r="W87">
        <v>6.7400000000000003E-3</v>
      </c>
      <c r="X87">
        <v>6.7400000000000003E-3</v>
      </c>
      <c r="Y87">
        <v>2.49E-3</v>
      </c>
      <c r="Z87">
        <v>2.49E-3</v>
      </c>
      <c r="AA87">
        <v>2.49E-3</v>
      </c>
      <c r="AB87">
        <v>0.51973546815175775</v>
      </c>
      <c r="AC87">
        <v>5.7807962710010674</v>
      </c>
      <c r="AD87">
        <v>200.566</v>
      </c>
      <c r="AE87">
        <v>4.4999999999999998E-2</v>
      </c>
      <c r="AF87">
        <v>1477</v>
      </c>
      <c r="AG87">
        <v>4524</v>
      </c>
      <c r="AH87">
        <v>4793</v>
      </c>
      <c r="AI87">
        <v>5078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4.2500000000000003E-3</v>
      </c>
      <c r="Q88">
        <v>3.5200000000000001E-3</v>
      </c>
      <c r="R88">
        <v>7.28E-3</v>
      </c>
      <c r="S88">
        <v>2.81E-3</v>
      </c>
      <c r="T88">
        <v>2.49E-3</v>
      </c>
      <c r="U88">
        <v>2.49E-3</v>
      </c>
      <c r="V88">
        <v>2.8400000000000001E-3</v>
      </c>
      <c r="W88">
        <v>6.7400000000000003E-3</v>
      </c>
      <c r="X88">
        <v>6.7400000000000003E-3</v>
      </c>
      <c r="Y88">
        <v>2.49E-3</v>
      </c>
      <c r="Z88">
        <v>2.49E-3</v>
      </c>
      <c r="AA88">
        <v>2.49E-3</v>
      </c>
      <c r="AB88">
        <v>0.51973546815175775</v>
      </c>
      <c r="AC88">
        <v>5.7807962710010674</v>
      </c>
      <c r="AD88">
        <v>200.566</v>
      </c>
      <c r="AE88">
        <v>0.05</v>
      </c>
      <c r="AF88">
        <v>1396</v>
      </c>
      <c r="AG88">
        <v>4071</v>
      </c>
      <c r="AH88">
        <v>4314</v>
      </c>
      <c r="AI88">
        <v>4570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4.2500000000000003E-3</v>
      </c>
      <c r="Q89">
        <v>3.5200000000000001E-3</v>
      </c>
      <c r="R89">
        <v>7.28E-3</v>
      </c>
      <c r="S89">
        <v>2.81E-3</v>
      </c>
      <c r="T89">
        <v>2.49E-3</v>
      </c>
      <c r="U89">
        <v>2.49E-3</v>
      </c>
      <c r="V89">
        <v>2.8400000000000001E-3</v>
      </c>
      <c r="W89">
        <v>6.7400000000000003E-3</v>
      </c>
      <c r="X89">
        <v>6.7400000000000003E-3</v>
      </c>
      <c r="Y89">
        <v>2.49E-3</v>
      </c>
      <c r="Z89">
        <v>2.49E-3</v>
      </c>
      <c r="AA89">
        <v>2.49E-3</v>
      </c>
      <c r="AB89">
        <v>0.51973546815175775</v>
      </c>
      <c r="AC89">
        <v>5.7807962710010674</v>
      </c>
      <c r="AD89">
        <v>200.566</v>
      </c>
      <c r="AE89">
        <v>5.5E-2</v>
      </c>
      <c r="AF89">
        <v>1322</v>
      </c>
      <c r="AG89">
        <v>3701</v>
      </c>
      <c r="AH89">
        <v>3922</v>
      </c>
      <c r="AI89">
        <v>4155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4.2500000000000003E-3</v>
      </c>
      <c r="Q90">
        <v>3.5200000000000001E-3</v>
      </c>
      <c r="R90">
        <v>7.28E-3</v>
      </c>
      <c r="S90">
        <v>2.81E-3</v>
      </c>
      <c r="T90">
        <v>2.49E-3</v>
      </c>
      <c r="U90">
        <v>2.49E-3</v>
      </c>
      <c r="V90">
        <v>2.8400000000000001E-3</v>
      </c>
      <c r="W90">
        <v>6.7400000000000003E-3</v>
      </c>
      <c r="X90">
        <v>6.7400000000000003E-3</v>
      </c>
      <c r="Y90">
        <v>2.49E-3</v>
      </c>
      <c r="Z90">
        <v>2.49E-3</v>
      </c>
      <c r="AA90">
        <v>2.49E-3</v>
      </c>
      <c r="AB90">
        <v>0.51973546815175775</v>
      </c>
      <c r="AC90">
        <v>5.7807962710010674</v>
      </c>
      <c r="AD90">
        <v>200.566</v>
      </c>
      <c r="AE90">
        <v>0.06</v>
      </c>
      <c r="AF90">
        <v>1253</v>
      </c>
      <c r="AG90">
        <v>3393</v>
      </c>
      <c r="AH90">
        <v>3595</v>
      </c>
      <c r="AI90">
        <v>3809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4.2500000000000003E-3</v>
      </c>
      <c r="Q91">
        <v>3.5200000000000001E-3</v>
      </c>
      <c r="R91">
        <v>7.28E-3</v>
      </c>
      <c r="S91">
        <v>2.81E-3</v>
      </c>
      <c r="T91">
        <v>2.49E-3</v>
      </c>
      <c r="U91">
        <v>2.49E-3</v>
      </c>
      <c r="V91">
        <v>2.8400000000000001E-3</v>
      </c>
      <c r="W91">
        <v>6.7400000000000003E-3</v>
      </c>
      <c r="X91">
        <v>6.7400000000000003E-3</v>
      </c>
      <c r="Y91">
        <v>2.49E-3</v>
      </c>
      <c r="Z91">
        <v>2.49E-3</v>
      </c>
      <c r="AA91">
        <v>2.49E-3</v>
      </c>
      <c r="AB91">
        <v>0.51973546815175775</v>
      </c>
      <c r="AC91">
        <v>5.7807962710010674</v>
      </c>
      <c r="AD91">
        <v>200.566</v>
      </c>
      <c r="AE91">
        <v>6.5000000000000002E-2</v>
      </c>
      <c r="AF91">
        <v>1190</v>
      </c>
      <c r="AG91">
        <v>3132</v>
      </c>
      <c r="AH91">
        <v>3318</v>
      </c>
      <c r="AI91">
        <v>3516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4.2500000000000003E-3</v>
      </c>
      <c r="Q92">
        <v>3.5200000000000001E-3</v>
      </c>
      <c r="R92">
        <v>7.28E-3</v>
      </c>
      <c r="S92">
        <v>2.81E-3</v>
      </c>
      <c r="T92">
        <v>2.49E-3</v>
      </c>
      <c r="U92">
        <v>2.49E-3</v>
      </c>
      <c r="V92">
        <v>2.8400000000000001E-3</v>
      </c>
      <c r="W92">
        <v>6.7400000000000003E-3</v>
      </c>
      <c r="X92">
        <v>6.7400000000000003E-3</v>
      </c>
      <c r="Y92">
        <v>2.49E-3</v>
      </c>
      <c r="Z92">
        <v>2.49E-3</v>
      </c>
      <c r="AA92">
        <v>2.49E-3</v>
      </c>
      <c r="AB92">
        <v>0.51973546815175775</v>
      </c>
      <c r="AC92">
        <v>5.7807962710010674</v>
      </c>
      <c r="AD92">
        <v>200.566</v>
      </c>
      <c r="AE92">
        <v>7.0000000000000007E-2</v>
      </c>
      <c r="AF92">
        <v>1131</v>
      </c>
      <c r="AG92">
        <v>2908</v>
      </c>
      <c r="AH92">
        <v>3081</v>
      </c>
      <c r="AI92">
        <v>3265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3.9199999999999999E-3</v>
      </c>
      <c r="Q93">
        <v>3.2799999999999999E-3</v>
      </c>
      <c r="R93">
        <v>6.7200000000000003E-3</v>
      </c>
      <c r="S93">
        <v>2.6099999999999999E-3</v>
      </c>
      <c r="T93">
        <v>2.47E-3</v>
      </c>
      <c r="U93">
        <v>2.47E-3</v>
      </c>
      <c r="V93">
        <v>2.64E-3</v>
      </c>
      <c r="W93">
        <v>6.2399999999999999E-3</v>
      </c>
      <c r="X93">
        <v>6.2399999999999999E-3</v>
      </c>
      <c r="Y93">
        <v>2.47E-3</v>
      </c>
      <c r="Z93">
        <v>2.47E-3</v>
      </c>
      <c r="AA93">
        <v>2.47E-3</v>
      </c>
      <c r="AB93">
        <v>0.56268328760075459</v>
      </c>
      <c r="AC93">
        <v>5.8739885185165566</v>
      </c>
      <c r="AD93">
        <v>215.01599999999999</v>
      </c>
      <c r="AE93">
        <v>0.03</v>
      </c>
      <c r="AF93">
        <v>1619</v>
      </c>
      <c r="AG93">
        <v>6226</v>
      </c>
      <c r="AH93">
        <v>6603</v>
      </c>
      <c r="AI93">
        <v>7002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3.9199999999999999E-3</v>
      </c>
      <c r="Q94">
        <v>3.2799999999999999E-3</v>
      </c>
      <c r="R94">
        <v>6.7200000000000003E-3</v>
      </c>
      <c r="S94">
        <v>2.6099999999999999E-3</v>
      </c>
      <c r="T94">
        <v>2.47E-3</v>
      </c>
      <c r="U94">
        <v>2.47E-3</v>
      </c>
      <c r="V94">
        <v>2.64E-3</v>
      </c>
      <c r="W94">
        <v>6.2399999999999999E-3</v>
      </c>
      <c r="X94">
        <v>6.2399999999999999E-3</v>
      </c>
      <c r="Y94">
        <v>2.47E-3</v>
      </c>
      <c r="Z94">
        <v>2.47E-3</v>
      </c>
      <c r="AA94">
        <v>2.47E-3</v>
      </c>
      <c r="AB94">
        <v>0.56268328760075459</v>
      </c>
      <c r="AC94">
        <v>5.8739885185165566</v>
      </c>
      <c r="AD94">
        <v>215.01599999999999</v>
      </c>
      <c r="AE94">
        <v>3.5000000000000003E-2</v>
      </c>
      <c r="AF94">
        <v>1521</v>
      </c>
      <c r="AG94">
        <v>5337</v>
      </c>
      <c r="AH94">
        <v>5659</v>
      </c>
      <c r="AI94">
        <v>6002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3.9199999999999999E-3</v>
      </c>
      <c r="Q95">
        <v>3.2799999999999999E-3</v>
      </c>
      <c r="R95">
        <v>6.7200000000000003E-3</v>
      </c>
      <c r="S95">
        <v>2.6099999999999999E-3</v>
      </c>
      <c r="T95">
        <v>2.47E-3</v>
      </c>
      <c r="U95">
        <v>2.47E-3</v>
      </c>
      <c r="V95">
        <v>2.64E-3</v>
      </c>
      <c r="W95">
        <v>6.2399999999999999E-3</v>
      </c>
      <c r="X95">
        <v>6.2399999999999999E-3</v>
      </c>
      <c r="Y95">
        <v>2.47E-3</v>
      </c>
      <c r="Z95">
        <v>2.47E-3</v>
      </c>
      <c r="AA95">
        <v>2.47E-3</v>
      </c>
      <c r="AB95">
        <v>0.56268328760075459</v>
      </c>
      <c r="AC95">
        <v>5.8739885185165566</v>
      </c>
      <c r="AD95">
        <v>215.01599999999999</v>
      </c>
      <c r="AE95">
        <v>0.04</v>
      </c>
      <c r="AF95">
        <v>1432</v>
      </c>
      <c r="AG95">
        <v>4670</v>
      </c>
      <c r="AH95">
        <v>4952</v>
      </c>
      <c r="AI95">
        <v>5251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3.9199999999999999E-3</v>
      </c>
      <c r="Q96">
        <v>3.2799999999999999E-3</v>
      </c>
      <c r="R96">
        <v>6.7200000000000003E-3</v>
      </c>
      <c r="S96">
        <v>2.6099999999999999E-3</v>
      </c>
      <c r="T96">
        <v>2.47E-3</v>
      </c>
      <c r="U96">
        <v>2.47E-3</v>
      </c>
      <c r="V96">
        <v>2.64E-3</v>
      </c>
      <c r="W96">
        <v>6.2399999999999999E-3</v>
      </c>
      <c r="X96">
        <v>6.2399999999999999E-3</v>
      </c>
      <c r="Y96">
        <v>2.47E-3</v>
      </c>
      <c r="Z96">
        <v>2.47E-3</v>
      </c>
      <c r="AA96">
        <v>2.47E-3</v>
      </c>
      <c r="AB96">
        <v>0.56268328760075459</v>
      </c>
      <c r="AC96">
        <v>5.8739885185165566</v>
      </c>
      <c r="AD96">
        <v>215.01599999999999</v>
      </c>
      <c r="AE96">
        <v>4.4999999999999998E-2</v>
      </c>
      <c r="AF96">
        <v>1350</v>
      </c>
      <c r="AG96">
        <v>4151</v>
      </c>
      <c r="AH96">
        <v>4402</v>
      </c>
      <c r="AI96">
        <v>4668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3.9199999999999999E-3</v>
      </c>
      <c r="Q97">
        <v>3.2799999999999999E-3</v>
      </c>
      <c r="R97">
        <v>6.7200000000000003E-3</v>
      </c>
      <c r="S97">
        <v>2.6099999999999999E-3</v>
      </c>
      <c r="T97">
        <v>2.47E-3</v>
      </c>
      <c r="U97">
        <v>2.47E-3</v>
      </c>
      <c r="V97">
        <v>2.64E-3</v>
      </c>
      <c r="W97">
        <v>6.2399999999999999E-3</v>
      </c>
      <c r="X97">
        <v>6.2399999999999999E-3</v>
      </c>
      <c r="Y97">
        <v>2.47E-3</v>
      </c>
      <c r="Z97">
        <v>2.47E-3</v>
      </c>
      <c r="AA97">
        <v>2.47E-3</v>
      </c>
      <c r="AB97">
        <v>0.56268328760075459</v>
      </c>
      <c r="AC97">
        <v>5.8739885185165566</v>
      </c>
      <c r="AD97">
        <v>215.01599999999999</v>
      </c>
      <c r="AE97">
        <v>0.05</v>
      </c>
      <c r="AF97">
        <v>1276</v>
      </c>
      <c r="AG97">
        <v>3736</v>
      </c>
      <c r="AH97">
        <v>3962</v>
      </c>
      <c r="AI97">
        <v>4201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3.9199999999999999E-3</v>
      </c>
      <c r="Q98">
        <v>3.2799999999999999E-3</v>
      </c>
      <c r="R98">
        <v>6.7200000000000003E-3</v>
      </c>
      <c r="S98">
        <v>2.6099999999999999E-3</v>
      </c>
      <c r="T98">
        <v>2.47E-3</v>
      </c>
      <c r="U98">
        <v>2.47E-3</v>
      </c>
      <c r="V98">
        <v>2.64E-3</v>
      </c>
      <c r="W98">
        <v>6.2399999999999999E-3</v>
      </c>
      <c r="X98">
        <v>6.2399999999999999E-3</v>
      </c>
      <c r="Y98">
        <v>2.47E-3</v>
      </c>
      <c r="Z98">
        <v>2.47E-3</v>
      </c>
      <c r="AA98">
        <v>2.47E-3</v>
      </c>
      <c r="AB98">
        <v>0.56268328760075459</v>
      </c>
      <c r="AC98">
        <v>5.8739885185165566</v>
      </c>
      <c r="AD98">
        <v>215.01599999999999</v>
      </c>
      <c r="AE98">
        <v>5.5E-2</v>
      </c>
      <c r="AF98">
        <v>1207</v>
      </c>
      <c r="AG98">
        <v>3396</v>
      </c>
      <c r="AH98">
        <v>3601</v>
      </c>
      <c r="AI98">
        <v>3819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3.9199999999999999E-3</v>
      </c>
      <c r="Q99">
        <v>3.2799999999999999E-3</v>
      </c>
      <c r="R99">
        <v>6.7200000000000003E-3</v>
      </c>
      <c r="S99">
        <v>2.6099999999999999E-3</v>
      </c>
      <c r="T99">
        <v>2.47E-3</v>
      </c>
      <c r="U99">
        <v>2.47E-3</v>
      </c>
      <c r="V99">
        <v>2.64E-3</v>
      </c>
      <c r="W99">
        <v>6.2399999999999999E-3</v>
      </c>
      <c r="X99">
        <v>6.2399999999999999E-3</v>
      </c>
      <c r="Y99">
        <v>2.47E-3</v>
      </c>
      <c r="Z99">
        <v>2.47E-3</v>
      </c>
      <c r="AA99">
        <v>2.47E-3</v>
      </c>
      <c r="AB99">
        <v>0.56268328760075459</v>
      </c>
      <c r="AC99">
        <v>5.8739885185165566</v>
      </c>
      <c r="AD99">
        <v>215.01599999999999</v>
      </c>
      <c r="AE99">
        <v>0.06</v>
      </c>
      <c r="AF99">
        <v>1143</v>
      </c>
      <c r="AG99">
        <v>3113</v>
      </c>
      <c r="AH99">
        <v>3301</v>
      </c>
      <c r="AI99">
        <v>3501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3.9199999999999999E-3</v>
      </c>
      <c r="Q100">
        <v>3.2799999999999999E-3</v>
      </c>
      <c r="R100">
        <v>6.7200000000000003E-3</v>
      </c>
      <c r="S100">
        <v>2.6099999999999999E-3</v>
      </c>
      <c r="T100">
        <v>2.47E-3</v>
      </c>
      <c r="U100">
        <v>2.47E-3</v>
      </c>
      <c r="V100">
        <v>2.64E-3</v>
      </c>
      <c r="W100">
        <v>6.2399999999999999E-3</v>
      </c>
      <c r="X100">
        <v>6.2399999999999999E-3</v>
      </c>
      <c r="Y100">
        <v>2.47E-3</v>
      </c>
      <c r="Z100">
        <v>2.47E-3</v>
      </c>
      <c r="AA100">
        <v>2.47E-3</v>
      </c>
      <c r="AB100">
        <v>0.56268328760075459</v>
      </c>
      <c r="AC100">
        <v>5.8739885185165566</v>
      </c>
      <c r="AD100">
        <v>215.01599999999999</v>
      </c>
      <c r="AE100">
        <v>6.5000000000000002E-2</v>
      </c>
      <c r="AF100">
        <v>1085</v>
      </c>
      <c r="AG100">
        <v>2874</v>
      </c>
      <c r="AH100">
        <v>3047</v>
      </c>
      <c r="AI100">
        <v>3232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3.9199999999999999E-3</v>
      </c>
      <c r="Q101">
        <v>3.2799999999999999E-3</v>
      </c>
      <c r="R101">
        <v>6.7200000000000003E-3</v>
      </c>
      <c r="S101">
        <v>2.6099999999999999E-3</v>
      </c>
      <c r="T101">
        <v>2.47E-3</v>
      </c>
      <c r="U101">
        <v>2.47E-3</v>
      </c>
      <c r="V101">
        <v>2.64E-3</v>
      </c>
      <c r="W101">
        <v>6.2399999999999999E-3</v>
      </c>
      <c r="X101">
        <v>6.2399999999999999E-3</v>
      </c>
      <c r="Y101">
        <v>2.47E-3</v>
      </c>
      <c r="Z101">
        <v>2.47E-3</v>
      </c>
      <c r="AA101">
        <v>2.47E-3</v>
      </c>
      <c r="AB101">
        <v>0.56268328760075459</v>
      </c>
      <c r="AC101">
        <v>5.8739885185165566</v>
      </c>
      <c r="AD101">
        <v>215.01599999999999</v>
      </c>
      <c r="AE101">
        <v>7.0000000000000007E-2</v>
      </c>
      <c r="AF101">
        <v>1032</v>
      </c>
      <c r="AG101">
        <v>2668</v>
      </c>
      <c r="AH101">
        <v>2830</v>
      </c>
      <c r="AI101">
        <v>3001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3.8899999999999998E-3</v>
      </c>
      <c r="Q102">
        <v>3.2399999999999998E-3</v>
      </c>
      <c r="R102">
        <v>6.6499999999999997E-3</v>
      </c>
      <c r="S102">
        <v>2.5799999999999998E-3</v>
      </c>
      <c r="T102">
        <v>2.47E-3</v>
      </c>
      <c r="U102">
        <v>2.47E-3</v>
      </c>
      <c r="V102">
        <v>2.5999999999999999E-3</v>
      </c>
      <c r="W102">
        <v>6.1799999999999997E-3</v>
      </c>
      <c r="X102">
        <v>6.1799999999999997E-3</v>
      </c>
      <c r="Y102">
        <v>2.47E-3</v>
      </c>
      <c r="Z102">
        <v>2.47E-3</v>
      </c>
      <c r="AA102">
        <v>2.47E-3</v>
      </c>
      <c r="AB102">
        <v>0.57944820785457041</v>
      </c>
      <c r="AC102">
        <v>6.5883109875792192</v>
      </c>
      <c r="AD102">
        <v>215.01599999999999</v>
      </c>
      <c r="AE102">
        <v>0.03</v>
      </c>
      <c r="AF102">
        <v>1410</v>
      </c>
      <c r="AG102">
        <v>4804</v>
      </c>
      <c r="AH102">
        <v>5841</v>
      </c>
      <c r="AI102">
        <v>6238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3.8899999999999998E-3</v>
      </c>
      <c r="Q103">
        <v>3.2399999999999998E-3</v>
      </c>
      <c r="R103">
        <v>6.6499999999999997E-3</v>
      </c>
      <c r="S103">
        <v>2.5799999999999998E-3</v>
      </c>
      <c r="T103">
        <v>2.47E-3</v>
      </c>
      <c r="U103">
        <v>2.47E-3</v>
      </c>
      <c r="V103">
        <v>2.5999999999999999E-3</v>
      </c>
      <c r="W103">
        <v>6.1799999999999997E-3</v>
      </c>
      <c r="X103">
        <v>6.1799999999999997E-3</v>
      </c>
      <c r="Y103">
        <v>2.47E-3</v>
      </c>
      <c r="Z103">
        <v>2.47E-3</v>
      </c>
      <c r="AA103">
        <v>2.47E-3</v>
      </c>
      <c r="AB103">
        <v>0.57944820785457041</v>
      </c>
      <c r="AC103">
        <v>6.5883109875792192</v>
      </c>
      <c r="AD103">
        <v>215.01599999999999</v>
      </c>
      <c r="AE103">
        <v>3.5000000000000003E-2</v>
      </c>
      <c r="AF103">
        <v>1317</v>
      </c>
      <c r="AG103">
        <v>4158</v>
      </c>
      <c r="AH103">
        <v>5006</v>
      </c>
      <c r="AI103">
        <v>5347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3.8899999999999998E-3</v>
      </c>
      <c r="Q104">
        <v>3.2399999999999998E-3</v>
      </c>
      <c r="R104">
        <v>6.6499999999999997E-3</v>
      </c>
      <c r="S104">
        <v>2.5799999999999998E-3</v>
      </c>
      <c r="T104">
        <v>2.47E-3</v>
      </c>
      <c r="U104">
        <v>2.47E-3</v>
      </c>
      <c r="V104">
        <v>2.5999999999999999E-3</v>
      </c>
      <c r="W104">
        <v>6.1799999999999997E-3</v>
      </c>
      <c r="X104">
        <v>6.1799999999999997E-3</v>
      </c>
      <c r="Y104">
        <v>2.47E-3</v>
      </c>
      <c r="Z104">
        <v>2.47E-3</v>
      </c>
      <c r="AA104">
        <v>2.47E-3</v>
      </c>
      <c r="AB104">
        <v>0.57944820785457041</v>
      </c>
      <c r="AC104">
        <v>6.5883109875792192</v>
      </c>
      <c r="AD104">
        <v>215.01599999999999</v>
      </c>
      <c r="AE104">
        <v>0.04</v>
      </c>
      <c r="AF104">
        <v>1232</v>
      </c>
      <c r="AG104">
        <v>3669</v>
      </c>
      <c r="AH104">
        <v>4380</v>
      </c>
      <c r="AI104">
        <v>4679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3.8899999999999998E-3</v>
      </c>
      <c r="Q105">
        <v>3.2399999999999998E-3</v>
      </c>
      <c r="R105">
        <v>6.6499999999999997E-3</v>
      </c>
      <c r="S105">
        <v>2.5799999999999998E-3</v>
      </c>
      <c r="T105">
        <v>2.47E-3</v>
      </c>
      <c r="U105">
        <v>2.47E-3</v>
      </c>
      <c r="V105">
        <v>2.5999999999999999E-3</v>
      </c>
      <c r="W105">
        <v>6.1799999999999997E-3</v>
      </c>
      <c r="X105">
        <v>6.1799999999999997E-3</v>
      </c>
      <c r="Y105">
        <v>2.47E-3</v>
      </c>
      <c r="Z105">
        <v>2.47E-3</v>
      </c>
      <c r="AA105">
        <v>2.47E-3</v>
      </c>
      <c r="AB105">
        <v>0.57944820785457041</v>
      </c>
      <c r="AC105">
        <v>6.5883109875792192</v>
      </c>
      <c r="AD105">
        <v>215.01599999999999</v>
      </c>
      <c r="AE105">
        <v>4.4999999999999998E-2</v>
      </c>
      <c r="AF105">
        <v>1156</v>
      </c>
      <c r="AG105">
        <v>3285</v>
      </c>
      <c r="AH105">
        <v>3894</v>
      </c>
      <c r="AI105">
        <v>4159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3.8899999999999998E-3</v>
      </c>
      <c r="Q106">
        <v>3.2399999999999998E-3</v>
      </c>
      <c r="R106">
        <v>6.6499999999999997E-3</v>
      </c>
      <c r="S106">
        <v>2.5799999999999998E-3</v>
      </c>
      <c r="T106">
        <v>2.47E-3</v>
      </c>
      <c r="U106">
        <v>2.47E-3</v>
      </c>
      <c r="V106">
        <v>2.5999999999999999E-3</v>
      </c>
      <c r="W106">
        <v>6.1799999999999997E-3</v>
      </c>
      <c r="X106">
        <v>6.1799999999999997E-3</v>
      </c>
      <c r="Y106">
        <v>2.47E-3</v>
      </c>
      <c r="Z106">
        <v>2.47E-3</v>
      </c>
      <c r="AA106">
        <v>2.47E-3</v>
      </c>
      <c r="AB106">
        <v>0.57944820785457041</v>
      </c>
      <c r="AC106">
        <v>6.5883109875792192</v>
      </c>
      <c r="AD106">
        <v>215.01599999999999</v>
      </c>
      <c r="AE106">
        <v>0.05</v>
      </c>
      <c r="AF106">
        <v>1087</v>
      </c>
      <c r="AG106">
        <v>2974</v>
      </c>
      <c r="AH106">
        <v>3504</v>
      </c>
      <c r="AI106">
        <v>3743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3.8899999999999998E-3</v>
      </c>
      <c r="Q107">
        <v>3.2399999999999998E-3</v>
      </c>
      <c r="R107">
        <v>6.6499999999999997E-3</v>
      </c>
      <c r="S107">
        <v>2.5799999999999998E-3</v>
      </c>
      <c r="T107">
        <v>2.47E-3</v>
      </c>
      <c r="U107">
        <v>2.47E-3</v>
      </c>
      <c r="V107">
        <v>2.5999999999999999E-3</v>
      </c>
      <c r="W107">
        <v>6.1799999999999997E-3</v>
      </c>
      <c r="X107">
        <v>6.1799999999999997E-3</v>
      </c>
      <c r="Y107">
        <v>2.47E-3</v>
      </c>
      <c r="Z107">
        <v>2.47E-3</v>
      </c>
      <c r="AA107">
        <v>2.47E-3</v>
      </c>
      <c r="AB107">
        <v>0.57944820785457041</v>
      </c>
      <c r="AC107">
        <v>6.5883109875792192</v>
      </c>
      <c r="AD107">
        <v>215.01599999999999</v>
      </c>
      <c r="AE107">
        <v>5.5E-2</v>
      </c>
      <c r="AF107">
        <v>1023</v>
      </c>
      <c r="AG107">
        <v>2718</v>
      </c>
      <c r="AH107">
        <v>3186</v>
      </c>
      <c r="AI107">
        <v>3403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3.8899999999999998E-3</v>
      </c>
      <c r="Q108">
        <v>3.2399999999999998E-3</v>
      </c>
      <c r="R108">
        <v>6.6499999999999997E-3</v>
      </c>
      <c r="S108">
        <v>2.5799999999999998E-3</v>
      </c>
      <c r="T108">
        <v>2.47E-3</v>
      </c>
      <c r="U108">
        <v>2.47E-3</v>
      </c>
      <c r="V108">
        <v>2.5999999999999999E-3</v>
      </c>
      <c r="W108">
        <v>6.1799999999999997E-3</v>
      </c>
      <c r="X108">
        <v>6.1799999999999997E-3</v>
      </c>
      <c r="Y108">
        <v>2.47E-3</v>
      </c>
      <c r="Z108">
        <v>2.47E-3</v>
      </c>
      <c r="AA108">
        <v>2.47E-3</v>
      </c>
      <c r="AB108">
        <v>0.57944820785457041</v>
      </c>
      <c r="AC108">
        <v>6.5883109875792192</v>
      </c>
      <c r="AD108">
        <v>215.01599999999999</v>
      </c>
      <c r="AE108">
        <v>0.06</v>
      </c>
      <c r="AF108">
        <v>966</v>
      </c>
      <c r="AG108">
        <v>2502</v>
      </c>
      <c r="AH108">
        <v>2920</v>
      </c>
      <c r="AI108">
        <v>3119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3.8899999999999998E-3</v>
      </c>
      <c r="Q109">
        <v>3.2399999999999998E-3</v>
      </c>
      <c r="R109">
        <v>6.6499999999999997E-3</v>
      </c>
      <c r="S109">
        <v>2.5799999999999998E-3</v>
      </c>
      <c r="T109">
        <v>2.47E-3</v>
      </c>
      <c r="U109">
        <v>2.47E-3</v>
      </c>
      <c r="V109">
        <v>2.5999999999999999E-3</v>
      </c>
      <c r="W109">
        <v>6.1799999999999997E-3</v>
      </c>
      <c r="X109">
        <v>6.1799999999999997E-3</v>
      </c>
      <c r="Y109">
        <v>2.47E-3</v>
      </c>
      <c r="Z109">
        <v>2.47E-3</v>
      </c>
      <c r="AA109">
        <v>2.47E-3</v>
      </c>
      <c r="AB109">
        <v>0.57944820785457041</v>
      </c>
      <c r="AC109">
        <v>6.5883109875792192</v>
      </c>
      <c r="AD109">
        <v>215.01599999999999</v>
      </c>
      <c r="AE109">
        <v>6.5000000000000002E-2</v>
      </c>
      <c r="AF109">
        <v>913</v>
      </c>
      <c r="AG109">
        <v>2319</v>
      </c>
      <c r="AH109">
        <v>2696</v>
      </c>
      <c r="AI109">
        <v>2879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3.8899999999999998E-3</v>
      </c>
      <c r="Q110">
        <v>3.2399999999999998E-3</v>
      </c>
      <c r="R110">
        <v>6.6499999999999997E-3</v>
      </c>
      <c r="S110">
        <v>2.5799999999999998E-3</v>
      </c>
      <c r="T110">
        <v>2.47E-3</v>
      </c>
      <c r="U110">
        <v>2.47E-3</v>
      </c>
      <c r="V110">
        <v>2.5999999999999999E-3</v>
      </c>
      <c r="W110">
        <v>6.1799999999999997E-3</v>
      </c>
      <c r="X110">
        <v>6.1799999999999997E-3</v>
      </c>
      <c r="Y110">
        <v>2.47E-3</v>
      </c>
      <c r="Z110">
        <v>2.47E-3</v>
      </c>
      <c r="AA110">
        <v>2.47E-3</v>
      </c>
      <c r="AB110">
        <v>0.57944820785457041</v>
      </c>
      <c r="AC110">
        <v>6.5883109875792192</v>
      </c>
      <c r="AD110">
        <v>215.01599999999999</v>
      </c>
      <c r="AE110">
        <v>7.0000000000000007E-2</v>
      </c>
      <c r="AF110">
        <v>865</v>
      </c>
      <c r="AG110">
        <v>2160</v>
      </c>
      <c r="AH110">
        <v>2503</v>
      </c>
      <c r="AI110">
        <v>2674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3.8500000000000001E-3</v>
      </c>
      <c r="Q111">
        <v>3.2000000000000002E-3</v>
      </c>
      <c r="R111">
        <v>6.5900000000000004E-3</v>
      </c>
      <c r="S111">
        <v>2.5500000000000002E-3</v>
      </c>
      <c r="T111">
        <v>2.47E-3</v>
      </c>
      <c r="U111">
        <v>2.47E-3</v>
      </c>
      <c r="V111">
        <v>2.5799999999999998E-3</v>
      </c>
      <c r="W111">
        <v>6.1000000000000004E-3</v>
      </c>
      <c r="X111">
        <v>6.1000000000000004E-3</v>
      </c>
      <c r="Y111">
        <v>2.47E-3</v>
      </c>
      <c r="Z111">
        <v>2.47E-3</v>
      </c>
      <c r="AA111">
        <v>2.47E-3</v>
      </c>
      <c r="AB111">
        <v>0.60179482507288629</v>
      </c>
      <c r="AC111">
        <v>6.7141494410129914</v>
      </c>
      <c r="AD111">
        <v>215.01599999999999</v>
      </c>
      <c r="AE111">
        <v>0.03</v>
      </c>
      <c r="AF111">
        <v>1379</v>
      </c>
      <c r="AG111">
        <v>4544</v>
      </c>
      <c r="AH111">
        <v>5726</v>
      </c>
      <c r="AI111">
        <v>6123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3.8500000000000001E-3</v>
      </c>
      <c r="Q112">
        <v>3.2000000000000002E-3</v>
      </c>
      <c r="R112">
        <v>6.5900000000000004E-3</v>
      </c>
      <c r="S112">
        <v>2.5500000000000002E-3</v>
      </c>
      <c r="T112">
        <v>2.47E-3</v>
      </c>
      <c r="U112">
        <v>2.47E-3</v>
      </c>
      <c r="V112">
        <v>2.5799999999999998E-3</v>
      </c>
      <c r="W112">
        <v>6.1000000000000004E-3</v>
      </c>
      <c r="X112">
        <v>6.1000000000000004E-3</v>
      </c>
      <c r="Y112">
        <v>2.47E-3</v>
      </c>
      <c r="Z112">
        <v>2.47E-3</v>
      </c>
      <c r="AA112">
        <v>2.47E-3</v>
      </c>
      <c r="AB112">
        <v>0.60179482507288629</v>
      </c>
      <c r="AC112">
        <v>6.7141494410129914</v>
      </c>
      <c r="AD112">
        <v>215.01599999999999</v>
      </c>
      <c r="AE112">
        <v>3.5000000000000003E-2</v>
      </c>
      <c r="AF112">
        <v>1287</v>
      </c>
      <c r="AG112">
        <v>3944</v>
      </c>
      <c r="AH112">
        <v>4908</v>
      </c>
      <c r="AI112">
        <v>5249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3.8500000000000001E-3</v>
      </c>
      <c r="Q113">
        <v>3.2000000000000002E-3</v>
      </c>
      <c r="R113">
        <v>6.5900000000000004E-3</v>
      </c>
      <c r="S113">
        <v>2.5500000000000002E-3</v>
      </c>
      <c r="T113">
        <v>2.47E-3</v>
      </c>
      <c r="U113">
        <v>2.47E-3</v>
      </c>
      <c r="V113">
        <v>2.5799999999999998E-3</v>
      </c>
      <c r="W113">
        <v>6.1000000000000004E-3</v>
      </c>
      <c r="X113">
        <v>6.1000000000000004E-3</v>
      </c>
      <c r="Y113">
        <v>2.47E-3</v>
      </c>
      <c r="Z113">
        <v>2.47E-3</v>
      </c>
      <c r="AA113">
        <v>2.47E-3</v>
      </c>
      <c r="AB113">
        <v>0.60179482507288629</v>
      </c>
      <c r="AC113">
        <v>6.7141494410129914</v>
      </c>
      <c r="AD113">
        <v>215.01599999999999</v>
      </c>
      <c r="AE113">
        <v>0.04</v>
      </c>
      <c r="AF113">
        <v>1203</v>
      </c>
      <c r="AG113">
        <v>3488</v>
      </c>
      <c r="AH113">
        <v>4294</v>
      </c>
      <c r="AI113">
        <v>4592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3.8500000000000001E-3</v>
      </c>
      <c r="Q114">
        <v>3.2000000000000002E-3</v>
      </c>
      <c r="R114">
        <v>6.5900000000000004E-3</v>
      </c>
      <c r="S114">
        <v>2.5500000000000002E-3</v>
      </c>
      <c r="T114">
        <v>2.47E-3</v>
      </c>
      <c r="U114">
        <v>2.47E-3</v>
      </c>
      <c r="V114">
        <v>2.5799999999999998E-3</v>
      </c>
      <c r="W114">
        <v>6.1000000000000004E-3</v>
      </c>
      <c r="X114">
        <v>6.1000000000000004E-3</v>
      </c>
      <c r="Y114">
        <v>2.47E-3</v>
      </c>
      <c r="Z114">
        <v>2.47E-3</v>
      </c>
      <c r="AA114">
        <v>2.47E-3</v>
      </c>
      <c r="AB114">
        <v>0.60179482507288629</v>
      </c>
      <c r="AC114">
        <v>6.7141494410129914</v>
      </c>
      <c r="AD114">
        <v>215.01599999999999</v>
      </c>
      <c r="AE114">
        <v>4.4999999999999998E-2</v>
      </c>
      <c r="AF114">
        <v>1128</v>
      </c>
      <c r="AG114">
        <v>3129</v>
      </c>
      <c r="AH114">
        <v>3817</v>
      </c>
      <c r="AI114">
        <v>4082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3.8500000000000001E-3</v>
      </c>
      <c r="Q115">
        <v>3.2000000000000002E-3</v>
      </c>
      <c r="R115">
        <v>6.5900000000000004E-3</v>
      </c>
      <c r="S115">
        <v>2.5500000000000002E-3</v>
      </c>
      <c r="T115">
        <v>2.47E-3</v>
      </c>
      <c r="U115">
        <v>2.47E-3</v>
      </c>
      <c r="V115">
        <v>2.5799999999999998E-3</v>
      </c>
      <c r="W115">
        <v>6.1000000000000004E-3</v>
      </c>
      <c r="X115">
        <v>6.1000000000000004E-3</v>
      </c>
      <c r="Y115">
        <v>2.47E-3</v>
      </c>
      <c r="Z115">
        <v>2.47E-3</v>
      </c>
      <c r="AA115">
        <v>2.47E-3</v>
      </c>
      <c r="AB115">
        <v>0.60179482507288629</v>
      </c>
      <c r="AC115">
        <v>6.7141494410129914</v>
      </c>
      <c r="AD115">
        <v>215.01599999999999</v>
      </c>
      <c r="AE115">
        <v>0.05</v>
      </c>
      <c r="AF115">
        <v>1059</v>
      </c>
      <c r="AG115">
        <v>2838</v>
      </c>
      <c r="AH115">
        <v>3436</v>
      </c>
      <c r="AI115">
        <v>3674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3.8500000000000001E-3</v>
      </c>
      <c r="Q116">
        <v>3.2000000000000002E-3</v>
      </c>
      <c r="R116">
        <v>6.5900000000000004E-3</v>
      </c>
      <c r="S116">
        <v>2.5500000000000002E-3</v>
      </c>
      <c r="T116">
        <v>2.47E-3</v>
      </c>
      <c r="U116">
        <v>2.47E-3</v>
      </c>
      <c r="V116">
        <v>2.5799999999999998E-3</v>
      </c>
      <c r="W116">
        <v>6.1000000000000004E-3</v>
      </c>
      <c r="X116">
        <v>6.1000000000000004E-3</v>
      </c>
      <c r="Y116">
        <v>2.47E-3</v>
      </c>
      <c r="Z116">
        <v>2.47E-3</v>
      </c>
      <c r="AA116">
        <v>2.47E-3</v>
      </c>
      <c r="AB116">
        <v>0.60179482507288629</v>
      </c>
      <c r="AC116">
        <v>6.7141494410129914</v>
      </c>
      <c r="AD116">
        <v>215.01599999999999</v>
      </c>
      <c r="AE116">
        <v>5.5E-2</v>
      </c>
      <c r="AF116">
        <v>997</v>
      </c>
      <c r="AG116">
        <v>2597</v>
      </c>
      <c r="AH116">
        <v>3123</v>
      </c>
      <c r="AI116">
        <v>3340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3.8500000000000001E-3</v>
      </c>
      <c r="Q117">
        <v>3.2000000000000002E-3</v>
      </c>
      <c r="R117">
        <v>6.5900000000000004E-3</v>
      </c>
      <c r="S117">
        <v>2.5500000000000002E-3</v>
      </c>
      <c r="T117">
        <v>2.47E-3</v>
      </c>
      <c r="U117">
        <v>2.47E-3</v>
      </c>
      <c r="V117">
        <v>2.5799999999999998E-3</v>
      </c>
      <c r="W117">
        <v>6.1000000000000004E-3</v>
      </c>
      <c r="X117">
        <v>6.1000000000000004E-3</v>
      </c>
      <c r="Y117">
        <v>2.47E-3</v>
      </c>
      <c r="Z117">
        <v>2.47E-3</v>
      </c>
      <c r="AA117">
        <v>2.47E-3</v>
      </c>
      <c r="AB117">
        <v>0.60179482507288629</v>
      </c>
      <c r="AC117">
        <v>6.7141494410129914</v>
      </c>
      <c r="AD117">
        <v>215.01599999999999</v>
      </c>
      <c r="AE117">
        <v>0.06</v>
      </c>
      <c r="AF117">
        <v>940</v>
      </c>
      <c r="AG117">
        <v>2393</v>
      </c>
      <c r="AH117">
        <v>2863</v>
      </c>
      <c r="AI117">
        <v>3062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3.8500000000000001E-3</v>
      </c>
      <c r="Q118">
        <v>3.2000000000000002E-3</v>
      </c>
      <c r="R118">
        <v>6.5900000000000004E-3</v>
      </c>
      <c r="S118">
        <v>2.5500000000000002E-3</v>
      </c>
      <c r="T118">
        <v>2.47E-3</v>
      </c>
      <c r="U118">
        <v>2.47E-3</v>
      </c>
      <c r="V118">
        <v>2.5799999999999998E-3</v>
      </c>
      <c r="W118">
        <v>6.1000000000000004E-3</v>
      </c>
      <c r="X118">
        <v>6.1000000000000004E-3</v>
      </c>
      <c r="Y118">
        <v>2.47E-3</v>
      </c>
      <c r="Z118">
        <v>2.47E-3</v>
      </c>
      <c r="AA118">
        <v>2.47E-3</v>
      </c>
      <c r="AB118">
        <v>0.60179482507288629</v>
      </c>
      <c r="AC118">
        <v>6.7141494410129914</v>
      </c>
      <c r="AD118">
        <v>215.01599999999999</v>
      </c>
      <c r="AE118">
        <v>6.5000000000000002E-2</v>
      </c>
      <c r="AF118">
        <v>888</v>
      </c>
      <c r="AG118">
        <v>2220</v>
      </c>
      <c r="AH118">
        <v>2643</v>
      </c>
      <c r="AI118">
        <v>2826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3.8500000000000001E-3</v>
      </c>
      <c r="Q119">
        <v>3.2000000000000002E-3</v>
      </c>
      <c r="R119">
        <v>6.5900000000000004E-3</v>
      </c>
      <c r="S119">
        <v>2.5500000000000002E-3</v>
      </c>
      <c r="T119">
        <v>2.47E-3</v>
      </c>
      <c r="U119">
        <v>2.47E-3</v>
      </c>
      <c r="V119">
        <v>2.5799999999999998E-3</v>
      </c>
      <c r="W119">
        <v>6.1000000000000004E-3</v>
      </c>
      <c r="X119">
        <v>6.1000000000000004E-3</v>
      </c>
      <c r="Y119">
        <v>2.47E-3</v>
      </c>
      <c r="Z119">
        <v>2.47E-3</v>
      </c>
      <c r="AA119">
        <v>2.47E-3</v>
      </c>
      <c r="AB119">
        <v>0.60179482507288629</v>
      </c>
      <c r="AC119">
        <v>6.7141494410129914</v>
      </c>
      <c r="AD119">
        <v>215.01599999999999</v>
      </c>
      <c r="AE119">
        <v>7.0000000000000007E-2</v>
      </c>
      <c r="AF119">
        <v>841</v>
      </c>
      <c r="AG119">
        <v>2069</v>
      </c>
      <c r="AH119">
        <v>2454</v>
      </c>
      <c r="AI119">
        <v>2624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3.81E-3</v>
      </c>
      <c r="Q120">
        <v>3.16E-3</v>
      </c>
      <c r="R120">
        <v>6.5100000000000002E-3</v>
      </c>
      <c r="S120">
        <v>2.5300000000000001E-3</v>
      </c>
      <c r="T120">
        <v>2.47E-3</v>
      </c>
      <c r="U120">
        <v>2.47E-3</v>
      </c>
      <c r="V120">
        <v>2.5500000000000002E-3</v>
      </c>
      <c r="W120">
        <v>6.0400000000000002E-3</v>
      </c>
      <c r="X120">
        <v>6.0400000000000002E-3</v>
      </c>
      <c r="Y120">
        <v>2.47E-3</v>
      </c>
      <c r="Z120">
        <v>2.47E-3</v>
      </c>
      <c r="AA120">
        <v>2.47E-3</v>
      </c>
      <c r="AB120">
        <v>0.60155097753387077</v>
      </c>
      <c r="AC120">
        <v>6.7127890149718974</v>
      </c>
      <c r="AD120">
        <v>215.01599999999999</v>
      </c>
      <c r="AE120">
        <v>0.03</v>
      </c>
      <c r="AF120">
        <v>1379</v>
      </c>
      <c r="AG120">
        <v>4544</v>
      </c>
      <c r="AH120">
        <v>5726</v>
      </c>
      <c r="AI120">
        <v>6123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3.81E-3</v>
      </c>
      <c r="Q121">
        <v>3.16E-3</v>
      </c>
      <c r="R121">
        <v>6.5100000000000002E-3</v>
      </c>
      <c r="S121">
        <v>2.5300000000000001E-3</v>
      </c>
      <c r="T121">
        <v>2.47E-3</v>
      </c>
      <c r="U121">
        <v>2.47E-3</v>
      </c>
      <c r="V121">
        <v>2.5500000000000002E-3</v>
      </c>
      <c r="W121">
        <v>6.0400000000000002E-3</v>
      </c>
      <c r="X121">
        <v>6.0400000000000002E-3</v>
      </c>
      <c r="Y121">
        <v>2.47E-3</v>
      </c>
      <c r="Z121">
        <v>2.47E-3</v>
      </c>
      <c r="AA121">
        <v>2.47E-3</v>
      </c>
      <c r="AB121">
        <v>0.60155097753387077</v>
      </c>
      <c r="AC121">
        <v>6.7127890149718974</v>
      </c>
      <c r="AD121">
        <v>215.01599999999999</v>
      </c>
      <c r="AE121">
        <v>3.5000000000000003E-2</v>
      </c>
      <c r="AF121">
        <v>1287</v>
      </c>
      <c r="AG121">
        <v>3944</v>
      </c>
      <c r="AH121">
        <v>4908</v>
      </c>
      <c r="AI121">
        <v>5249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3.81E-3</v>
      </c>
      <c r="Q122">
        <v>3.16E-3</v>
      </c>
      <c r="R122">
        <v>6.5100000000000002E-3</v>
      </c>
      <c r="S122">
        <v>2.5300000000000001E-3</v>
      </c>
      <c r="T122">
        <v>2.47E-3</v>
      </c>
      <c r="U122">
        <v>2.47E-3</v>
      </c>
      <c r="V122">
        <v>2.5500000000000002E-3</v>
      </c>
      <c r="W122">
        <v>6.0400000000000002E-3</v>
      </c>
      <c r="X122">
        <v>6.0400000000000002E-3</v>
      </c>
      <c r="Y122">
        <v>2.47E-3</v>
      </c>
      <c r="Z122">
        <v>2.47E-3</v>
      </c>
      <c r="AA122">
        <v>2.47E-3</v>
      </c>
      <c r="AB122">
        <v>0.60155097753387077</v>
      </c>
      <c r="AC122">
        <v>6.7127890149718974</v>
      </c>
      <c r="AD122">
        <v>215.01599999999999</v>
      </c>
      <c r="AE122">
        <v>0.04</v>
      </c>
      <c r="AF122">
        <v>1203</v>
      </c>
      <c r="AG122">
        <v>3488</v>
      </c>
      <c r="AH122">
        <v>4294</v>
      </c>
      <c r="AI122">
        <v>4592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3.81E-3</v>
      </c>
      <c r="Q123">
        <v>3.16E-3</v>
      </c>
      <c r="R123">
        <v>6.5100000000000002E-3</v>
      </c>
      <c r="S123">
        <v>2.5300000000000001E-3</v>
      </c>
      <c r="T123">
        <v>2.47E-3</v>
      </c>
      <c r="U123">
        <v>2.47E-3</v>
      </c>
      <c r="V123">
        <v>2.5500000000000002E-3</v>
      </c>
      <c r="W123">
        <v>6.0400000000000002E-3</v>
      </c>
      <c r="X123">
        <v>6.0400000000000002E-3</v>
      </c>
      <c r="Y123">
        <v>2.47E-3</v>
      </c>
      <c r="Z123">
        <v>2.47E-3</v>
      </c>
      <c r="AA123">
        <v>2.47E-3</v>
      </c>
      <c r="AB123">
        <v>0.60155097753387077</v>
      </c>
      <c r="AC123">
        <v>6.7127890149718974</v>
      </c>
      <c r="AD123">
        <v>215.01599999999999</v>
      </c>
      <c r="AE123">
        <v>4.4999999999999998E-2</v>
      </c>
      <c r="AF123">
        <v>1128</v>
      </c>
      <c r="AG123">
        <v>3129</v>
      </c>
      <c r="AH123">
        <v>3817</v>
      </c>
      <c r="AI123">
        <v>4082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3.81E-3</v>
      </c>
      <c r="Q124">
        <v>3.16E-3</v>
      </c>
      <c r="R124">
        <v>6.5100000000000002E-3</v>
      </c>
      <c r="S124">
        <v>2.5300000000000001E-3</v>
      </c>
      <c r="T124">
        <v>2.47E-3</v>
      </c>
      <c r="U124">
        <v>2.47E-3</v>
      </c>
      <c r="V124">
        <v>2.5500000000000002E-3</v>
      </c>
      <c r="W124">
        <v>6.0400000000000002E-3</v>
      </c>
      <c r="X124">
        <v>6.0400000000000002E-3</v>
      </c>
      <c r="Y124">
        <v>2.47E-3</v>
      </c>
      <c r="Z124">
        <v>2.47E-3</v>
      </c>
      <c r="AA124">
        <v>2.47E-3</v>
      </c>
      <c r="AB124">
        <v>0.60155097753387077</v>
      </c>
      <c r="AC124">
        <v>6.7127890149718974</v>
      </c>
      <c r="AD124">
        <v>215.01599999999999</v>
      </c>
      <c r="AE124">
        <v>0.05</v>
      </c>
      <c r="AF124">
        <v>1059</v>
      </c>
      <c r="AG124">
        <v>2838</v>
      </c>
      <c r="AH124">
        <v>3436</v>
      </c>
      <c r="AI124">
        <v>3674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3.81E-3</v>
      </c>
      <c r="Q125">
        <v>3.16E-3</v>
      </c>
      <c r="R125">
        <v>6.5100000000000002E-3</v>
      </c>
      <c r="S125">
        <v>2.5300000000000001E-3</v>
      </c>
      <c r="T125">
        <v>2.47E-3</v>
      </c>
      <c r="U125">
        <v>2.47E-3</v>
      </c>
      <c r="V125">
        <v>2.5500000000000002E-3</v>
      </c>
      <c r="W125">
        <v>6.0400000000000002E-3</v>
      </c>
      <c r="X125">
        <v>6.0400000000000002E-3</v>
      </c>
      <c r="Y125">
        <v>2.47E-3</v>
      </c>
      <c r="Z125">
        <v>2.47E-3</v>
      </c>
      <c r="AA125">
        <v>2.47E-3</v>
      </c>
      <c r="AB125">
        <v>0.60155097753387077</v>
      </c>
      <c r="AC125">
        <v>6.7127890149718974</v>
      </c>
      <c r="AD125">
        <v>215.01599999999999</v>
      </c>
      <c r="AE125">
        <v>5.5E-2</v>
      </c>
      <c r="AF125">
        <v>997</v>
      </c>
      <c r="AG125">
        <v>2597</v>
      </c>
      <c r="AH125">
        <v>3123</v>
      </c>
      <c r="AI125">
        <v>3340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3.81E-3</v>
      </c>
      <c r="Q126">
        <v>3.16E-3</v>
      </c>
      <c r="R126">
        <v>6.5100000000000002E-3</v>
      </c>
      <c r="S126">
        <v>2.5300000000000001E-3</v>
      </c>
      <c r="T126">
        <v>2.47E-3</v>
      </c>
      <c r="U126">
        <v>2.47E-3</v>
      </c>
      <c r="V126">
        <v>2.5500000000000002E-3</v>
      </c>
      <c r="W126">
        <v>6.0400000000000002E-3</v>
      </c>
      <c r="X126">
        <v>6.0400000000000002E-3</v>
      </c>
      <c r="Y126">
        <v>2.47E-3</v>
      </c>
      <c r="Z126">
        <v>2.47E-3</v>
      </c>
      <c r="AA126">
        <v>2.47E-3</v>
      </c>
      <c r="AB126">
        <v>0.60155097753387077</v>
      </c>
      <c r="AC126">
        <v>6.7127890149718974</v>
      </c>
      <c r="AD126">
        <v>215.01599999999999</v>
      </c>
      <c r="AE126">
        <v>0.06</v>
      </c>
      <c r="AF126">
        <v>940</v>
      </c>
      <c r="AG126">
        <v>2393</v>
      </c>
      <c r="AH126">
        <v>2863</v>
      </c>
      <c r="AI126">
        <v>3062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3.81E-3</v>
      </c>
      <c r="Q127">
        <v>3.16E-3</v>
      </c>
      <c r="R127">
        <v>6.5100000000000002E-3</v>
      </c>
      <c r="S127">
        <v>2.5300000000000001E-3</v>
      </c>
      <c r="T127">
        <v>2.47E-3</v>
      </c>
      <c r="U127">
        <v>2.47E-3</v>
      </c>
      <c r="V127">
        <v>2.5500000000000002E-3</v>
      </c>
      <c r="W127">
        <v>6.0400000000000002E-3</v>
      </c>
      <c r="X127">
        <v>6.0400000000000002E-3</v>
      </c>
      <c r="Y127">
        <v>2.47E-3</v>
      </c>
      <c r="Z127">
        <v>2.47E-3</v>
      </c>
      <c r="AA127">
        <v>2.47E-3</v>
      </c>
      <c r="AB127">
        <v>0.60155097753387077</v>
      </c>
      <c r="AC127">
        <v>6.7127890149718974</v>
      </c>
      <c r="AD127">
        <v>215.01599999999999</v>
      </c>
      <c r="AE127">
        <v>6.5000000000000002E-2</v>
      </c>
      <c r="AF127">
        <v>888</v>
      </c>
      <c r="AG127">
        <v>2220</v>
      </c>
      <c r="AH127">
        <v>2643</v>
      </c>
      <c r="AI127">
        <v>2826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3.81E-3</v>
      </c>
      <c r="Q128">
        <v>3.16E-3</v>
      </c>
      <c r="R128">
        <v>6.5100000000000002E-3</v>
      </c>
      <c r="S128">
        <v>2.5300000000000001E-3</v>
      </c>
      <c r="T128">
        <v>2.47E-3</v>
      </c>
      <c r="U128">
        <v>2.47E-3</v>
      </c>
      <c r="V128">
        <v>2.5500000000000002E-3</v>
      </c>
      <c r="W128">
        <v>6.0400000000000002E-3</v>
      </c>
      <c r="X128">
        <v>6.0400000000000002E-3</v>
      </c>
      <c r="Y128">
        <v>2.47E-3</v>
      </c>
      <c r="Z128">
        <v>2.47E-3</v>
      </c>
      <c r="AA128">
        <v>2.47E-3</v>
      </c>
      <c r="AB128">
        <v>0.60155097753387077</v>
      </c>
      <c r="AC128">
        <v>6.7127890149718974</v>
      </c>
      <c r="AD128">
        <v>215.01599999999999</v>
      </c>
      <c r="AE128">
        <v>7.0000000000000007E-2</v>
      </c>
      <c r="AF128">
        <v>841</v>
      </c>
      <c r="AG128">
        <v>2069</v>
      </c>
      <c r="AH128">
        <v>2454</v>
      </c>
      <c r="AI128">
        <v>2624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3.7599999999999999E-3</v>
      </c>
      <c r="Q129">
        <v>3.14E-3</v>
      </c>
      <c r="R129">
        <v>6.45E-3</v>
      </c>
      <c r="S129">
        <v>2.5000000000000001E-3</v>
      </c>
      <c r="T129">
        <v>2.47E-3</v>
      </c>
      <c r="U129">
        <v>2.47E-3</v>
      </c>
      <c r="V129">
        <v>2.5300000000000001E-3</v>
      </c>
      <c r="W129">
        <v>5.9800000000000001E-3</v>
      </c>
      <c r="X129">
        <v>5.9800000000000001E-3</v>
      </c>
      <c r="Y129">
        <v>2.47E-3</v>
      </c>
      <c r="Z129">
        <v>2.47E-3</v>
      </c>
      <c r="AA129">
        <v>2.47E-3</v>
      </c>
      <c r="AB129">
        <v>0.6012465700565941</v>
      </c>
      <c r="AC129">
        <v>6.7110903378658939</v>
      </c>
      <c r="AD129">
        <v>215.01599999999999</v>
      </c>
      <c r="AE129">
        <v>0.03</v>
      </c>
      <c r="AF129">
        <v>1379</v>
      </c>
      <c r="AG129">
        <v>4544</v>
      </c>
      <c r="AH129">
        <v>5726</v>
      </c>
      <c r="AI129">
        <v>6123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3.7599999999999999E-3</v>
      </c>
      <c r="Q130">
        <v>3.14E-3</v>
      </c>
      <c r="R130">
        <v>6.45E-3</v>
      </c>
      <c r="S130">
        <v>2.5000000000000001E-3</v>
      </c>
      <c r="T130">
        <v>2.47E-3</v>
      </c>
      <c r="U130">
        <v>2.47E-3</v>
      </c>
      <c r="V130">
        <v>2.5300000000000001E-3</v>
      </c>
      <c r="W130">
        <v>5.9800000000000001E-3</v>
      </c>
      <c r="X130">
        <v>5.9800000000000001E-3</v>
      </c>
      <c r="Y130">
        <v>2.47E-3</v>
      </c>
      <c r="Z130">
        <v>2.47E-3</v>
      </c>
      <c r="AA130">
        <v>2.47E-3</v>
      </c>
      <c r="AB130">
        <v>0.6012465700565941</v>
      </c>
      <c r="AC130">
        <v>6.7110903378658939</v>
      </c>
      <c r="AD130">
        <v>215.01599999999999</v>
      </c>
      <c r="AE130">
        <v>3.5000000000000003E-2</v>
      </c>
      <c r="AF130">
        <v>1287</v>
      </c>
      <c r="AG130">
        <v>3944</v>
      </c>
      <c r="AH130">
        <v>4908</v>
      </c>
      <c r="AI130">
        <v>5249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3.7599999999999999E-3</v>
      </c>
      <c r="Q131">
        <v>3.14E-3</v>
      </c>
      <c r="R131">
        <v>6.45E-3</v>
      </c>
      <c r="S131">
        <v>2.5000000000000001E-3</v>
      </c>
      <c r="T131">
        <v>2.47E-3</v>
      </c>
      <c r="U131">
        <v>2.47E-3</v>
      </c>
      <c r="V131">
        <v>2.5300000000000001E-3</v>
      </c>
      <c r="W131">
        <v>5.9800000000000001E-3</v>
      </c>
      <c r="X131">
        <v>5.9800000000000001E-3</v>
      </c>
      <c r="Y131">
        <v>2.47E-3</v>
      </c>
      <c r="Z131">
        <v>2.47E-3</v>
      </c>
      <c r="AA131">
        <v>2.47E-3</v>
      </c>
      <c r="AB131">
        <v>0.6012465700565941</v>
      </c>
      <c r="AC131">
        <v>6.7110903378658939</v>
      </c>
      <c r="AD131">
        <v>215.01599999999999</v>
      </c>
      <c r="AE131">
        <v>0.04</v>
      </c>
      <c r="AF131">
        <v>1203</v>
      </c>
      <c r="AG131">
        <v>3488</v>
      </c>
      <c r="AH131">
        <v>4294</v>
      </c>
      <c r="AI131">
        <v>4592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3.7599999999999999E-3</v>
      </c>
      <c r="Q132">
        <v>3.14E-3</v>
      </c>
      <c r="R132">
        <v>6.45E-3</v>
      </c>
      <c r="S132">
        <v>2.5000000000000001E-3</v>
      </c>
      <c r="T132">
        <v>2.47E-3</v>
      </c>
      <c r="U132">
        <v>2.47E-3</v>
      </c>
      <c r="V132">
        <v>2.5300000000000001E-3</v>
      </c>
      <c r="W132">
        <v>5.9800000000000001E-3</v>
      </c>
      <c r="X132">
        <v>5.9800000000000001E-3</v>
      </c>
      <c r="Y132">
        <v>2.47E-3</v>
      </c>
      <c r="Z132">
        <v>2.47E-3</v>
      </c>
      <c r="AA132">
        <v>2.47E-3</v>
      </c>
      <c r="AB132">
        <v>0.6012465700565941</v>
      </c>
      <c r="AC132">
        <v>6.7110903378658939</v>
      </c>
      <c r="AD132">
        <v>215.01599999999999</v>
      </c>
      <c r="AE132">
        <v>4.4999999999999998E-2</v>
      </c>
      <c r="AF132">
        <v>1128</v>
      </c>
      <c r="AG132">
        <v>3129</v>
      </c>
      <c r="AH132">
        <v>3817</v>
      </c>
      <c r="AI132">
        <v>4082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3.7599999999999999E-3</v>
      </c>
      <c r="Q133">
        <v>3.14E-3</v>
      </c>
      <c r="R133">
        <v>6.45E-3</v>
      </c>
      <c r="S133">
        <v>2.5000000000000001E-3</v>
      </c>
      <c r="T133">
        <v>2.47E-3</v>
      </c>
      <c r="U133">
        <v>2.47E-3</v>
      </c>
      <c r="V133">
        <v>2.5300000000000001E-3</v>
      </c>
      <c r="W133">
        <v>5.9800000000000001E-3</v>
      </c>
      <c r="X133">
        <v>5.9800000000000001E-3</v>
      </c>
      <c r="Y133">
        <v>2.47E-3</v>
      </c>
      <c r="Z133">
        <v>2.47E-3</v>
      </c>
      <c r="AA133">
        <v>2.47E-3</v>
      </c>
      <c r="AB133">
        <v>0.6012465700565941</v>
      </c>
      <c r="AC133">
        <v>6.7110903378658939</v>
      </c>
      <c r="AD133">
        <v>215.01599999999999</v>
      </c>
      <c r="AE133">
        <v>0.05</v>
      </c>
      <c r="AF133">
        <v>1059</v>
      </c>
      <c r="AG133">
        <v>2838</v>
      </c>
      <c r="AH133">
        <v>3436</v>
      </c>
      <c r="AI133">
        <v>3674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3.7599999999999999E-3</v>
      </c>
      <c r="Q134">
        <v>3.14E-3</v>
      </c>
      <c r="R134">
        <v>6.45E-3</v>
      </c>
      <c r="S134">
        <v>2.5000000000000001E-3</v>
      </c>
      <c r="T134">
        <v>2.47E-3</v>
      </c>
      <c r="U134">
        <v>2.47E-3</v>
      </c>
      <c r="V134">
        <v>2.5300000000000001E-3</v>
      </c>
      <c r="W134">
        <v>5.9800000000000001E-3</v>
      </c>
      <c r="X134">
        <v>5.9800000000000001E-3</v>
      </c>
      <c r="Y134">
        <v>2.47E-3</v>
      </c>
      <c r="Z134">
        <v>2.47E-3</v>
      </c>
      <c r="AA134">
        <v>2.47E-3</v>
      </c>
      <c r="AB134">
        <v>0.6012465700565941</v>
      </c>
      <c r="AC134">
        <v>6.7110903378658939</v>
      </c>
      <c r="AD134">
        <v>215.01599999999999</v>
      </c>
      <c r="AE134">
        <v>5.5E-2</v>
      </c>
      <c r="AF134">
        <v>997</v>
      </c>
      <c r="AG134">
        <v>2597</v>
      </c>
      <c r="AH134">
        <v>3123</v>
      </c>
      <c r="AI134">
        <v>3340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3.7599999999999999E-3</v>
      </c>
      <c r="Q135">
        <v>3.14E-3</v>
      </c>
      <c r="R135">
        <v>6.45E-3</v>
      </c>
      <c r="S135">
        <v>2.5000000000000001E-3</v>
      </c>
      <c r="T135">
        <v>2.47E-3</v>
      </c>
      <c r="U135">
        <v>2.47E-3</v>
      </c>
      <c r="V135">
        <v>2.5300000000000001E-3</v>
      </c>
      <c r="W135">
        <v>5.9800000000000001E-3</v>
      </c>
      <c r="X135">
        <v>5.9800000000000001E-3</v>
      </c>
      <c r="Y135">
        <v>2.47E-3</v>
      </c>
      <c r="Z135">
        <v>2.47E-3</v>
      </c>
      <c r="AA135">
        <v>2.47E-3</v>
      </c>
      <c r="AB135">
        <v>0.6012465700565941</v>
      </c>
      <c r="AC135">
        <v>6.7110903378658939</v>
      </c>
      <c r="AD135">
        <v>215.01599999999999</v>
      </c>
      <c r="AE135">
        <v>0.06</v>
      </c>
      <c r="AF135">
        <v>940</v>
      </c>
      <c r="AG135">
        <v>2393</v>
      </c>
      <c r="AH135">
        <v>2863</v>
      </c>
      <c r="AI135">
        <v>3062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3.7599999999999999E-3</v>
      </c>
      <c r="Q136">
        <v>3.14E-3</v>
      </c>
      <c r="R136">
        <v>6.45E-3</v>
      </c>
      <c r="S136">
        <v>2.5000000000000001E-3</v>
      </c>
      <c r="T136">
        <v>2.47E-3</v>
      </c>
      <c r="U136">
        <v>2.47E-3</v>
      </c>
      <c r="V136">
        <v>2.5300000000000001E-3</v>
      </c>
      <c r="W136">
        <v>5.9800000000000001E-3</v>
      </c>
      <c r="X136">
        <v>5.9800000000000001E-3</v>
      </c>
      <c r="Y136">
        <v>2.47E-3</v>
      </c>
      <c r="Z136">
        <v>2.47E-3</v>
      </c>
      <c r="AA136">
        <v>2.47E-3</v>
      </c>
      <c r="AB136">
        <v>0.6012465700565941</v>
      </c>
      <c r="AC136">
        <v>6.7110903378658939</v>
      </c>
      <c r="AD136">
        <v>215.01599999999999</v>
      </c>
      <c r="AE136">
        <v>6.5000000000000002E-2</v>
      </c>
      <c r="AF136">
        <v>888</v>
      </c>
      <c r="AG136">
        <v>2220</v>
      </c>
      <c r="AH136">
        <v>2643</v>
      </c>
      <c r="AI136">
        <v>2826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3.7599999999999999E-3</v>
      </c>
      <c r="Q137">
        <v>3.14E-3</v>
      </c>
      <c r="R137">
        <v>6.45E-3</v>
      </c>
      <c r="S137">
        <v>2.5000000000000001E-3</v>
      </c>
      <c r="T137">
        <v>2.47E-3</v>
      </c>
      <c r="U137">
        <v>2.47E-3</v>
      </c>
      <c r="V137">
        <v>2.5300000000000001E-3</v>
      </c>
      <c r="W137">
        <v>5.9800000000000001E-3</v>
      </c>
      <c r="X137">
        <v>5.9800000000000001E-3</v>
      </c>
      <c r="Y137">
        <v>2.47E-3</v>
      </c>
      <c r="Z137">
        <v>2.47E-3</v>
      </c>
      <c r="AA137">
        <v>2.47E-3</v>
      </c>
      <c r="AB137">
        <v>0.6012465700565941</v>
      </c>
      <c r="AC137">
        <v>6.7110903378658939</v>
      </c>
      <c r="AD137">
        <v>215.01599999999999</v>
      </c>
      <c r="AE137">
        <v>7.0000000000000007E-2</v>
      </c>
      <c r="AF137">
        <v>841</v>
      </c>
      <c r="AG137">
        <v>2069</v>
      </c>
      <c r="AH137">
        <v>2454</v>
      </c>
      <c r="AI137">
        <v>2624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3.5200000000000001E-3</v>
      </c>
      <c r="Q138">
        <v>2.9399999999999999E-3</v>
      </c>
      <c r="R138">
        <v>6.0200000000000002E-3</v>
      </c>
      <c r="S138">
        <v>2.4499999999999999E-3</v>
      </c>
      <c r="T138">
        <v>2.4499999999999999E-3</v>
      </c>
      <c r="U138">
        <v>2.4499999999999999E-3</v>
      </c>
      <c r="V138">
        <v>2.4499999999999999E-3</v>
      </c>
      <c r="W138">
        <v>5.5799999999999999E-3</v>
      </c>
      <c r="X138">
        <v>5.5799999999999999E-3</v>
      </c>
      <c r="Y138">
        <v>2.4499999999999999E-3</v>
      </c>
      <c r="Z138">
        <v>2.4499999999999999E-3</v>
      </c>
      <c r="AA138">
        <v>2.4499999999999999E-3</v>
      </c>
      <c r="AB138">
        <v>0.60091067538126364</v>
      </c>
      <c r="AC138">
        <v>6.5166905177858894</v>
      </c>
      <c r="AD138">
        <v>229.46600000000001</v>
      </c>
      <c r="AE138">
        <v>0.03</v>
      </c>
      <c r="AF138">
        <v>1338</v>
      </c>
      <c r="AG138">
        <v>4642</v>
      </c>
      <c r="AH138">
        <v>5536</v>
      </c>
      <c r="AI138">
        <v>5909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3.5200000000000001E-3</v>
      </c>
      <c r="Q139">
        <v>2.9399999999999999E-3</v>
      </c>
      <c r="R139">
        <v>6.0200000000000002E-3</v>
      </c>
      <c r="S139">
        <v>2.4499999999999999E-3</v>
      </c>
      <c r="T139">
        <v>2.4499999999999999E-3</v>
      </c>
      <c r="U139">
        <v>2.4499999999999999E-3</v>
      </c>
      <c r="V139">
        <v>2.4499999999999999E-3</v>
      </c>
      <c r="W139">
        <v>5.5799999999999999E-3</v>
      </c>
      <c r="X139">
        <v>5.5799999999999999E-3</v>
      </c>
      <c r="Y139">
        <v>2.4499999999999999E-3</v>
      </c>
      <c r="Z139">
        <v>2.4499999999999999E-3</v>
      </c>
      <c r="AA139">
        <v>2.4499999999999999E-3</v>
      </c>
      <c r="AB139">
        <v>0.60091067538126364</v>
      </c>
      <c r="AC139">
        <v>6.5166905177858894</v>
      </c>
      <c r="AD139">
        <v>229.46600000000001</v>
      </c>
      <c r="AE139">
        <v>3.5000000000000003E-2</v>
      </c>
      <c r="AF139">
        <v>1250</v>
      </c>
      <c r="AG139">
        <v>4012</v>
      </c>
      <c r="AH139">
        <v>4745</v>
      </c>
      <c r="AI139">
        <v>5064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3.5200000000000001E-3</v>
      </c>
      <c r="Q140">
        <v>2.9399999999999999E-3</v>
      </c>
      <c r="R140">
        <v>6.0200000000000002E-3</v>
      </c>
      <c r="S140">
        <v>2.4499999999999999E-3</v>
      </c>
      <c r="T140">
        <v>2.4499999999999999E-3</v>
      </c>
      <c r="U140">
        <v>2.4499999999999999E-3</v>
      </c>
      <c r="V140">
        <v>2.4499999999999999E-3</v>
      </c>
      <c r="W140">
        <v>5.5799999999999999E-3</v>
      </c>
      <c r="X140">
        <v>5.5799999999999999E-3</v>
      </c>
      <c r="Y140">
        <v>2.4499999999999999E-3</v>
      </c>
      <c r="Z140">
        <v>2.4499999999999999E-3</v>
      </c>
      <c r="AA140">
        <v>2.4499999999999999E-3</v>
      </c>
      <c r="AB140">
        <v>0.60091067538126364</v>
      </c>
      <c r="AC140">
        <v>6.5166905177858894</v>
      </c>
      <c r="AD140">
        <v>229.46600000000001</v>
      </c>
      <c r="AE140">
        <v>0.04</v>
      </c>
      <c r="AF140">
        <v>1171</v>
      </c>
      <c r="AG140">
        <v>3537</v>
      </c>
      <c r="AH140">
        <v>4152</v>
      </c>
      <c r="AI140">
        <v>4431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3.5200000000000001E-3</v>
      </c>
      <c r="Q141">
        <v>2.9399999999999999E-3</v>
      </c>
      <c r="R141">
        <v>6.0200000000000002E-3</v>
      </c>
      <c r="S141">
        <v>2.4499999999999999E-3</v>
      </c>
      <c r="T141">
        <v>2.4499999999999999E-3</v>
      </c>
      <c r="U141">
        <v>2.4499999999999999E-3</v>
      </c>
      <c r="V141">
        <v>2.4499999999999999E-3</v>
      </c>
      <c r="W141">
        <v>5.5799999999999999E-3</v>
      </c>
      <c r="X141">
        <v>5.5799999999999999E-3</v>
      </c>
      <c r="Y141">
        <v>2.4499999999999999E-3</v>
      </c>
      <c r="Z141">
        <v>2.4499999999999999E-3</v>
      </c>
      <c r="AA141">
        <v>2.4499999999999999E-3</v>
      </c>
      <c r="AB141">
        <v>0.60091067538126364</v>
      </c>
      <c r="AC141">
        <v>6.5166905177858894</v>
      </c>
      <c r="AD141">
        <v>229.46600000000001</v>
      </c>
      <c r="AE141">
        <v>4.4999999999999998E-2</v>
      </c>
      <c r="AF141">
        <v>1099</v>
      </c>
      <c r="AG141">
        <v>3163</v>
      </c>
      <c r="AH141">
        <v>3690</v>
      </c>
      <c r="AI141">
        <v>3939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3.5200000000000001E-3</v>
      </c>
      <c r="Q142">
        <v>2.9399999999999999E-3</v>
      </c>
      <c r="R142">
        <v>6.0200000000000002E-3</v>
      </c>
      <c r="S142">
        <v>2.4499999999999999E-3</v>
      </c>
      <c r="T142">
        <v>2.4499999999999999E-3</v>
      </c>
      <c r="U142">
        <v>2.4499999999999999E-3</v>
      </c>
      <c r="V142">
        <v>2.4499999999999999E-3</v>
      </c>
      <c r="W142">
        <v>5.5799999999999999E-3</v>
      </c>
      <c r="X142">
        <v>5.5799999999999999E-3</v>
      </c>
      <c r="Y142">
        <v>2.4499999999999999E-3</v>
      </c>
      <c r="Z142">
        <v>2.4499999999999999E-3</v>
      </c>
      <c r="AA142">
        <v>2.4499999999999999E-3</v>
      </c>
      <c r="AB142">
        <v>0.60091067538126364</v>
      </c>
      <c r="AC142">
        <v>6.5166905177858894</v>
      </c>
      <c r="AD142">
        <v>229.46600000000001</v>
      </c>
      <c r="AE142">
        <v>0.05</v>
      </c>
      <c r="AF142">
        <v>1033</v>
      </c>
      <c r="AG142">
        <v>2862</v>
      </c>
      <c r="AH142">
        <v>3321</v>
      </c>
      <c r="AI142">
        <v>3545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3.5200000000000001E-3</v>
      </c>
      <c r="Q143">
        <v>2.9399999999999999E-3</v>
      </c>
      <c r="R143">
        <v>6.0200000000000002E-3</v>
      </c>
      <c r="S143">
        <v>2.4499999999999999E-3</v>
      </c>
      <c r="T143">
        <v>2.4499999999999999E-3</v>
      </c>
      <c r="U143">
        <v>2.4499999999999999E-3</v>
      </c>
      <c r="V143">
        <v>2.4499999999999999E-3</v>
      </c>
      <c r="W143">
        <v>5.5799999999999999E-3</v>
      </c>
      <c r="X143">
        <v>5.5799999999999999E-3</v>
      </c>
      <c r="Y143">
        <v>2.4499999999999999E-3</v>
      </c>
      <c r="Z143">
        <v>2.4499999999999999E-3</v>
      </c>
      <c r="AA143">
        <v>2.4499999999999999E-3</v>
      </c>
      <c r="AB143">
        <v>0.60091067538126364</v>
      </c>
      <c r="AC143">
        <v>6.5166905177858894</v>
      </c>
      <c r="AD143">
        <v>229.46600000000001</v>
      </c>
      <c r="AE143">
        <v>5.5E-2</v>
      </c>
      <c r="AF143">
        <v>974</v>
      </c>
      <c r="AG143">
        <v>2613</v>
      </c>
      <c r="AH143">
        <v>3019</v>
      </c>
      <c r="AI143">
        <v>3223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3.5200000000000001E-3</v>
      </c>
      <c r="Q144">
        <v>2.9399999999999999E-3</v>
      </c>
      <c r="R144">
        <v>6.0200000000000002E-3</v>
      </c>
      <c r="S144">
        <v>2.4499999999999999E-3</v>
      </c>
      <c r="T144">
        <v>2.4499999999999999E-3</v>
      </c>
      <c r="U144">
        <v>2.4499999999999999E-3</v>
      </c>
      <c r="V144">
        <v>2.4499999999999999E-3</v>
      </c>
      <c r="W144">
        <v>5.5799999999999999E-3</v>
      </c>
      <c r="X144">
        <v>5.5799999999999999E-3</v>
      </c>
      <c r="Y144">
        <v>2.4499999999999999E-3</v>
      </c>
      <c r="Z144">
        <v>2.4499999999999999E-3</v>
      </c>
      <c r="AA144">
        <v>2.4499999999999999E-3</v>
      </c>
      <c r="AB144">
        <v>0.60091067538126364</v>
      </c>
      <c r="AC144">
        <v>6.5166905177858894</v>
      </c>
      <c r="AD144">
        <v>229.46600000000001</v>
      </c>
      <c r="AE144">
        <v>0.06</v>
      </c>
      <c r="AF144">
        <v>919</v>
      </c>
      <c r="AG144">
        <v>2404</v>
      </c>
      <c r="AH144">
        <v>2768</v>
      </c>
      <c r="AI144">
        <v>2954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3.5200000000000001E-3</v>
      </c>
      <c r="Q145">
        <v>2.9399999999999999E-3</v>
      </c>
      <c r="R145">
        <v>6.0200000000000002E-3</v>
      </c>
      <c r="S145">
        <v>2.4499999999999999E-3</v>
      </c>
      <c r="T145">
        <v>2.4499999999999999E-3</v>
      </c>
      <c r="U145">
        <v>2.4499999999999999E-3</v>
      </c>
      <c r="V145">
        <v>2.4499999999999999E-3</v>
      </c>
      <c r="W145">
        <v>5.5799999999999999E-3</v>
      </c>
      <c r="X145">
        <v>5.5799999999999999E-3</v>
      </c>
      <c r="Y145">
        <v>2.4499999999999999E-3</v>
      </c>
      <c r="Z145">
        <v>2.4499999999999999E-3</v>
      </c>
      <c r="AA145">
        <v>2.4499999999999999E-3</v>
      </c>
      <c r="AB145">
        <v>0.60091067538126364</v>
      </c>
      <c r="AC145">
        <v>6.5166905177858894</v>
      </c>
      <c r="AD145">
        <v>229.46600000000001</v>
      </c>
      <c r="AE145">
        <v>6.5000000000000002E-2</v>
      </c>
      <c r="AF145">
        <v>869</v>
      </c>
      <c r="AG145">
        <v>2226</v>
      </c>
      <c r="AH145">
        <v>2555</v>
      </c>
      <c r="AI145">
        <v>2727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3.5200000000000001E-3</v>
      </c>
      <c r="Q146">
        <v>2.9399999999999999E-3</v>
      </c>
      <c r="R146">
        <v>6.0200000000000002E-3</v>
      </c>
      <c r="S146">
        <v>2.4499999999999999E-3</v>
      </c>
      <c r="T146">
        <v>2.4499999999999999E-3</v>
      </c>
      <c r="U146">
        <v>2.4499999999999999E-3</v>
      </c>
      <c r="V146">
        <v>2.4499999999999999E-3</v>
      </c>
      <c r="W146">
        <v>5.5799999999999999E-3</v>
      </c>
      <c r="X146">
        <v>5.5799999999999999E-3</v>
      </c>
      <c r="Y146">
        <v>2.4499999999999999E-3</v>
      </c>
      <c r="Z146">
        <v>2.4499999999999999E-3</v>
      </c>
      <c r="AA146">
        <v>2.4499999999999999E-3</v>
      </c>
      <c r="AB146">
        <v>0.60091067538126364</v>
      </c>
      <c r="AC146">
        <v>6.5166905177858894</v>
      </c>
      <c r="AD146">
        <v>229.46600000000001</v>
      </c>
      <c r="AE146">
        <v>7.0000000000000007E-2</v>
      </c>
      <c r="AF146">
        <v>824</v>
      </c>
      <c r="AG146">
        <v>2073</v>
      </c>
      <c r="AH146">
        <v>2372</v>
      </c>
      <c r="AI146">
        <v>2532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3.49E-3</v>
      </c>
      <c r="Q147">
        <v>2.8999999999999998E-3</v>
      </c>
      <c r="R147">
        <v>5.96E-3</v>
      </c>
      <c r="S147">
        <v>2.4499999999999999E-3</v>
      </c>
      <c r="T147">
        <v>2.4499999999999999E-3</v>
      </c>
      <c r="U147">
        <v>2.4499999999999999E-3</v>
      </c>
      <c r="V147">
        <v>2.4499999999999999E-3</v>
      </c>
      <c r="W147">
        <v>5.5100000000000001E-3</v>
      </c>
      <c r="X147">
        <v>5.5100000000000001E-3</v>
      </c>
      <c r="Y147">
        <v>2.4499999999999999E-3</v>
      </c>
      <c r="Z147">
        <v>2.4499999999999999E-3</v>
      </c>
      <c r="AA147">
        <v>2.4499999999999999E-3</v>
      </c>
      <c r="AB147">
        <v>0.60077690631808278</v>
      </c>
      <c r="AC147">
        <v>7.201856202223202</v>
      </c>
      <c r="AD147">
        <v>229.46600000000001</v>
      </c>
      <c r="AE147">
        <v>0.03</v>
      </c>
      <c r="AF147">
        <v>1184</v>
      </c>
      <c r="AG147">
        <v>3265</v>
      </c>
      <c r="AH147">
        <v>4792</v>
      </c>
      <c r="AI147">
        <v>5325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3.49E-3</v>
      </c>
      <c r="Q148">
        <v>2.8999999999999998E-3</v>
      </c>
      <c r="R148">
        <v>5.96E-3</v>
      </c>
      <c r="S148">
        <v>2.4499999999999999E-3</v>
      </c>
      <c r="T148">
        <v>2.4499999999999999E-3</v>
      </c>
      <c r="U148">
        <v>2.4499999999999999E-3</v>
      </c>
      <c r="V148">
        <v>2.4499999999999999E-3</v>
      </c>
      <c r="W148">
        <v>5.5100000000000001E-3</v>
      </c>
      <c r="X148">
        <v>5.5100000000000001E-3</v>
      </c>
      <c r="Y148">
        <v>2.4499999999999999E-3</v>
      </c>
      <c r="Z148">
        <v>2.4499999999999999E-3</v>
      </c>
      <c r="AA148">
        <v>2.4499999999999999E-3</v>
      </c>
      <c r="AB148">
        <v>0.60077690631808278</v>
      </c>
      <c r="AC148">
        <v>7.201856202223202</v>
      </c>
      <c r="AD148">
        <v>229.46600000000001</v>
      </c>
      <c r="AE148">
        <v>3.5000000000000003E-2</v>
      </c>
      <c r="AF148">
        <v>1101</v>
      </c>
      <c r="AG148">
        <v>2876</v>
      </c>
      <c r="AH148">
        <v>4122</v>
      </c>
      <c r="AI148">
        <v>4564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3.49E-3</v>
      </c>
      <c r="Q149">
        <v>2.8999999999999998E-3</v>
      </c>
      <c r="R149">
        <v>5.96E-3</v>
      </c>
      <c r="S149">
        <v>2.4499999999999999E-3</v>
      </c>
      <c r="T149">
        <v>2.4499999999999999E-3</v>
      </c>
      <c r="U149">
        <v>2.4499999999999999E-3</v>
      </c>
      <c r="V149">
        <v>2.4499999999999999E-3</v>
      </c>
      <c r="W149">
        <v>5.5100000000000001E-3</v>
      </c>
      <c r="X149">
        <v>5.5100000000000001E-3</v>
      </c>
      <c r="Y149">
        <v>2.4499999999999999E-3</v>
      </c>
      <c r="Z149">
        <v>2.4499999999999999E-3</v>
      </c>
      <c r="AA149">
        <v>2.4499999999999999E-3</v>
      </c>
      <c r="AB149">
        <v>0.60077690631808278</v>
      </c>
      <c r="AC149">
        <v>7.201856202223202</v>
      </c>
      <c r="AD149">
        <v>229.46600000000001</v>
      </c>
      <c r="AE149">
        <v>0.04</v>
      </c>
      <c r="AF149">
        <v>1026</v>
      </c>
      <c r="AG149">
        <v>2576</v>
      </c>
      <c r="AH149">
        <v>3617</v>
      </c>
      <c r="AI149">
        <v>3994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3.49E-3</v>
      </c>
      <c r="Q150">
        <v>2.8999999999999998E-3</v>
      </c>
      <c r="R150">
        <v>5.96E-3</v>
      </c>
      <c r="S150">
        <v>2.4499999999999999E-3</v>
      </c>
      <c r="T150">
        <v>2.4499999999999999E-3</v>
      </c>
      <c r="U150">
        <v>2.4499999999999999E-3</v>
      </c>
      <c r="V150">
        <v>2.4499999999999999E-3</v>
      </c>
      <c r="W150">
        <v>5.5100000000000001E-3</v>
      </c>
      <c r="X150">
        <v>5.5100000000000001E-3</v>
      </c>
      <c r="Y150">
        <v>2.4499999999999999E-3</v>
      </c>
      <c r="Z150">
        <v>2.4499999999999999E-3</v>
      </c>
      <c r="AA150">
        <v>2.4499999999999999E-3</v>
      </c>
      <c r="AB150">
        <v>0.60077690631808278</v>
      </c>
      <c r="AC150">
        <v>7.201856202223202</v>
      </c>
      <c r="AD150">
        <v>229.46600000000001</v>
      </c>
      <c r="AE150">
        <v>4.4999999999999998E-2</v>
      </c>
      <c r="AF150">
        <v>958</v>
      </c>
      <c r="AG150">
        <v>2334</v>
      </c>
      <c r="AH150">
        <v>3224</v>
      </c>
      <c r="AI150">
        <v>3550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3.49E-3</v>
      </c>
      <c r="Q151">
        <v>2.8999999999999998E-3</v>
      </c>
      <c r="R151">
        <v>5.96E-3</v>
      </c>
      <c r="S151">
        <v>2.4499999999999999E-3</v>
      </c>
      <c r="T151">
        <v>2.4499999999999999E-3</v>
      </c>
      <c r="U151">
        <v>2.4499999999999999E-3</v>
      </c>
      <c r="V151">
        <v>2.4499999999999999E-3</v>
      </c>
      <c r="W151">
        <v>5.5100000000000001E-3</v>
      </c>
      <c r="X151">
        <v>5.5100000000000001E-3</v>
      </c>
      <c r="Y151">
        <v>2.4499999999999999E-3</v>
      </c>
      <c r="Z151">
        <v>2.4499999999999999E-3</v>
      </c>
      <c r="AA151">
        <v>2.4499999999999999E-3</v>
      </c>
      <c r="AB151">
        <v>0.60077690631808278</v>
      </c>
      <c r="AC151">
        <v>7.201856202223202</v>
      </c>
      <c r="AD151">
        <v>229.46600000000001</v>
      </c>
      <c r="AE151">
        <v>0.05</v>
      </c>
      <c r="AF151">
        <v>897</v>
      </c>
      <c r="AG151">
        <v>2135</v>
      </c>
      <c r="AH151">
        <v>2909</v>
      </c>
      <c r="AI151">
        <v>3195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3.49E-3</v>
      </c>
      <c r="Q152">
        <v>2.8999999999999998E-3</v>
      </c>
      <c r="R152">
        <v>5.96E-3</v>
      </c>
      <c r="S152">
        <v>2.4499999999999999E-3</v>
      </c>
      <c r="T152">
        <v>2.4499999999999999E-3</v>
      </c>
      <c r="U152">
        <v>2.4499999999999999E-3</v>
      </c>
      <c r="V152">
        <v>2.4499999999999999E-3</v>
      </c>
      <c r="W152">
        <v>5.5100000000000001E-3</v>
      </c>
      <c r="X152">
        <v>5.5100000000000001E-3</v>
      </c>
      <c r="Y152">
        <v>2.4499999999999999E-3</v>
      </c>
      <c r="Z152">
        <v>2.4499999999999999E-3</v>
      </c>
      <c r="AA152">
        <v>2.4499999999999999E-3</v>
      </c>
      <c r="AB152">
        <v>0.60077690631808278</v>
      </c>
      <c r="AC152">
        <v>7.201856202223202</v>
      </c>
      <c r="AD152">
        <v>229.46600000000001</v>
      </c>
      <c r="AE152">
        <v>5.5E-2</v>
      </c>
      <c r="AF152">
        <v>842</v>
      </c>
      <c r="AG152">
        <v>1968</v>
      </c>
      <c r="AH152">
        <v>2650</v>
      </c>
      <c r="AI152">
        <v>2905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3.49E-3</v>
      </c>
      <c r="Q153">
        <v>2.8999999999999998E-3</v>
      </c>
      <c r="R153">
        <v>5.96E-3</v>
      </c>
      <c r="S153">
        <v>2.4499999999999999E-3</v>
      </c>
      <c r="T153">
        <v>2.4499999999999999E-3</v>
      </c>
      <c r="U153">
        <v>2.4499999999999999E-3</v>
      </c>
      <c r="V153">
        <v>2.4499999999999999E-3</v>
      </c>
      <c r="W153">
        <v>5.5100000000000001E-3</v>
      </c>
      <c r="X153">
        <v>5.5100000000000001E-3</v>
      </c>
      <c r="Y153">
        <v>2.4499999999999999E-3</v>
      </c>
      <c r="Z153">
        <v>2.4499999999999999E-3</v>
      </c>
      <c r="AA153">
        <v>2.4499999999999999E-3</v>
      </c>
      <c r="AB153">
        <v>0.60077690631808278</v>
      </c>
      <c r="AC153">
        <v>7.201856202223202</v>
      </c>
      <c r="AD153">
        <v>229.46600000000001</v>
      </c>
      <c r="AE153">
        <v>0.06</v>
      </c>
      <c r="AF153">
        <v>792</v>
      </c>
      <c r="AG153">
        <v>1825</v>
      </c>
      <c r="AH153">
        <v>2432</v>
      </c>
      <c r="AI153">
        <v>2662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3.49E-3</v>
      </c>
      <c r="Q154">
        <v>2.8999999999999998E-3</v>
      </c>
      <c r="R154">
        <v>5.96E-3</v>
      </c>
      <c r="S154">
        <v>2.4499999999999999E-3</v>
      </c>
      <c r="T154">
        <v>2.4499999999999999E-3</v>
      </c>
      <c r="U154">
        <v>2.4499999999999999E-3</v>
      </c>
      <c r="V154">
        <v>2.4499999999999999E-3</v>
      </c>
      <c r="W154">
        <v>5.5100000000000001E-3</v>
      </c>
      <c r="X154">
        <v>5.5100000000000001E-3</v>
      </c>
      <c r="Y154">
        <v>2.4499999999999999E-3</v>
      </c>
      <c r="Z154">
        <v>2.4499999999999999E-3</v>
      </c>
      <c r="AA154">
        <v>2.4499999999999999E-3</v>
      </c>
      <c r="AB154">
        <v>0.60077690631808278</v>
      </c>
      <c r="AC154">
        <v>7.201856202223202</v>
      </c>
      <c r="AD154">
        <v>229.46600000000001</v>
      </c>
      <c r="AE154">
        <v>6.5000000000000002E-2</v>
      </c>
      <c r="AF154">
        <v>747</v>
      </c>
      <c r="AG154">
        <v>1700</v>
      </c>
      <c r="AH154">
        <v>2248</v>
      </c>
      <c r="AI154">
        <v>2458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3.49E-3</v>
      </c>
      <c r="Q155">
        <v>2.8999999999999998E-3</v>
      </c>
      <c r="R155">
        <v>5.96E-3</v>
      </c>
      <c r="S155">
        <v>2.4499999999999999E-3</v>
      </c>
      <c r="T155">
        <v>2.4499999999999999E-3</v>
      </c>
      <c r="U155">
        <v>2.4499999999999999E-3</v>
      </c>
      <c r="V155">
        <v>2.4499999999999999E-3</v>
      </c>
      <c r="W155">
        <v>5.5100000000000001E-3</v>
      </c>
      <c r="X155">
        <v>5.5100000000000001E-3</v>
      </c>
      <c r="Y155">
        <v>2.4499999999999999E-3</v>
      </c>
      <c r="Z155">
        <v>2.4499999999999999E-3</v>
      </c>
      <c r="AA155">
        <v>2.4499999999999999E-3</v>
      </c>
      <c r="AB155">
        <v>0.60077690631808278</v>
      </c>
      <c r="AC155">
        <v>7.201856202223202</v>
      </c>
      <c r="AD155">
        <v>229.46600000000001</v>
      </c>
      <c r="AE155">
        <v>7.0000000000000007E-2</v>
      </c>
      <c r="AF155">
        <v>705</v>
      </c>
      <c r="AG155">
        <v>1593</v>
      </c>
      <c r="AH155">
        <v>2091</v>
      </c>
      <c r="AI155">
        <v>2282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3.4499999999999999E-3</v>
      </c>
      <c r="Q156">
        <v>2.8700000000000002E-3</v>
      </c>
      <c r="R156">
        <v>5.8999999999999999E-3</v>
      </c>
      <c r="S156">
        <v>2.4499999999999999E-3</v>
      </c>
      <c r="T156">
        <v>2.4499999999999999E-3</v>
      </c>
      <c r="U156">
        <v>2.4499999999999999E-3</v>
      </c>
      <c r="V156">
        <v>2.4499999999999999E-3</v>
      </c>
      <c r="W156">
        <v>5.4599999999999996E-3</v>
      </c>
      <c r="X156">
        <v>5.4599999999999996E-3</v>
      </c>
      <c r="Y156">
        <v>2.4499999999999999E-3</v>
      </c>
      <c r="Z156">
        <v>2.4499999999999999E-3</v>
      </c>
      <c r="AA156">
        <v>2.4499999999999999E-3</v>
      </c>
      <c r="AB156">
        <v>0.60071459694989104</v>
      </c>
      <c r="AC156">
        <v>7.2014827235317274</v>
      </c>
      <c r="AD156">
        <v>229.46600000000001</v>
      </c>
      <c r="AE156">
        <v>0.03</v>
      </c>
      <c r="AF156">
        <v>1184</v>
      </c>
      <c r="AG156">
        <v>3265</v>
      </c>
      <c r="AH156">
        <v>4792</v>
      </c>
      <c r="AI156">
        <v>5325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3.4499999999999999E-3</v>
      </c>
      <c r="Q157">
        <v>2.8700000000000002E-3</v>
      </c>
      <c r="R157">
        <v>5.8999999999999999E-3</v>
      </c>
      <c r="S157">
        <v>2.4499999999999999E-3</v>
      </c>
      <c r="T157">
        <v>2.4499999999999999E-3</v>
      </c>
      <c r="U157">
        <v>2.4499999999999999E-3</v>
      </c>
      <c r="V157">
        <v>2.4499999999999999E-3</v>
      </c>
      <c r="W157">
        <v>5.4599999999999996E-3</v>
      </c>
      <c r="X157">
        <v>5.4599999999999996E-3</v>
      </c>
      <c r="Y157">
        <v>2.4499999999999999E-3</v>
      </c>
      <c r="Z157">
        <v>2.4499999999999999E-3</v>
      </c>
      <c r="AA157">
        <v>2.4499999999999999E-3</v>
      </c>
      <c r="AB157">
        <v>0.60071459694989104</v>
      </c>
      <c r="AC157">
        <v>7.2014827235317274</v>
      </c>
      <c r="AD157">
        <v>229.46600000000001</v>
      </c>
      <c r="AE157">
        <v>3.5000000000000003E-2</v>
      </c>
      <c r="AF157">
        <v>1101</v>
      </c>
      <c r="AG157">
        <v>2876</v>
      </c>
      <c r="AH157">
        <v>4122</v>
      </c>
      <c r="AI157">
        <v>4564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3.4499999999999999E-3</v>
      </c>
      <c r="Q158">
        <v>2.8700000000000002E-3</v>
      </c>
      <c r="R158">
        <v>5.8999999999999999E-3</v>
      </c>
      <c r="S158">
        <v>2.4499999999999999E-3</v>
      </c>
      <c r="T158">
        <v>2.4499999999999999E-3</v>
      </c>
      <c r="U158">
        <v>2.4499999999999999E-3</v>
      </c>
      <c r="V158">
        <v>2.4499999999999999E-3</v>
      </c>
      <c r="W158">
        <v>5.4599999999999996E-3</v>
      </c>
      <c r="X158">
        <v>5.4599999999999996E-3</v>
      </c>
      <c r="Y158">
        <v>2.4499999999999999E-3</v>
      </c>
      <c r="Z158">
        <v>2.4499999999999999E-3</v>
      </c>
      <c r="AA158">
        <v>2.4499999999999999E-3</v>
      </c>
      <c r="AB158">
        <v>0.60071459694989104</v>
      </c>
      <c r="AC158">
        <v>7.2014827235317274</v>
      </c>
      <c r="AD158">
        <v>229.46600000000001</v>
      </c>
      <c r="AE158">
        <v>0.04</v>
      </c>
      <c r="AF158">
        <v>1026</v>
      </c>
      <c r="AG158">
        <v>2576</v>
      </c>
      <c r="AH158">
        <v>3617</v>
      </c>
      <c r="AI158">
        <v>3994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3.4499999999999999E-3</v>
      </c>
      <c r="Q159">
        <v>2.8700000000000002E-3</v>
      </c>
      <c r="R159">
        <v>5.8999999999999999E-3</v>
      </c>
      <c r="S159">
        <v>2.4499999999999999E-3</v>
      </c>
      <c r="T159">
        <v>2.4499999999999999E-3</v>
      </c>
      <c r="U159">
        <v>2.4499999999999999E-3</v>
      </c>
      <c r="V159">
        <v>2.4499999999999999E-3</v>
      </c>
      <c r="W159">
        <v>5.4599999999999996E-3</v>
      </c>
      <c r="X159">
        <v>5.4599999999999996E-3</v>
      </c>
      <c r="Y159">
        <v>2.4499999999999999E-3</v>
      </c>
      <c r="Z159">
        <v>2.4499999999999999E-3</v>
      </c>
      <c r="AA159">
        <v>2.4499999999999999E-3</v>
      </c>
      <c r="AB159">
        <v>0.60071459694989104</v>
      </c>
      <c r="AC159">
        <v>7.2014827235317274</v>
      </c>
      <c r="AD159">
        <v>229.46600000000001</v>
      </c>
      <c r="AE159">
        <v>4.4999999999999998E-2</v>
      </c>
      <c r="AF159">
        <v>958</v>
      </c>
      <c r="AG159">
        <v>2334</v>
      </c>
      <c r="AH159">
        <v>3224</v>
      </c>
      <c r="AI159">
        <v>3550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3.4499999999999999E-3</v>
      </c>
      <c r="Q160">
        <v>2.8700000000000002E-3</v>
      </c>
      <c r="R160">
        <v>5.8999999999999999E-3</v>
      </c>
      <c r="S160">
        <v>2.4499999999999999E-3</v>
      </c>
      <c r="T160">
        <v>2.4499999999999999E-3</v>
      </c>
      <c r="U160">
        <v>2.4499999999999999E-3</v>
      </c>
      <c r="V160">
        <v>2.4499999999999999E-3</v>
      </c>
      <c r="W160">
        <v>5.4599999999999996E-3</v>
      </c>
      <c r="X160">
        <v>5.4599999999999996E-3</v>
      </c>
      <c r="Y160">
        <v>2.4499999999999999E-3</v>
      </c>
      <c r="Z160">
        <v>2.4499999999999999E-3</v>
      </c>
      <c r="AA160">
        <v>2.4499999999999999E-3</v>
      </c>
      <c r="AB160">
        <v>0.60071459694989104</v>
      </c>
      <c r="AC160">
        <v>7.2014827235317274</v>
      </c>
      <c r="AD160">
        <v>229.46600000000001</v>
      </c>
      <c r="AE160">
        <v>0.05</v>
      </c>
      <c r="AF160">
        <v>897</v>
      </c>
      <c r="AG160">
        <v>2135</v>
      </c>
      <c r="AH160">
        <v>2909</v>
      </c>
      <c r="AI160">
        <v>3195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3.4499999999999999E-3</v>
      </c>
      <c r="Q161">
        <v>2.8700000000000002E-3</v>
      </c>
      <c r="R161">
        <v>5.8999999999999999E-3</v>
      </c>
      <c r="S161">
        <v>2.4499999999999999E-3</v>
      </c>
      <c r="T161">
        <v>2.4499999999999999E-3</v>
      </c>
      <c r="U161">
        <v>2.4499999999999999E-3</v>
      </c>
      <c r="V161">
        <v>2.4499999999999999E-3</v>
      </c>
      <c r="W161">
        <v>5.4599999999999996E-3</v>
      </c>
      <c r="X161">
        <v>5.4599999999999996E-3</v>
      </c>
      <c r="Y161">
        <v>2.4499999999999999E-3</v>
      </c>
      <c r="Z161">
        <v>2.4499999999999999E-3</v>
      </c>
      <c r="AA161">
        <v>2.4499999999999999E-3</v>
      </c>
      <c r="AB161">
        <v>0.60071459694989104</v>
      </c>
      <c r="AC161">
        <v>7.2014827235317274</v>
      </c>
      <c r="AD161">
        <v>229.46600000000001</v>
      </c>
      <c r="AE161">
        <v>5.5E-2</v>
      </c>
      <c r="AF161">
        <v>842</v>
      </c>
      <c r="AG161">
        <v>1968</v>
      </c>
      <c r="AH161">
        <v>2650</v>
      </c>
      <c r="AI161">
        <v>2905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3.4499999999999999E-3</v>
      </c>
      <c r="Q162">
        <v>2.8700000000000002E-3</v>
      </c>
      <c r="R162">
        <v>5.8999999999999999E-3</v>
      </c>
      <c r="S162">
        <v>2.4499999999999999E-3</v>
      </c>
      <c r="T162">
        <v>2.4499999999999999E-3</v>
      </c>
      <c r="U162">
        <v>2.4499999999999999E-3</v>
      </c>
      <c r="V162">
        <v>2.4499999999999999E-3</v>
      </c>
      <c r="W162">
        <v>5.4599999999999996E-3</v>
      </c>
      <c r="X162">
        <v>5.4599999999999996E-3</v>
      </c>
      <c r="Y162">
        <v>2.4499999999999999E-3</v>
      </c>
      <c r="Z162">
        <v>2.4499999999999999E-3</v>
      </c>
      <c r="AA162">
        <v>2.4499999999999999E-3</v>
      </c>
      <c r="AB162">
        <v>0.60071459694989104</v>
      </c>
      <c r="AC162">
        <v>7.2014827235317274</v>
      </c>
      <c r="AD162">
        <v>229.46600000000001</v>
      </c>
      <c r="AE162">
        <v>0.06</v>
      </c>
      <c r="AF162">
        <v>792</v>
      </c>
      <c r="AG162">
        <v>1825</v>
      </c>
      <c r="AH162">
        <v>2432</v>
      </c>
      <c r="AI162">
        <v>2662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3.4499999999999999E-3</v>
      </c>
      <c r="Q163">
        <v>2.8700000000000002E-3</v>
      </c>
      <c r="R163">
        <v>5.8999999999999999E-3</v>
      </c>
      <c r="S163">
        <v>2.4499999999999999E-3</v>
      </c>
      <c r="T163">
        <v>2.4499999999999999E-3</v>
      </c>
      <c r="U163">
        <v>2.4499999999999999E-3</v>
      </c>
      <c r="V163">
        <v>2.4499999999999999E-3</v>
      </c>
      <c r="W163">
        <v>5.4599999999999996E-3</v>
      </c>
      <c r="X163">
        <v>5.4599999999999996E-3</v>
      </c>
      <c r="Y163">
        <v>2.4499999999999999E-3</v>
      </c>
      <c r="Z163">
        <v>2.4499999999999999E-3</v>
      </c>
      <c r="AA163">
        <v>2.4499999999999999E-3</v>
      </c>
      <c r="AB163">
        <v>0.60071459694989104</v>
      </c>
      <c r="AC163">
        <v>7.2014827235317274</v>
      </c>
      <c r="AD163">
        <v>229.46600000000001</v>
      </c>
      <c r="AE163">
        <v>6.5000000000000002E-2</v>
      </c>
      <c r="AF163">
        <v>747</v>
      </c>
      <c r="AG163">
        <v>1700</v>
      </c>
      <c r="AH163">
        <v>2248</v>
      </c>
      <c r="AI163">
        <v>2458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3.4499999999999999E-3</v>
      </c>
      <c r="Q164">
        <v>2.8700000000000002E-3</v>
      </c>
      <c r="R164">
        <v>5.8999999999999999E-3</v>
      </c>
      <c r="S164">
        <v>2.4499999999999999E-3</v>
      </c>
      <c r="T164">
        <v>2.4499999999999999E-3</v>
      </c>
      <c r="U164">
        <v>2.4499999999999999E-3</v>
      </c>
      <c r="V164">
        <v>2.4499999999999999E-3</v>
      </c>
      <c r="W164">
        <v>5.4599999999999996E-3</v>
      </c>
      <c r="X164">
        <v>5.4599999999999996E-3</v>
      </c>
      <c r="Y164">
        <v>2.4499999999999999E-3</v>
      </c>
      <c r="Z164">
        <v>2.4499999999999999E-3</v>
      </c>
      <c r="AA164">
        <v>2.4499999999999999E-3</v>
      </c>
      <c r="AB164">
        <v>0.60071459694989104</v>
      </c>
      <c r="AC164">
        <v>7.2014827235317274</v>
      </c>
      <c r="AD164">
        <v>229.46600000000001</v>
      </c>
      <c r="AE164">
        <v>7.0000000000000007E-2</v>
      </c>
      <c r="AF164">
        <v>705</v>
      </c>
      <c r="AG164">
        <v>1593</v>
      </c>
      <c r="AH164">
        <v>2091</v>
      </c>
      <c r="AI164">
        <v>2282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3.4099999999999998E-3</v>
      </c>
      <c r="Q165">
        <v>2.8400000000000001E-3</v>
      </c>
      <c r="R165">
        <v>5.8199999999999997E-3</v>
      </c>
      <c r="S165">
        <v>2.4499999999999999E-3</v>
      </c>
      <c r="T165">
        <v>2.4499999999999999E-3</v>
      </c>
      <c r="U165">
        <v>2.4499999999999999E-3</v>
      </c>
      <c r="V165">
        <v>2.4499999999999999E-3</v>
      </c>
      <c r="W165">
        <v>5.4000000000000003E-3</v>
      </c>
      <c r="X165">
        <v>5.4000000000000003E-3</v>
      </c>
      <c r="Y165">
        <v>2.4499999999999999E-3</v>
      </c>
      <c r="Z165">
        <v>2.4499999999999999E-3</v>
      </c>
      <c r="AA165">
        <v>2.4499999999999999E-3</v>
      </c>
      <c r="AB165">
        <v>0.60059215686274503</v>
      </c>
      <c r="AC165">
        <v>7.2007487684124563</v>
      </c>
      <c r="AD165">
        <v>229.46600000000001</v>
      </c>
      <c r="AE165">
        <v>0.03</v>
      </c>
      <c r="AF165">
        <v>1184</v>
      </c>
      <c r="AG165">
        <v>3265</v>
      </c>
      <c r="AH165">
        <v>4792</v>
      </c>
      <c r="AI165">
        <v>5325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3.4099999999999998E-3</v>
      </c>
      <c r="Q166">
        <v>2.8400000000000001E-3</v>
      </c>
      <c r="R166">
        <v>5.8199999999999997E-3</v>
      </c>
      <c r="S166">
        <v>2.4499999999999999E-3</v>
      </c>
      <c r="T166">
        <v>2.4499999999999999E-3</v>
      </c>
      <c r="U166">
        <v>2.4499999999999999E-3</v>
      </c>
      <c r="V166">
        <v>2.4499999999999999E-3</v>
      </c>
      <c r="W166">
        <v>5.4000000000000003E-3</v>
      </c>
      <c r="X166">
        <v>5.4000000000000003E-3</v>
      </c>
      <c r="Y166">
        <v>2.4499999999999999E-3</v>
      </c>
      <c r="Z166">
        <v>2.4499999999999999E-3</v>
      </c>
      <c r="AA166">
        <v>2.4499999999999999E-3</v>
      </c>
      <c r="AB166">
        <v>0.60059215686274503</v>
      </c>
      <c r="AC166">
        <v>7.2007487684124563</v>
      </c>
      <c r="AD166">
        <v>229.46600000000001</v>
      </c>
      <c r="AE166">
        <v>3.5000000000000003E-2</v>
      </c>
      <c r="AF166">
        <v>1101</v>
      </c>
      <c r="AG166">
        <v>2876</v>
      </c>
      <c r="AH166">
        <v>4122</v>
      </c>
      <c r="AI166">
        <v>4564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3.4099999999999998E-3</v>
      </c>
      <c r="Q167">
        <v>2.8400000000000001E-3</v>
      </c>
      <c r="R167">
        <v>5.8199999999999997E-3</v>
      </c>
      <c r="S167">
        <v>2.4499999999999999E-3</v>
      </c>
      <c r="T167">
        <v>2.4499999999999999E-3</v>
      </c>
      <c r="U167">
        <v>2.4499999999999999E-3</v>
      </c>
      <c r="V167">
        <v>2.4499999999999999E-3</v>
      </c>
      <c r="W167">
        <v>5.4000000000000003E-3</v>
      </c>
      <c r="X167">
        <v>5.4000000000000003E-3</v>
      </c>
      <c r="Y167">
        <v>2.4499999999999999E-3</v>
      </c>
      <c r="Z167">
        <v>2.4499999999999999E-3</v>
      </c>
      <c r="AA167">
        <v>2.4499999999999999E-3</v>
      </c>
      <c r="AB167">
        <v>0.60059215686274503</v>
      </c>
      <c r="AC167">
        <v>7.2007487684124563</v>
      </c>
      <c r="AD167">
        <v>229.46600000000001</v>
      </c>
      <c r="AE167">
        <v>0.04</v>
      </c>
      <c r="AF167">
        <v>1026</v>
      </c>
      <c r="AG167">
        <v>2576</v>
      </c>
      <c r="AH167">
        <v>3617</v>
      </c>
      <c r="AI167">
        <v>3994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3.4099999999999998E-3</v>
      </c>
      <c r="Q168">
        <v>2.8400000000000001E-3</v>
      </c>
      <c r="R168">
        <v>5.8199999999999997E-3</v>
      </c>
      <c r="S168">
        <v>2.4499999999999999E-3</v>
      </c>
      <c r="T168">
        <v>2.4499999999999999E-3</v>
      </c>
      <c r="U168">
        <v>2.4499999999999999E-3</v>
      </c>
      <c r="V168">
        <v>2.4499999999999999E-3</v>
      </c>
      <c r="W168">
        <v>5.4000000000000003E-3</v>
      </c>
      <c r="X168">
        <v>5.4000000000000003E-3</v>
      </c>
      <c r="Y168">
        <v>2.4499999999999999E-3</v>
      </c>
      <c r="Z168">
        <v>2.4499999999999999E-3</v>
      </c>
      <c r="AA168">
        <v>2.4499999999999999E-3</v>
      </c>
      <c r="AB168">
        <v>0.60059215686274503</v>
      </c>
      <c r="AC168">
        <v>7.2007487684124563</v>
      </c>
      <c r="AD168">
        <v>229.46600000000001</v>
      </c>
      <c r="AE168">
        <v>4.4999999999999998E-2</v>
      </c>
      <c r="AF168">
        <v>958</v>
      </c>
      <c r="AG168">
        <v>2334</v>
      </c>
      <c r="AH168">
        <v>3224</v>
      </c>
      <c r="AI168">
        <v>3550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3.4099999999999998E-3</v>
      </c>
      <c r="Q169">
        <v>2.8400000000000001E-3</v>
      </c>
      <c r="R169">
        <v>5.8199999999999997E-3</v>
      </c>
      <c r="S169">
        <v>2.4499999999999999E-3</v>
      </c>
      <c r="T169">
        <v>2.4499999999999999E-3</v>
      </c>
      <c r="U169">
        <v>2.4499999999999999E-3</v>
      </c>
      <c r="V169">
        <v>2.4499999999999999E-3</v>
      </c>
      <c r="W169">
        <v>5.4000000000000003E-3</v>
      </c>
      <c r="X169">
        <v>5.4000000000000003E-3</v>
      </c>
      <c r="Y169">
        <v>2.4499999999999999E-3</v>
      </c>
      <c r="Z169">
        <v>2.4499999999999999E-3</v>
      </c>
      <c r="AA169">
        <v>2.4499999999999999E-3</v>
      </c>
      <c r="AB169">
        <v>0.60059215686274503</v>
      </c>
      <c r="AC169">
        <v>7.2007487684124563</v>
      </c>
      <c r="AD169">
        <v>229.46600000000001</v>
      </c>
      <c r="AE169">
        <v>0.05</v>
      </c>
      <c r="AF169">
        <v>897</v>
      </c>
      <c r="AG169">
        <v>2135</v>
      </c>
      <c r="AH169">
        <v>2909</v>
      </c>
      <c r="AI169">
        <v>3195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3.4099999999999998E-3</v>
      </c>
      <c r="Q170">
        <v>2.8400000000000001E-3</v>
      </c>
      <c r="R170">
        <v>5.8199999999999997E-3</v>
      </c>
      <c r="S170">
        <v>2.4499999999999999E-3</v>
      </c>
      <c r="T170">
        <v>2.4499999999999999E-3</v>
      </c>
      <c r="U170">
        <v>2.4499999999999999E-3</v>
      </c>
      <c r="V170">
        <v>2.4499999999999999E-3</v>
      </c>
      <c r="W170">
        <v>5.4000000000000003E-3</v>
      </c>
      <c r="X170">
        <v>5.4000000000000003E-3</v>
      </c>
      <c r="Y170">
        <v>2.4499999999999999E-3</v>
      </c>
      <c r="Z170">
        <v>2.4499999999999999E-3</v>
      </c>
      <c r="AA170">
        <v>2.4499999999999999E-3</v>
      </c>
      <c r="AB170">
        <v>0.60059215686274503</v>
      </c>
      <c r="AC170">
        <v>7.2007487684124563</v>
      </c>
      <c r="AD170">
        <v>229.46600000000001</v>
      </c>
      <c r="AE170">
        <v>5.5E-2</v>
      </c>
      <c r="AF170">
        <v>842</v>
      </c>
      <c r="AG170">
        <v>1968</v>
      </c>
      <c r="AH170">
        <v>2650</v>
      </c>
      <c r="AI170">
        <v>2905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3.4099999999999998E-3</v>
      </c>
      <c r="Q171">
        <v>2.8400000000000001E-3</v>
      </c>
      <c r="R171">
        <v>5.8199999999999997E-3</v>
      </c>
      <c r="S171">
        <v>2.4499999999999999E-3</v>
      </c>
      <c r="T171">
        <v>2.4499999999999999E-3</v>
      </c>
      <c r="U171">
        <v>2.4499999999999999E-3</v>
      </c>
      <c r="V171">
        <v>2.4499999999999999E-3</v>
      </c>
      <c r="W171">
        <v>5.4000000000000003E-3</v>
      </c>
      <c r="X171">
        <v>5.4000000000000003E-3</v>
      </c>
      <c r="Y171">
        <v>2.4499999999999999E-3</v>
      </c>
      <c r="Z171">
        <v>2.4499999999999999E-3</v>
      </c>
      <c r="AA171">
        <v>2.4499999999999999E-3</v>
      </c>
      <c r="AB171">
        <v>0.60059215686274503</v>
      </c>
      <c r="AC171">
        <v>7.2007487684124563</v>
      </c>
      <c r="AD171">
        <v>229.46600000000001</v>
      </c>
      <c r="AE171">
        <v>0.06</v>
      </c>
      <c r="AF171">
        <v>792</v>
      </c>
      <c r="AG171">
        <v>1825</v>
      </c>
      <c r="AH171">
        <v>2432</v>
      </c>
      <c r="AI171">
        <v>2662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3.4099999999999998E-3</v>
      </c>
      <c r="Q172">
        <v>2.8400000000000001E-3</v>
      </c>
      <c r="R172">
        <v>5.8199999999999997E-3</v>
      </c>
      <c r="S172">
        <v>2.4499999999999999E-3</v>
      </c>
      <c r="T172">
        <v>2.4499999999999999E-3</v>
      </c>
      <c r="U172">
        <v>2.4499999999999999E-3</v>
      </c>
      <c r="V172">
        <v>2.4499999999999999E-3</v>
      </c>
      <c r="W172">
        <v>5.4000000000000003E-3</v>
      </c>
      <c r="X172">
        <v>5.4000000000000003E-3</v>
      </c>
      <c r="Y172">
        <v>2.4499999999999999E-3</v>
      </c>
      <c r="Z172">
        <v>2.4499999999999999E-3</v>
      </c>
      <c r="AA172">
        <v>2.4499999999999999E-3</v>
      </c>
      <c r="AB172">
        <v>0.60059215686274503</v>
      </c>
      <c r="AC172">
        <v>7.2007487684124563</v>
      </c>
      <c r="AD172">
        <v>229.46600000000001</v>
      </c>
      <c r="AE172">
        <v>6.5000000000000002E-2</v>
      </c>
      <c r="AF172">
        <v>747</v>
      </c>
      <c r="AG172">
        <v>1700</v>
      </c>
      <c r="AH172">
        <v>2248</v>
      </c>
      <c r="AI172">
        <v>2458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3.4099999999999998E-3</v>
      </c>
      <c r="Q173">
        <v>2.8400000000000001E-3</v>
      </c>
      <c r="R173">
        <v>5.8199999999999997E-3</v>
      </c>
      <c r="S173">
        <v>2.4499999999999999E-3</v>
      </c>
      <c r="T173">
        <v>2.4499999999999999E-3</v>
      </c>
      <c r="U173">
        <v>2.4499999999999999E-3</v>
      </c>
      <c r="V173">
        <v>2.4499999999999999E-3</v>
      </c>
      <c r="W173">
        <v>5.4000000000000003E-3</v>
      </c>
      <c r="X173">
        <v>5.4000000000000003E-3</v>
      </c>
      <c r="Y173">
        <v>2.4499999999999999E-3</v>
      </c>
      <c r="Z173">
        <v>2.4499999999999999E-3</v>
      </c>
      <c r="AA173">
        <v>2.4499999999999999E-3</v>
      </c>
      <c r="AB173">
        <v>0.60059215686274503</v>
      </c>
      <c r="AC173">
        <v>7.2007487684124563</v>
      </c>
      <c r="AD173">
        <v>229.46600000000001</v>
      </c>
      <c r="AE173">
        <v>7.0000000000000007E-2</v>
      </c>
      <c r="AF173">
        <v>705</v>
      </c>
      <c r="AG173">
        <v>1593</v>
      </c>
      <c r="AH173">
        <v>2091</v>
      </c>
      <c r="AI173">
        <v>2282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3.3899999999999998E-3</v>
      </c>
      <c r="Q174">
        <v>2.81E-3</v>
      </c>
      <c r="R174">
        <v>5.7600000000000004E-3</v>
      </c>
      <c r="S174">
        <v>2.4499999999999999E-3</v>
      </c>
      <c r="T174">
        <v>2.4499999999999999E-3</v>
      </c>
      <c r="U174">
        <v>2.4499999999999999E-3</v>
      </c>
      <c r="V174">
        <v>2.4499999999999999E-3</v>
      </c>
      <c r="W174">
        <v>5.3400000000000001E-3</v>
      </c>
      <c r="X174">
        <v>5.3400000000000001E-3</v>
      </c>
      <c r="Y174">
        <v>2.4499999999999999E-3</v>
      </c>
      <c r="Z174">
        <v>2.4499999999999999E-3</v>
      </c>
      <c r="AA174">
        <v>2.4499999999999999E-3</v>
      </c>
      <c r="AB174">
        <v>0.60079694989106747</v>
      </c>
      <c r="AC174">
        <v>7.2019763381047008</v>
      </c>
      <c r="AD174">
        <v>229.46600000000001</v>
      </c>
      <c r="AE174">
        <v>0.03</v>
      </c>
      <c r="AF174">
        <v>1184</v>
      </c>
      <c r="AG174">
        <v>3265</v>
      </c>
      <c r="AH174">
        <v>4792</v>
      </c>
      <c r="AI174">
        <v>5325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3.3899999999999998E-3</v>
      </c>
      <c r="Q175">
        <v>2.81E-3</v>
      </c>
      <c r="R175">
        <v>5.7600000000000004E-3</v>
      </c>
      <c r="S175">
        <v>2.4499999999999999E-3</v>
      </c>
      <c r="T175">
        <v>2.4499999999999999E-3</v>
      </c>
      <c r="U175">
        <v>2.4499999999999999E-3</v>
      </c>
      <c r="V175">
        <v>2.4499999999999999E-3</v>
      </c>
      <c r="W175">
        <v>5.3400000000000001E-3</v>
      </c>
      <c r="X175">
        <v>5.3400000000000001E-3</v>
      </c>
      <c r="Y175">
        <v>2.4499999999999999E-3</v>
      </c>
      <c r="Z175">
        <v>2.4499999999999999E-3</v>
      </c>
      <c r="AA175">
        <v>2.4499999999999999E-3</v>
      </c>
      <c r="AB175">
        <v>0.60079694989106747</v>
      </c>
      <c r="AC175">
        <v>7.2019763381047008</v>
      </c>
      <c r="AD175">
        <v>229.46600000000001</v>
      </c>
      <c r="AE175">
        <v>3.5000000000000003E-2</v>
      </c>
      <c r="AF175">
        <v>1101</v>
      </c>
      <c r="AG175">
        <v>2876</v>
      </c>
      <c r="AH175">
        <v>4122</v>
      </c>
      <c r="AI175">
        <v>4564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3.3899999999999998E-3</v>
      </c>
      <c r="Q176">
        <v>2.81E-3</v>
      </c>
      <c r="R176">
        <v>5.7600000000000004E-3</v>
      </c>
      <c r="S176">
        <v>2.4499999999999999E-3</v>
      </c>
      <c r="T176">
        <v>2.4499999999999999E-3</v>
      </c>
      <c r="U176">
        <v>2.4499999999999999E-3</v>
      </c>
      <c r="V176">
        <v>2.4499999999999999E-3</v>
      </c>
      <c r="W176">
        <v>5.3400000000000001E-3</v>
      </c>
      <c r="X176">
        <v>5.3400000000000001E-3</v>
      </c>
      <c r="Y176">
        <v>2.4499999999999999E-3</v>
      </c>
      <c r="Z176">
        <v>2.4499999999999999E-3</v>
      </c>
      <c r="AA176">
        <v>2.4499999999999999E-3</v>
      </c>
      <c r="AB176">
        <v>0.60079694989106747</v>
      </c>
      <c r="AC176">
        <v>7.2019763381047008</v>
      </c>
      <c r="AD176">
        <v>229.46600000000001</v>
      </c>
      <c r="AE176">
        <v>0.04</v>
      </c>
      <c r="AF176">
        <v>1026</v>
      </c>
      <c r="AG176">
        <v>2576</v>
      </c>
      <c r="AH176">
        <v>3617</v>
      </c>
      <c r="AI176">
        <v>3994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3.3899999999999998E-3</v>
      </c>
      <c r="Q177">
        <v>2.81E-3</v>
      </c>
      <c r="R177">
        <v>5.7600000000000004E-3</v>
      </c>
      <c r="S177">
        <v>2.4499999999999999E-3</v>
      </c>
      <c r="T177">
        <v>2.4499999999999999E-3</v>
      </c>
      <c r="U177">
        <v>2.4499999999999999E-3</v>
      </c>
      <c r="V177">
        <v>2.4499999999999999E-3</v>
      </c>
      <c r="W177">
        <v>5.3400000000000001E-3</v>
      </c>
      <c r="X177">
        <v>5.3400000000000001E-3</v>
      </c>
      <c r="Y177">
        <v>2.4499999999999999E-3</v>
      </c>
      <c r="Z177">
        <v>2.4499999999999999E-3</v>
      </c>
      <c r="AA177">
        <v>2.4499999999999999E-3</v>
      </c>
      <c r="AB177">
        <v>0.60079694989106747</v>
      </c>
      <c r="AC177">
        <v>7.2019763381047008</v>
      </c>
      <c r="AD177">
        <v>229.46600000000001</v>
      </c>
      <c r="AE177">
        <v>4.4999999999999998E-2</v>
      </c>
      <c r="AF177">
        <v>958</v>
      </c>
      <c r="AG177">
        <v>2334</v>
      </c>
      <c r="AH177">
        <v>3224</v>
      </c>
      <c r="AI177">
        <v>3550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3.3899999999999998E-3</v>
      </c>
      <c r="Q178">
        <v>2.81E-3</v>
      </c>
      <c r="R178">
        <v>5.7600000000000004E-3</v>
      </c>
      <c r="S178">
        <v>2.4499999999999999E-3</v>
      </c>
      <c r="T178">
        <v>2.4499999999999999E-3</v>
      </c>
      <c r="U178">
        <v>2.4499999999999999E-3</v>
      </c>
      <c r="V178">
        <v>2.4499999999999999E-3</v>
      </c>
      <c r="W178">
        <v>5.3400000000000001E-3</v>
      </c>
      <c r="X178">
        <v>5.3400000000000001E-3</v>
      </c>
      <c r="Y178">
        <v>2.4499999999999999E-3</v>
      </c>
      <c r="Z178">
        <v>2.4499999999999999E-3</v>
      </c>
      <c r="AA178">
        <v>2.4499999999999999E-3</v>
      </c>
      <c r="AB178">
        <v>0.60079694989106747</v>
      </c>
      <c r="AC178">
        <v>7.2019763381047008</v>
      </c>
      <c r="AD178">
        <v>229.46600000000001</v>
      </c>
      <c r="AE178">
        <v>0.05</v>
      </c>
      <c r="AF178">
        <v>897</v>
      </c>
      <c r="AG178">
        <v>2135</v>
      </c>
      <c r="AH178">
        <v>2909</v>
      </c>
      <c r="AI178">
        <v>3195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3.3899999999999998E-3</v>
      </c>
      <c r="Q179">
        <v>2.81E-3</v>
      </c>
      <c r="R179">
        <v>5.7600000000000004E-3</v>
      </c>
      <c r="S179">
        <v>2.4499999999999999E-3</v>
      </c>
      <c r="T179">
        <v>2.4499999999999999E-3</v>
      </c>
      <c r="U179">
        <v>2.4499999999999999E-3</v>
      </c>
      <c r="V179">
        <v>2.4499999999999999E-3</v>
      </c>
      <c r="W179">
        <v>5.3400000000000001E-3</v>
      </c>
      <c r="X179">
        <v>5.3400000000000001E-3</v>
      </c>
      <c r="Y179">
        <v>2.4499999999999999E-3</v>
      </c>
      <c r="Z179">
        <v>2.4499999999999999E-3</v>
      </c>
      <c r="AA179">
        <v>2.4499999999999999E-3</v>
      </c>
      <c r="AB179">
        <v>0.60079694989106747</v>
      </c>
      <c r="AC179">
        <v>7.2019763381047008</v>
      </c>
      <c r="AD179">
        <v>229.46600000000001</v>
      </c>
      <c r="AE179">
        <v>5.5E-2</v>
      </c>
      <c r="AF179">
        <v>842</v>
      </c>
      <c r="AG179">
        <v>1968</v>
      </c>
      <c r="AH179">
        <v>2650</v>
      </c>
      <c r="AI179">
        <v>2905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3.3899999999999998E-3</v>
      </c>
      <c r="Q180">
        <v>2.81E-3</v>
      </c>
      <c r="R180">
        <v>5.7600000000000004E-3</v>
      </c>
      <c r="S180">
        <v>2.4499999999999999E-3</v>
      </c>
      <c r="T180">
        <v>2.4499999999999999E-3</v>
      </c>
      <c r="U180">
        <v>2.4499999999999999E-3</v>
      </c>
      <c r="V180">
        <v>2.4499999999999999E-3</v>
      </c>
      <c r="W180">
        <v>5.3400000000000001E-3</v>
      </c>
      <c r="X180">
        <v>5.3400000000000001E-3</v>
      </c>
      <c r="Y180">
        <v>2.4499999999999999E-3</v>
      </c>
      <c r="Z180">
        <v>2.4499999999999999E-3</v>
      </c>
      <c r="AA180">
        <v>2.4499999999999999E-3</v>
      </c>
      <c r="AB180">
        <v>0.60079694989106747</v>
      </c>
      <c r="AC180">
        <v>7.2019763381047008</v>
      </c>
      <c r="AD180">
        <v>229.46600000000001</v>
      </c>
      <c r="AE180">
        <v>0.06</v>
      </c>
      <c r="AF180">
        <v>792</v>
      </c>
      <c r="AG180">
        <v>1825</v>
      </c>
      <c r="AH180">
        <v>2432</v>
      </c>
      <c r="AI180">
        <v>2662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3.3899999999999998E-3</v>
      </c>
      <c r="Q181">
        <v>2.81E-3</v>
      </c>
      <c r="R181">
        <v>5.7600000000000004E-3</v>
      </c>
      <c r="S181">
        <v>2.4499999999999999E-3</v>
      </c>
      <c r="T181">
        <v>2.4499999999999999E-3</v>
      </c>
      <c r="U181">
        <v>2.4499999999999999E-3</v>
      </c>
      <c r="V181">
        <v>2.4499999999999999E-3</v>
      </c>
      <c r="W181">
        <v>5.3400000000000001E-3</v>
      </c>
      <c r="X181">
        <v>5.3400000000000001E-3</v>
      </c>
      <c r="Y181">
        <v>2.4499999999999999E-3</v>
      </c>
      <c r="Z181">
        <v>2.4499999999999999E-3</v>
      </c>
      <c r="AA181">
        <v>2.4499999999999999E-3</v>
      </c>
      <c r="AB181">
        <v>0.60079694989106747</v>
      </c>
      <c r="AC181">
        <v>7.2019763381047008</v>
      </c>
      <c r="AD181">
        <v>229.46600000000001</v>
      </c>
      <c r="AE181">
        <v>6.5000000000000002E-2</v>
      </c>
      <c r="AF181">
        <v>747</v>
      </c>
      <c r="AG181">
        <v>1700</v>
      </c>
      <c r="AH181">
        <v>2248</v>
      </c>
      <c r="AI181">
        <v>2458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3.3899999999999998E-3</v>
      </c>
      <c r="Q182">
        <v>2.81E-3</v>
      </c>
      <c r="R182">
        <v>5.7600000000000004E-3</v>
      </c>
      <c r="S182">
        <v>2.4499999999999999E-3</v>
      </c>
      <c r="T182">
        <v>2.4499999999999999E-3</v>
      </c>
      <c r="U182">
        <v>2.4499999999999999E-3</v>
      </c>
      <c r="V182">
        <v>2.4499999999999999E-3</v>
      </c>
      <c r="W182">
        <v>5.3400000000000001E-3</v>
      </c>
      <c r="X182">
        <v>5.3400000000000001E-3</v>
      </c>
      <c r="Y182">
        <v>2.4499999999999999E-3</v>
      </c>
      <c r="Z182">
        <v>2.4499999999999999E-3</v>
      </c>
      <c r="AA182">
        <v>2.4499999999999999E-3</v>
      </c>
      <c r="AB182">
        <v>0.60079694989106747</v>
      </c>
      <c r="AC182">
        <v>7.2019763381047008</v>
      </c>
      <c r="AD182">
        <v>229.46600000000001</v>
      </c>
      <c r="AE182">
        <v>7.0000000000000007E-2</v>
      </c>
      <c r="AF182">
        <v>705</v>
      </c>
      <c r="AG182">
        <v>1593</v>
      </c>
      <c r="AH182">
        <v>2091</v>
      </c>
      <c r="AI182">
        <v>2282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3.1900000000000001E-3</v>
      </c>
      <c r="Q183">
        <v>2.65E-3</v>
      </c>
      <c r="R183">
        <v>5.4400000000000004E-3</v>
      </c>
      <c r="S183">
        <v>2.4399999999999999E-3</v>
      </c>
      <c r="T183">
        <v>2.4399999999999999E-3</v>
      </c>
      <c r="U183">
        <v>2.4399999999999999E-3</v>
      </c>
      <c r="V183">
        <v>2.4399999999999999E-3</v>
      </c>
      <c r="W183">
        <v>5.0400000000000002E-3</v>
      </c>
      <c r="X183">
        <v>5.0400000000000002E-3</v>
      </c>
      <c r="Y183">
        <v>2.4399999999999999E-3</v>
      </c>
      <c r="Z183">
        <v>2.4399999999999999E-3</v>
      </c>
      <c r="AA183">
        <v>2.4399999999999999E-3</v>
      </c>
      <c r="AB183">
        <v>0.60114602481617652</v>
      </c>
      <c r="AC183">
        <v>6.9645689114668778</v>
      </c>
      <c r="AD183">
        <v>243.916</v>
      </c>
      <c r="AE183">
        <v>0.03</v>
      </c>
      <c r="AF183">
        <v>1162</v>
      </c>
      <c r="AG183">
        <v>3529</v>
      </c>
      <c r="AH183">
        <v>4846</v>
      </c>
      <c r="AI183">
        <v>5195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3.1900000000000001E-3</v>
      </c>
      <c r="Q184">
        <v>2.65E-3</v>
      </c>
      <c r="R184">
        <v>5.4400000000000004E-3</v>
      </c>
      <c r="S184">
        <v>2.4399999999999999E-3</v>
      </c>
      <c r="T184">
        <v>2.4399999999999999E-3</v>
      </c>
      <c r="U184">
        <v>2.4399999999999999E-3</v>
      </c>
      <c r="V184">
        <v>2.4399999999999999E-3</v>
      </c>
      <c r="W184">
        <v>5.0400000000000002E-3</v>
      </c>
      <c r="X184">
        <v>5.0400000000000002E-3</v>
      </c>
      <c r="Y184">
        <v>2.4399999999999999E-3</v>
      </c>
      <c r="Z184">
        <v>2.4399999999999999E-3</v>
      </c>
      <c r="AA184">
        <v>2.4399999999999999E-3</v>
      </c>
      <c r="AB184">
        <v>0.60114602481617652</v>
      </c>
      <c r="AC184">
        <v>6.9645689114668778</v>
      </c>
      <c r="AD184">
        <v>243.916</v>
      </c>
      <c r="AE184">
        <v>3.5000000000000003E-2</v>
      </c>
      <c r="AF184">
        <v>1082</v>
      </c>
      <c r="AG184">
        <v>3084</v>
      </c>
      <c r="AH184">
        <v>4153</v>
      </c>
      <c r="AI184">
        <v>4453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3.1900000000000001E-3</v>
      </c>
      <c r="Q185">
        <v>2.65E-3</v>
      </c>
      <c r="R185">
        <v>5.4400000000000004E-3</v>
      </c>
      <c r="S185">
        <v>2.4399999999999999E-3</v>
      </c>
      <c r="T185">
        <v>2.4399999999999999E-3</v>
      </c>
      <c r="U185">
        <v>2.4399999999999999E-3</v>
      </c>
      <c r="V185">
        <v>2.4399999999999999E-3</v>
      </c>
      <c r="W185">
        <v>5.0400000000000002E-3</v>
      </c>
      <c r="X185">
        <v>5.0400000000000002E-3</v>
      </c>
      <c r="Y185">
        <v>2.4399999999999999E-3</v>
      </c>
      <c r="Z185">
        <v>2.4399999999999999E-3</v>
      </c>
      <c r="AA185">
        <v>2.4399999999999999E-3</v>
      </c>
      <c r="AB185">
        <v>0.60114602481617652</v>
      </c>
      <c r="AC185">
        <v>6.9645689114668778</v>
      </c>
      <c r="AD185">
        <v>243.916</v>
      </c>
      <c r="AE185">
        <v>0.04</v>
      </c>
      <c r="AF185">
        <v>1010</v>
      </c>
      <c r="AG185">
        <v>2743</v>
      </c>
      <c r="AH185">
        <v>3634</v>
      </c>
      <c r="AI185">
        <v>3896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3.1900000000000001E-3</v>
      </c>
      <c r="Q186">
        <v>2.65E-3</v>
      </c>
      <c r="R186">
        <v>5.4400000000000004E-3</v>
      </c>
      <c r="S186">
        <v>2.4399999999999999E-3</v>
      </c>
      <c r="T186">
        <v>2.4399999999999999E-3</v>
      </c>
      <c r="U186">
        <v>2.4399999999999999E-3</v>
      </c>
      <c r="V186">
        <v>2.4399999999999999E-3</v>
      </c>
      <c r="W186">
        <v>5.0400000000000002E-3</v>
      </c>
      <c r="X186">
        <v>5.0400000000000002E-3</v>
      </c>
      <c r="Y186">
        <v>2.4399999999999999E-3</v>
      </c>
      <c r="Z186">
        <v>2.4399999999999999E-3</v>
      </c>
      <c r="AA186">
        <v>2.4399999999999999E-3</v>
      </c>
      <c r="AB186">
        <v>0.60114602481617652</v>
      </c>
      <c r="AC186">
        <v>6.9645689114668778</v>
      </c>
      <c r="AD186">
        <v>243.916</v>
      </c>
      <c r="AE186">
        <v>4.4999999999999998E-2</v>
      </c>
      <c r="AF186">
        <v>945</v>
      </c>
      <c r="AG186">
        <v>2471</v>
      </c>
      <c r="AH186">
        <v>3230</v>
      </c>
      <c r="AI186">
        <v>3463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3.1900000000000001E-3</v>
      </c>
      <c r="Q187">
        <v>2.65E-3</v>
      </c>
      <c r="R187">
        <v>5.4400000000000004E-3</v>
      </c>
      <c r="S187">
        <v>2.4399999999999999E-3</v>
      </c>
      <c r="T187">
        <v>2.4399999999999999E-3</v>
      </c>
      <c r="U187">
        <v>2.4399999999999999E-3</v>
      </c>
      <c r="V187">
        <v>2.4399999999999999E-3</v>
      </c>
      <c r="W187">
        <v>5.0400000000000002E-3</v>
      </c>
      <c r="X187">
        <v>5.0400000000000002E-3</v>
      </c>
      <c r="Y187">
        <v>2.4399999999999999E-3</v>
      </c>
      <c r="Z187">
        <v>2.4399999999999999E-3</v>
      </c>
      <c r="AA187">
        <v>2.4399999999999999E-3</v>
      </c>
      <c r="AB187">
        <v>0.60114602481617652</v>
      </c>
      <c r="AC187">
        <v>6.9645689114668778</v>
      </c>
      <c r="AD187">
        <v>243.916</v>
      </c>
      <c r="AE187">
        <v>0.05</v>
      </c>
      <c r="AF187">
        <v>886</v>
      </c>
      <c r="AG187">
        <v>2250</v>
      </c>
      <c r="AH187">
        <v>2907</v>
      </c>
      <c r="AI187">
        <v>3117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3.1900000000000001E-3</v>
      </c>
      <c r="Q188">
        <v>2.65E-3</v>
      </c>
      <c r="R188">
        <v>5.4400000000000004E-3</v>
      </c>
      <c r="S188">
        <v>2.4399999999999999E-3</v>
      </c>
      <c r="T188">
        <v>2.4399999999999999E-3</v>
      </c>
      <c r="U188">
        <v>2.4399999999999999E-3</v>
      </c>
      <c r="V188">
        <v>2.4399999999999999E-3</v>
      </c>
      <c r="W188">
        <v>5.0400000000000002E-3</v>
      </c>
      <c r="X188">
        <v>5.0400000000000002E-3</v>
      </c>
      <c r="Y188">
        <v>2.4399999999999999E-3</v>
      </c>
      <c r="Z188">
        <v>2.4399999999999999E-3</v>
      </c>
      <c r="AA188">
        <v>2.4399999999999999E-3</v>
      </c>
      <c r="AB188">
        <v>0.60114602481617652</v>
      </c>
      <c r="AC188">
        <v>6.9645689114668778</v>
      </c>
      <c r="AD188">
        <v>243.916</v>
      </c>
      <c r="AE188">
        <v>5.5E-2</v>
      </c>
      <c r="AF188">
        <v>833</v>
      </c>
      <c r="AG188">
        <v>2066</v>
      </c>
      <c r="AH188">
        <v>2643</v>
      </c>
      <c r="AI188">
        <v>2834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3.1900000000000001E-3</v>
      </c>
      <c r="Q189">
        <v>2.65E-3</v>
      </c>
      <c r="R189">
        <v>5.4400000000000004E-3</v>
      </c>
      <c r="S189">
        <v>2.4399999999999999E-3</v>
      </c>
      <c r="T189">
        <v>2.4399999999999999E-3</v>
      </c>
      <c r="U189">
        <v>2.4399999999999999E-3</v>
      </c>
      <c r="V189">
        <v>2.4399999999999999E-3</v>
      </c>
      <c r="W189">
        <v>5.0400000000000002E-3</v>
      </c>
      <c r="X189">
        <v>5.0400000000000002E-3</v>
      </c>
      <c r="Y189">
        <v>2.4399999999999999E-3</v>
      </c>
      <c r="Z189">
        <v>2.4399999999999999E-3</v>
      </c>
      <c r="AA189">
        <v>2.4399999999999999E-3</v>
      </c>
      <c r="AB189">
        <v>0.60114602481617652</v>
      </c>
      <c r="AC189">
        <v>6.9645689114668778</v>
      </c>
      <c r="AD189">
        <v>243.916</v>
      </c>
      <c r="AE189">
        <v>0.06</v>
      </c>
      <c r="AF189">
        <v>784</v>
      </c>
      <c r="AG189">
        <v>1909</v>
      </c>
      <c r="AH189">
        <v>2423</v>
      </c>
      <c r="AI189">
        <v>2597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3.1900000000000001E-3</v>
      </c>
      <c r="Q190">
        <v>2.65E-3</v>
      </c>
      <c r="R190">
        <v>5.4400000000000004E-3</v>
      </c>
      <c r="S190">
        <v>2.4399999999999999E-3</v>
      </c>
      <c r="T190">
        <v>2.4399999999999999E-3</v>
      </c>
      <c r="U190">
        <v>2.4399999999999999E-3</v>
      </c>
      <c r="V190">
        <v>2.4399999999999999E-3</v>
      </c>
      <c r="W190">
        <v>5.0400000000000002E-3</v>
      </c>
      <c r="X190">
        <v>5.0400000000000002E-3</v>
      </c>
      <c r="Y190">
        <v>2.4399999999999999E-3</v>
      </c>
      <c r="Z190">
        <v>2.4399999999999999E-3</v>
      </c>
      <c r="AA190">
        <v>2.4399999999999999E-3</v>
      </c>
      <c r="AB190">
        <v>0.60114602481617652</v>
      </c>
      <c r="AC190">
        <v>6.9645689114668778</v>
      </c>
      <c r="AD190">
        <v>243.916</v>
      </c>
      <c r="AE190">
        <v>6.5000000000000002E-2</v>
      </c>
      <c r="AF190">
        <v>740</v>
      </c>
      <c r="AG190">
        <v>1775</v>
      </c>
      <c r="AH190">
        <v>2236</v>
      </c>
      <c r="AI190">
        <v>2398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3.1900000000000001E-3</v>
      </c>
      <c r="Q191">
        <v>2.65E-3</v>
      </c>
      <c r="R191">
        <v>5.4400000000000004E-3</v>
      </c>
      <c r="S191">
        <v>2.4399999999999999E-3</v>
      </c>
      <c r="T191">
        <v>2.4399999999999999E-3</v>
      </c>
      <c r="U191">
        <v>2.4399999999999999E-3</v>
      </c>
      <c r="V191">
        <v>2.4399999999999999E-3</v>
      </c>
      <c r="W191">
        <v>5.0400000000000002E-3</v>
      </c>
      <c r="X191">
        <v>5.0400000000000002E-3</v>
      </c>
      <c r="Y191">
        <v>2.4399999999999999E-3</v>
      </c>
      <c r="Z191">
        <v>2.4399999999999999E-3</v>
      </c>
      <c r="AA191">
        <v>2.4399999999999999E-3</v>
      </c>
      <c r="AB191">
        <v>0.60114602481617652</v>
      </c>
      <c r="AC191">
        <v>6.9645689114668778</v>
      </c>
      <c r="AD191">
        <v>243.916</v>
      </c>
      <c r="AE191">
        <v>7.0000000000000007E-2</v>
      </c>
      <c r="AF191">
        <v>700</v>
      </c>
      <c r="AG191">
        <v>1658</v>
      </c>
      <c r="AH191">
        <v>2077</v>
      </c>
      <c r="AI191">
        <v>2226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3.16E-3</v>
      </c>
      <c r="Q192">
        <v>2.63E-3</v>
      </c>
      <c r="R192">
        <v>5.3800000000000002E-3</v>
      </c>
      <c r="S192">
        <v>2.4399999999999999E-3</v>
      </c>
      <c r="T192">
        <v>2.4399999999999999E-3</v>
      </c>
      <c r="U192">
        <v>2.4399999999999999E-3</v>
      </c>
      <c r="V192">
        <v>2.4399999999999999E-3</v>
      </c>
      <c r="W192">
        <v>4.9800000000000001E-3</v>
      </c>
      <c r="X192">
        <v>4.9800000000000001E-3</v>
      </c>
      <c r="Y192">
        <v>2.4399999999999999E-3</v>
      </c>
      <c r="Z192">
        <v>2.4399999999999999E-3</v>
      </c>
      <c r="AA192">
        <v>2.4399999999999999E-3</v>
      </c>
      <c r="AB192">
        <v>0.60145120059742652</v>
      </c>
      <c r="AC192">
        <v>7.6996350701598697</v>
      </c>
      <c r="AD192">
        <v>243.916</v>
      </c>
      <c r="AE192">
        <v>0.03</v>
      </c>
      <c r="AF192">
        <v>1024</v>
      </c>
      <c r="AG192">
        <v>2119</v>
      </c>
      <c r="AH192">
        <v>3742</v>
      </c>
      <c r="AI192">
        <v>4655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3.16E-3</v>
      </c>
      <c r="Q193">
        <v>2.63E-3</v>
      </c>
      <c r="R193">
        <v>5.3800000000000002E-3</v>
      </c>
      <c r="S193">
        <v>2.4399999999999999E-3</v>
      </c>
      <c r="T193">
        <v>2.4399999999999999E-3</v>
      </c>
      <c r="U193">
        <v>2.4399999999999999E-3</v>
      </c>
      <c r="V193">
        <v>2.4399999999999999E-3</v>
      </c>
      <c r="W193">
        <v>4.9800000000000001E-3</v>
      </c>
      <c r="X193">
        <v>4.9800000000000001E-3</v>
      </c>
      <c r="Y193">
        <v>2.4399999999999999E-3</v>
      </c>
      <c r="Z193">
        <v>2.4399999999999999E-3</v>
      </c>
      <c r="AA193">
        <v>2.4399999999999999E-3</v>
      </c>
      <c r="AB193">
        <v>0.60145120059742652</v>
      </c>
      <c r="AC193">
        <v>7.6996350701598697</v>
      </c>
      <c r="AD193">
        <v>243.916</v>
      </c>
      <c r="AE193">
        <v>3.5000000000000003E-2</v>
      </c>
      <c r="AF193">
        <v>948</v>
      </c>
      <c r="AG193">
        <v>1921</v>
      </c>
      <c r="AH193">
        <v>3258</v>
      </c>
      <c r="AI193">
        <v>3990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3.16E-3</v>
      </c>
      <c r="Q194">
        <v>2.63E-3</v>
      </c>
      <c r="R194">
        <v>5.3800000000000002E-3</v>
      </c>
      <c r="S194">
        <v>2.4399999999999999E-3</v>
      </c>
      <c r="T194">
        <v>2.4399999999999999E-3</v>
      </c>
      <c r="U194">
        <v>2.4399999999999999E-3</v>
      </c>
      <c r="V194">
        <v>2.4399999999999999E-3</v>
      </c>
      <c r="W194">
        <v>4.9800000000000001E-3</v>
      </c>
      <c r="X194">
        <v>4.9800000000000001E-3</v>
      </c>
      <c r="Y194">
        <v>2.4399999999999999E-3</v>
      </c>
      <c r="Z194">
        <v>2.4399999999999999E-3</v>
      </c>
      <c r="AA194">
        <v>2.4399999999999999E-3</v>
      </c>
      <c r="AB194">
        <v>0.60145120059742652</v>
      </c>
      <c r="AC194">
        <v>7.6996350701598697</v>
      </c>
      <c r="AD194">
        <v>243.916</v>
      </c>
      <c r="AE194">
        <v>0.04</v>
      </c>
      <c r="AF194">
        <v>880</v>
      </c>
      <c r="AG194">
        <v>1759</v>
      </c>
      <c r="AH194">
        <v>2888</v>
      </c>
      <c r="AI194">
        <v>3491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3.16E-3</v>
      </c>
      <c r="Q195">
        <v>2.63E-3</v>
      </c>
      <c r="R195">
        <v>5.3800000000000002E-3</v>
      </c>
      <c r="S195">
        <v>2.4399999999999999E-3</v>
      </c>
      <c r="T195">
        <v>2.4399999999999999E-3</v>
      </c>
      <c r="U195">
        <v>2.4399999999999999E-3</v>
      </c>
      <c r="V195">
        <v>2.4399999999999999E-3</v>
      </c>
      <c r="W195">
        <v>4.9800000000000001E-3</v>
      </c>
      <c r="X195">
        <v>4.9800000000000001E-3</v>
      </c>
      <c r="Y195">
        <v>2.4399999999999999E-3</v>
      </c>
      <c r="Z195">
        <v>2.4399999999999999E-3</v>
      </c>
      <c r="AA195">
        <v>2.4399999999999999E-3</v>
      </c>
      <c r="AB195">
        <v>0.60145120059742652</v>
      </c>
      <c r="AC195">
        <v>7.6996350701598697</v>
      </c>
      <c r="AD195">
        <v>243.916</v>
      </c>
      <c r="AE195">
        <v>4.4999999999999998E-2</v>
      </c>
      <c r="AF195">
        <v>820</v>
      </c>
      <c r="AG195">
        <v>1623</v>
      </c>
      <c r="AH195">
        <v>2595</v>
      </c>
      <c r="AI195">
        <v>3103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3.16E-3</v>
      </c>
      <c r="Q196">
        <v>2.63E-3</v>
      </c>
      <c r="R196">
        <v>5.3800000000000002E-3</v>
      </c>
      <c r="S196">
        <v>2.4399999999999999E-3</v>
      </c>
      <c r="T196">
        <v>2.4399999999999999E-3</v>
      </c>
      <c r="U196">
        <v>2.4399999999999999E-3</v>
      </c>
      <c r="V196">
        <v>2.4399999999999999E-3</v>
      </c>
      <c r="W196">
        <v>4.9800000000000001E-3</v>
      </c>
      <c r="X196">
        <v>4.9800000000000001E-3</v>
      </c>
      <c r="Y196">
        <v>2.4399999999999999E-3</v>
      </c>
      <c r="Z196">
        <v>2.4399999999999999E-3</v>
      </c>
      <c r="AA196">
        <v>2.4399999999999999E-3</v>
      </c>
      <c r="AB196">
        <v>0.60145120059742652</v>
      </c>
      <c r="AC196">
        <v>7.6996350701598697</v>
      </c>
      <c r="AD196">
        <v>243.916</v>
      </c>
      <c r="AE196">
        <v>0.05</v>
      </c>
      <c r="AF196">
        <v>765</v>
      </c>
      <c r="AG196">
        <v>1506</v>
      </c>
      <c r="AH196">
        <v>2358</v>
      </c>
      <c r="AI196">
        <v>2793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3.16E-3</v>
      </c>
      <c r="Q197">
        <v>2.63E-3</v>
      </c>
      <c r="R197">
        <v>5.3800000000000002E-3</v>
      </c>
      <c r="S197">
        <v>2.4399999999999999E-3</v>
      </c>
      <c r="T197">
        <v>2.4399999999999999E-3</v>
      </c>
      <c r="U197">
        <v>2.4399999999999999E-3</v>
      </c>
      <c r="V197">
        <v>2.4399999999999999E-3</v>
      </c>
      <c r="W197">
        <v>4.9800000000000001E-3</v>
      </c>
      <c r="X197">
        <v>4.9800000000000001E-3</v>
      </c>
      <c r="Y197">
        <v>2.4399999999999999E-3</v>
      </c>
      <c r="Z197">
        <v>2.4399999999999999E-3</v>
      </c>
      <c r="AA197">
        <v>2.4399999999999999E-3</v>
      </c>
      <c r="AB197">
        <v>0.60145120059742652</v>
      </c>
      <c r="AC197">
        <v>7.6996350701598697</v>
      </c>
      <c r="AD197">
        <v>243.916</v>
      </c>
      <c r="AE197">
        <v>5.5E-2</v>
      </c>
      <c r="AF197">
        <v>716</v>
      </c>
      <c r="AG197">
        <v>1405</v>
      </c>
      <c r="AH197">
        <v>2160</v>
      </c>
      <c r="AI197">
        <v>2539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3.16E-3</v>
      </c>
      <c r="Q198">
        <v>2.63E-3</v>
      </c>
      <c r="R198">
        <v>5.3800000000000002E-3</v>
      </c>
      <c r="S198">
        <v>2.4399999999999999E-3</v>
      </c>
      <c r="T198">
        <v>2.4399999999999999E-3</v>
      </c>
      <c r="U198">
        <v>2.4399999999999999E-3</v>
      </c>
      <c r="V198">
        <v>2.4399999999999999E-3</v>
      </c>
      <c r="W198">
        <v>4.9800000000000001E-3</v>
      </c>
      <c r="X198">
        <v>4.9800000000000001E-3</v>
      </c>
      <c r="Y198">
        <v>2.4399999999999999E-3</v>
      </c>
      <c r="Z198">
        <v>2.4399999999999999E-3</v>
      </c>
      <c r="AA198">
        <v>2.4399999999999999E-3</v>
      </c>
      <c r="AB198">
        <v>0.60145120059742652</v>
      </c>
      <c r="AC198">
        <v>7.6996350701598697</v>
      </c>
      <c r="AD198">
        <v>243.916</v>
      </c>
      <c r="AE198">
        <v>0.06</v>
      </c>
      <c r="AF198">
        <v>672</v>
      </c>
      <c r="AG198">
        <v>1316</v>
      </c>
      <c r="AH198">
        <v>1994</v>
      </c>
      <c r="AI198">
        <v>2328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3.16E-3</v>
      </c>
      <c r="Q199">
        <v>2.63E-3</v>
      </c>
      <c r="R199">
        <v>5.3800000000000002E-3</v>
      </c>
      <c r="S199">
        <v>2.4399999999999999E-3</v>
      </c>
      <c r="T199">
        <v>2.4399999999999999E-3</v>
      </c>
      <c r="U199">
        <v>2.4399999999999999E-3</v>
      </c>
      <c r="V199">
        <v>2.4399999999999999E-3</v>
      </c>
      <c r="W199">
        <v>4.9800000000000001E-3</v>
      </c>
      <c r="X199">
        <v>4.9800000000000001E-3</v>
      </c>
      <c r="Y199">
        <v>2.4399999999999999E-3</v>
      </c>
      <c r="Z199">
        <v>2.4399999999999999E-3</v>
      </c>
      <c r="AA199">
        <v>2.4399999999999999E-3</v>
      </c>
      <c r="AB199">
        <v>0.60145120059742652</v>
      </c>
      <c r="AC199">
        <v>7.6996350701598697</v>
      </c>
      <c r="AD199">
        <v>243.916</v>
      </c>
      <c r="AE199">
        <v>6.5000000000000002E-2</v>
      </c>
      <c r="AF199">
        <v>632</v>
      </c>
      <c r="AG199">
        <v>1236</v>
      </c>
      <c r="AH199">
        <v>1851</v>
      </c>
      <c r="AI199">
        <v>2149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3.16E-3</v>
      </c>
      <c r="Q200">
        <v>2.63E-3</v>
      </c>
      <c r="R200">
        <v>5.3800000000000002E-3</v>
      </c>
      <c r="S200">
        <v>2.4399999999999999E-3</v>
      </c>
      <c r="T200">
        <v>2.4399999999999999E-3</v>
      </c>
      <c r="U200">
        <v>2.4399999999999999E-3</v>
      </c>
      <c r="V200">
        <v>2.4399999999999999E-3</v>
      </c>
      <c r="W200">
        <v>4.9800000000000001E-3</v>
      </c>
      <c r="X200">
        <v>4.9800000000000001E-3</v>
      </c>
      <c r="Y200">
        <v>2.4399999999999999E-3</v>
      </c>
      <c r="Z200">
        <v>2.4399999999999999E-3</v>
      </c>
      <c r="AA200">
        <v>2.4399999999999999E-3</v>
      </c>
      <c r="AB200">
        <v>0.60145120059742652</v>
      </c>
      <c r="AC200">
        <v>7.6996350701598697</v>
      </c>
      <c r="AD200">
        <v>243.916</v>
      </c>
      <c r="AE200">
        <v>7.0000000000000007E-2</v>
      </c>
      <c r="AF200">
        <v>596</v>
      </c>
      <c r="AG200">
        <v>1166</v>
      </c>
      <c r="AH200">
        <v>1727</v>
      </c>
      <c r="AI200">
        <v>1995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3.13E-3</v>
      </c>
      <c r="Q201">
        <v>2.5999999999999999E-3</v>
      </c>
      <c r="R201">
        <v>5.3200000000000001E-3</v>
      </c>
      <c r="S201">
        <v>2.4399999999999999E-3</v>
      </c>
      <c r="T201">
        <v>2.4399999999999999E-3</v>
      </c>
      <c r="U201">
        <v>2.4399999999999999E-3</v>
      </c>
      <c r="V201">
        <v>2.4399999999999999E-3</v>
      </c>
      <c r="W201">
        <v>4.9199999999999999E-3</v>
      </c>
      <c r="X201">
        <v>4.9199999999999999E-3</v>
      </c>
      <c r="Y201">
        <v>2.4399999999999999E-3</v>
      </c>
      <c r="Z201">
        <v>2.4399999999999999E-3</v>
      </c>
      <c r="AA201">
        <v>2.4399999999999999E-3</v>
      </c>
      <c r="AB201">
        <v>0.60161635454963236</v>
      </c>
      <c r="AC201">
        <v>7.7006921283870673</v>
      </c>
      <c r="AD201">
        <v>243.916</v>
      </c>
      <c r="AE201">
        <v>0.03</v>
      </c>
      <c r="AF201">
        <v>1024</v>
      </c>
      <c r="AG201">
        <v>2119</v>
      </c>
      <c r="AH201">
        <v>3742</v>
      </c>
      <c r="AI201">
        <v>4655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3.13E-3</v>
      </c>
      <c r="Q202">
        <v>2.5999999999999999E-3</v>
      </c>
      <c r="R202">
        <v>5.3200000000000001E-3</v>
      </c>
      <c r="S202">
        <v>2.4399999999999999E-3</v>
      </c>
      <c r="T202">
        <v>2.4399999999999999E-3</v>
      </c>
      <c r="U202">
        <v>2.4399999999999999E-3</v>
      </c>
      <c r="V202">
        <v>2.4399999999999999E-3</v>
      </c>
      <c r="W202">
        <v>4.9199999999999999E-3</v>
      </c>
      <c r="X202">
        <v>4.9199999999999999E-3</v>
      </c>
      <c r="Y202">
        <v>2.4399999999999999E-3</v>
      </c>
      <c r="Z202">
        <v>2.4399999999999999E-3</v>
      </c>
      <c r="AA202">
        <v>2.4399999999999999E-3</v>
      </c>
      <c r="AB202">
        <v>0.60161635454963236</v>
      </c>
      <c r="AC202">
        <v>7.7006921283870673</v>
      </c>
      <c r="AD202">
        <v>243.916</v>
      </c>
      <c r="AE202">
        <v>3.5000000000000003E-2</v>
      </c>
      <c r="AF202">
        <v>948</v>
      </c>
      <c r="AG202">
        <v>1921</v>
      </c>
      <c r="AH202">
        <v>3258</v>
      </c>
      <c r="AI202">
        <v>3990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3.13E-3</v>
      </c>
      <c r="Q203">
        <v>2.5999999999999999E-3</v>
      </c>
      <c r="R203">
        <v>5.3200000000000001E-3</v>
      </c>
      <c r="S203">
        <v>2.4399999999999999E-3</v>
      </c>
      <c r="T203">
        <v>2.4399999999999999E-3</v>
      </c>
      <c r="U203">
        <v>2.4399999999999999E-3</v>
      </c>
      <c r="V203">
        <v>2.4399999999999999E-3</v>
      </c>
      <c r="W203">
        <v>4.9199999999999999E-3</v>
      </c>
      <c r="X203">
        <v>4.9199999999999999E-3</v>
      </c>
      <c r="Y203">
        <v>2.4399999999999999E-3</v>
      </c>
      <c r="Z203">
        <v>2.4399999999999999E-3</v>
      </c>
      <c r="AA203">
        <v>2.4399999999999999E-3</v>
      </c>
      <c r="AB203">
        <v>0.60161635454963236</v>
      </c>
      <c r="AC203">
        <v>7.7006921283870673</v>
      </c>
      <c r="AD203">
        <v>243.916</v>
      </c>
      <c r="AE203">
        <v>0.04</v>
      </c>
      <c r="AF203">
        <v>880</v>
      </c>
      <c r="AG203">
        <v>1759</v>
      </c>
      <c r="AH203">
        <v>2888</v>
      </c>
      <c r="AI203">
        <v>3491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3.13E-3</v>
      </c>
      <c r="Q204">
        <v>2.5999999999999999E-3</v>
      </c>
      <c r="R204">
        <v>5.3200000000000001E-3</v>
      </c>
      <c r="S204">
        <v>2.4399999999999999E-3</v>
      </c>
      <c r="T204">
        <v>2.4399999999999999E-3</v>
      </c>
      <c r="U204">
        <v>2.4399999999999999E-3</v>
      </c>
      <c r="V204">
        <v>2.4399999999999999E-3</v>
      </c>
      <c r="W204">
        <v>4.9199999999999999E-3</v>
      </c>
      <c r="X204">
        <v>4.9199999999999999E-3</v>
      </c>
      <c r="Y204">
        <v>2.4399999999999999E-3</v>
      </c>
      <c r="Z204">
        <v>2.4399999999999999E-3</v>
      </c>
      <c r="AA204">
        <v>2.4399999999999999E-3</v>
      </c>
      <c r="AB204">
        <v>0.60161635454963236</v>
      </c>
      <c r="AC204">
        <v>7.7006921283870673</v>
      </c>
      <c r="AD204">
        <v>243.916</v>
      </c>
      <c r="AE204">
        <v>4.4999999999999998E-2</v>
      </c>
      <c r="AF204">
        <v>820</v>
      </c>
      <c r="AG204">
        <v>1623</v>
      </c>
      <c r="AH204">
        <v>2595</v>
      </c>
      <c r="AI204">
        <v>3103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3.13E-3</v>
      </c>
      <c r="Q205">
        <v>2.5999999999999999E-3</v>
      </c>
      <c r="R205">
        <v>5.3200000000000001E-3</v>
      </c>
      <c r="S205">
        <v>2.4399999999999999E-3</v>
      </c>
      <c r="T205">
        <v>2.4399999999999999E-3</v>
      </c>
      <c r="U205">
        <v>2.4399999999999999E-3</v>
      </c>
      <c r="V205">
        <v>2.4399999999999999E-3</v>
      </c>
      <c r="W205">
        <v>4.9199999999999999E-3</v>
      </c>
      <c r="X205">
        <v>4.9199999999999999E-3</v>
      </c>
      <c r="Y205">
        <v>2.4399999999999999E-3</v>
      </c>
      <c r="Z205">
        <v>2.4399999999999999E-3</v>
      </c>
      <c r="AA205">
        <v>2.4399999999999999E-3</v>
      </c>
      <c r="AB205">
        <v>0.60161635454963236</v>
      </c>
      <c r="AC205">
        <v>7.7006921283870673</v>
      </c>
      <c r="AD205">
        <v>243.916</v>
      </c>
      <c r="AE205">
        <v>0.05</v>
      </c>
      <c r="AF205">
        <v>765</v>
      </c>
      <c r="AG205">
        <v>1506</v>
      </c>
      <c r="AH205">
        <v>2358</v>
      </c>
      <c r="AI205">
        <v>2793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3.13E-3</v>
      </c>
      <c r="Q206">
        <v>2.5999999999999999E-3</v>
      </c>
      <c r="R206">
        <v>5.3200000000000001E-3</v>
      </c>
      <c r="S206">
        <v>2.4399999999999999E-3</v>
      </c>
      <c r="T206">
        <v>2.4399999999999999E-3</v>
      </c>
      <c r="U206">
        <v>2.4399999999999999E-3</v>
      </c>
      <c r="V206">
        <v>2.4399999999999999E-3</v>
      </c>
      <c r="W206">
        <v>4.9199999999999999E-3</v>
      </c>
      <c r="X206">
        <v>4.9199999999999999E-3</v>
      </c>
      <c r="Y206">
        <v>2.4399999999999999E-3</v>
      </c>
      <c r="Z206">
        <v>2.4399999999999999E-3</v>
      </c>
      <c r="AA206">
        <v>2.4399999999999999E-3</v>
      </c>
      <c r="AB206">
        <v>0.60161635454963236</v>
      </c>
      <c r="AC206">
        <v>7.7006921283870673</v>
      </c>
      <c r="AD206">
        <v>243.916</v>
      </c>
      <c r="AE206">
        <v>5.5E-2</v>
      </c>
      <c r="AF206">
        <v>716</v>
      </c>
      <c r="AG206">
        <v>1405</v>
      </c>
      <c r="AH206">
        <v>2160</v>
      </c>
      <c r="AI206">
        <v>2539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3.13E-3</v>
      </c>
      <c r="Q207">
        <v>2.5999999999999999E-3</v>
      </c>
      <c r="R207">
        <v>5.3200000000000001E-3</v>
      </c>
      <c r="S207">
        <v>2.4399999999999999E-3</v>
      </c>
      <c r="T207">
        <v>2.4399999999999999E-3</v>
      </c>
      <c r="U207">
        <v>2.4399999999999999E-3</v>
      </c>
      <c r="V207">
        <v>2.4399999999999999E-3</v>
      </c>
      <c r="W207">
        <v>4.9199999999999999E-3</v>
      </c>
      <c r="X207">
        <v>4.9199999999999999E-3</v>
      </c>
      <c r="Y207">
        <v>2.4399999999999999E-3</v>
      </c>
      <c r="Z207">
        <v>2.4399999999999999E-3</v>
      </c>
      <c r="AA207">
        <v>2.4399999999999999E-3</v>
      </c>
      <c r="AB207">
        <v>0.60161635454963236</v>
      </c>
      <c r="AC207">
        <v>7.7006921283870673</v>
      </c>
      <c r="AD207">
        <v>243.916</v>
      </c>
      <c r="AE207">
        <v>0.06</v>
      </c>
      <c r="AF207">
        <v>672</v>
      </c>
      <c r="AG207">
        <v>1316</v>
      </c>
      <c r="AH207">
        <v>1994</v>
      </c>
      <c r="AI207">
        <v>2328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3.13E-3</v>
      </c>
      <c r="Q208">
        <v>2.5999999999999999E-3</v>
      </c>
      <c r="R208">
        <v>5.3200000000000001E-3</v>
      </c>
      <c r="S208">
        <v>2.4399999999999999E-3</v>
      </c>
      <c r="T208">
        <v>2.4399999999999999E-3</v>
      </c>
      <c r="U208">
        <v>2.4399999999999999E-3</v>
      </c>
      <c r="V208">
        <v>2.4399999999999999E-3</v>
      </c>
      <c r="W208">
        <v>4.9199999999999999E-3</v>
      </c>
      <c r="X208">
        <v>4.9199999999999999E-3</v>
      </c>
      <c r="Y208">
        <v>2.4399999999999999E-3</v>
      </c>
      <c r="Z208">
        <v>2.4399999999999999E-3</v>
      </c>
      <c r="AA208">
        <v>2.4399999999999999E-3</v>
      </c>
      <c r="AB208">
        <v>0.60161635454963236</v>
      </c>
      <c r="AC208">
        <v>7.7006921283870673</v>
      </c>
      <c r="AD208">
        <v>243.916</v>
      </c>
      <c r="AE208">
        <v>6.5000000000000002E-2</v>
      </c>
      <c r="AF208">
        <v>632</v>
      </c>
      <c r="AG208">
        <v>1236</v>
      </c>
      <c r="AH208">
        <v>1851</v>
      </c>
      <c r="AI208">
        <v>2149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3.13E-3</v>
      </c>
      <c r="Q209">
        <v>2.5999999999999999E-3</v>
      </c>
      <c r="R209">
        <v>5.3200000000000001E-3</v>
      </c>
      <c r="S209">
        <v>2.4399999999999999E-3</v>
      </c>
      <c r="T209">
        <v>2.4399999999999999E-3</v>
      </c>
      <c r="U209">
        <v>2.4399999999999999E-3</v>
      </c>
      <c r="V209">
        <v>2.4399999999999999E-3</v>
      </c>
      <c r="W209">
        <v>4.9199999999999999E-3</v>
      </c>
      <c r="X209">
        <v>4.9199999999999999E-3</v>
      </c>
      <c r="Y209">
        <v>2.4399999999999999E-3</v>
      </c>
      <c r="Z209">
        <v>2.4399999999999999E-3</v>
      </c>
      <c r="AA209">
        <v>2.4399999999999999E-3</v>
      </c>
      <c r="AB209">
        <v>0.60161635454963236</v>
      </c>
      <c r="AC209">
        <v>7.7006921283870673</v>
      </c>
      <c r="AD209">
        <v>243.916</v>
      </c>
      <c r="AE209">
        <v>7.0000000000000007E-2</v>
      </c>
      <c r="AF209">
        <v>596</v>
      </c>
      <c r="AG209">
        <v>1166</v>
      </c>
      <c r="AH209">
        <v>1727</v>
      </c>
      <c r="AI209">
        <v>1995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3.0899999999999999E-3</v>
      </c>
      <c r="Q210">
        <v>2.5600000000000002E-3</v>
      </c>
      <c r="R210">
        <v>5.2599999999999999E-3</v>
      </c>
      <c r="S210">
        <v>2.4399999999999999E-3</v>
      </c>
      <c r="T210">
        <v>2.4399999999999999E-3</v>
      </c>
      <c r="U210">
        <v>2.4399999999999999E-3</v>
      </c>
      <c r="V210">
        <v>2.4399999999999999E-3</v>
      </c>
      <c r="W210">
        <v>4.8700000000000002E-3</v>
      </c>
      <c r="X210">
        <v>4.8700000000000002E-3</v>
      </c>
      <c r="Y210">
        <v>2.4399999999999999E-3</v>
      </c>
      <c r="Z210">
        <v>2.4399999999999999E-3</v>
      </c>
      <c r="AA210">
        <v>2.4399999999999999E-3</v>
      </c>
      <c r="AB210">
        <v>0.60171077952665442</v>
      </c>
      <c r="AC210">
        <v>7.7012964247484961</v>
      </c>
      <c r="AD210">
        <v>243.916</v>
      </c>
      <c r="AE210">
        <v>0.03</v>
      </c>
      <c r="AF210">
        <v>1024</v>
      </c>
      <c r="AG210">
        <v>2119</v>
      </c>
      <c r="AH210">
        <v>3742</v>
      </c>
      <c r="AI210">
        <v>4655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3.0899999999999999E-3</v>
      </c>
      <c r="Q211">
        <v>2.5600000000000002E-3</v>
      </c>
      <c r="R211">
        <v>5.2599999999999999E-3</v>
      </c>
      <c r="S211">
        <v>2.4399999999999999E-3</v>
      </c>
      <c r="T211">
        <v>2.4399999999999999E-3</v>
      </c>
      <c r="U211">
        <v>2.4399999999999999E-3</v>
      </c>
      <c r="V211">
        <v>2.4399999999999999E-3</v>
      </c>
      <c r="W211">
        <v>4.8700000000000002E-3</v>
      </c>
      <c r="X211">
        <v>4.8700000000000002E-3</v>
      </c>
      <c r="Y211">
        <v>2.4399999999999999E-3</v>
      </c>
      <c r="Z211">
        <v>2.4399999999999999E-3</v>
      </c>
      <c r="AA211">
        <v>2.4399999999999999E-3</v>
      </c>
      <c r="AB211">
        <v>0.60171077952665442</v>
      </c>
      <c r="AC211">
        <v>7.7012964247484961</v>
      </c>
      <c r="AD211">
        <v>243.916</v>
      </c>
      <c r="AE211">
        <v>3.5000000000000003E-2</v>
      </c>
      <c r="AF211">
        <v>948</v>
      </c>
      <c r="AG211">
        <v>1921</v>
      </c>
      <c r="AH211">
        <v>3258</v>
      </c>
      <c r="AI211">
        <v>3990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3.0899999999999999E-3</v>
      </c>
      <c r="Q212">
        <v>2.5600000000000002E-3</v>
      </c>
      <c r="R212">
        <v>5.2599999999999999E-3</v>
      </c>
      <c r="S212">
        <v>2.4399999999999999E-3</v>
      </c>
      <c r="T212">
        <v>2.4399999999999999E-3</v>
      </c>
      <c r="U212">
        <v>2.4399999999999999E-3</v>
      </c>
      <c r="V212">
        <v>2.4399999999999999E-3</v>
      </c>
      <c r="W212">
        <v>4.8700000000000002E-3</v>
      </c>
      <c r="X212">
        <v>4.8700000000000002E-3</v>
      </c>
      <c r="Y212">
        <v>2.4399999999999999E-3</v>
      </c>
      <c r="Z212">
        <v>2.4399999999999999E-3</v>
      </c>
      <c r="AA212">
        <v>2.4399999999999999E-3</v>
      </c>
      <c r="AB212">
        <v>0.60171077952665442</v>
      </c>
      <c r="AC212">
        <v>7.7012964247484961</v>
      </c>
      <c r="AD212">
        <v>243.916</v>
      </c>
      <c r="AE212">
        <v>0.04</v>
      </c>
      <c r="AF212">
        <v>880</v>
      </c>
      <c r="AG212">
        <v>1759</v>
      </c>
      <c r="AH212">
        <v>2888</v>
      </c>
      <c r="AI212">
        <v>3491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3.0899999999999999E-3</v>
      </c>
      <c r="Q213">
        <v>2.5600000000000002E-3</v>
      </c>
      <c r="R213">
        <v>5.2599999999999999E-3</v>
      </c>
      <c r="S213">
        <v>2.4399999999999999E-3</v>
      </c>
      <c r="T213">
        <v>2.4399999999999999E-3</v>
      </c>
      <c r="U213">
        <v>2.4399999999999999E-3</v>
      </c>
      <c r="V213">
        <v>2.4399999999999999E-3</v>
      </c>
      <c r="W213">
        <v>4.8700000000000002E-3</v>
      </c>
      <c r="X213">
        <v>4.8700000000000002E-3</v>
      </c>
      <c r="Y213">
        <v>2.4399999999999999E-3</v>
      </c>
      <c r="Z213">
        <v>2.4399999999999999E-3</v>
      </c>
      <c r="AA213">
        <v>2.4399999999999999E-3</v>
      </c>
      <c r="AB213">
        <v>0.60171077952665442</v>
      </c>
      <c r="AC213">
        <v>7.7012964247484961</v>
      </c>
      <c r="AD213">
        <v>243.916</v>
      </c>
      <c r="AE213">
        <v>4.4999999999999998E-2</v>
      </c>
      <c r="AF213">
        <v>820</v>
      </c>
      <c r="AG213">
        <v>1623</v>
      </c>
      <c r="AH213">
        <v>2595</v>
      </c>
      <c r="AI213">
        <v>3103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3.0899999999999999E-3</v>
      </c>
      <c r="Q214">
        <v>2.5600000000000002E-3</v>
      </c>
      <c r="R214">
        <v>5.2599999999999999E-3</v>
      </c>
      <c r="S214">
        <v>2.4399999999999999E-3</v>
      </c>
      <c r="T214">
        <v>2.4399999999999999E-3</v>
      </c>
      <c r="U214">
        <v>2.4399999999999999E-3</v>
      </c>
      <c r="V214">
        <v>2.4399999999999999E-3</v>
      </c>
      <c r="W214">
        <v>4.8700000000000002E-3</v>
      </c>
      <c r="X214">
        <v>4.8700000000000002E-3</v>
      </c>
      <c r="Y214">
        <v>2.4399999999999999E-3</v>
      </c>
      <c r="Z214">
        <v>2.4399999999999999E-3</v>
      </c>
      <c r="AA214">
        <v>2.4399999999999999E-3</v>
      </c>
      <c r="AB214">
        <v>0.60171077952665442</v>
      </c>
      <c r="AC214">
        <v>7.7012964247484961</v>
      </c>
      <c r="AD214">
        <v>243.916</v>
      </c>
      <c r="AE214">
        <v>0.05</v>
      </c>
      <c r="AF214">
        <v>765</v>
      </c>
      <c r="AG214">
        <v>1506</v>
      </c>
      <c r="AH214">
        <v>2358</v>
      </c>
      <c r="AI214">
        <v>2793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3.0899999999999999E-3</v>
      </c>
      <c r="Q215">
        <v>2.5600000000000002E-3</v>
      </c>
      <c r="R215">
        <v>5.2599999999999999E-3</v>
      </c>
      <c r="S215">
        <v>2.4399999999999999E-3</v>
      </c>
      <c r="T215">
        <v>2.4399999999999999E-3</v>
      </c>
      <c r="U215">
        <v>2.4399999999999999E-3</v>
      </c>
      <c r="V215">
        <v>2.4399999999999999E-3</v>
      </c>
      <c r="W215">
        <v>4.8700000000000002E-3</v>
      </c>
      <c r="X215">
        <v>4.8700000000000002E-3</v>
      </c>
      <c r="Y215">
        <v>2.4399999999999999E-3</v>
      </c>
      <c r="Z215">
        <v>2.4399999999999999E-3</v>
      </c>
      <c r="AA215">
        <v>2.4399999999999999E-3</v>
      </c>
      <c r="AB215">
        <v>0.60171077952665442</v>
      </c>
      <c r="AC215">
        <v>7.7012964247484961</v>
      </c>
      <c r="AD215">
        <v>243.916</v>
      </c>
      <c r="AE215">
        <v>5.5E-2</v>
      </c>
      <c r="AF215">
        <v>716</v>
      </c>
      <c r="AG215">
        <v>1405</v>
      </c>
      <c r="AH215">
        <v>2160</v>
      </c>
      <c r="AI215">
        <v>2539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3.0899999999999999E-3</v>
      </c>
      <c r="Q216">
        <v>2.5600000000000002E-3</v>
      </c>
      <c r="R216">
        <v>5.2599999999999999E-3</v>
      </c>
      <c r="S216">
        <v>2.4399999999999999E-3</v>
      </c>
      <c r="T216">
        <v>2.4399999999999999E-3</v>
      </c>
      <c r="U216">
        <v>2.4399999999999999E-3</v>
      </c>
      <c r="V216">
        <v>2.4399999999999999E-3</v>
      </c>
      <c r="W216">
        <v>4.8700000000000002E-3</v>
      </c>
      <c r="X216">
        <v>4.8700000000000002E-3</v>
      </c>
      <c r="Y216">
        <v>2.4399999999999999E-3</v>
      </c>
      <c r="Z216">
        <v>2.4399999999999999E-3</v>
      </c>
      <c r="AA216">
        <v>2.4399999999999999E-3</v>
      </c>
      <c r="AB216">
        <v>0.60171077952665442</v>
      </c>
      <c r="AC216">
        <v>7.7012964247484961</v>
      </c>
      <c r="AD216">
        <v>243.916</v>
      </c>
      <c r="AE216">
        <v>0.06</v>
      </c>
      <c r="AF216">
        <v>672</v>
      </c>
      <c r="AG216">
        <v>1316</v>
      </c>
      <c r="AH216">
        <v>1994</v>
      </c>
      <c r="AI216">
        <v>2328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3.0899999999999999E-3</v>
      </c>
      <c r="Q217">
        <v>2.5600000000000002E-3</v>
      </c>
      <c r="R217">
        <v>5.2599999999999999E-3</v>
      </c>
      <c r="S217">
        <v>2.4399999999999999E-3</v>
      </c>
      <c r="T217">
        <v>2.4399999999999999E-3</v>
      </c>
      <c r="U217">
        <v>2.4399999999999999E-3</v>
      </c>
      <c r="V217">
        <v>2.4399999999999999E-3</v>
      </c>
      <c r="W217">
        <v>4.8700000000000002E-3</v>
      </c>
      <c r="X217">
        <v>4.8700000000000002E-3</v>
      </c>
      <c r="Y217">
        <v>2.4399999999999999E-3</v>
      </c>
      <c r="Z217">
        <v>2.4399999999999999E-3</v>
      </c>
      <c r="AA217">
        <v>2.4399999999999999E-3</v>
      </c>
      <c r="AB217">
        <v>0.60171077952665442</v>
      </c>
      <c r="AC217">
        <v>7.7012964247484961</v>
      </c>
      <c r="AD217">
        <v>243.916</v>
      </c>
      <c r="AE217">
        <v>6.5000000000000002E-2</v>
      </c>
      <c r="AF217">
        <v>632</v>
      </c>
      <c r="AG217">
        <v>1236</v>
      </c>
      <c r="AH217">
        <v>1851</v>
      </c>
      <c r="AI217">
        <v>2149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3.0899999999999999E-3</v>
      </c>
      <c r="Q218">
        <v>2.5600000000000002E-3</v>
      </c>
      <c r="R218">
        <v>5.2599999999999999E-3</v>
      </c>
      <c r="S218">
        <v>2.4399999999999999E-3</v>
      </c>
      <c r="T218">
        <v>2.4399999999999999E-3</v>
      </c>
      <c r="U218">
        <v>2.4399999999999999E-3</v>
      </c>
      <c r="V218">
        <v>2.4399999999999999E-3</v>
      </c>
      <c r="W218">
        <v>4.8700000000000002E-3</v>
      </c>
      <c r="X218">
        <v>4.8700000000000002E-3</v>
      </c>
      <c r="Y218">
        <v>2.4399999999999999E-3</v>
      </c>
      <c r="Z218">
        <v>2.4399999999999999E-3</v>
      </c>
      <c r="AA218">
        <v>2.4399999999999999E-3</v>
      </c>
      <c r="AB218">
        <v>0.60171077952665442</v>
      </c>
      <c r="AC218">
        <v>7.7012964247484961</v>
      </c>
      <c r="AD218">
        <v>243.916</v>
      </c>
      <c r="AE218">
        <v>7.0000000000000007E-2</v>
      </c>
      <c r="AF218">
        <v>596</v>
      </c>
      <c r="AG218">
        <v>1166</v>
      </c>
      <c r="AH218">
        <v>1727</v>
      </c>
      <c r="AI218">
        <v>1995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3.0599999999999998E-3</v>
      </c>
      <c r="Q219">
        <v>2.5400000000000002E-3</v>
      </c>
      <c r="R219">
        <v>5.1999999999999998E-3</v>
      </c>
      <c r="S219">
        <v>2.4399999999999999E-3</v>
      </c>
      <c r="T219">
        <v>2.4399999999999999E-3</v>
      </c>
      <c r="U219">
        <v>2.4399999999999999E-3</v>
      </c>
      <c r="V219">
        <v>2.4399999999999999E-3</v>
      </c>
      <c r="W219">
        <v>4.8199999999999996E-3</v>
      </c>
      <c r="X219">
        <v>4.8199999999999996E-3</v>
      </c>
      <c r="Y219">
        <v>2.4399999999999999E-3</v>
      </c>
      <c r="Z219">
        <v>2.4399999999999999E-3</v>
      </c>
      <c r="AA219">
        <v>2.4399999999999999E-3</v>
      </c>
      <c r="AB219">
        <v>0.60214053883272056</v>
      </c>
      <c r="AC219">
        <v>7.7040461785830789</v>
      </c>
      <c r="AD219">
        <v>243.916</v>
      </c>
      <c r="AE219">
        <v>0.03</v>
      </c>
      <c r="AF219">
        <v>1024</v>
      </c>
      <c r="AG219">
        <v>2119</v>
      </c>
      <c r="AH219">
        <v>3742</v>
      </c>
      <c r="AI219">
        <v>4655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3.0599999999999998E-3</v>
      </c>
      <c r="Q220">
        <v>2.5400000000000002E-3</v>
      </c>
      <c r="R220">
        <v>5.1999999999999998E-3</v>
      </c>
      <c r="S220">
        <v>2.4399999999999999E-3</v>
      </c>
      <c r="T220">
        <v>2.4399999999999999E-3</v>
      </c>
      <c r="U220">
        <v>2.4399999999999999E-3</v>
      </c>
      <c r="V220">
        <v>2.4399999999999999E-3</v>
      </c>
      <c r="W220">
        <v>4.8199999999999996E-3</v>
      </c>
      <c r="X220">
        <v>4.8199999999999996E-3</v>
      </c>
      <c r="Y220">
        <v>2.4399999999999999E-3</v>
      </c>
      <c r="Z220">
        <v>2.4399999999999999E-3</v>
      </c>
      <c r="AA220">
        <v>2.4399999999999999E-3</v>
      </c>
      <c r="AB220">
        <v>0.60214053883272056</v>
      </c>
      <c r="AC220">
        <v>7.7040461785830789</v>
      </c>
      <c r="AD220">
        <v>243.916</v>
      </c>
      <c r="AE220">
        <v>3.5000000000000003E-2</v>
      </c>
      <c r="AF220">
        <v>948</v>
      </c>
      <c r="AG220">
        <v>1921</v>
      </c>
      <c r="AH220">
        <v>3258</v>
      </c>
      <c r="AI220">
        <v>3990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3.0599999999999998E-3</v>
      </c>
      <c r="Q221">
        <v>2.5400000000000002E-3</v>
      </c>
      <c r="R221">
        <v>5.1999999999999998E-3</v>
      </c>
      <c r="S221">
        <v>2.4399999999999999E-3</v>
      </c>
      <c r="T221">
        <v>2.4399999999999999E-3</v>
      </c>
      <c r="U221">
        <v>2.4399999999999999E-3</v>
      </c>
      <c r="V221">
        <v>2.4399999999999999E-3</v>
      </c>
      <c r="W221">
        <v>4.8199999999999996E-3</v>
      </c>
      <c r="X221">
        <v>4.8199999999999996E-3</v>
      </c>
      <c r="Y221">
        <v>2.4399999999999999E-3</v>
      </c>
      <c r="Z221">
        <v>2.4399999999999999E-3</v>
      </c>
      <c r="AA221">
        <v>2.4399999999999999E-3</v>
      </c>
      <c r="AB221">
        <v>0.60214053883272056</v>
      </c>
      <c r="AC221">
        <v>7.7040461785830789</v>
      </c>
      <c r="AD221">
        <v>243.916</v>
      </c>
      <c r="AE221">
        <v>0.04</v>
      </c>
      <c r="AF221">
        <v>880</v>
      </c>
      <c r="AG221">
        <v>1759</v>
      </c>
      <c r="AH221">
        <v>2888</v>
      </c>
      <c r="AI221">
        <v>3491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3.0599999999999998E-3</v>
      </c>
      <c r="Q222">
        <v>2.5400000000000002E-3</v>
      </c>
      <c r="R222">
        <v>5.1999999999999998E-3</v>
      </c>
      <c r="S222">
        <v>2.4399999999999999E-3</v>
      </c>
      <c r="T222">
        <v>2.4399999999999999E-3</v>
      </c>
      <c r="U222">
        <v>2.4399999999999999E-3</v>
      </c>
      <c r="V222">
        <v>2.4399999999999999E-3</v>
      </c>
      <c r="W222">
        <v>4.8199999999999996E-3</v>
      </c>
      <c r="X222">
        <v>4.8199999999999996E-3</v>
      </c>
      <c r="Y222">
        <v>2.4399999999999999E-3</v>
      </c>
      <c r="Z222">
        <v>2.4399999999999999E-3</v>
      </c>
      <c r="AA222">
        <v>2.4399999999999999E-3</v>
      </c>
      <c r="AB222">
        <v>0.60214053883272056</v>
      </c>
      <c r="AC222">
        <v>7.7040461785830789</v>
      </c>
      <c r="AD222">
        <v>243.916</v>
      </c>
      <c r="AE222">
        <v>4.4999999999999998E-2</v>
      </c>
      <c r="AF222">
        <v>820</v>
      </c>
      <c r="AG222">
        <v>1623</v>
      </c>
      <c r="AH222">
        <v>2595</v>
      </c>
      <c r="AI222">
        <v>3103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3.0599999999999998E-3</v>
      </c>
      <c r="Q223">
        <v>2.5400000000000002E-3</v>
      </c>
      <c r="R223">
        <v>5.1999999999999998E-3</v>
      </c>
      <c r="S223">
        <v>2.4399999999999999E-3</v>
      </c>
      <c r="T223">
        <v>2.4399999999999999E-3</v>
      </c>
      <c r="U223">
        <v>2.4399999999999999E-3</v>
      </c>
      <c r="V223">
        <v>2.4399999999999999E-3</v>
      </c>
      <c r="W223">
        <v>4.8199999999999996E-3</v>
      </c>
      <c r="X223">
        <v>4.8199999999999996E-3</v>
      </c>
      <c r="Y223">
        <v>2.4399999999999999E-3</v>
      </c>
      <c r="Z223">
        <v>2.4399999999999999E-3</v>
      </c>
      <c r="AA223">
        <v>2.4399999999999999E-3</v>
      </c>
      <c r="AB223">
        <v>0.60214053883272056</v>
      </c>
      <c r="AC223">
        <v>7.7040461785830789</v>
      </c>
      <c r="AD223">
        <v>243.916</v>
      </c>
      <c r="AE223">
        <v>0.05</v>
      </c>
      <c r="AF223">
        <v>765</v>
      </c>
      <c r="AG223">
        <v>1506</v>
      </c>
      <c r="AH223">
        <v>2358</v>
      </c>
      <c r="AI223">
        <v>2793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3.0599999999999998E-3</v>
      </c>
      <c r="Q224">
        <v>2.5400000000000002E-3</v>
      </c>
      <c r="R224">
        <v>5.1999999999999998E-3</v>
      </c>
      <c r="S224">
        <v>2.4399999999999999E-3</v>
      </c>
      <c r="T224">
        <v>2.4399999999999999E-3</v>
      </c>
      <c r="U224">
        <v>2.4399999999999999E-3</v>
      </c>
      <c r="V224">
        <v>2.4399999999999999E-3</v>
      </c>
      <c r="W224">
        <v>4.8199999999999996E-3</v>
      </c>
      <c r="X224">
        <v>4.8199999999999996E-3</v>
      </c>
      <c r="Y224">
        <v>2.4399999999999999E-3</v>
      </c>
      <c r="Z224">
        <v>2.4399999999999999E-3</v>
      </c>
      <c r="AA224">
        <v>2.4399999999999999E-3</v>
      </c>
      <c r="AB224">
        <v>0.60214053883272056</v>
      </c>
      <c r="AC224">
        <v>7.7040461785830789</v>
      </c>
      <c r="AD224">
        <v>243.916</v>
      </c>
      <c r="AE224">
        <v>5.5E-2</v>
      </c>
      <c r="AF224">
        <v>716</v>
      </c>
      <c r="AG224">
        <v>1405</v>
      </c>
      <c r="AH224">
        <v>2160</v>
      </c>
      <c r="AI224">
        <v>2539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3.0599999999999998E-3</v>
      </c>
      <c r="Q225">
        <v>2.5400000000000002E-3</v>
      </c>
      <c r="R225">
        <v>5.1999999999999998E-3</v>
      </c>
      <c r="S225">
        <v>2.4399999999999999E-3</v>
      </c>
      <c r="T225">
        <v>2.4399999999999999E-3</v>
      </c>
      <c r="U225">
        <v>2.4399999999999999E-3</v>
      </c>
      <c r="V225">
        <v>2.4399999999999999E-3</v>
      </c>
      <c r="W225">
        <v>4.8199999999999996E-3</v>
      </c>
      <c r="X225">
        <v>4.8199999999999996E-3</v>
      </c>
      <c r="Y225">
        <v>2.4399999999999999E-3</v>
      </c>
      <c r="Z225">
        <v>2.4399999999999999E-3</v>
      </c>
      <c r="AA225">
        <v>2.4399999999999999E-3</v>
      </c>
      <c r="AB225">
        <v>0.60214053883272056</v>
      </c>
      <c r="AC225">
        <v>7.7040461785830789</v>
      </c>
      <c r="AD225">
        <v>243.916</v>
      </c>
      <c r="AE225">
        <v>0.06</v>
      </c>
      <c r="AF225">
        <v>672</v>
      </c>
      <c r="AG225">
        <v>1316</v>
      </c>
      <c r="AH225">
        <v>1994</v>
      </c>
      <c r="AI225">
        <v>2328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3.0599999999999998E-3</v>
      </c>
      <c r="Q226">
        <v>2.5400000000000002E-3</v>
      </c>
      <c r="R226">
        <v>5.1999999999999998E-3</v>
      </c>
      <c r="S226">
        <v>2.4399999999999999E-3</v>
      </c>
      <c r="T226">
        <v>2.4399999999999999E-3</v>
      </c>
      <c r="U226">
        <v>2.4399999999999999E-3</v>
      </c>
      <c r="V226">
        <v>2.4399999999999999E-3</v>
      </c>
      <c r="W226">
        <v>4.8199999999999996E-3</v>
      </c>
      <c r="X226">
        <v>4.8199999999999996E-3</v>
      </c>
      <c r="Y226">
        <v>2.4399999999999999E-3</v>
      </c>
      <c r="Z226">
        <v>2.4399999999999999E-3</v>
      </c>
      <c r="AA226">
        <v>2.4399999999999999E-3</v>
      </c>
      <c r="AB226">
        <v>0.60214053883272056</v>
      </c>
      <c r="AC226">
        <v>7.7040461785830789</v>
      </c>
      <c r="AD226">
        <v>243.916</v>
      </c>
      <c r="AE226">
        <v>6.5000000000000002E-2</v>
      </c>
      <c r="AF226">
        <v>632</v>
      </c>
      <c r="AG226">
        <v>1236</v>
      </c>
      <c r="AH226">
        <v>1851</v>
      </c>
      <c r="AI226">
        <v>2149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3.0599999999999998E-3</v>
      </c>
      <c r="Q227">
        <v>2.5400000000000002E-3</v>
      </c>
      <c r="R227">
        <v>5.1999999999999998E-3</v>
      </c>
      <c r="S227">
        <v>2.4399999999999999E-3</v>
      </c>
      <c r="T227">
        <v>2.4399999999999999E-3</v>
      </c>
      <c r="U227">
        <v>2.4399999999999999E-3</v>
      </c>
      <c r="V227">
        <v>2.4399999999999999E-3</v>
      </c>
      <c r="W227">
        <v>4.8199999999999996E-3</v>
      </c>
      <c r="X227">
        <v>4.8199999999999996E-3</v>
      </c>
      <c r="Y227">
        <v>2.4399999999999999E-3</v>
      </c>
      <c r="Z227">
        <v>2.4399999999999999E-3</v>
      </c>
      <c r="AA227">
        <v>2.4399999999999999E-3</v>
      </c>
      <c r="AB227">
        <v>0.60214053883272056</v>
      </c>
      <c r="AC227">
        <v>7.7040461785830789</v>
      </c>
      <c r="AD227">
        <v>243.916</v>
      </c>
      <c r="AE227">
        <v>7.0000000000000007E-2</v>
      </c>
      <c r="AF227">
        <v>596</v>
      </c>
      <c r="AG227">
        <v>1166</v>
      </c>
      <c r="AH227">
        <v>1727</v>
      </c>
      <c r="AI227">
        <v>1995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2.9099999999999998E-3</v>
      </c>
      <c r="Q228">
        <v>2.4199999999999998E-3</v>
      </c>
      <c r="R228">
        <v>4.9500000000000004E-3</v>
      </c>
      <c r="S228">
        <v>2.4199999999999998E-3</v>
      </c>
      <c r="T228">
        <v>2.4199999999999998E-3</v>
      </c>
      <c r="U228">
        <v>2.4199999999999998E-3</v>
      </c>
      <c r="V228">
        <v>2.4199999999999998E-3</v>
      </c>
      <c r="W228">
        <v>4.5799999999999999E-3</v>
      </c>
      <c r="X228">
        <v>4.5799999999999999E-3</v>
      </c>
      <c r="Y228">
        <v>2.4199999999999998E-3</v>
      </c>
      <c r="Z228">
        <v>2.4199999999999998E-3</v>
      </c>
      <c r="AA228">
        <v>2.4199999999999998E-3</v>
      </c>
      <c r="AB228">
        <v>0.60384544006896468</v>
      </c>
      <c r="AC228">
        <v>7.4278481655496744</v>
      </c>
      <c r="AD228">
        <v>258.36599999999999</v>
      </c>
      <c r="AE228">
        <v>0.03</v>
      </c>
      <c r="AF228">
        <v>1011</v>
      </c>
      <c r="AG228">
        <v>2486</v>
      </c>
      <c r="AH228">
        <v>3923</v>
      </c>
      <c r="AI228">
        <v>4571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2.9099999999999998E-3</v>
      </c>
      <c r="Q229">
        <v>2.4199999999999998E-3</v>
      </c>
      <c r="R229">
        <v>4.9500000000000004E-3</v>
      </c>
      <c r="S229">
        <v>2.4199999999999998E-3</v>
      </c>
      <c r="T229">
        <v>2.4199999999999998E-3</v>
      </c>
      <c r="U229">
        <v>2.4199999999999998E-3</v>
      </c>
      <c r="V229">
        <v>2.4199999999999998E-3</v>
      </c>
      <c r="W229">
        <v>4.5799999999999999E-3</v>
      </c>
      <c r="X229">
        <v>4.5799999999999999E-3</v>
      </c>
      <c r="Y229">
        <v>2.4199999999999998E-3</v>
      </c>
      <c r="Z229">
        <v>2.4199999999999998E-3</v>
      </c>
      <c r="AA229">
        <v>2.4199999999999998E-3</v>
      </c>
      <c r="AB229">
        <v>0.60384544006896468</v>
      </c>
      <c r="AC229">
        <v>7.4278481655496744</v>
      </c>
      <c r="AD229">
        <v>258.36599999999999</v>
      </c>
      <c r="AE229">
        <v>3.5000000000000003E-2</v>
      </c>
      <c r="AF229">
        <v>938</v>
      </c>
      <c r="AG229">
        <v>2214</v>
      </c>
      <c r="AH229">
        <v>3391</v>
      </c>
      <c r="AI229">
        <v>3918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2.9099999999999998E-3</v>
      </c>
      <c r="Q230">
        <v>2.4199999999999998E-3</v>
      </c>
      <c r="R230">
        <v>4.9500000000000004E-3</v>
      </c>
      <c r="S230">
        <v>2.4199999999999998E-3</v>
      </c>
      <c r="T230">
        <v>2.4199999999999998E-3</v>
      </c>
      <c r="U230">
        <v>2.4199999999999998E-3</v>
      </c>
      <c r="V230">
        <v>2.4199999999999998E-3</v>
      </c>
      <c r="W230">
        <v>4.5799999999999999E-3</v>
      </c>
      <c r="X230">
        <v>4.5799999999999999E-3</v>
      </c>
      <c r="Y230">
        <v>2.4199999999999998E-3</v>
      </c>
      <c r="Z230">
        <v>2.4199999999999998E-3</v>
      </c>
      <c r="AA230">
        <v>2.4199999999999998E-3</v>
      </c>
      <c r="AB230">
        <v>0.60384544006896468</v>
      </c>
      <c r="AC230">
        <v>7.4278481655496744</v>
      </c>
      <c r="AD230">
        <v>258.36599999999999</v>
      </c>
      <c r="AE230">
        <v>0.04</v>
      </c>
      <c r="AF230">
        <v>873</v>
      </c>
      <c r="AG230">
        <v>1999</v>
      </c>
      <c r="AH230">
        <v>2989</v>
      </c>
      <c r="AI230">
        <v>3428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2.9099999999999998E-3</v>
      </c>
      <c r="Q231">
        <v>2.4199999999999998E-3</v>
      </c>
      <c r="R231">
        <v>4.9500000000000004E-3</v>
      </c>
      <c r="S231">
        <v>2.4199999999999998E-3</v>
      </c>
      <c r="T231">
        <v>2.4199999999999998E-3</v>
      </c>
      <c r="U231">
        <v>2.4199999999999998E-3</v>
      </c>
      <c r="V231">
        <v>2.4199999999999998E-3</v>
      </c>
      <c r="W231">
        <v>4.5799999999999999E-3</v>
      </c>
      <c r="X231">
        <v>4.5799999999999999E-3</v>
      </c>
      <c r="Y231">
        <v>2.4199999999999998E-3</v>
      </c>
      <c r="Z231">
        <v>2.4199999999999998E-3</v>
      </c>
      <c r="AA231">
        <v>2.4199999999999998E-3</v>
      </c>
      <c r="AB231">
        <v>0.60384544006896468</v>
      </c>
      <c r="AC231">
        <v>7.4278481655496744</v>
      </c>
      <c r="AD231">
        <v>258.36599999999999</v>
      </c>
      <c r="AE231">
        <v>4.4999999999999998E-2</v>
      </c>
      <c r="AF231">
        <v>814</v>
      </c>
      <c r="AG231">
        <v>1824</v>
      </c>
      <c r="AH231">
        <v>2674</v>
      </c>
      <c r="AI231">
        <v>3047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2.9099999999999998E-3</v>
      </c>
      <c r="Q232">
        <v>2.4199999999999998E-3</v>
      </c>
      <c r="R232">
        <v>4.9500000000000004E-3</v>
      </c>
      <c r="S232">
        <v>2.4199999999999998E-3</v>
      </c>
      <c r="T232">
        <v>2.4199999999999998E-3</v>
      </c>
      <c r="U232">
        <v>2.4199999999999998E-3</v>
      </c>
      <c r="V232">
        <v>2.4199999999999998E-3</v>
      </c>
      <c r="W232">
        <v>4.5799999999999999E-3</v>
      </c>
      <c r="X232">
        <v>4.5799999999999999E-3</v>
      </c>
      <c r="Y232">
        <v>2.4199999999999998E-3</v>
      </c>
      <c r="Z232">
        <v>2.4199999999999998E-3</v>
      </c>
      <c r="AA232">
        <v>2.4199999999999998E-3</v>
      </c>
      <c r="AB232">
        <v>0.60384544006896468</v>
      </c>
      <c r="AC232">
        <v>7.4278481655496744</v>
      </c>
      <c r="AD232">
        <v>258.36599999999999</v>
      </c>
      <c r="AE232">
        <v>0.05</v>
      </c>
      <c r="AF232">
        <v>761</v>
      </c>
      <c r="AG232">
        <v>1678</v>
      </c>
      <c r="AH232">
        <v>2419</v>
      </c>
      <c r="AI232">
        <v>2742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2.9099999999999998E-3</v>
      </c>
      <c r="Q233">
        <v>2.4199999999999998E-3</v>
      </c>
      <c r="R233">
        <v>4.9500000000000004E-3</v>
      </c>
      <c r="S233">
        <v>2.4199999999999998E-3</v>
      </c>
      <c r="T233">
        <v>2.4199999999999998E-3</v>
      </c>
      <c r="U233">
        <v>2.4199999999999998E-3</v>
      </c>
      <c r="V233">
        <v>2.4199999999999998E-3</v>
      </c>
      <c r="W233">
        <v>4.5799999999999999E-3</v>
      </c>
      <c r="X233">
        <v>4.5799999999999999E-3</v>
      </c>
      <c r="Y233">
        <v>2.4199999999999998E-3</v>
      </c>
      <c r="Z233">
        <v>2.4199999999999998E-3</v>
      </c>
      <c r="AA233">
        <v>2.4199999999999998E-3</v>
      </c>
      <c r="AB233">
        <v>0.60384544006896468</v>
      </c>
      <c r="AC233">
        <v>7.4278481655496744</v>
      </c>
      <c r="AD233">
        <v>258.36599999999999</v>
      </c>
      <c r="AE233">
        <v>5.5E-2</v>
      </c>
      <c r="AF233">
        <v>714</v>
      </c>
      <c r="AG233">
        <v>1554</v>
      </c>
      <c r="AH233">
        <v>2209</v>
      </c>
      <c r="AI233">
        <v>2493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2.9099999999999998E-3</v>
      </c>
      <c r="Q234">
        <v>2.4199999999999998E-3</v>
      </c>
      <c r="R234">
        <v>4.9500000000000004E-3</v>
      </c>
      <c r="S234">
        <v>2.4199999999999998E-3</v>
      </c>
      <c r="T234">
        <v>2.4199999999999998E-3</v>
      </c>
      <c r="U234">
        <v>2.4199999999999998E-3</v>
      </c>
      <c r="V234">
        <v>2.4199999999999998E-3</v>
      </c>
      <c r="W234">
        <v>4.5799999999999999E-3</v>
      </c>
      <c r="X234">
        <v>4.5799999999999999E-3</v>
      </c>
      <c r="Y234">
        <v>2.4199999999999998E-3</v>
      </c>
      <c r="Z234">
        <v>2.4199999999999998E-3</v>
      </c>
      <c r="AA234">
        <v>2.4199999999999998E-3</v>
      </c>
      <c r="AB234">
        <v>0.60384544006896468</v>
      </c>
      <c r="AC234">
        <v>7.4278481655496744</v>
      </c>
      <c r="AD234">
        <v>258.36599999999999</v>
      </c>
      <c r="AE234">
        <v>0.06</v>
      </c>
      <c r="AF234">
        <v>670</v>
      </c>
      <c r="AG234">
        <v>1446</v>
      </c>
      <c r="AH234">
        <v>2032</v>
      </c>
      <c r="AI234">
        <v>2285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2.9099999999999998E-3</v>
      </c>
      <c r="Q235">
        <v>2.4199999999999998E-3</v>
      </c>
      <c r="R235">
        <v>4.9500000000000004E-3</v>
      </c>
      <c r="S235">
        <v>2.4199999999999998E-3</v>
      </c>
      <c r="T235">
        <v>2.4199999999999998E-3</v>
      </c>
      <c r="U235">
        <v>2.4199999999999998E-3</v>
      </c>
      <c r="V235">
        <v>2.4199999999999998E-3</v>
      </c>
      <c r="W235">
        <v>4.5799999999999999E-3</v>
      </c>
      <c r="X235">
        <v>4.5799999999999999E-3</v>
      </c>
      <c r="Y235">
        <v>2.4199999999999998E-3</v>
      </c>
      <c r="Z235">
        <v>2.4199999999999998E-3</v>
      </c>
      <c r="AA235">
        <v>2.4199999999999998E-3</v>
      </c>
      <c r="AB235">
        <v>0.60384544006896468</v>
      </c>
      <c r="AC235">
        <v>7.4278481655496744</v>
      </c>
      <c r="AD235">
        <v>258.36599999999999</v>
      </c>
      <c r="AE235">
        <v>6.5000000000000002E-2</v>
      </c>
      <c r="AF235">
        <v>631</v>
      </c>
      <c r="AG235">
        <v>1352</v>
      </c>
      <c r="AH235">
        <v>1882</v>
      </c>
      <c r="AI235">
        <v>2110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2.9099999999999998E-3</v>
      </c>
      <c r="Q236">
        <v>2.4199999999999998E-3</v>
      </c>
      <c r="R236">
        <v>4.9500000000000004E-3</v>
      </c>
      <c r="S236">
        <v>2.4199999999999998E-3</v>
      </c>
      <c r="T236">
        <v>2.4199999999999998E-3</v>
      </c>
      <c r="U236">
        <v>2.4199999999999998E-3</v>
      </c>
      <c r="V236">
        <v>2.4199999999999998E-3</v>
      </c>
      <c r="W236">
        <v>4.5799999999999999E-3</v>
      </c>
      <c r="X236">
        <v>4.5799999999999999E-3</v>
      </c>
      <c r="Y236">
        <v>2.4199999999999998E-3</v>
      </c>
      <c r="Z236">
        <v>2.4199999999999998E-3</v>
      </c>
      <c r="AA236">
        <v>2.4199999999999998E-3</v>
      </c>
      <c r="AB236">
        <v>0.60384544006896468</v>
      </c>
      <c r="AC236">
        <v>7.4278481655496744</v>
      </c>
      <c r="AD236">
        <v>258.36599999999999</v>
      </c>
      <c r="AE236">
        <v>7.0000000000000007E-2</v>
      </c>
      <c r="AF236">
        <v>596</v>
      </c>
      <c r="AG236">
        <v>1270</v>
      </c>
      <c r="AH236">
        <v>1753</v>
      </c>
      <c r="AI236">
        <v>1959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2.8700000000000002E-3</v>
      </c>
      <c r="Q237">
        <v>2.4199999999999998E-3</v>
      </c>
      <c r="R237">
        <v>4.8999999999999998E-3</v>
      </c>
      <c r="S237">
        <v>2.4199999999999998E-3</v>
      </c>
      <c r="T237">
        <v>2.4199999999999998E-3</v>
      </c>
      <c r="U237">
        <v>2.4199999999999998E-3</v>
      </c>
      <c r="V237">
        <v>2.4199999999999998E-3</v>
      </c>
      <c r="W237">
        <v>4.5199999999999997E-3</v>
      </c>
      <c r="X237">
        <v>4.5199999999999997E-3</v>
      </c>
      <c r="Y237">
        <v>2.4199999999999998E-3</v>
      </c>
      <c r="Z237">
        <v>2.4199999999999998E-3</v>
      </c>
      <c r="AA237">
        <v>2.4199999999999998E-3</v>
      </c>
      <c r="AB237">
        <v>0.60439141054345613</v>
      </c>
      <c r="AC237">
        <v>8.213437518172201</v>
      </c>
      <c r="AD237">
        <v>258.36599999999999</v>
      </c>
      <c r="AE237">
        <v>0.03</v>
      </c>
      <c r="AF237">
        <v>890</v>
      </c>
      <c r="AG237">
        <v>1416</v>
      </c>
      <c r="AH237">
        <v>2796</v>
      </c>
      <c r="AI237">
        <v>3960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2.8700000000000002E-3</v>
      </c>
      <c r="Q238">
        <v>2.4199999999999998E-3</v>
      </c>
      <c r="R238">
        <v>4.8999999999999998E-3</v>
      </c>
      <c r="S238">
        <v>2.4199999999999998E-3</v>
      </c>
      <c r="T238">
        <v>2.4199999999999998E-3</v>
      </c>
      <c r="U238">
        <v>2.4199999999999998E-3</v>
      </c>
      <c r="V238">
        <v>2.4199999999999998E-3</v>
      </c>
      <c r="W238">
        <v>4.5199999999999997E-3</v>
      </c>
      <c r="X238">
        <v>4.5199999999999997E-3</v>
      </c>
      <c r="Y238">
        <v>2.4199999999999998E-3</v>
      </c>
      <c r="Z238">
        <v>2.4199999999999998E-3</v>
      </c>
      <c r="AA238">
        <v>2.4199999999999998E-3</v>
      </c>
      <c r="AB238">
        <v>0.60439141054345613</v>
      </c>
      <c r="AC238">
        <v>8.213437518172201</v>
      </c>
      <c r="AD238">
        <v>258.36599999999999</v>
      </c>
      <c r="AE238">
        <v>3.5000000000000003E-2</v>
      </c>
      <c r="AF238">
        <v>821</v>
      </c>
      <c r="AG238">
        <v>1324</v>
      </c>
      <c r="AH238">
        <v>2477</v>
      </c>
      <c r="AI238">
        <v>3409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2.8700000000000002E-3</v>
      </c>
      <c r="Q239">
        <v>2.4199999999999998E-3</v>
      </c>
      <c r="R239">
        <v>4.8999999999999998E-3</v>
      </c>
      <c r="S239">
        <v>2.4199999999999998E-3</v>
      </c>
      <c r="T239">
        <v>2.4199999999999998E-3</v>
      </c>
      <c r="U239">
        <v>2.4199999999999998E-3</v>
      </c>
      <c r="V239">
        <v>2.4199999999999998E-3</v>
      </c>
      <c r="W239">
        <v>4.5199999999999997E-3</v>
      </c>
      <c r="X239">
        <v>4.5199999999999997E-3</v>
      </c>
      <c r="Y239">
        <v>2.4199999999999998E-3</v>
      </c>
      <c r="Z239">
        <v>2.4199999999999998E-3</v>
      </c>
      <c r="AA239">
        <v>2.4199999999999998E-3</v>
      </c>
      <c r="AB239">
        <v>0.60439141054345613</v>
      </c>
      <c r="AC239">
        <v>8.213437518172201</v>
      </c>
      <c r="AD239">
        <v>258.36599999999999</v>
      </c>
      <c r="AE239">
        <v>0.04</v>
      </c>
      <c r="AF239">
        <v>760</v>
      </c>
      <c r="AG239">
        <v>1241</v>
      </c>
      <c r="AH239">
        <v>2228</v>
      </c>
      <c r="AI239">
        <v>2995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2.8700000000000002E-3</v>
      </c>
      <c r="Q240">
        <v>2.4199999999999998E-3</v>
      </c>
      <c r="R240">
        <v>4.8999999999999998E-3</v>
      </c>
      <c r="S240">
        <v>2.4199999999999998E-3</v>
      </c>
      <c r="T240">
        <v>2.4199999999999998E-3</v>
      </c>
      <c r="U240">
        <v>2.4199999999999998E-3</v>
      </c>
      <c r="V240">
        <v>2.4199999999999998E-3</v>
      </c>
      <c r="W240">
        <v>4.5199999999999997E-3</v>
      </c>
      <c r="X240">
        <v>4.5199999999999997E-3</v>
      </c>
      <c r="Y240">
        <v>2.4199999999999998E-3</v>
      </c>
      <c r="Z240">
        <v>2.4199999999999998E-3</v>
      </c>
      <c r="AA240">
        <v>2.4199999999999998E-3</v>
      </c>
      <c r="AB240">
        <v>0.60439141054345613</v>
      </c>
      <c r="AC240">
        <v>8.213437518172201</v>
      </c>
      <c r="AD240">
        <v>258.36599999999999</v>
      </c>
      <c r="AE240">
        <v>4.4999999999999998E-2</v>
      </c>
      <c r="AF240">
        <v>705</v>
      </c>
      <c r="AG240">
        <v>1166</v>
      </c>
      <c r="AH240">
        <v>2028</v>
      </c>
      <c r="AI240">
        <v>2672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2.8700000000000002E-3</v>
      </c>
      <c r="Q241">
        <v>2.4199999999999998E-3</v>
      </c>
      <c r="R241">
        <v>4.8999999999999998E-3</v>
      </c>
      <c r="S241">
        <v>2.4199999999999998E-3</v>
      </c>
      <c r="T241">
        <v>2.4199999999999998E-3</v>
      </c>
      <c r="U241">
        <v>2.4199999999999998E-3</v>
      </c>
      <c r="V241">
        <v>2.4199999999999998E-3</v>
      </c>
      <c r="W241">
        <v>4.5199999999999997E-3</v>
      </c>
      <c r="X241">
        <v>4.5199999999999997E-3</v>
      </c>
      <c r="Y241">
        <v>2.4199999999999998E-3</v>
      </c>
      <c r="Z241">
        <v>2.4199999999999998E-3</v>
      </c>
      <c r="AA241">
        <v>2.4199999999999998E-3</v>
      </c>
      <c r="AB241">
        <v>0.60439141054345613</v>
      </c>
      <c r="AC241">
        <v>8.213437518172201</v>
      </c>
      <c r="AD241">
        <v>258.36599999999999</v>
      </c>
      <c r="AE241">
        <v>0.05</v>
      </c>
      <c r="AF241">
        <v>657</v>
      </c>
      <c r="AG241">
        <v>1097</v>
      </c>
      <c r="AH241">
        <v>1860</v>
      </c>
      <c r="AI241">
        <v>2411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2.8700000000000002E-3</v>
      </c>
      <c r="Q242">
        <v>2.4199999999999998E-3</v>
      </c>
      <c r="R242">
        <v>4.8999999999999998E-3</v>
      </c>
      <c r="S242">
        <v>2.4199999999999998E-3</v>
      </c>
      <c r="T242">
        <v>2.4199999999999998E-3</v>
      </c>
      <c r="U242">
        <v>2.4199999999999998E-3</v>
      </c>
      <c r="V242">
        <v>2.4199999999999998E-3</v>
      </c>
      <c r="W242">
        <v>4.5199999999999997E-3</v>
      </c>
      <c r="X242">
        <v>4.5199999999999997E-3</v>
      </c>
      <c r="Y242">
        <v>2.4199999999999998E-3</v>
      </c>
      <c r="Z242">
        <v>2.4199999999999998E-3</v>
      </c>
      <c r="AA242">
        <v>2.4199999999999998E-3</v>
      </c>
      <c r="AB242">
        <v>0.60439141054345613</v>
      </c>
      <c r="AC242">
        <v>8.213437518172201</v>
      </c>
      <c r="AD242">
        <v>258.36599999999999</v>
      </c>
      <c r="AE242">
        <v>5.5E-2</v>
      </c>
      <c r="AF242">
        <v>613</v>
      </c>
      <c r="AG242">
        <v>1034</v>
      </c>
      <c r="AH242">
        <v>1719</v>
      </c>
      <c r="AI242">
        <v>2198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2.8700000000000002E-3</v>
      </c>
      <c r="Q243">
        <v>2.4199999999999998E-3</v>
      </c>
      <c r="R243">
        <v>4.8999999999999998E-3</v>
      </c>
      <c r="S243">
        <v>2.4199999999999998E-3</v>
      </c>
      <c r="T243">
        <v>2.4199999999999998E-3</v>
      </c>
      <c r="U243">
        <v>2.4199999999999998E-3</v>
      </c>
      <c r="V243">
        <v>2.4199999999999998E-3</v>
      </c>
      <c r="W243">
        <v>4.5199999999999997E-3</v>
      </c>
      <c r="X243">
        <v>4.5199999999999997E-3</v>
      </c>
      <c r="Y243">
        <v>2.4199999999999998E-3</v>
      </c>
      <c r="Z243">
        <v>2.4199999999999998E-3</v>
      </c>
      <c r="AA243">
        <v>2.4199999999999998E-3</v>
      </c>
      <c r="AB243">
        <v>0.60439141054345613</v>
      </c>
      <c r="AC243">
        <v>8.213437518172201</v>
      </c>
      <c r="AD243">
        <v>258.36599999999999</v>
      </c>
      <c r="AE243">
        <v>0.06</v>
      </c>
      <c r="AF243">
        <v>574</v>
      </c>
      <c r="AG243">
        <v>977</v>
      </c>
      <c r="AH243">
        <v>1597</v>
      </c>
      <c r="AI243">
        <v>2019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2.8700000000000002E-3</v>
      </c>
      <c r="Q244">
        <v>2.4199999999999998E-3</v>
      </c>
      <c r="R244">
        <v>4.8999999999999998E-3</v>
      </c>
      <c r="S244">
        <v>2.4199999999999998E-3</v>
      </c>
      <c r="T244">
        <v>2.4199999999999998E-3</v>
      </c>
      <c r="U244">
        <v>2.4199999999999998E-3</v>
      </c>
      <c r="V244">
        <v>2.4199999999999998E-3</v>
      </c>
      <c r="W244">
        <v>4.5199999999999997E-3</v>
      </c>
      <c r="X244">
        <v>4.5199999999999997E-3</v>
      </c>
      <c r="Y244">
        <v>2.4199999999999998E-3</v>
      </c>
      <c r="Z244">
        <v>2.4199999999999998E-3</v>
      </c>
      <c r="AA244">
        <v>2.4199999999999998E-3</v>
      </c>
      <c r="AB244">
        <v>0.60439141054345613</v>
      </c>
      <c r="AC244">
        <v>8.213437518172201</v>
      </c>
      <c r="AD244">
        <v>258.36599999999999</v>
      </c>
      <c r="AE244">
        <v>6.5000000000000002E-2</v>
      </c>
      <c r="AF244">
        <v>539</v>
      </c>
      <c r="AG244">
        <v>925</v>
      </c>
      <c r="AH244">
        <v>1492</v>
      </c>
      <c r="AI244">
        <v>1867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2.8700000000000002E-3</v>
      </c>
      <c r="Q245">
        <v>2.4199999999999998E-3</v>
      </c>
      <c r="R245">
        <v>4.8999999999999998E-3</v>
      </c>
      <c r="S245">
        <v>2.4199999999999998E-3</v>
      </c>
      <c r="T245">
        <v>2.4199999999999998E-3</v>
      </c>
      <c r="U245">
        <v>2.4199999999999998E-3</v>
      </c>
      <c r="V245">
        <v>2.4199999999999998E-3</v>
      </c>
      <c r="W245">
        <v>4.5199999999999997E-3</v>
      </c>
      <c r="X245">
        <v>4.5199999999999997E-3</v>
      </c>
      <c r="Y245">
        <v>2.4199999999999998E-3</v>
      </c>
      <c r="Z245">
        <v>2.4199999999999998E-3</v>
      </c>
      <c r="AA245">
        <v>2.4199999999999998E-3</v>
      </c>
      <c r="AB245">
        <v>0.60439141054345613</v>
      </c>
      <c r="AC245">
        <v>8.213437518172201</v>
      </c>
      <c r="AD245">
        <v>258.36599999999999</v>
      </c>
      <c r="AE245">
        <v>7.0000000000000007E-2</v>
      </c>
      <c r="AF245">
        <v>507</v>
      </c>
      <c r="AG245">
        <v>876</v>
      </c>
      <c r="AH245">
        <v>1400</v>
      </c>
      <c r="AI245">
        <v>1737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2.8500000000000001E-3</v>
      </c>
      <c r="Q246">
        <v>2.4199999999999998E-3</v>
      </c>
      <c r="R246">
        <v>4.8399999999999997E-3</v>
      </c>
      <c r="S246">
        <v>2.4199999999999998E-3</v>
      </c>
      <c r="T246">
        <v>2.4199999999999998E-3</v>
      </c>
      <c r="U246">
        <v>2.4199999999999998E-3</v>
      </c>
      <c r="V246">
        <v>2.4199999999999998E-3</v>
      </c>
      <c r="W246">
        <v>4.47E-3</v>
      </c>
      <c r="X246">
        <v>4.47E-3</v>
      </c>
      <c r="Y246">
        <v>2.4199999999999998E-3</v>
      </c>
      <c r="Z246">
        <v>2.4199999999999998E-3</v>
      </c>
      <c r="AA246">
        <v>2.4199999999999998E-3</v>
      </c>
      <c r="AB246">
        <v>0.60520617569234092</v>
      </c>
      <c r="AC246">
        <v>8.2189718198737953</v>
      </c>
      <c r="AD246">
        <v>258.36599999999999</v>
      </c>
      <c r="AE246">
        <v>0.03</v>
      </c>
      <c r="AF246">
        <v>889</v>
      </c>
      <c r="AG246">
        <v>1414</v>
      </c>
      <c r="AH246">
        <v>2781</v>
      </c>
      <c r="AI246">
        <v>3948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2.8500000000000001E-3</v>
      </c>
      <c r="Q247">
        <v>2.4199999999999998E-3</v>
      </c>
      <c r="R247">
        <v>4.8399999999999997E-3</v>
      </c>
      <c r="S247">
        <v>2.4199999999999998E-3</v>
      </c>
      <c r="T247">
        <v>2.4199999999999998E-3</v>
      </c>
      <c r="U247">
        <v>2.4199999999999998E-3</v>
      </c>
      <c r="V247">
        <v>2.4199999999999998E-3</v>
      </c>
      <c r="W247">
        <v>4.47E-3</v>
      </c>
      <c r="X247">
        <v>4.47E-3</v>
      </c>
      <c r="Y247">
        <v>2.4199999999999998E-3</v>
      </c>
      <c r="Z247">
        <v>2.4199999999999998E-3</v>
      </c>
      <c r="AA247">
        <v>2.4199999999999998E-3</v>
      </c>
      <c r="AB247">
        <v>0.60520617569234092</v>
      </c>
      <c r="AC247">
        <v>8.2189718198737953</v>
      </c>
      <c r="AD247">
        <v>258.36599999999999</v>
      </c>
      <c r="AE247">
        <v>3.5000000000000003E-2</v>
      </c>
      <c r="AF247">
        <v>820</v>
      </c>
      <c r="AG247">
        <v>1322</v>
      </c>
      <c r="AH247">
        <v>2465</v>
      </c>
      <c r="AI247">
        <v>3400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2.8500000000000001E-3</v>
      </c>
      <c r="Q248">
        <v>2.4199999999999998E-3</v>
      </c>
      <c r="R248">
        <v>4.8399999999999997E-3</v>
      </c>
      <c r="S248">
        <v>2.4199999999999998E-3</v>
      </c>
      <c r="T248">
        <v>2.4199999999999998E-3</v>
      </c>
      <c r="U248">
        <v>2.4199999999999998E-3</v>
      </c>
      <c r="V248">
        <v>2.4199999999999998E-3</v>
      </c>
      <c r="W248">
        <v>4.47E-3</v>
      </c>
      <c r="X248">
        <v>4.47E-3</v>
      </c>
      <c r="Y248">
        <v>2.4199999999999998E-3</v>
      </c>
      <c r="Z248">
        <v>2.4199999999999998E-3</v>
      </c>
      <c r="AA248">
        <v>2.4199999999999998E-3</v>
      </c>
      <c r="AB248">
        <v>0.60520617569234092</v>
      </c>
      <c r="AC248">
        <v>8.2189718198737953</v>
      </c>
      <c r="AD248">
        <v>258.36599999999999</v>
      </c>
      <c r="AE248">
        <v>0.04</v>
      </c>
      <c r="AF248">
        <v>759</v>
      </c>
      <c r="AG248">
        <v>1239</v>
      </c>
      <c r="AH248">
        <v>2218</v>
      </c>
      <c r="AI248">
        <v>2987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2.8500000000000001E-3</v>
      </c>
      <c r="Q249">
        <v>2.4199999999999998E-3</v>
      </c>
      <c r="R249">
        <v>4.8399999999999997E-3</v>
      </c>
      <c r="S249">
        <v>2.4199999999999998E-3</v>
      </c>
      <c r="T249">
        <v>2.4199999999999998E-3</v>
      </c>
      <c r="U249">
        <v>2.4199999999999998E-3</v>
      </c>
      <c r="V249">
        <v>2.4199999999999998E-3</v>
      </c>
      <c r="W249">
        <v>4.47E-3</v>
      </c>
      <c r="X249">
        <v>4.47E-3</v>
      </c>
      <c r="Y249">
        <v>2.4199999999999998E-3</v>
      </c>
      <c r="Z249">
        <v>2.4199999999999998E-3</v>
      </c>
      <c r="AA249">
        <v>2.4199999999999998E-3</v>
      </c>
      <c r="AB249">
        <v>0.60520617569234092</v>
      </c>
      <c r="AC249">
        <v>8.2189718198737953</v>
      </c>
      <c r="AD249">
        <v>258.36599999999999</v>
      </c>
      <c r="AE249">
        <v>4.4999999999999998E-2</v>
      </c>
      <c r="AF249">
        <v>704</v>
      </c>
      <c r="AG249">
        <v>1164</v>
      </c>
      <c r="AH249">
        <v>2019</v>
      </c>
      <c r="AI249">
        <v>2666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2.8500000000000001E-3</v>
      </c>
      <c r="Q250">
        <v>2.4199999999999998E-3</v>
      </c>
      <c r="R250">
        <v>4.8399999999999997E-3</v>
      </c>
      <c r="S250">
        <v>2.4199999999999998E-3</v>
      </c>
      <c r="T250">
        <v>2.4199999999999998E-3</v>
      </c>
      <c r="U250">
        <v>2.4199999999999998E-3</v>
      </c>
      <c r="V250">
        <v>2.4199999999999998E-3</v>
      </c>
      <c r="W250">
        <v>4.47E-3</v>
      </c>
      <c r="X250">
        <v>4.47E-3</v>
      </c>
      <c r="Y250">
        <v>2.4199999999999998E-3</v>
      </c>
      <c r="Z250">
        <v>2.4199999999999998E-3</v>
      </c>
      <c r="AA250">
        <v>2.4199999999999998E-3</v>
      </c>
      <c r="AB250">
        <v>0.60520617569234092</v>
      </c>
      <c r="AC250">
        <v>8.2189718198737953</v>
      </c>
      <c r="AD250">
        <v>258.36599999999999</v>
      </c>
      <c r="AE250">
        <v>0.05</v>
      </c>
      <c r="AF250">
        <v>655</v>
      </c>
      <c r="AG250">
        <v>1095</v>
      </c>
      <c r="AH250">
        <v>1853</v>
      </c>
      <c r="AI250">
        <v>2406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2.8500000000000001E-3</v>
      </c>
      <c r="Q251">
        <v>2.4199999999999998E-3</v>
      </c>
      <c r="R251">
        <v>4.8399999999999997E-3</v>
      </c>
      <c r="S251">
        <v>2.4199999999999998E-3</v>
      </c>
      <c r="T251">
        <v>2.4199999999999998E-3</v>
      </c>
      <c r="U251">
        <v>2.4199999999999998E-3</v>
      </c>
      <c r="V251">
        <v>2.4199999999999998E-3</v>
      </c>
      <c r="W251">
        <v>4.47E-3</v>
      </c>
      <c r="X251">
        <v>4.47E-3</v>
      </c>
      <c r="Y251">
        <v>2.4199999999999998E-3</v>
      </c>
      <c r="Z251">
        <v>2.4199999999999998E-3</v>
      </c>
      <c r="AA251">
        <v>2.4199999999999998E-3</v>
      </c>
      <c r="AB251">
        <v>0.60520617569234092</v>
      </c>
      <c r="AC251">
        <v>8.2189718198737953</v>
      </c>
      <c r="AD251">
        <v>258.36599999999999</v>
      </c>
      <c r="AE251">
        <v>5.5E-2</v>
      </c>
      <c r="AF251">
        <v>612</v>
      </c>
      <c r="AG251">
        <v>1033</v>
      </c>
      <c r="AH251">
        <v>1713</v>
      </c>
      <c r="AI251">
        <v>2194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2.8500000000000001E-3</v>
      </c>
      <c r="Q252">
        <v>2.4199999999999998E-3</v>
      </c>
      <c r="R252">
        <v>4.8399999999999997E-3</v>
      </c>
      <c r="S252">
        <v>2.4199999999999998E-3</v>
      </c>
      <c r="T252">
        <v>2.4199999999999998E-3</v>
      </c>
      <c r="U252">
        <v>2.4199999999999998E-3</v>
      </c>
      <c r="V252">
        <v>2.4199999999999998E-3</v>
      </c>
      <c r="W252">
        <v>4.47E-3</v>
      </c>
      <c r="X252">
        <v>4.47E-3</v>
      </c>
      <c r="Y252">
        <v>2.4199999999999998E-3</v>
      </c>
      <c r="Z252">
        <v>2.4199999999999998E-3</v>
      </c>
      <c r="AA252">
        <v>2.4199999999999998E-3</v>
      </c>
      <c r="AB252">
        <v>0.60520617569234092</v>
      </c>
      <c r="AC252">
        <v>8.2189718198737953</v>
      </c>
      <c r="AD252">
        <v>258.36599999999999</v>
      </c>
      <c r="AE252">
        <v>0.06</v>
      </c>
      <c r="AF252">
        <v>573</v>
      </c>
      <c r="AG252">
        <v>975</v>
      </c>
      <c r="AH252">
        <v>1592</v>
      </c>
      <c r="AI252">
        <v>2015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2.8500000000000001E-3</v>
      </c>
      <c r="Q253">
        <v>2.4199999999999998E-3</v>
      </c>
      <c r="R253">
        <v>4.8399999999999997E-3</v>
      </c>
      <c r="S253">
        <v>2.4199999999999998E-3</v>
      </c>
      <c r="T253">
        <v>2.4199999999999998E-3</v>
      </c>
      <c r="U253">
        <v>2.4199999999999998E-3</v>
      </c>
      <c r="V253">
        <v>2.4199999999999998E-3</v>
      </c>
      <c r="W253">
        <v>4.47E-3</v>
      </c>
      <c r="X253">
        <v>4.47E-3</v>
      </c>
      <c r="Y253">
        <v>2.4199999999999998E-3</v>
      </c>
      <c r="Z253">
        <v>2.4199999999999998E-3</v>
      </c>
      <c r="AA253">
        <v>2.4199999999999998E-3</v>
      </c>
      <c r="AB253">
        <v>0.60520617569234092</v>
      </c>
      <c r="AC253">
        <v>8.2189718198737953</v>
      </c>
      <c r="AD253">
        <v>258.36599999999999</v>
      </c>
      <c r="AE253">
        <v>6.5000000000000002E-2</v>
      </c>
      <c r="AF253">
        <v>538</v>
      </c>
      <c r="AG253">
        <v>923</v>
      </c>
      <c r="AH253">
        <v>1487</v>
      </c>
      <c r="AI253">
        <v>1863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2.8500000000000001E-3</v>
      </c>
      <c r="Q254">
        <v>2.4199999999999998E-3</v>
      </c>
      <c r="R254">
        <v>4.8399999999999997E-3</v>
      </c>
      <c r="S254">
        <v>2.4199999999999998E-3</v>
      </c>
      <c r="T254">
        <v>2.4199999999999998E-3</v>
      </c>
      <c r="U254">
        <v>2.4199999999999998E-3</v>
      </c>
      <c r="V254">
        <v>2.4199999999999998E-3</v>
      </c>
      <c r="W254">
        <v>4.47E-3</v>
      </c>
      <c r="X254">
        <v>4.47E-3</v>
      </c>
      <c r="Y254">
        <v>2.4199999999999998E-3</v>
      </c>
      <c r="Z254">
        <v>2.4199999999999998E-3</v>
      </c>
      <c r="AA254">
        <v>2.4199999999999998E-3</v>
      </c>
      <c r="AB254">
        <v>0.60520617569234092</v>
      </c>
      <c r="AC254">
        <v>8.2189718198737953</v>
      </c>
      <c r="AD254">
        <v>258.36599999999999</v>
      </c>
      <c r="AE254">
        <v>7.0000000000000007E-2</v>
      </c>
      <c r="AF254">
        <v>506</v>
      </c>
      <c r="AG254">
        <v>875</v>
      </c>
      <c r="AH254">
        <v>1395</v>
      </c>
      <c r="AI254">
        <v>1734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2.82E-3</v>
      </c>
      <c r="Q255">
        <v>2.4199999999999998E-3</v>
      </c>
      <c r="R255">
        <v>4.79E-3</v>
      </c>
      <c r="S255">
        <v>2.4199999999999998E-3</v>
      </c>
      <c r="T255">
        <v>2.4199999999999998E-3</v>
      </c>
      <c r="U255">
        <v>2.4199999999999998E-3</v>
      </c>
      <c r="V255">
        <v>2.4199999999999998E-3</v>
      </c>
      <c r="W255">
        <v>4.4299999999999999E-3</v>
      </c>
      <c r="X255">
        <v>4.4299999999999999E-3</v>
      </c>
      <c r="Y255">
        <v>2.4199999999999998E-3</v>
      </c>
      <c r="Z255">
        <v>2.4199999999999998E-3</v>
      </c>
      <c r="AA255">
        <v>2.4199999999999998E-3</v>
      </c>
      <c r="AB255">
        <v>0.60616551525963536</v>
      </c>
      <c r="AC255">
        <v>8.2254833716622464</v>
      </c>
      <c r="AD255">
        <v>258.36599999999999</v>
      </c>
      <c r="AE255">
        <v>0.03</v>
      </c>
      <c r="AF255">
        <v>887</v>
      </c>
      <c r="AG255">
        <v>1412</v>
      </c>
      <c r="AH255">
        <v>2767</v>
      </c>
      <c r="AI255">
        <v>3936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2.82E-3</v>
      </c>
      <c r="Q256">
        <v>2.4199999999999998E-3</v>
      </c>
      <c r="R256">
        <v>4.79E-3</v>
      </c>
      <c r="S256">
        <v>2.4199999999999998E-3</v>
      </c>
      <c r="T256">
        <v>2.4199999999999998E-3</v>
      </c>
      <c r="U256">
        <v>2.4199999999999998E-3</v>
      </c>
      <c r="V256">
        <v>2.4199999999999998E-3</v>
      </c>
      <c r="W256">
        <v>4.4299999999999999E-3</v>
      </c>
      <c r="X256">
        <v>4.4299999999999999E-3</v>
      </c>
      <c r="Y256">
        <v>2.4199999999999998E-3</v>
      </c>
      <c r="Z256">
        <v>2.4199999999999998E-3</v>
      </c>
      <c r="AA256">
        <v>2.4199999999999998E-3</v>
      </c>
      <c r="AB256">
        <v>0.60616551525963536</v>
      </c>
      <c r="AC256">
        <v>8.2254833716622464</v>
      </c>
      <c r="AD256">
        <v>258.36599999999999</v>
      </c>
      <c r="AE256">
        <v>3.5000000000000003E-2</v>
      </c>
      <c r="AF256">
        <v>818</v>
      </c>
      <c r="AG256">
        <v>1320</v>
      </c>
      <c r="AH256">
        <v>2453</v>
      </c>
      <c r="AI256">
        <v>3391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2.82E-3</v>
      </c>
      <c r="Q257">
        <v>2.4199999999999998E-3</v>
      </c>
      <c r="R257">
        <v>4.79E-3</v>
      </c>
      <c r="S257">
        <v>2.4199999999999998E-3</v>
      </c>
      <c r="T257">
        <v>2.4199999999999998E-3</v>
      </c>
      <c r="U257">
        <v>2.4199999999999998E-3</v>
      </c>
      <c r="V257">
        <v>2.4199999999999998E-3</v>
      </c>
      <c r="W257">
        <v>4.4299999999999999E-3</v>
      </c>
      <c r="X257">
        <v>4.4299999999999999E-3</v>
      </c>
      <c r="Y257">
        <v>2.4199999999999998E-3</v>
      </c>
      <c r="Z257">
        <v>2.4199999999999998E-3</v>
      </c>
      <c r="AA257">
        <v>2.4199999999999998E-3</v>
      </c>
      <c r="AB257">
        <v>0.60616551525963536</v>
      </c>
      <c r="AC257">
        <v>8.2254833716622464</v>
      </c>
      <c r="AD257">
        <v>258.36599999999999</v>
      </c>
      <c r="AE257">
        <v>0.04</v>
      </c>
      <c r="AF257">
        <v>757</v>
      </c>
      <c r="AG257">
        <v>1237</v>
      </c>
      <c r="AH257">
        <v>2209</v>
      </c>
      <c r="AI257">
        <v>2980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2.82E-3</v>
      </c>
      <c r="Q258">
        <v>2.4199999999999998E-3</v>
      </c>
      <c r="R258">
        <v>4.79E-3</v>
      </c>
      <c r="S258">
        <v>2.4199999999999998E-3</v>
      </c>
      <c r="T258">
        <v>2.4199999999999998E-3</v>
      </c>
      <c r="U258">
        <v>2.4199999999999998E-3</v>
      </c>
      <c r="V258">
        <v>2.4199999999999998E-3</v>
      </c>
      <c r="W258">
        <v>4.4299999999999999E-3</v>
      </c>
      <c r="X258">
        <v>4.4299999999999999E-3</v>
      </c>
      <c r="Y258">
        <v>2.4199999999999998E-3</v>
      </c>
      <c r="Z258">
        <v>2.4199999999999998E-3</v>
      </c>
      <c r="AA258">
        <v>2.4199999999999998E-3</v>
      </c>
      <c r="AB258">
        <v>0.60616551525963536</v>
      </c>
      <c r="AC258">
        <v>8.2254833716622464</v>
      </c>
      <c r="AD258">
        <v>258.36599999999999</v>
      </c>
      <c r="AE258">
        <v>4.4999999999999998E-2</v>
      </c>
      <c r="AF258">
        <v>703</v>
      </c>
      <c r="AG258">
        <v>1162</v>
      </c>
      <c r="AH258">
        <v>2011</v>
      </c>
      <c r="AI258">
        <v>2659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2.82E-3</v>
      </c>
      <c r="Q259">
        <v>2.4199999999999998E-3</v>
      </c>
      <c r="R259">
        <v>4.79E-3</v>
      </c>
      <c r="S259">
        <v>2.4199999999999998E-3</v>
      </c>
      <c r="T259">
        <v>2.4199999999999998E-3</v>
      </c>
      <c r="U259">
        <v>2.4199999999999998E-3</v>
      </c>
      <c r="V259">
        <v>2.4199999999999998E-3</v>
      </c>
      <c r="W259">
        <v>4.4299999999999999E-3</v>
      </c>
      <c r="X259">
        <v>4.4299999999999999E-3</v>
      </c>
      <c r="Y259">
        <v>2.4199999999999998E-3</v>
      </c>
      <c r="Z259">
        <v>2.4199999999999998E-3</v>
      </c>
      <c r="AA259">
        <v>2.4199999999999998E-3</v>
      </c>
      <c r="AB259">
        <v>0.60616551525963536</v>
      </c>
      <c r="AC259">
        <v>8.2254833716622464</v>
      </c>
      <c r="AD259">
        <v>258.36599999999999</v>
      </c>
      <c r="AE259">
        <v>0.05</v>
      </c>
      <c r="AF259">
        <v>654</v>
      </c>
      <c r="AG259">
        <v>1093</v>
      </c>
      <c r="AH259">
        <v>1846</v>
      </c>
      <c r="AI259">
        <v>2401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2.82E-3</v>
      </c>
      <c r="Q260">
        <v>2.4199999999999998E-3</v>
      </c>
      <c r="R260">
        <v>4.79E-3</v>
      </c>
      <c r="S260">
        <v>2.4199999999999998E-3</v>
      </c>
      <c r="T260">
        <v>2.4199999999999998E-3</v>
      </c>
      <c r="U260">
        <v>2.4199999999999998E-3</v>
      </c>
      <c r="V260">
        <v>2.4199999999999998E-3</v>
      </c>
      <c r="W260">
        <v>4.4299999999999999E-3</v>
      </c>
      <c r="X260">
        <v>4.4299999999999999E-3</v>
      </c>
      <c r="Y260">
        <v>2.4199999999999998E-3</v>
      </c>
      <c r="Z260">
        <v>2.4199999999999998E-3</v>
      </c>
      <c r="AA260">
        <v>2.4199999999999998E-3</v>
      </c>
      <c r="AB260">
        <v>0.60616551525963536</v>
      </c>
      <c r="AC260">
        <v>8.2254833716622464</v>
      </c>
      <c r="AD260">
        <v>258.36599999999999</v>
      </c>
      <c r="AE260">
        <v>5.5E-2</v>
      </c>
      <c r="AF260">
        <v>611</v>
      </c>
      <c r="AG260">
        <v>1031</v>
      </c>
      <c r="AH260">
        <v>1707</v>
      </c>
      <c r="AI260">
        <v>2189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2.82E-3</v>
      </c>
      <c r="Q261">
        <v>2.4199999999999998E-3</v>
      </c>
      <c r="R261">
        <v>4.79E-3</v>
      </c>
      <c r="S261">
        <v>2.4199999999999998E-3</v>
      </c>
      <c r="T261">
        <v>2.4199999999999998E-3</v>
      </c>
      <c r="U261">
        <v>2.4199999999999998E-3</v>
      </c>
      <c r="V261">
        <v>2.4199999999999998E-3</v>
      </c>
      <c r="W261">
        <v>4.4299999999999999E-3</v>
      </c>
      <c r="X261">
        <v>4.4299999999999999E-3</v>
      </c>
      <c r="Y261">
        <v>2.4199999999999998E-3</v>
      </c>
      <c r="Z261">
        <v>2.4199999999999998E-3</v>
      </c>
      <c r="AA261">
        <v>2.4199999999999998E-3</v>
      </c>
      <c r="AB261">
        <v>0.60616551525963536</v>
      </c>
      <c r="AC261">
        <v>8.2254833716622464</v>
      </c>
      <c r="AD261">
        <v>258.36599999999999</v>
      </c>
      <c r="AE261">
        <v>0.06</v>
      </c>
      <c r="AF261">
        <v>572</v>
      </c>
      <c r="AG261">
        <v>974</v>
      </c>
      <c r="AH261">
        <v>1586</v>
      </c>
      <c r="AI261">
        <v>2011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2.82E-3</v>
      </c>
      <c r="Q262">
        <v>2.4199999999999998E-3</v>
      </c>
      <c r="R262">
        <v>4.79E-3</v>
      </c>
      <c r="S262">
        <v>2.4199999999999998E-3</v>
      </c>
      <c r="T262">
        <v>2.4199999999999998E-3</v>
      </c>
      <c r="U262">
        <v>2.4199999999999998E-3</v>
      </c>
      <c r="V262">
        <v>2.4199999999999998E-3</v>
      </c>
      <c r="W262">
        <v>4.4299999999999999E-3</v>
      </c>
      <c r="X262">
        <v>4.4299999999999999E-3</v>
      </c>
      <c r="Y262">
        <v>2.4199999999999998E-3</v>
      </c>
      <c r="Z262">
        <v>2.4199999999999998E-3</v>
      </c>
      <c r="AA262">
        <v>2.4199999999999998E-3</v>
      </c>
      <c r="AB262">
        <v>0.60616551525963536</v>
      </c>
      <c r="AC262">
        <v>8.2254833716622464</v>
      </c>
      <c r="AD262">
        <v>258.36599999999999</v>
      </c>
      <c r="AE262">
        <v>6.5000000000000002E-2</v>
      </c>
      <c r="AF262">
        <v>537</v>
      </c>
      <c r="AG262">
        <v>921</v>
      </c>
      <c r="AH262">
        <v>1482</v>
      </c>
      <c r="AI262">
        <v>1860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2.82E-3</v>
      </c>
      <c r="Q263">
        <v>2.4199999999999998E-3</v>
      </c>
      <c r="R263">
        <v>4.79E-3</v>
      </c>
      <c r="S263">
        <v>2.4199999999999998E-3</v>
      </c>
      <c r="T263">
        <v>2.4199999999999998E-3</v>
      </c>
      <c r="U263">
        <v>2.4199999999999998E-3</v>
      </c>
      <c r="V263">
        <v>2.4199999999999998E-3</v>
      </c>
      <c r="W263">
        <v>4.4299999999999999E-3</v>
      </c>
      <c r="X263">
        <v>4.4299999999999999E-3</v>
      </c>
      <c r="Y263">
        <v>2.4199999999999998E-3</v>
      </c>
      <c r="Z263">
        <v>2.4199999999999998E-3</v>
      </c>
      <c r="AA263">
        <v>2.4199999999999998E-3</v>
      </c>
      <c r="AB263">
        <v>0.60616551525963536</v>
      </c>
      <c r="AC263">
        <v>8.2254833716622464</v>
      </c>
      <c r="AD263">
        <v>258.36599999999999</v>
      </c>
      <c r="AE263">
        <v>7.0000000000000007E-2</v>
      </c>
      <c r="AF263">
        <v>505</v>
      </c>
      <c r="AG263">
        <v>873</v>
      </c>
      <c r="AH263">
        <v>1391</v>
      </c>
      <c r="AI263">
        <v>1731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2.7899999999999999E-3</v>
      </c>
      <c r="Q264">
        <v>2.4199999999999998E-3</v>
      </c>
      <c r="R264">
        <v>4.7400000000000003E-3</v>
      </c>
      <c r="S264">
        <v>2.4199999999999998E-3</v>
      </c>
      <c r="T264">
        <v>2.4199999999999998E-3</v>
      </c>
      <c r="U264">
        <v>2.4199999999999998E-3</v>
      </c>
      <c r="V264">
        <v>2.4199999999999998E-3</v>
      </c>
      <c r="W264">
        <v>4.3800000000000002E-3</v>
      </c>
      <c r="X264">
        <v>4.3800000000000002E-3</v>
      </c>
      <c r="Y264">
        <v>2.4199999999999998E-3</v>
      </c>
      <c r="Z264">
        <v>2.4199999999999998E-3</v>
      </c>
      <c r="AA264">
        <v>2.4199999999999998E-3</v>
      </c>
      <c r="AB264">
        <v>0.60700542378563471</v>
      </c>
      <c r="AC264">
        <v>8.2311800517962208</v>
      </c>
      <c r="AD264">
        <v>258.36599999999999</v>
      </c>
      <c r="AE264">
        <v>0.03</v>
      </c>
      <c r="AF264">
        <v>887</v>
      </c>
      <c r="AG264">
        <v>1412</v>
      </c>
      <c r="AH264">
        <v>2767</v>
      </c>
      <c r="AI264">
        <v>3936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2.7899999999999999E-3</v>
      </c>
      <c r="Q265">
        <v>2.4199999999999998E-3</v>
      </c>
      <c r="R265">
        <v>4.7400000000000003E-3</v>
      </c>
      <c r="S265">
        <v>2.4199999999999998E-3</v>
      </c>
      <c r="T265">
        <v>2.4199999999999998E-3</v>
      </c>
      <c r="U265">
        <v>2.4199999999999998E-3</v>
      </c>
      <c r="V265">
        <v>2.4199999999999998E-3</v>
      </c>
      <c r="W265">
        <v>4.3800000000000002E-3</v>
      </c>
      <c r="X265">
        <v>4.3800000000000002E-3</v>
      </c>
      <c r="Y265">
        <v>2.4199999999999998E-3</v>
      </c>
      <c r="Z265">
        <v>2.4199999999999998E-3</v>
      </c>
      <c r="AA265">
        <v>2.4199999999999998E-3</v>
      </c>
      <c r="AB265">
        <v>0.60700542378563471</v>
      </c>
      <c r="AC265">
        <v>8.2311800517962208</v>
      </c>
      <c r="AD265">
        <v>258.36599999999999</v>
      </c>
      <c r="AE265">
        <v>3.5000000000000003E-2</v>
      </c>
      <c r="AF265">
        <v>818</v>
      </c>
      <c r="AG265">
        <v>1320</v>
      </c>
      <c r="AH265">
        <v>2453</v>
      </c>
      <c r="AI265">
        <v>3391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2.7899999999999999E-3</v>
      </c>
      <c r="Q266">
        <v>2.4199999999999998E-3</v>
      </c>
      <c r="R266">
        <v>4.7400000000000003E-3</v>
      </c>
      <c r="S266">
        <v>2.4199999999999998E-3</v>
      </c>
      <c r="T266">
        <v>2.4199999999999998E-3</v>
      </c>
      <c r="U266">
        <v>2.4199999999999998E-3</v>
      </c>
      <c r="V266">
        <v>2.4199999999999998E-3</v>
      </c>
      <c r="W266">
        <v>4.3800000000000002E-3</v>
      </c>
      <c r="X266">
        <v>4.3800000000000002E-3</v>
      </c>
      <c r="Y266">
        <v>2.4199999999999998E-3</v>
      </c>
      <c r="Z266">
        <v>2.4199999999999998E-3</v>
      </c>
      <c r="AA266">
        <v>2.4199999999999998E-3</v>
      </c>
      <c r="AB266">
        <v>0.60700542378563471</v>
      </c>
      <c r="AC266">
        <v>8.2311800517962208</v>
      </c>
      <c r="AD266">
        <v>258.36599999999999</v>
      </c>
      <c r="AE266">
        <v>0.04</v>
      </c>
      <c r="AF266">
        <v>757</v>
      </c>
      <c r="AG266">
        <v>1237</v>
      </c>
      <c r="AH266">
        <v>2209</v>
      </c>
      <c r="AI266">
        <v>2980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2.7899999999999999E-3</v>
      </c>
      <c r="Q267">
        <v>2.4199999999999998E-3</v>
      </c>
      <c r="R267">
        <v>4.7400000000000003E-3</v>
      </c>
      <c r="S267">
        <v>2.4199999999999998E-3</v>
      </c>
      <c r="T267">
        <v>2.4199999999999998E-3</v>
      </c>
      <c r="U267">
        <v>2.4199999999999998E-3</v>
      </c>
      <c r="V267">
        <v>2.4199999999999998E-3</v>
      </c>
      <c r="W267">
        <v>4.3800000000000002E-3</v>
      </c>
      <c r="X267">
        <v>4.3800000000000002E-3</v>
      </c>
      <c r="Y267">
        <v>2.4199999999999998E-3</v>
      </c>
      <c r="Z267">
        <v>2.4199999999999998E-3</v>
      </c>
      <c r="AA267">
        <v>2.4199999999999998E-3</v>
      </c>
      <c r="AB267">
        <v>0.60700542378563471</v>
      </c>
      <c r="AC267">
        <v>8.2311800517962208</v>
      </c>
      <c r="AD267">
        <v>258.36599999999999</v>
      </c>
      <c r="AE267">
        <v>4.4999999999999998E-2</v>
      </c>
      <c r="AF267">
        <v>703</v>
      </c>
      <c r="AG267">
        <v>1162</v>
      </c>
      <c r="AH267">
        <v>2011</v>
      </c>
      <c r="AI267">
        <v>2659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2.7899999999999999E-3</v>
      </c>
      <c r="Q268">
        <v>2.4199999999999998E-3</v>
      </c>
      <c r="R268">
        <v>4.7400000000000003E-3</v>
      </c>
      <c r="S268">
        <v>2.4199999999999998E-3</v>
      </c>
      <c r="T268">
        <v>2.4199999999999998E-3</v>
      </c>
      <c r="U268">
        <v>2.4199999999999998E-3</v>
      </c>
      <c r="V268">
        <v>2.4199999999999998E-3</v>
      </c>
      <c r="W268">
        <v>4.3800000000000002E-3</v>
      </c>
      <c r="X268">
        <v>4.3800000000000002E-3</v>
      </c>
      <c r="Y268">
        <v>2.4199999999999998E-3</v>
      </c>
      <c r="Z268">
        <v>2.4199999999999998E-3</v>
      </c>
      <c r="AA268">
        <v>2.4199999999999998E-3</v>
      </c>
      <c r="AB268">
        <v>0.60700542378563471</v>
      </c>
      <c r="AC268">
        <v>8.2311800517962208</v>
      </c>
      <c r="AD268">
        <v>258.36599999999999</v>
      </c>
      <c r="AE268">
        <v>0.05</v>
      </c>
      <c r="AF268">
        <v>654</v>
      </c>
      <c r="AG268">
        <v>1093</v>
      </c>
      <c r="AH268">
        <v>1846</v>
      </c>
      <c r="AI268">
        <v>2401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2.7899999999999999E-3</v>
      </c>
      <c r="Q269">
        <v>2.4199999999999998E-3</v>
      </c>
      <c r="R269">
        <v>4.7400000000000003E-3</v>
      </c>
      <c r="S269">
        <v>2.4199999999999998E-3</v>
      </c>
      <c r="T269">
        <v>2.4199999999999998E-3</v>
      </c>
      <c r="U269">
        <v>2.4199999999999998E-3</v>
      </c>
      <c r="V269">
        <v>2.4199999999999998E-3</v>
      </c>
      <c r="W269">
        <v>4.3800000000000002E-3</v>
      </c>
      <c r="X269">
        <v>4.3800000000000002E-3</v>
      </c>
      <c r="Y269">
        <v>2.4199999999999998E-3</v>
      </c>
      <c r="Z269">
        <v>2.4199999999999998E-3</v>
      </c>
      <c r="AA269">
        <v>2.4199999999999998E-3</v>
      </c>
      <c r="AB269">
        <v>0.60700542378563471</v>
      </c>
      <c r="AC269">
        <v>8.2311800517962208</v>
      </c>
      <c r="AD269">
        <v>258.36599999999999</v>
      </c>
      <c r="AE269">
        <v>5.5E-2</v>
      </c>
      <c r="AF269">
        <v>611</v>
      </c>
      <c r="AG269">
        <v>1031</v>
      </c>
      <c r="AH269">
        <v>1707</v>
      </c>
      <c r="AI269">
        <v>2189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2.7899999999999999E-3</v>
      </c>
      <c r="Q270">
        <v>2.4199999999999998E-3</v>
      </c>
      <c r="R270">
        <v>4.7400000000000003E-3</v>
      </c>
      <c r="S270">
        <v>2.4199999999999998E-3</v>
      </c>
      <c r="T270">
        <v>2.4199999999999998E-3</v>
      </c>
      <c r="U270">
        <v>2.4199999999999998E-3</v>
      </c>
      <c r="V270">
        <v>2.4199999999999998E-3</v>
      </c>
      <c r="W270">
        <v>4.3800000000000002E-3</v>
      </c>
      <c r="X270">
        <v>4.3800000000000002E-3</v>
      </c>
      <c r="Y270">
        <v>2.4199999999999998E-3</v>
      </c>
      <c r="Z270">
        <v>2.4199999999999998E-3</v>
      </c>
      <c r="AA270">
        <v>2.4199999999999998E-3</v>
      </c>
      <c r="AB270">
        <v>0.60700542378563471</v>
      </c>
      <c r="AC270">
        <v>8.2311800517962208</v>
      </c>
      <c r="AD270">
        <v>258.36599999999999</v>
      </c>
      <c r="AE270">
        <v>0.06</v>
      </c>
      <c r="AF270">
        <v>572</v>
      </c>
      <c r="AG270">
        <v>974</v>
      </c>
      <c r="AH270">
        <v>1586</v>
      </c>
      <c r="AI270">
        <v>2011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2.7899999999999999E-3</v>
      </c>
      <c r="Q271">
        <v>2.4199999999999998E-3</v>
      </c>
      <c r="R271">
        <v>4.7400000000000003E-3</v>
      </c>
      <c r="S271">
        <v>2.4199999999999998E-3</v>
      </c>
      <c r="T271">
        <v>2.4199999999999998E-3</v>
      </c>
      <c r="U271">
        <v>2.4199999999999998E-3</v>
      </c>
      <c r="V271">
        <v>2.4199999999999998E-3</v>
      </c>
      <c r="W271">
        <v>4.3800000000000002E-3</v>
      </c>
      <c r="X271">
        <v>4.3800000000000002E-3</v>
      </c>
      <c r="Y271">
        <v>2.4199999999999998E-3</v>
      </c>
      <c r="Z271">
        <v>2.4199999999999998E-3</v>
      </c>
      <c r="AA271">
        <v>2.4199999999999998E-3</v>
      </c>
      <c r="AB271">
        <v>0.60700542378563471</v>
      </c>
      <c r="AC271">
        <v>8.2311800517962208</v>
      </c>
      <c r="AD271">
        <v>258.36599999999999</v>
      </c>
      <c r="AE271">
        <v>6.5000000000000002E-2</v>
      </c>
      <c r="AF271">
        <v>537</v>
      </c>
      <c r="AG271">
        <v>921</v>
      </c>
      <c r="AH271">
        <v>1482</v>
      </c>
      <c r="AI271">
        <v>1860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2.7899999999999999E-3</v>
      </c>
      <c r="Q272">
        <v>2.4199999999999998E-3</v>
      </c>
      <c r="R272">
        <v>4.7400000000000003E-3</v>
      </c>
      <c r="S272">
        <v>2.4199999999999998E-3</v>
      </c>
      <c r="T272">
        <v>2.4199999999999998E-3</v>
      </c>
      <c r="U272">
        <v>2.4199999999999998E-3</v>
      </c>
      <c r="V272">
        <v>2.4199999999999998E-3</v>
      </c>
      <c r="W272">
        <v>4.3800000000000002E-3</v>
      </c>
      <c r="X272">
        <v>4.3800000000000002E-3</v>
      </c>
      <c r="Y272">
        <v>2.4199999999999998E-3</v>
      </c>
      <c r="Z272">
        <v>2.4199999999999998E-3</v>
      </c>
      <c r="AA272">
        <v>2.4199999999999998E-3</v>
      </c>
      <c r="AB272">
        <v>0.60700542378563471</v>
      </c>
      <c r="AC272">
        <v>8.2311800517962208</v>
      </c>
      <c r="AD272">
        <v>258.36599999999999</v>
      </c>
      <c r="AE272">
        <v>7.0000000000000007E-2</v>
      </c>
      <c r="AF272">
        <v>505</v>
      </c>
      <c r="AG272">
        <v>873</v>
      </c>
      <c r="AH272">
        <v>1391</v>
      </c>
      <c r="AI272">
        <v>1731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2.6700000000000001E-3</v>
      </c>
      <c r="Q273">
        <v>2.4099999999999998E-3</v>
      </c>
      <c r="R273">
        <v>4.5199999999999997E-3</v>
      </c>
      <c r="S273">
        <v>2.4099999999999998E-3</v>
      </c>
      <c r="T273">
        <v>2.4099999999999998E-3</v>
      </c>
      <c r="U273">
        <v>2.4099999999999998E-3</v>
      </c>
      <c r="V273">
        <v>2.4099999999999998E-3</v>
      </c>
      <c r="W273">
        <v>4.1999999999999997E-3</v>
      </c>
      <c r="X273">
        <v>4.1999999999999997E-3</v>
      </c>
      <c r="Y273">
        <v>2.4099999999999998E-3</v>
      </c>
      <c r="Z273">
        <v>2.4099999999999998E-3</v>
      </c>
      <c r="AA273">
        <v>2.4099999999999998E-3</v>
      </c>
      <c r="AB273">
        <v>0.61071169208424103</v>
      </c>
      <c r="AC273">
        <v>7.9202041721999059</v>
      </c>
      <c r="AD273">
        <v>272.81599999999997</v>
      </c>
      <c r="AE273">
        <v>0.03</v>
      </c>
      <c r="AF273">
        <v>883</v>
      </c>
      <c r="AG273">
        <v>1520</v>
      </c>
      <c r="AH273">
        <v>3045</v>
      </c>
      <c r="AI273">
        <v>4032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2.6700000000000001E-3</v>
      </c>
      <c r="Q274">
        <v>2.4099999999999998E-3</v>
      </c>
      <c r="R274">
        <v>4.5199999999999997E-3</v>
      </c>
      <c r="S274">
        <v>2.4099999999999998E-3</v>
      </c>
      <c r="T274">
        <v>2.4099999999999998E-3</v>
      </c>
      <c r="U274">
        <v>2.4099999999999998E-3</v>
      </c>
      <c r="V274">
        <v>2.4099999999999998E-3</v>
      </c>
      <c r="W274">
        <v>4.1999999999999997E-3</v>
      </c>
      <c r="X274">
        <v>4.1999999999999997E-3</v>
      </c>
      <c r="Y274">
        <v>2.4099999999999998E-3</v>
      </c>
      <c r="Z274">
        <v>2.4099999999999998E-3</v>
      </c>
      <c r="AA274">
        <v>2.4099999999999998E-3</v>
      </c>
      <c r="AB274">
        <v>0.61071169208424103</v>
      </c>
      <c r="AC274">
        <v>7.9202041721999059</v>
      </c>
      <c r="AD274">
        <v>272.81599999999997</v>
      </c>
      <c r="AE274">
        <v>3.5000000000000003E-2</v>
      </c>
      <c r="AF274">
        <v>816</v>
      </c>
      <c r="AG274">
        <v>1408</v>
      </c>
      <c r="AH274">
        <v>2668</v>
      </c>
      <c r="AI274">
        <v>3456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2.6700000000000001E-3</v>
      </c>
      <c r="Q275">
        <v>2.4099999999999998E-3</v>
      </c>
      <c r="R275">
        <v>4.5199999999999997E-3</v>
      </c>
      <c r="S275">
        <v>2.4099999999999998E-3</v>
      </c>
      <c r="T275">
        <v>2.4099999999999998E-3</v>
      </c>
      <c r="U275">
        <v>2.4099999999999998E-3</v>
      </c>
      <c r="V275">
        <v>2.4099999999999998E-3</v>
      </c>
      <c r="W275">
        <v>4.1999999999999997E-3</v>
      </c>
      <c r="X275">
        <v>4.1999999999999997E-3</v>
      </c>
      <c r="Y275">
        <v>2.4099999999999998E-3</v>
      </c>
      <c r="Z275">
        <v>2.4099999999999998E-3</v>
      </c>
      <c r="AA275">
        <v>2.4099999999999998E-3</v>
      </c>
      <c r="AB275">
        <v>0.61071169208424103</v>
      </c>
      <c r="AC275">
        <v>7.9202041721999059</v>
      </c>
      <c r="AD275">
        <v>272.81599999999997</v>
      </c>
      <c r="AE275">
        <v>0.04</v>
      </c>
      <c r="AF275">
        <v>757</v>
      </c>
      <c r="AG275">
        <v>1311</v>
      </c>
      <c r="AH275">
        <v>2378</v>
      </c>
      <c r="AI275">
        <v>3024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2.6700000000000001E-3</v>
      </c>
      <c r="Q276">
        <v>2.4099999999999998E-3</v>
      </c>
      <c r="R276">
        <v>4.5199999999999997E-3</v>
      </c>
      <c r="S276">
        <v>2.4099999999999998E-3</v>
      </c>
      <c r="T276">
        <v>2.4099999999999998E-3</v>
      </c>
      <c r="U276">
        <v>2.4099999999999998E-3</v>
      </c>
      <c r="V276">
        <v>2.4099999999999998E-3</v>
      </c>
      <c r="W276">
        <v>4.1999999999999997E-3</v>
      </c>
      <c r="X276">
        <v>4.1999999999999997E-3</v>
      </c>
      <c r="Y276">
        <v>2.4099999999999998E-3</v>
      </c>
      <c r="Z276">
        <v>2.4099999999999998E-3</v>
      </c>
      <c r="AA276">
        <v>2.4099999999999998E-3</v>
      </c>
      <c r="AB276">
        <v>0.61071169208424103</v>
      </c>
      <c r="AC276">
        <v>7.9202041721999059</v>
      </c>
      <c r="AD276">
        <v>272.81599999999997</v>
      </c>
      <c r="AE276">
        <v>4.4999999999999998E-2</v>
      </c>
      <c r="AF276">
        <v>704</v>
      </c>
      <c r="AG276">
        <v>1226</v>
      </c>
      <c r="AH276">
        <v>2148</v>
      </c>
      <c r="AI276">
        <v>2688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2.6700000000000001E-3</v>
      </c>
      <c r="Q277">
        <v>2.4099999999999998E-3</v>
      </c>
      <c r="R277">
        <v>4.5199999999999997E-3</v>
      </c>
      <c r="S277">
        <v>2.4099999999999998E-3</v>
      </c>
      <c r="T277">
        <v>2.4099999999999998E-3</v>
      </c>
      <c r="U277">
        <v>2.4099999999999998E-3</v>
      </c>
      <c r="V277">
        <v>2.4099999999999998E-3</v>
      </c>
      <c r="W277">
        <v>4.1999999999999997E-3</v>
      </c>
      <c r="X277">
        <v>4.1999999999999997E-3</v>
      </c>
      <c r="Y277">
        <v>2.4099999999999998E-3</v>
      </c>
      <c r="Z277">
        <v>2.4099999999999998E-3</v>
      </c>
      <c r="AA277">
        <v>2.4099999999999998E-3</v>
      </c>
      <c r="AB277">
        <v>0.61071169208424103</v>
      </c>
      <c r="AC277">
        <v>7.9202041721999059</v>
      </c>
      <c r="AD277">
        <v>272.81599999999997</v>
      </c>
      <c r="AE277">
        <v>0.05</v>
      </c>
      <c r="AF277">
        <v>656</v>
      </c>
      <c r="AG277">
        <v>1149</v>
      </c>
      <c r="AH277">
        <v>1959</v>
      </c>
      <c r="AI277">
        <v>2419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2.6700000000000001E-3</v>
      </c>
      <c r="Q278">
        <v>2.4099999999999998E-3</v>
      </c>
      <c r="R278">
        <v>4.5199999999999997E-3</v>
      </c>
      <c r="S278">
        <v>2.4099999999999998E-3</v>
      </c>
      <c r="T278">
        <v>2.4099999999999998E-3</v>
      </c>
      <c r="U278">
        <v>2.4099999999999998E-3</v>
      </c>
      <c r="V278">
        <v>2.4099999999999998E-3</v>
      </c>
      <c r="W278">
        <v>4.1999999999999997E-3</v>
      </c>
      <c r="X278">
        <v>4.1999999999999997E-3</v>
      </c>
      <c r="Y278">
        <v>2.4099999999999998E-3</v>
      </c>
      <c r="Z278">
        <v>2.4099999999999998E-3</v>
      </c>
      <c r="AA278">
        <v>2.4099999999999998E-3</v>
      </c>
      <c r="AB278">
        <v>0.61071169208424103</v>
      </c>
      <c r="AC278">
        <v>7.9202041721999059</v>
      </c>
      <c r="AD278">
        <v>272.81599999999997</v>
      </c>
      <c r="AE278">
        <v>5.5E-2</v>
      </c>
      <c r="AF278">
        <v>614</v>
      </c>
      <c r="AG278">
        <v>1081</v>
      </c>
      <c r="AH278">
        <v>1801</v>
      </c>
      <c r="AI278">
        <v>2199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2.6700000000000001E-3</v>
      </c>
      <c r="Q279">
        <v>2.4099999999999998E-3</v>
      </c>
      <c r="R279">
        <v>4.5199999999999997E-3</v>
      </c>
      <c r="S279">
        <v>2.4099999999999998E-3</v>
      </c>
      <c r="T279">
        <v>2.4099999999999998E-3</v>
      </c>
      <c r="U279">
        <v>2.4099999999999998E-3</v>
      </c>
      <c r="V279">
        <v>2.4099999999999998E-3</v>
      </c>
      <c r="W279">
        <v>4.1999999999999997E-3</v>
      </c>
      <c r="X279">
        <v>4.1999999999999997E-3</v>
      </c>
      <c r="Y279">
        <v>2.4099999999999998E-3</v>
      </c>
      <c r="Z279">
        <v>2.4099999999999998E-3</v>
      </c>
      <c r="AA279">
        <v>2.4099999999999998E-3</v>
      </c>
      <c r="AB279">
        <v>0.61071169208424103</v>
      </c>
      <c r="AC279">
        <v>7.9202041721999059</v>
      </c>
      <c r="AD279">
        <v>272.81599999999997</v>
      </c>
      <c r="AE279">
        <v>0.06</v>
      </c>
      <c r="AF279">
        <v>575</v>
      </c>
      <c r="AG279">
        <v>1018</v>
      </c>
      <c r="AH279">
        <v>1666</v>
      </c>
      <c r="AI279">
        <v>2016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2.6700000000000001E-3</v>
      </c>
      <c r="Q280">
        <v>2.4099999999999998E-3</v>
      </c>
      <c r="R280">
        <v>4.5199999999999997E-3</v>
      </c>
      <c r="S280">
        <v>2.4099999999999998E-3</v>
      </c>
      <c r="T280">
        <v>2.4099999999999998E-3</v>
      </c>
      <c r="U280">
        <v>2.4099999999999998E-3</v>
      </c>
      <c r="V280">
        <v>2.4099999999999998E-3</v>
      </c>
      <c r="W280">
        <v>4.1999999999999997E-3</v>
      </c>
      <c r="X280">
        <v>4.1999999999999997E-3</v>
      </c>
      <c r="Y280">
        <v>2.4099999999999998E-3</v>
      </c>
      <c r="Z280">
        <v>2.4099999999999998E-3</v>
      </c>
      <c r="AA280">
        <v>2.4099999999999998E-3</v>
      </c>
      <c r="AB280">
        <v>0.61071169208424103</v>
      </c>
      <c r="AC280">
        <v>7.9202041721999059</v>
      </c>
      <c r="AD280">
        <v>272.81599999999997</v>
      </c>
      <c r="AE280">
        <v>6.5000000000000002E-2</v>
      </c>
      <c r="AF280">
        <v>541</v>
      </c>
      <c r="AG280">
        <v>962</v>
      </c>
      <c r="AH280">
        <v>1551</v>
      </c>
      <c r="AI280">
        <v>1861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2.6700000000000001E-3</v>
      </c>
      <c r="Q281">
        <v>2.4099999999999998E-3</v>
      </c>
      <c r="R281">
        <v>4.5199999999999997E-3</v>
      </c>
      <c r="S281">
        <v>2.4099999999999998E-3</v>
      </c>
      <c r="T281">
        <v>2.4099999999999998E-3</v>
      </c>
      <c r="U281">
        <v>2.4099999999999998E-3</v>
      </c>
      <c r="V281">
        <v>2.4099999999999998E-3</v>
      </c>
      <c r="W281">
        <v>4.1999999999999997E-3</v>
      </c>
      <c r="X281">
        <v>4.1999999999999997E-3</v>
      </c>
      <c r="Y281">
        <v>2.4099999999999998E-3</v>
      </c>
      <c r="Z281">
        <v>2.4099999999999998E-3</v>
      </c>
      <c r="AA281">
        <v>2.4099999999999998E-3</v>
      </c>
      <c r="AB281">
        <v>0.61071169208424103</v>
      </c>
      <c r="AC281">
        <v>7.9202041721999059</v>
      </c>
      <c r="AD281">
        <v>272.81599999999997</v>
      </c>
      <c r="AE281">
        <v>7.0000000000000007E-2</v>
      </c>
      <c r="AF281">
        <v>510</v>
      </c>
      <c r="AG281">
        <v>912</v>
      </c>
      <c r="AH281">
        <v>1450</v>
      </c>
      <c r="AI281">
        <v>1728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2.64E-3</v>
      </c>
      <c r="Q282">
        <v>2.4099999999999998E-3</v>
      </c>
      <c r="R282">
        <v>4.4799999999999996E-3</v>
      </c>
      <c r="S282">
        <v>2.4099999999999998E-3</v>
      </c>
      <c r="T282">
        <v>2.4099999999999998E-3</v>
      </c>
      <c r="U282">
        <v>2.4099999999999998E-3</v>
      </c>
      <c r="V282">
        <v>2.4099999999999998E-3</v>
      </c>
      <c r="W282">
        <v>4.15E-3</v>
      </c>
      <c r="X282">
        <v>4.15E-3</v>
      </c>
      <c r="Y282">
        <v>2.4099999999999998E-3</v>
      </c>
      <c r="Z282">
        <v>2.4099999999999998E-3</v>
      </c>
      <c r="AA282">
        <v>2.4099999999999998E-3</v>
      </c>
      <c r="AB282">
        <v>0.61188826353586689</v>
      </c>
      <c r="AC282">
        <v>8.7623382742714142</v>
      </c>
      <c r="AD282">
        <v>272.81599999999997</v>
      </c>
      <c r="AE282">
        <v>0.03</v>
      </c>
      <c r="AF282">
        <v>775</v>
      </c>
      <c r="AG282">
        <v>1239</v>
      </c>
      <c r="AH282">
        <v>1895</v>
      </c>
      <c r="AI282">
        <v>3133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2.64E-3</v>
      </c>
      <c r="Q283">
        <v>2.4099999999999998E-3</v>
      </c>
      <c r="R283">
        <v>4.4799999999999996E-3</v>
      </c>
      <c r="S283">
        <v>2.4099999999999998E-3</v>
      </c>
      <c r="T283">
        <v>2.4099999999999998E-3</v>
      </c>
      <c r="U283">
        <v>2.4099999999999998E-3</v>
      </c>
      <c r="V283">
        <v>2.4099999999999998E-3</v>
      </c>
      <c r="W283">
        <v>4.15E-3</v>
      </c>
      <c r="X283">
        <v>4.15E-3</v>
      </c>
      <c r="Y283">
        <v>2.4099999999999998E-3</v>
      </c>
      <c r="Z283">
        <v>2.4099999999999998E-3</v>
      </c>
      <c r="AA283">
        <v>2.4099999999999998E-3</v>
      </c>
      <c r="AB283">
        <v>0.61188826353586689</v>
      </c>
      <c r="AC283">
        <v>8.7623382742714142</v>
      </c>
      <c r="AD283">
        <v>272.81599999999997</v>
      </c>
      <c r="AE283">
        <v>3.5000000000000003E-2</v>
      </c>
      <c r="AF283">
        <v>712</v>
      </c>
      <c r="AG283">
        <v>1155</v>
      </c>
      <c r="AH283">
        <v>1736</v>
      </c>
      <c r="AI283">
        <v>2739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2.64E-3</v>
      </c>
      <c r="Q284">
        <v>2.4099999999999998E-3</v>
      </c>
      <c r="R284">
        <v>4.4799999999999996E-3</v>
      </c>
      <c r="S284">
        <v>2.4099999999999998E-3</v>
      </c>
      <c r="T284">
        <v>2.4099999999999998E-3</v>
      </c>
      <c r="U284">
        <v>2.4099999999999998E-3</v>
      </c>
      <c r="V284">
        <v>2.4099999999999998E-3</v>
      </c>
      <c r="W284">
        <v>4.15E-3</v>
      </c>
      <c r="X284">
        <v>4.15E-3</v>
      </c>
      <c r="Y284">
        <v>2.4099999999999998E-3</v>
      </c>
      <c r="Z284">
        <v>2.4099999999999998E-3</v>
      </c>
      <c r="AA284">
        <v>2.4099999999999998E-3</v>
      </c>
      <c r="AB284">
        <v>0.61188826353586689</v>
      </c>
      <c r="AC284">
        <v>8.7623382742714142</v>
      </c>
      <c r="AD284">
        <v>272.81599999999997</v>
      </c>
      <c r="AE284">
        <v>0.04</v>
      </c>
      <c r="AF284">
        <v>656</v>
      </c>
      <c r="AG284">
        <v>1079</v>
      </c>
      <c r="AH284">
        <v>1603</v>
      </c>
      <c r="AI284">
        <v>2438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2.64E-3</v>
      </c>
      <c r="Q285">
        <v>2.4099999999999998E-3</v>
      </c>
      <c r="R285">
        <v>4.4799999999999996E-3</v>
      </c>
      <c r="S285">
        <v>2.4099999999999998E-3</v>
      </c>
      <c r="T285">
        <v>2.4099999999999998E-3</v>
      </c>
      <c r="U285">
        <v>2.4099999999999998E-3</v>
      </c>
      <c r="V285">
        <v>2.4099999999999998E-3</v>
      </c>
      <c r="W285">
        <v>4.15E-3</v>
      </c>
      <c r="X285">
        <v>4.15E-3</v>
      </c>
      <c r="Y285">
        <v>2.4099999999999998E-3</v>
      </c>
      <c r="Z285">
        <v>2.4099999999999998E-3</v>
      </c>
      <c r="AA285">
        <v>2.4099999999999998E-3</v>
      </c>
      <c r="AB285">
        <v>0.61188826353586689</v>
      </c>
      <c r="AC285">
        <v>8.7623382742714142</v>
      </c>
      <c r="AD285">
        <v>272.81599999999997</v>
      </c>
      <c r="AE285">
        <v>4.4999999999999998E-2</v>
      </c>
      <c r="AF285">
        <v>607</v>
      </c>
      <c r="AG285">
        <v>1011</v>
      </c>
      <c r="AH285">
        <v>1488</v>
      </c>
      <c r="AI285">
        <v>2199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2.64E-3</v>
      </c>
      <c r="Q286">
        <v>2.4099999999999998E-3</v>
      </c>
      <c r="R286">
        <v>4.4799999999999996E-3</v>
      </c>
      <c r="S286">
        <v>2.4099999999999998E-3</v>
      </c>
      <c r="T286">
        <v>2.4099999999999998E-3</v>
      </c>
      <c r="U286">
        <v>2.4099999999999998E-3</v>
      </c>
      <c r="V286">
        <v>2.4099999999999998E-3</v>
      </c>
      <c r="W286">
        <v>4.15E-3</v>
      </c>
      <c r="X286">
        <v>4.15E-3</v>
      </c>
      <c r="Y286">
        <v>2.4099999999999998E-3</v>
      </c>
      <c r="Z286">
        <v>2.4099999999999998E-3</v>
      </c>
      <c r="AA286">
        <v>2.4099999999999998E-3</v>
      </c>
      <c r="AB286">
        <v>0.61188826353586689</v>
      </c>
      <c r="AC286">
        <v>8.7623382742714142</v>
      </c>
      <c r="AD286">
        <v>272.81599999999997</v>
      </c>
      <c r="AE286">
        <v>0.05</v>
      </c>
      <c r="AF286">
        <v>564</v>
      </c>
      <c r="AG286">
        <v>948</v>
      </c>
      <c r="AH286">
        <v>1389</v>
      </c>
      <c r="AI286">
        <v>2003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2.64E-3</v>
      </c>
      <c r="Q287">
        <v>2.4099999999999998E-3</v>
      </c>
      <c r="R287">
        <v>4.4799999999999996E-3</v>
      </c>
      <c r="S287">
        <v>2.4099999999999998E-3</v>
      </c>
      <c r="T287">
        <v>2.4099999999999998E-3</v>
      </c>
      <c r="U287">
        <v>2.4099999999999998E-3</v>
      </c>
      <c r="V287">
        <v>2.4099999999999998E-3</v>
      </c>
      <c r="W287">
        <v>4.15E-3</v>
      </c>
      <c r="X287">
        <v>4.15E-3</v>
      </c>
      <c r="Y287">
        <v>2.4099999999999998E-3</v>
      </c>
      <c r="Z287">
        <v>2.4099999999999998E-3</v>
      </c>
      <c r="AA287">
        <v>2.4099999999999998E-3</v>
      </c>
      <c r="AB287">
        <v>0.61188826353586689</v>
      </c>
      <c r="AC287">
        <v>8.7623382742714142</v>
      </c>
      <c r="AD287">
        <v>272.81599999999997</v>
      </c>
      <c r="AE287">
        <v>5.5E-2</v>
      </c>
      <c r="AF287">
        <v>525</v>
      </c>
      <c r="AG287">
        <v>892</v>
      </c>
      <c r="AH287">
        <v>1301</v>
      </c>
      <c r="AI287">
        <v>1839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2.64E-3</v>
      </c>
      <c r="Q288">
        <v>2.4099999999999998E-3</v>
      </c>
      <c r="R288">
        <v>4.4799999999999996E-3</v>
      </c>
      <c r="S288">
        <v>2.4099999999999998E-3</v>
      </c>
      <c r="T288">
        <v>2.4099999999999998E-3</v>
      </c>
      <c r="U288">
        <v>2.4099999999999998E-3</v>
      </c>
      <c r="V288">
        <v>2.4099999999999998E-3</v>
      </c>
      <c r="W288">
        <v>4.15E-3</v>
      </c>
      <c r="X288">
        <v>4.15E-3</v>
      </c>
      <c r="Y288">
        <v>2.4099999999999998E-3</v>
      </c>
      <c r="Z288">
        <v>2.4099999999999998E-3</v>
      </c>
      <c r="AA288">
        <v>2.4099999999999998E-3</v>
      </c>
      <c r="AB288">
        <v>0.61188826353586689</v>
      </c>
      <c r="AC288">
        <v>8.7623382742714142</v>
      </c>
      <c r="AD288">
        <v>272.81599999999997</v>
      </c>
      <c r="AE288">
        <v>0.06</v>
      </c>
      <c r="AF288">
        <v>491</v>
      </c>
      <c r="AG288">
        <v>840</v>
      </c>
      <c r="AH288">
        <v>1223</v>
      </c>
      <c r="AI288">
        <v>1701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2.64E-3</v>
      </c>
      <c r="Q289">
        <v>2.4099999999999998E-3</v>
      </c>
      <c r="R289">
        <v>4.4799999999999996E-3</v>
      </c>
      <c r="S289">
        <v>2.4099999999999998E-3</v>
      </c>
      <c r="T289">
        <v>2.4099999999999998E-3</v>
      </c>
      <c r="U289">
        <v>2.4099999999999998E-3</v>
      </c>
      <c r="V289">
        <v>2.4099999999999998E-3</v>
      </c>
      <c r="W289">
        <v>4.15E-3</v>
      </c>
      <c r="X289">
        <v>4.15E-3</v>
      </c>
      <c r="Y289">
        <v>2.4099999999999998E-3</v>
      </c>
      <c r="Z289">
        <v>2.4099999999999998E-3</v>
      </c>
      <c r="AA289">
        <v>2.4099999999999998E-3</v>
      </c>
      <c r="AB289">
        <v>0.61188826353586689</v>
      </c>
      <c r="AC289">
        <v>8.7623382742714142</v>
      </c>
      <c r="AD289">
        <v>272.81599999999997</v>
      </c>
      <c r="AE289">
        <v>6.5000000000000002E-2</v>
      </c>
      <c r="AF289">
        <v>460</v>
      </c>
      <c r="AG289">
        <v>794</v>
      </c>
      <c r="AH289">
        <v>1153</v>
      </c>
      <c r="AI289">
        <v>1582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2.64E-3</v>
      </c>
      <c r="Q290">
        <v>2.4099999999999998E-3</v>
      </c>
      <c r="R290">
        <v>4.4799999999999996E-3</v>
      </c>
      <c r="S290">
        <v>2.4099999999999998E-3</v>
      </c>
      <c r="T290">
        <v>2.4099999999999998E-3</v>
      </c>
      <c r="U290">
        <v>2.4099999999999998E-3</v>
      </c>
      <c r="V290">
        <v>2.4099999999999998E-3</v>
      </c>
      <c r="W290">
        <v>4.15E-3</v>
      </c>
      <c r="X290">
        <v>4.15E-3</v>
      </c>
      <c r="Y290">
        <v>2.4099999999999998E-3</v>
      </c>
      <c r="Z290">
        <v>2.4099999999999998E-3</v>
      </c>
      <c r="AA290">
        <v>2.4099999999999998E-3</v>
      </c>
      <c r="AB290">
        <v>0.61188826353586689</v>
      </c>
      <c r="AC290">
        <v>8.7623382742714142</v>
      </c>
      <c r="AD290">
        <v>272.81599999999997</v>
      </c>
      <c r="AE290">
        <v>7.0000000000000007E-2</v>
      </c>
      <c r="AF290">
        <v>432</v>
      </c>
      <c r="AG290">
        <v>751</v>
      </c>
      <c r="AH290">
        <v>1090</v>
      </c>
      <c r="AI290">
        <v>1478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2.6099999999999999E-3</v>
      </c>
      <c r="Q291">
        <v>2.4099999999999998E-3</v>
      </c>
      <c r="R291">
        <v>4.4299999999999999E-3</v>
      </c>
      <c r="S291">
        <v>2.4099999999999998E-3</v>
      </c>
      <c r="T291">
        <v>2.4099999999999998E-3</v>
      </c>
      <c r="U291">
        <v>2.4099999999999998E-3</v>
      </c>
      <c r="V291">
        <v>2.4099999999999998E-3</v>
      </c>
      <c r="W291">
        <v>4.1099999999999999E-3</v>
      </c>
      <c r="X291">
        <v>4.1099999999999999E-3</v>
      </c>
      <c r="Y291">
        <v>2.4099999999999998E-3</v>
      </c>
      <c r="Z291">
        <v>2.4099999999999998E-3</v>
      </c>
      <c r="AA291">
        <v>2.4099999999999998E-3</v>
      </c>
      <c r="AB291">
        <v>0.61347484467037838</v>
      </c>
      <c r="AC291">
        <v>8.773690968278995</v>
      </c>
      <c r="AD291">
        <v>272.81599999999997</v>
      </c>
      <c r="AE291">
        <v>0.03</v>
      </c>
      <c r="AF291">
        <v>774</v>
      </c>
      <c r="AG291">
        <v>1238</v>
      </c>
      <c r="AH291">
        <v>1881</v>
      </c>
      <c r="AI291">
        <v>3121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2.6099999999999999E-3</v>
      </c>
      <c r="Q292">
        <v>2.4099999999999998E-3</v>
      </c>
      <c r="R292">
        <v>4.4299999999999999E-3</v>
      </c>
      <c r="S292">
        <v>2.4099999999999998E-3</v>
      </c>
      <c r="T292">
        <v>2.4099999999999998E-3</v>
      </c>
      <c r="U292">
        <v>2.4099999999999998E-3</v>
      </c>
      <c r="V292">
        <v>2.4099999999999998E-3</v>
      </c>
      <c r="W292">
        <v>4.1099999999999999E-3</v>
      </c>
      <c r="X292">
        <v>4.1099999999999999E-3</v>
      </c>
      <c r="Y292">
        <v>2.4099999999999998E-3</v>
      </c>
      <c r="Z292">
        <v>2.4099999999999998E-3</v>
      </c>
      <c r="AA292">
        <v>2.4099999999999998E-3</v>
      </c>
      <c r="AB292">
        <v>0.61347484467037838</v>
      </c>
      <c r="AC292">
        <v>8.773690968278995</v>
      </c>
      <c r="AD292">
        <v>272.81599999999997</v>
      </c>
      <c r="AE292">
        <v>3.5000000000000003E-2</v>
      </c>
      <c r="AF292">
        <v>711</v>
      </c>
      <c r="AG292">
        <v>1153</v>
      </c>
      <c r="AH292">
        <v>1724</v>
      </c>
      <c r="AI292">
        <v>2731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2.6099999999999999E-3</v>
      </c>
      <c r="Q293">
        <v>2.4099999999999998E-3</v>
      </c>
      <c r="R293">
        <v>4.4299999999999999E-3</v>
      </c>
      <c r="S293">
        <v>2.4099999999999998E-3</v>
      </c>
      <c r="T293">
        <v>2.4099999999999998E-3</v>
      </c>
      <c r="U293">
        <v>2.4099999999999998E-3</v>
      </c>
      <c r="V293">
        <v>2.4099999999999998E-3</v>
      </c>
      <c r="W293">
        <v>4.1099999999999999E-3</v>
      </c>
      <c r="X293">
        <v>4.1099999999999999E-3</v>
      </c>
      <c r="Y293">
        <v>2.4099999999999998E-3</v>
      </c>
      <c r="Z293">
        <v>2.4099999999999998E-3</v>
      </c>
      <c r="AA293">
        <v>2.4099999999999998E-3</v>
      </c>
      <c r="AB293">
        <v>0.61347484467037838</v>
      </c>
      <c r="AC293">
        <v>8.773690968278995</v>
      </c>
      <c r="AD293">
        <v>272.81599999999997</v>
      </c>
      <c r="AE293">
        <v>0.04</v>
      </c>
      <c r="AF293">
        <v>655</v>
      </c>
      <c r="AG293">
        <v>1078</v>
      </c>
      <c r="AH293">
        <v>1593</v>
      </c>
      <c r="AI293">
        <v>2431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2.6099999999999999E-3</v>
      </c>
      <c r="Q294">
        <v>2.4099999999999998E-3</v>
      </c>
      <c r="R294">
        <v>4.4299999999999999E-3</v>
      </c>
      <c r="S294">
        <v>2.4099999999999998E-3</v>
      </c>
      <c r="T294">
        <v>2.4099999999999998E-3</v>
      </c>
      <c r="U294">
        <v>2.4099999999999998E-3</v>
      </c>
      <c r="V294">
        <v>2.4099999999999998E-3</v>
      </c>
      <c r="W294">
        <v>4.1099999999999999E-3</v>
      </c>
      <c r="X294">
        <v>4.1099999999999999E-3</v>
      </c>
      <c r="Y294">
        <v>2.4099999999999998E-3</v>
      </c>
      <c r="Z294">
        <v>2.4099999999999998E-3</v>
      </c>
      <c r="AA294">
        <v>2.4099999999999998E-3</v>
      </c>
      <c r="AB294">
        <v>0.61347484467037838</v>
      </c>
      <c r="AC294">
        <v>8.773690968278995</v>
      </c>
      <c r="AD294">
        <v>272.81599999999997</v>
      </c>
      <c r="AE294">
        <v>4.4999999999999998E-2</v>
      </c>
      <c r="AF294">
        <v>606</v>
      </c>
      <c r="AG294">
        <v>1009</v>
      </c>
      <c r="AH294">
        <v>1481</v>
      </c>
      <c r="AI294">
        <v>2193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2.6099999999999999E-3</v>
      </c>
      <c r="Q295">
        <v>2.4099999999999998E-3</v>
      </c>
      <c r="R295">
        <v>4.4299999999999999E-3</v>
      </c>
      <c r="S295">
        <v>2.4099999999999998E-3</v>
      </c>
      <c r="T295">
        <v>2.4099999999999998E-3</v>
      </c>
      <c r="U295">
        <v>2.4099999999999998E-3</v>
      </c>
      <c r="V295">
        <v>2.4099999999999998E-3</v>
      </c>
      <c r="W295">
        <v>4.1099999999999999E-3</v>
      </c>
      <c r="X295">
        <v>4.1099999999999999E-3</v>
      </c>
      <c r="Y295">
        <v>2.4099999999999998E-3</v>
      </c>
      <c r="Z295">
        <v>2.4099999999999998E-3</v>
      </c>
      <c r="AA295">
        <v>2.4099999999999998E-3</v>
      </c>
      <c r="AB295">
        <v>0.61347484467037838</v>
      </c>
      <c r="AC295">
        <v>8.773690968278995</v>
      </c>
      <c r="AD295">
        <v>272.81599999999997</v>
      </c>
      <c r="AE295">
        <v>0.05</v>
      </c>
      <c r="AF295">
        <v>563</v>
      </c>
      <c r="AG295">
        <v>947</v>
      </c>
      <c r="AH295">
        <v>1382</v>
      </c>
      <c r="AI295">
        <v>1998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2.6099999999999999E-3</v>
      </c>
      <c r="Q296">
        <v>2.4099999999999998E-3</v>
      </c>
      <c r="R296">
        <v>4.4299999999999999E-3</v>
      </c>
      <c r="S296">
        <v>2.4099999999999998E-3</v>
      </c>
      <c r="T296">
        <v>2.4099999999999998E-3</v>
      </c>
      <c r="U296">
        <v>2.4099999999999998E-3</v>
      </c>
      <c r="V296">
        <v>2.4099999999999998E-3</v>
      </c>
      <c r="W296">
        <v>4.1099999999999999E-3</v>
      </c>
      <c r="X296">
        <v>4.1099999999999999E-3</v>
      </c>
      <c r="Y296">
        <v>2.4099999999999998E-3</v>
      </c>
      <c r="Z296">
        <v>2.4099999999999998E-3</v>
      </c>
      <c r="AA296">
        <v>2.4099999999999998E-3</v>
      </c>
      <c r="AB296">
        <v>0.61347484467037838</v>
      </c>
      <c r="AC296">
        <v>8.773690968278995</v>
      </c>
      <c r="AD296">
        <v>272.81599999999997</v>
      </c>
      <c r="AE296">
        <v>5.5E-2</v>
      </c>
      <c r="AF296">
        <v>524</v>
      </c>
      <c r="AG296">
        <v>890</v>
      </c>
      <c r="AH296">
        <v>1295</v>
      </c>
      <c r="AI296">
        <v>1835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2.6099999999999999E-3</v>
      </c>
      <c r="Q297">
        <v>2.4099999999999998E-3</v>
      </c>
      <c r="R297">
        <v>4.4299999999999999E-3</v>
      </c>
      <c r="S297">
        <v>2.4099999999999998E-3</v>
      </c>
      <c r="T297">
        <v>2.4099999999999998E-3</v>
      </c>
      <c r="U297">
        <v>2.4099999999999998E-3</v>
      </c>
      <c r="V297">
        <v>2.4099999999999998E-3</v>
      </c>
      <c r="W297">
        <v>4.1099999999999999E-3</v>
      </c>
      <c r="X297">
        <v>4.1099999999999999E-3</v>
      </c>
      <c r="Y297">
        <v>2.4099999999999998E-3</v>
      </c>
      <c r="Z297">
        <v>2.4099999999999998E-3</v>
      </c>
      <c r="AA297">
        <v>2.4099999999999998E-3</v>
      </c>
      <c r="AB297">
        <v>0.61347484467037838</v>
      </c>
      <c r="AC297">
        <v>8.773690968278995</v>
      </c>
      <c r="AD297">
        <v>272.81599999999997</v>
      </c>
      <c r="AE297">
        <v>0.06</v>
      </c>
      <c r="AF297">
        <v>490</v>
      </c>
      <c r="AG297">
        <v>839</v>
      </c>
      <c r="AH297">
        <v>1217</v>
      </c>
      <c r="AI297">
        <v>1697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2.6099999999999999E-3</v>
      </c>
      <c r="Q298">
        <v>2.4099999999999998E-3</v>
      </c>
      <c r="R298">
        <v>4.4299999999999999E-3</v>
      </c>
      <c r="S298">
        <v>2.4099999999999998E-3</v>
      </c>
      <c r="T298">
        <v>2.4099999999999998E-3</v>
      </c>
      <c r="U298">
        <v>2.4099999999999998E-3</v>
      </c>
      <c r="V298">
        <v>2.4099999999999998E-3</v>
      </c>
      <c r="W298">
        <v>4.1099999999999999E-3</v>
      </c>
      <c r="X298">
        <v>4.1099999999999999E-3</v>
      </c>
      <c r="Y298">
        <v>2.4099999999999998E-3</v>
      </c>
      <c r="Z298">
        <v>2.4099999999999998E-3</v>
      </c>
      <c r="AA298">
        <v>2.4099999999999998E-3</v>
      </c>
      <c r="AB298">
        <v>0.61347484467037838</v>
      </c>
      <c r="AC298">
        <v>8.773690968278995</v>
      </c>
      <c r="AD298">
        <v>272.81599999999997</v>
      </c>
      <c r="AE298">
        <v>6.5000000000000002E-2</v>
      </c>
      <c r="AF298">
        <v>459</v>
      </c>
      <c r="AG298">
        <v>792</v>
      </c>
      <c r="AH298">
        <v>1148</v>
      </c>
      <c r="AI298">
        <v>1579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2.6099999999999999E-3</v>
      </c>
      <c r="Q299">
        <v>2.4099999999999998E-3</v>
      </c>
      <c r="R299">
        <v>4.4299999999999999E-3</v>
      </c>
      <c r="S299">
        <v>2.4099999999999998E-3</v>
      </c>
      <c r="T299">
        <v>2.4099999999999998E-3</v>
      </c>
      <c r="U299">
        <v>2.4099999999999998E-3</v>
      </c>
      <c r="V299">
        <v>2.4099999999999998E-3</v>
      </c>
      <c r="W299">
        <v>4.1099999999999999E-3</v>
      </c>
      <c r="X299">
        <v>4.1099999999999999E-3</v>
      </c>
      <c r="Y299">
        <v>2.4099999999999998E-3</v>
      </c>
      <c r="Z299">
        <v>2.4099999999999998E-3</v>
      </c>
      <c r="AA299">
        <v>2.4099999999999998E-3</v>
      </c>
      <c r="AB299">
        <v>0.61347484467037838</v>
      </c>
      <c r="AC299">
        <v>8.773690968278995</v>
      </c>
      <c r="AD299">
        <v>272.81599999999997</v>
      </c>
      <c r="AE299">
        <v>7.0000000000000007E-2</v>
      </c>
      <c r="AF299">
        <v>431</v>
      </c>
      <c r="AG299">
        <v>750</v>
      </c>
      <c r="AH299">
        <v>1086</v>
      </c>
      <c r="AI299">
        <v>1475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2.5899999999999999E-3</v>
      </c>
      <c r="Q300">
        <v>2.4099999999999998E-3</v>
      </c>
      <c r="R300">
        <v>4.3899999999999998E-3</v>
      </c>
      <c r="S300">
        <v>2.4099999999999998E-3</v>
      </c>
      <c r="T300">
        <v>2.4099999999999998E-3</v>
      </c>
      <c r="U300">
        <v>2.4099999999999998E-3</v>
      </c>
      <c r="V300">
        <v>2.4099999999999998E-3</v>
      </c>
      <c r="W300">
        <v>4.0600000000000002E-3</v>
      </c>
      <c r="X300">
        <v>4.0600000000000002E-3</v>
      </c>
      <c r="Y300">
        <v>2.4099999999999998E-3</v>
      </c>
      <c r="Z300">
        <v>2.4099999999999998E-3</v>
      </c>
      <c r="AA300">
        <v>2.4099999999999998E-3</v>
      </c>
      <c r="AB300">
        <v>0.61529089001855886</v>
      </c>
      <c r="AC300">
        <v>8.7866675772303005</v>
      </c>
      <c r="AD300">
        <v>272.81599999999997</v>
      </c>
      <c r="AE300">
        <v>0.03</v>
      </c>
      <c r="AF300">
        <v>771</v>
      </c>
      <c r="AG300">
        <v>1234</v>
      </c>
      <c r="AH300">
        <v>1853</v>
      </c>
      <c r="AI300">
        <v>3099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2.5899999999999999E-3</v>
      </c>
      <c r="Q301">
        <v>2.4099999999999998E-3</v>
      </c>
      <c r="R301">
        <v>4.3899999999999998E-3</v>
      </c>
      <c r="S301">
        <v>2.4099999999999998E-3</v>
      </c>
      <c r="T301">
        <v>2.4099999999999998E-3</v>
      </c>
      <c r="U301">
        <v>2.4099999999999998E-3</v>
      </c>
      <c r="V301">
        <v>2.4099999999999998E-3</v>
      </c>
      <c r="W301">
        <v>4.0600000000000002E-3</v>
      </c>
      <c r="X301">
        <v>4.0600000000000002E-3</v>
      </c>
      <c r="Y301">
        <v>2.4099999999999998E-3</v>
      </c>
      <c r="Z301">
        <v>2.4099999999999998E-3</v>
      </c>
      <c r="AA301">
        <v>2.4099999999999998E-3</v>
      </c>
      <c r="AB301">
        <v>0.61529089001855886</v>
      </c>
      <c r="AC301">
        <v>8.7866675772303005</v>
      </c>
      <c r="AD301">
        <v>272.81599999999997</v>
      </c>
      <c r="AE301">
        <v>3.5000000000000003E-2</v>
      </c>
      <c r="AF301">
        <v>708</v>
      </c>
      <c r="AG301">
        <v>1150</v>
      </c>
      <c r="AH301">
        <v>1702</v>
      </c>
      <c r="AI301">
        <v>2713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2.5899999999999999E-3</v>
      </c>
      <c r="Q302">
        <v>2.4099999999999998E-3</v>
      </c>
      <c r="R302">
        <v>4.3899999999999998E-3</v>
      </c>
      <c r="S302">
        <v>2.4099999999999998E-3</v>
      </c>
      <c r="T302">
        <v>2.4099999999999998E-3</v>
      </c>
      <c r="U302">
        <v>2.4099999999999998E-3</v>
      </c>
      <c r="V302">
        <v>2.4099999999999998E-3</v>
      </c>
      <c r="W302">
        <v>4.0600000000000002E-3</v>
      </c>
      <c r="X302">
        <v>4.0600000000000002E-3</v>
      </c>
      <c r="Y302">
        <v>2.4099999999999998E-3</v>
      </c>
      <c r="Z302">
        <v>2.4099999999999998E-3</v>
      </c>
      <c r="AA302">
        <v>2.4099999999999998E-3</v>
      </c>
      <c r="AB302">
        <v>0.61529089001855886</v>
      </c>
      <c r="AC302">
        <v>8.7866675772303005</v>
      </c>
      <c r="AD302">
        <v>272.81599999999997</v>
      </c>
      <c r="AE302">
        <v>0.04</v>
      </c>
      <c r="AF302">
        <v>653</v>
      </c>
      <c r="AG302">
        <v>1074</v>
      </c>
      <c r="AH302">
        <v>1575</v>
      </c>
      <c r="AI302">
        <v>2416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2.5899999999999999E-3</v>
      </c>
      <c r="Q303">
        <v>2.4099999999999998E-3</v>
      </c>
      <c r="R303">
        <v>4.3899999999999998E-3</v>
      </c>
      <c r="S303">
        <v>2.4099999999999998E-3</v>
      </c>
      <c r="T303">
        <v>2.4099999999999998E-3</v>
      </c>
      <c r="U303">
        <v>2.4099999999999998E-3</v>
      </c>
      <c r="V303">
        <v>2.4099999999999998E-3</v>
      </c>
      <c r="W303">
        <v>4.0600000000000002E-3</v>
      </c>
      <c r="X303">
        <v>4.0600000000000002E-3</v>
      </c>
      <c r="Y303">
        <v>2.4099999999999998E-3</v>
      </c>
      <c r="Z303">
        <v>2.4099999999999998E-3</v>
      </c>
      <c r="AA303">
        <v>2.4099999999999998E-3</v>
      </c>
      <c r="AB303">
        <v>0.61529089001855886</v>
      </c>
      <c r="AC303">
        <v>8.7866675772303005</v>
      </c>
      <c r="AD303">
        <v>272.81599999999997</v>
      </c>
      <c r="AE303">
        <v>4.4999999999999998E-2</v>
      </c>
      <c r="AF303">
        <v>604</v>
      </c>
      <c r="AG303">
        <v>1006</v>
      </c>
      <c r="AH303">
        <v>1465</v>
      </c>
      <c r="AI303">
        <v>2180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2.5899999999999999E-3</v>
      </c>
      <c r="Q304">
        <v>2.4099999999999998E-3</v>
      </c>
      <c r="R304">
        <v>4.3899999999999998E-3</v>
      </c>
      <c r="S304">
        <v>2.4099999999999998E-3</v>
      </c>
      <c r="T304">
        <v>2.4099999999999998E-3</v>
      </c>
      <c r="U304">
        <v>2.4099999999999998E-3</v>
      </c>
      <c r="V304">
        <v>2.4099999999999998E-3</v>
      </c>
      <c r="W304">
        <v>4.0600000000000002E-3</v>
      </c>
      <c r="X304">
        <v>4.0600000000000002E-3</v>
      </c>
      <c r="Y304">
        <v>2.4099999999999998E-3</v>
      </c>
      <c r="Z304">
        <v>2.4099999999999998E-3</v>
      </c>
      <c r="AA304">
        <v>2.4099999999999998E-3</v>
      </c>
      <c r="AB304">
        <v>0.61529089001855886</v>
      </c>
      <c r="AC304">
        <v>8.7866675772303005</v>
      </c>
      <c r="AD304">
        <v>272.81599999999997</v>
      </c>
      <c r="AE304">
        <v>0.05</v>
      </c>
      <c r="AF304">
        <v>561</v>
      </c>
      <c r="AG304">
        <v>944</v>
      </c>
      <c r="AH304">
        <v>1368</v>
      </c>
      <c r="AI304">
        <v>1988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2.5899999999999999E-3</v>
      </c>
      <c r="Q305">
        <v>2.4099999999999998E-3</v>
      </c>
      <c r="R305">
        <v>4.3899999999999998E-3</v>
      </c>
      <c r="S305">
        <v>2.4099999999999998E-3</v>
      </c>
      <c r="T305">
        <v>2.4099999999999998E-3</v>
      </c>
      <c r="U305">
        <v>2.4099999999999998E-3</v>
      </c>
      <c r="V305">
        <v>2.4099999999999998E-3</v>
      </c>
      <c r="W305">
        <v>4.0600000000000002E-3</v>
      </c>
      <c r="X305">
        <v>4.0600000000000002E-3</v>
      </c>
      <c r="Y305">
        <v>2.4099999999999998E-3</v>
      </c>
      <c r="Z305">
        <v>2.4099999999999998E-3</v>
      </c>
      <c r="AA305">
        <v>2.4099999999999998E-3</v>
      </c>
      <c r="AB305">
        <v>0.61529089001855886</v>
      </c>
      <c r="AC305">
        <v>8.7866675772303005</v>
      </c>
      <c r="AD305">
        <v>272.81599999999997</v>
      </c>
      <c r="AE305">
        <v>5.5E-2</v>
      </c>
      <c r="AF305">
        <v>522</v>
      </c>
      <c r="AG305">
        <v>887</v>
      </c>
      <c r="AH305">
        <v>1283</v>
      </c>
      <c r="AI305">
        <v>1826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2.5899999999999999E-3</v>
      </c>
      <c r="Q306">
        <v>2.4099999999999998E-3</v>
      </c>
      <c r="R306">
        <v>4.3899999999999998E-3</v>
      </c>
      <c r="S306">
        <v>2.4099999999999998E-3</v>
      </c>
      <c r="T306">
        <v>2.4099999999999998E-3</v>
      </c>
      <c r="U306">
        <v>2.4099999999999998E-3</v>
      </c>
      <c r="V306">
        <v>2.4099999999999998E-3</v>
      </c>
      <c r="W306">
        <v>4.0600000000000002E-3</v>
      </c>
      <c r="X306">
        <v>4.0600000000000002E-3</v>
      </c>
      <c r="Y306">
        <v>2.4099999999999998E-3</v>
      </c>
      <c r="Z306">
        <v>2.4099999999999998E-3</v>
      </c>
      <c r="AA306">
        <v>2.4099999999999998E-3</v>
      </c>
      <c r="AB306">
        <v>0.61529089001855886</v>
      </c>
      <c r="AC306">
        <v>8.7866675772303005</v>
      </c>
      <c r="AD306">
        <v>272.81599999999997</v>
      </c>
      <c r="AE306">
        <v>0.06</v>
      </c>
      <c r="AF306">
        <v>488</v>
      </c>
      <c r="AG306">
        <v>836</v>
      </c>
      <c r="AH306">
        <v>1207</v>
      </c>
      <c r="AI306">
        <v>1690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2.5899999999999999E-3</v>
      </c>
      <c r="Q307">
        <v>2.4099999999999998E-3</v>
      </c>
      <c r="R307">
        <v>4.3899999999999998E-3</v>
      </c>
      <c r="S307">
        <v>2.4099999999999998E-3</v>
      </c>
      <c r="T307">
        <v>2.4099999999999998E-3</v>
      </c>
      <c r="U307">
        <v>2.4099999999999998E-3</v>
      </c>
      <c r="V307">
        <v>2.4099999999999998E-3</v>
      </c>
      <c r="W307">
        <v>4.0600000000000002E-3</v>
      </c>
      <c r="X307">
        <v>4.0600000000000002E-3</v>
      </c>
      <c r="Y307">
        <v>2.4099999999999998E-3</v>
      </c>
      <c r="Z307">
        <v>2.4099999999999998E-3</v>
      </c>
      <c r="AA307">
        <v>2.4099999999999998E-3</v>
      </c>
      <c r="AB307">
        <v>0.61529089001855886</v>
      </c>
      <c r="AC307">
        <v>8.7866675772303005</v>
      </c>
      <c r="AD307">
        <v>272.81599999999997</v>
      </c>
      <c r="AE307">
        <v>6.5000000000000002E-2</v>
      </c>
      <c r="AF307">
        <v>457</v>
      </c>
      <c r="AG307">
        <v>789</v>
      </c>
      <c r="AH307">
        <v>1139</v>
      </c>
      <c r="AI307">
        <v>1572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2.5899999999999999E-3</v>
      </c>
      <c r="Q308">
        <v>2.4099999999999998E-3</v>
      </c>
      <c r="R308">
        <v>4.3899999999999998E-3</v>
      </c>
      <c r="S308">
        <v>2.4099999999999998E-3</v>
      </c>
      <c r="T308">
        <v>2.4099999999999998E-3</v>
      </c>
      <c r="U308">
        <v>2.4099999999999998E-3</v>
      </c>
      <c r="V308">
        <v>2.4099999999999998E-3</v>
      </c>
      <c r="W308">
        <v>4.0600000000000002E-3</v>
      </c>
      <c r="X308">
        <v>4.0600000000000002E-3</v>
      </c>
      <c r="Y308">
        <v>2.4099999999999998E-3</v>
      </c>
      <c r="Z308">
        <v>2.4099999999999998E-3</v>
      </c>
      <c r="AA308">
        <v>2.4099999999999998E-3</v>
      </c>
      <c r="AB308">
        <v>0.61529089001855886</v>
      </c>
      <c r="AC308">
        <v>8.7866675772303005</v>
      </c>
      <c r="AD308">
        <v>272.81599999999997</v>
      </c>
      <c r="AE308">
        <v>7.0000000000000007E-2</v>
      </c>
      <c r="AF308">
        <v>430</v>
      </c>
      <c r="AG308">
        <v>747</v>
      </c>
      <c r="AH308">
        <v>1077</v>
      </c>
      <c r="AI308">
        <v>1469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2.5600000000000002E-3</v>
      </c>
      <c r="Q309">
        <v>2.4099999999999998E-3</v>
      </c>
      <c r="R309">
        <v>4.3400000000000001E-3</v>
      </c>
      <c r="S309">
        <v>2.4099999999999998E-3</v>
      </c>
      <c r="T309">
        <v>2.4099999999999998E-3</v>
      </c>
      <c r="U309">
        <v>2.4099999999999998E-3</v>
      </c>
      <c r="V309">
        <v>2.4099999999999998E-3</v>
      </c>
      <c r="W309">
        <v>4.0200000000000001E-3</v>
      </c>
      <c r="X309">
        <v>4.0200000000000001E-3</v>
      </c>
      <c r="Y309">
        <v>2.4099999999999998E-3</v>
      </c>
      <c r="Z309">
        <v>2.4099999999999998E-3</v>
      </c>
      <c r="AA309">
        <v>2.4099999999999998E-3</v>
      </c>
      <c r="AB309">
        <v>0.61728874162833847</v>
      </c>
      <c r="AC309">
        <v>8.8009211859623306</v>
      </c>
      <c r="AD309">
        <v>272.81599999999997</v>
      </c>
      <c r="AE309">
        <v>0.03</v>
      </c>
      <c r="AF309">
        <v>770</v>
      </c>
      <c r="AG309">
        <v>1232</v>
      </c>
      <c r="AH309">
        <v>1840</v>
      </c>
      <c r="AI309">
        <v>3088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2.5600000000000002E-3</v>
      </c>
      <c r="Q310">
        <v>2.4099999999999998E-3</v>
      </c>
      <c r="R310">
        <v>4.3400000000000001E-3</v>
      </c>
      <c r="S310">
        <v>2.4099999999999998E-3</v>
      </c>
      <c r="T310">
        <v>2.4099999999999998E-3</v>
      </c>
      <c r="U310">
        <v>2.4099999999999998E-3</v>
      </c>
      <c r="V310">
        <v>2.4099999999999998E-3</v>
      </c>
      <c r="W310">
        <v>4.0200000000000001E-3</v>
      </c>
      <c r="X310">
        <v>4.0200000000000001E-3</v>
      </c>
      <c r="Y310">
        <v>2.4099999999999998E-3</v>
      </c>
      <c r="Z310">
        <v>2.4099999999999998E-3</v>
      </c>
      <c r="AA310">
        <v>2.4099999999999998E-3</v>
      </c>
      <c r="AB310">
        <v>0.61728874162833847</v>
      </c>
      <c r="AC310">
        <v>8.8009211859623306</v>
      </c>
      <c r="AD310">
        <v>272.81599999999997</v>
      </c>
      <c r="AE310">
        <v>3.5000000000000003E-2</v>
      </c>
      <c r="AF310">
        <v>707</v>
      </c>
      <c r="AG310">
        <v>1148</v>
      </c>
      <c r="AH310">
        <v>1691</v>
      </c>
      <c r="AI310">
        <v>2704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2.5600000000000002E-3</v>
      </c>
      <c r="Q311">
        <v>2.4099999999999998E-3</v>
      </c>
      <c r="R311">
        <v>4.3400000000000001E-3</v>
      </c>
      <c r="S311">
        <v>2.4099999999999998E-3</v>
      </c>
      <c r="T311">
        <v>2.4099999999999998E-3</v>
      </c>
      <c r="U311">
        <v>2.4099999999999998E-3</v>
      </c>
      <c r="V311">
        <v>2.4099999999999998E-3</v>
      </c>
      <c r="W311">
        <v>4.0200000000000001E-3</v>
      </c>
      <c r="X311">
        <v>4.0200000000000001E-3</v>
      </c>
      <c r="Y311">
        <v>2.4099999999999998E-3</v>
      </c>
      <c r="Z311">
        <v>2.4099999999999998E-3</v>
      </c>
      <c r="AA311">
        <v>2.4099999999999998E-3</v>
      </c>
      <c r="AB311">
        <v>0.61728874162833847</v>
      </c>
      <c r="AC311">
        <v>8.8009211859623306</v>
      </c>
      <c r="AD311">
        <v>272.81599999999997</v>
      </c>
      <c r="AE311">
        <v>0.04</v>
      </c>
      <c r="AF311">
        <v>652</v>
      </c>
      <c r="AG311">
        <v>1073</v>
      </c>
      <c r="AH311">
        <v>1566</v>
      </c>
      <c r="AI311">
        <v>2409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2.5600000000000002E-3</v>
      </c>
      <c r="Q312">
        <v>2.4099999999999998E-3</v>
      </c>
      <c r="R312">
        <v>4.3400000000000001E-3</v>
      </c>
      <c r="S312">
        <v>2.4099999999999998E-3</v>
      </c>
      <c r="T312">
        <v>2.4099999999999998E-3</v>
      </c>
      <c r="U312">
        <v>2.4099999999999998E-3</v>
      </c>
      <c r="V312">
        <v>2.4099999999999998E-3</v>
      </c>
      <c r="W312">
        <v>4.0200000000000001E-3</v>
      </c>
      <c r="X312">
        <v>4.0200000000000001E-3</v>
      </c>
      <c r="Y312">
        <v>2.4099999999999998E-3</v>
      </c>
      <c r="Z312">
        <v>2.4099999999999998E-3</v>
      </c>
      <c r="AA312">
        <v>2.4099999999999998E-3</v>
      </c>
      <c r="AB312">
        <v>0.61728874162833847</v>
      </c>
      <c r="AC312">
        <v>8.8009211859623306</v>
      </c>
      <c r="AD312">
        <v>272.81599999999997</v>
      </c>
      <c r="AE312">
        <v>4.4999999999999998E-2</v>
      </c>
      <c r="AF312">
        <v>603</v>
      </c>
      <c r="AG312">
        <v>1004</v>
      </c>
      <c r="AH312">
        <v>1457</v>
      </c>
      <c r="AI312">
        <v>2174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2.5600000000000002E-3</v>
      </c>
      <c r="Q313">
        <v>2.4099999999999998E-3</v>
      </c>
      <c r="R313">
        <v>4.3400000000000001E-3</v>
      </c>
      <c r="S313">
        <v>2.4099999999999998E-3</v>
      </c>
      <c r="T313">
        <v>2.4099999999999998E-3</v>
      </c>
      <c r="U313">
        <v>2.4099999999999998E-3</v>
      </c>
      <c r="V313">
        <v>2.4099999999999998E-3</v>
      </c>
      <c r="W313">
        <v>4.0200000000000001E-3</v>
      </c>
      <c r="X313">
        <v>4.0200000000000001E-3</v>
      </c>
      <c r="Y313">
        <v>2.4099999999999998E-3</v>
      </c>
      <c r="Z313">
        <v>2.4099999999999998E-3</v>
      </c>
      <c r="AA313">
        <v>2.4099999999999998E-3</v>
      </c>
      <c r="AB313">
        <v>0.61728874162833847</v>
      </c>
      <c r="AC313">
        <v>8.8009211859623306</v>
      </c>
      <c r="AD313">
        <v>272.81599999999997</v>
      </c>
      <c r="AE313">
        <v>0.05</v>
      </c>
      <c r="AF313">
        <v>560</v>
      </c>
      <c r="AG313">
        <v>942</v>
      </c>
      <c r="AH313">
        <v>1362</v>
      </c>
      <c r="AI313">
        <v>1982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2.5600000000000002E-3</v>
      </c>
      <c r="Q314">
        <v>2.4099999999999998E-3</v>
      </c>
      <c r="R314">
        <v>4.3400000000000001E-3</v>
      </c>
      <c r="S314">
        <v>2.4099999999999998E-3</v>
      </c>
      <c r="T314">
        <v>2.4099999999999998E-3</v>
      </c>
      <c r="U314">
        <v>2.4099999999999998E-3</v>
      </c>
      <c r="V314">
        <v>2.4099999999999998E-3</v>
      </c>
      <c r="W314">
        <v>4.0200000000000001E-3</v>
      </c>
      <c r="X314">
        <v>4.0200000000000001E-3</v>
      </c>
      <c r="Y314">
        <v>2.4099999999999998E-3</v>
      </c>
      <c r="Z314">
        <v>2.4099999999999998E-3</v>
      </c>
      <c r="AA314">
        <v>2.4099999999999998E-3</v>
      </c>
      <c r="AB314">
        <v>0.61728874162833847</v>
      </c>
      <c r="AC314">
        <v>8.8009211859623306</v>
      </c>
      <c r="AD314">
        <v>272.81599999999997</v>
      </c>
      <c r="AE314">
        <v>5.5E-2</v>
      </c>
      <c r="AF314">
        <v>521</v>
      </c>
      <c r="AG314">
        <v>886</v>
      </c>
      <c r="AH314">
        <v>1277</v>
      </c>
      <c r="AI314">
        <v>1822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2.5600000000000002E-3</v>
      </c>
      <c r="Q315">
        <v>2.4099999999999998E-3</v>
      </c>
      <c r="R315">
        <v>4.3400000000000001E-3</v>
      </c>
      <c r="S315">
        <v>2.4099999999999998E-3</v>
      </c>
      <c r="T315">
        <v>2.4099999999999998E-3</v>
      </c>
      <c r="U315">
        <v>2.4099999999999998E-3</v>
      </c>
      <c r="V315">
        <v>2.4099999999999998E-3</v>
      </c>
      <c r="W315">
        <v>4.0200000000000001E-3</v>
      </c>
      <c r="X315">
        <v>4.0200000000000001E-3</v>
      </c>
      <c r="Y315">
        <v>2.4099999999999998E-3</v>
      </c>
      <c r="Z315">
        <v>2.4099999999999998E-3</v>
      </c>
      <c r="AA315">
        <v>2.4099999999999998E-3</v>
      </c>
      <c r="AB315">
        <v>0.61728874162833847</v>
      </c>
      <c r="AC315">
        <v>8.8009211859623306</v>
      </c>
      <c r="AD315">
        <v>272.81599999999997</v>
      </c>
      <c r="AE315">
        <v>0.06</v>
      </c>
      <c r="AF315">
        <v>487</v>
      </c>
      <c r="AG315">
        <v>835</v>
      </c>
      <c r="AH315">
        <v>1202</v>
      </c>
      <c r="AI315">
        <v>1686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2.5600000000000002E-3</v>
      </c>
      <c r="Q316">
        <v>2.4099999999999998E-3</v>
      </c>
      <c r="R316">
        <v>4.3400000000000001E-3</v>
      </c>
      <c r="S316">
        <v>2.4099999999999998E-3</v>
      </c>
      <c r="T316">
        <v>2.4099999999999998E-3</v>
      </c>
      <c r="U316">
        <v>2.4099999999999998E-3</v>
      </c>
      <c r="V316">
        <v>2.4099999999999998E-3</v>
      </c>
      <c r="W316">
        <v>4.0200000000000001E-3</v>
      </c>
      <c r="X316">
        <v>4.0200000000000001E-3</v>
      </c>
      <c r="Y316">
        <v>2.4099999999999998E-3</v>
      </c>
      <c r="Z316">
        <v>2.4099999999999998E-3</v>
      </c>
      <c r="AA316">
        <v>2.4099999999999998E-3</v>
      </c>
      <c r="AB316">
        <v>0.61728874162833847</v>
      </c>
      <c r="AC316">
        <v>8.8009211859623306</v>
      </c>
      <c r="AD316">
        <v>272.81599999999997</v>
      </c>
      <c r="AE316">
        <v>6.5000000000000002E-2</v>
      </c>
      <c r="AF316">
        <v>456</v>
      </c>
      <c r="AG316">
        <v>788</v>
      </c>
      <c r="AH316">
        <v>1134</v>
      </c>
      <c r="AI316">
        <v>1569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2.5600000000000002E-3</v>
      </c>
      <c r="Q317">
        <v>2.4099999999999998E-3</v>
      </c>
      <c r="R317">
        <v>4.3400000000000001E-3</v>
      </c>
      <c r="S317">
        <v>2.4099999999999998E-3</v>
      </c>
      <c r="T317">
        <v>2.4099999999999998E-3</v>
      </c>
      <c r="U317">
        <v>2.4099999999999998E-3</v>
      </c>
      <c r="V317">
        <v>2.4099999999999998E-3</v>
      </c>
      <c r="W317">
        <v>4.0200000000000001E-3</v>
      </c>
      <c r="X317">
        <v>4.0200000000000001E-3</v>
      </c>
      <c r="Y317">
        <v>2.4099999999999998E-3</v>
      </c>
      <c r="Z317">
        <v>2.4099999999999998E-3</v>
      </c>
      <c r="AA317">
        <v>2.4099999999999998E-3</v>
      </c>
      <c r="AB317">
        <v>0.61728874162833847</v>
      </c>
      <c r="AC317">
        <v>8.8009211859623306</v>
      </c>
      <c r="AD317">
        <v>272.81599999999997</v>
      </c>
      <c r="AE317">
        <v>7.0000000000000007E-2</v>
      </c>
      <c r="AF317">
        <v>429</v>
      </c>
      <c r="AG317">
        <v>746</v>
      </c>
      <c r="AH317">
        <v>1073</v>
      </c>
      <c r="AI317">
        <v>1466</v>
      </c>
    </row>
  </sheetData>
  <conditionalFormatting sqref="AF3:AI317">
    <cfRule type="cellIs" dxfId="2" priority="1" operator="lessThan">
      <formula>6000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317"/>
  <sheetViews>
    <sheetView zoomScale="70" zoomScaleNormal="70" workbookViewId="0">
      <selection activeCell="W292" sqref="W29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6.0899999999999999E-3</v>
      </c>
      <c r="Q3">
        <v>5.0400000000000002E-3</v>
      </c>
      <c r="R3">
        <v>1.047E-2</v>
      </c>
      <c r="S3">
        <v>4.0400000000000002E-3</v>
      </c>
      <c r="T3">
        <v>3.0200000000000001E-3</v>
      </c>
      <c r="U3">
        <v>3.3700000000000002E-3</v>
      </c>
      <c r="V3">
        <v>4.0699999999999998E-3</v>
      </c>
      <c r="W3">
        <v>9.6699999999999998E-3</v>
      </c>
      <c r="X3">
        <v>9.6699999999999998E-3</v>
      </c>
      <c r="Y3">
        <v>3.0200000000000001E-3</v>
      </c>
      <c r="Z3">
        <v>3.13E-3</v>
      </c>
      <c r="AA3">
        <v>3.13E-3</v>
      </c>
      <c r="AB3">
        <v>0.33633748638344219</v>
      </c>
      <c r="AC3">
        <v>3.8735759162347079</v>
      </c>
      <c r="AD3">
        <v>186.11600000000001</v>
      </c>
      <c r="AE3">
        <v>0.03</v>
      </c>
      <c r="AF3">
        <v>2980</v>
      </c>
      <c r="AG3">
        <v>10820</v>
      </c>
      <c r="AH3">
        <v>11247</v>
      </c>
      <c r="AI3">
        <v>11691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6.0899999999999999E-3</v>
      </c>
      <c r="Q4">
        <v>5.0400000000000002E-3</v>
      </c>
      <c r="R4">
        <v>1.047E-2</v>
      </c>
      <c r="S4">
        <v>4.0400000000000002E-3</v>
      </c>
      <c r="T4">
        <v>3.0200000000000001E-3</v>
      </c>
      <c r="U4">
        <v>3.3700000000000002E-3</v>
      </c>
      <c r="V4">
        <v>4.0699999999999998E-3</v>
      </c>
      <c r="W4">
        <v>9.6699999999999998E-3</v>
      </c>
      <c r="X4">
        <v>9.6699999999999998E-3</v>
      </c>
      <c r="Y4">
        <v>3.0200000000000001E-3</v>
      </c>
      <c r="Z4">
        <v>3.13E-3</v>
      </c>
      <c r="AA4">
        <v>3.13E-3</v>
      </c>
      <c r="AB4">
        <v>0.33633748638344219</v>
      </c>
      <c r="AC4">
        <v>3.8735759162347079</v>
      </c>
      <c r="AD4">
        <v>186.11600000000001</v>
      </c>
      <c r="AE4">
        <v>3.5000000000000003E-2</v>
      </c>
      <c r="AF4">
        <v>2853</v>
      </c>
      <c r="AG4">
        <v>9275</v>
      </c>
      <c r="AH4">
        <v>9641</v>
      </c>
      <c r="AI4">
        <v>10021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6.0899999999999999E-3</v>
      </c>
      <c r="Q5">
        <v>5.0400000000000002E-3</v>
      </c>
      <c r="R5">
        <v>1.047E-2</v>
      </c>
      <c r="S5">
        <v>4.0400000000000002E-3</v>
      </c>
      <c r="T5">
        <v>3.0200000000000001E-3</v>
      </c>
      <c r="U5">
        <v>3.3700000000000002E-3</v>
      </c>
      <c r="V5">
        <v>4.0699999999999998E-3</v>
      </c>
      <c r="W5">
        <v>9.6699999999999998E-3</v>
      </c>
      <c r="X5">
        <v>9.6699999999999998E-3</v>
      </c>
      <c r="Y5">
        <v>3.0200000000000001E-3</v>
      </c>
      <c r="Z5">
        <v>3.13E-3</v>
      </c>
      <c r="AA5">
        <v>3.13E-3</v>
      </c>
      <c r="AB5">
        <v>0.33633748638344219</v>
      </c>
      <c r="AC5">
        <v>3.8735759162347079</v>
      </c>
      <c r="AD5">
        <v>186.11600000000001</v>
      </c>
      <c r="AE5">
        <v>0.04</v>
      </c>
      <c r="AF5">
        <v>2734</v>
      </c>
      <c r="AG5">
        <v>8115</v>
      </c>
      <c r="AH5">
        <v>8436</v>
      </c>
      <c r="AI5">
        <v>8768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6.0899999999999999E-3</v>
      </c>
      <c r="Q6">
        <v>5.0400000000000002E-3</v>
      </c>
      <c r="R6">
        <v>1.047E-2</v>
      </c>
      <c r="S6">
        <v>4.0400000000000002E-3</v>
      </c>
      <c r="T6">
        <v>3.0200000000000001E-3</v>
      </c>
      <c r="U6">
        <v>3.3700000000000002E-3</v>
      </c>
      <c r="V6">
        <v>4.0699999999999998E-3</v>
      </c>
      <c r="W6">
        <v>9.6699999999999998E-3</v>
      </c>
      <c r="X6">
        <v>9.6699999999999998E-3</v>
      </c>
      <c r="Y6">
        <v>3.0200000000000001E-3</v>
      </c>
      <c r="Z6">
        <v>3.13E-3</v>
      </c>
      <c r="AA6">
        <v>3.13E-3</v>
      </c>
      <c r="AB6">
        <v>0.33633748638344219</v>
      </c>
      <c r="AC6">
        <v>3.8735759162347079</v>
      </c>
      <c r="AD6">
        <v>186.11600000000001</v>
      </c>
      <c r="AE6">
        <v>4.4999999999999998E-2</v>
      </c>
      <c r="AF6">
        <v>2621</v>
      </c>
      <c r="AG6">
        <v>7214</v>
      </c>
      <c r="AH6">
        <v>7498</v>
      </c>
      <c r="AI6">
        <v>7794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6.0899999999999999E-3</v>
      </c>
      <c r="Q7">
        <v>5.0400000000000002E-3</v>
      </c>
      <c r="R7">
        <v>1.047E-2</v>
      </c>
      <c r="S7">
        <v>4.0400000000000002E-3</v>
      </c>
      <c r="T7">
        <v>3.0200000000000001E-3</v>
      </c>
      <c r="U7">
        <v>3.3700000000000002E-3</v>
      </c>
      <c r="V7">
        <v>4.0699999999999998E-3</v>
      </c>
      <c r="W7">
        <v>9.6699999999999998E-3</v>
      </c>
      <c r="X7">
        <v>9.6699999999999998E-3</v>
      </c>
      <c r="Y7">
        <v>3.0200000000000001E-3</v>
      </c>
      <c r="Z7">
        <v>3.13E-3</v>
      </c>
      <c r="AA7">
        <v>3.13E-3</v>
      </c>
      <c r="AB7">
        <v>0.33633748638344219</v>
      </c>
      <c r="AC7">
        <v>3.8735759162347079</v>
      </c>
      <c r="AD7">
        <v>186.11600000000001</v>
      </c>
      <c r="AE7">
        <v>0.05</v>
      </c>
      <c r="AF7">
        <v>2515</v>
      </c>
      <c r="AG7">
        <v>6492</v>
      </c>
      <c r="AH7">
        <v>6748</v>
      </c>
      <c r="AI7">
        <v>7015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6.0899999999999999E-3</v>
      </c>
      <c r="Q8">
        <v>5.0400000000000002E-3</v>
      </c>
      <c r="R8">
        <v>1.047E-2</v>
      </c>
      <c r="S8">
        <v>4.0400000000000002E-3</v>
      </c>
      <c r="T8">
        <v>3.0200000000000001E-3</v>
      </c>
      <c r="U8">
        <v>3.3700000000000002E-3</v>
      </c>
      <c r="V8">
        <v>4.0699999999999998E-3</v>
      </c>
      <c r="W8">
        <v>9.6699999999999998E-3</v>
      </c>
      <c r="X8">
        <v>9.6699999999999998E-3</v>
      </c>
      <c r="Y8">
        <v>3.0200000000000001E-3</v>
      </c>
      <c r="Z8">
        <v>3.13E-3</v>
      </c>
      <c r="AA8">
        <v>3.13E-3</v>
      </c>
      <c r="AB8">
        <v>0.33633748638344219</v>
      </c>
      <c r="AC8">
        <v>3.8735759162347079</v>
      </c>
      <c r="AD8">
        <v>186.11600000000001</v>
      </c>
      <c r="AE8">
        <v>5.5E-2</v>
      </c>
      <c r="AF8">
        <v>2415</v>
      </c>
      <c r="AG8">
        <v>5902</v>
      </c>
      <c r="AH8">
        <v>6135</v>
      </c>
      <c r="AI8">
        <v>6377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6.0899999999999999E-3</v>
      </c>
      <c r="Q9">
        <v>5.0400000000000002E-3</v>
      </c>
      <c r="R9">
        <v>1.047E-2</v>
      </c>
      <c r="S9">
        <v>4.0400000000000002E-3</v>
      </c>
      <c r="T9">
        <v>3.0200000000000001E-3</v>
      </c>
      <c r="U9">
        <v>3.3700000000000002E-3</v>
      </c>
      <c r="V9">
        <v>4.0699999999999998E-3</v>
      </c>
      <c r="W9">
        <v>9.6699999999999998E-3</v>
      </c>
      <c r="X9">
        <v>9.6699999999999998E-3</v>
      </c>
      <c r="Y9">
        <v>3.0200000000000001E-3</v>
      </c>
      <c r="Z9">
        <v>3.13E-3</v>
      </c>
      <c r="AA9">
        <v>3.13E-3</v>
      </c>
      <c r="AB9">
        <v>0.33633748638344219</v>
      </c>
      <c r="AC9">
        <v>3.8735759162347079</v>
      </c>
      <c r="AD9">
        <v>186.11600000000001</v>
      </c>
      <c r="AE9">
        <v>0.06</v>
      </c>
      <c r="AF9">
        <v>2321</v>
      </c>
      <c r="AG9">
        <v>5410</v>
      </c>
      <c r="AH9">
        <v>5624</v>
      </c>
      <c r="AI9">
        <v>5846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6.0899999999999999E-3</v>
      </c>
      <c r="Q10">
        <v>5.0400000000000002E-3</v>
      </c>
      <c r="R10">
        <v>1.047E-2</v>
      </c>
      <c r="S10">
        <v>4.0400000000000002E-3</v>
      </c>
      <c r="T10">
        <v>3.0200000000000001E-3</v>
      </c>
      <c r="U10">
        <v>3.3700000000000002E-3</v>
      </c>
      <c r="V10">
        <v>4.0699999999999998E-3</v>
      </c>
      <c r="W10">
        <v>9.6699999999999998E-3</v>
      </c>
      <c r="X10">
        <v>9.6699999999999998E-3</v>
      </c>
      <c r="Y10">
        <v>3.0200000000000001E-3</v>
      </c>
      <c r="Z10">
        <v>3.13E-3</v>
      </c>
      <c r="AA10">
        <v>3.13E-3</v>
      </c>
      <c r="AB10">
        <v>0.33633748638344219</v>
      </c>
      <c r="AC10">
        <v>3.8735759162347079</v>
      </c>
      <c r="AD10">
        <v>186.11600000000001</v>
      </c>
      <c r="AE10">
        <v>6.5000000000000002E-2</v>
      </c>
      <c r="AF10">
        <v>2232</v>
      </c>
      <c r="AG10">
        <v>4994</v>
      </c>
      <c r="AH10">
        <v>5191</v>
      </c>
      <c r="AI10">
        <v>5396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6.0899999999999999E-3</v>
      </c>
      <c r="Q11">
        <v>5.0400000000000002E-3</v>
      </c>
      <c r="R11">
        <v>1.047E-2</v>
      </c>
      <c r="S11">
        <v>4.0400000000000002E-3</v>
      </c>
      <c r="T11">
        <v>3.0200000000000001E-3</v>
      </c>
      <c r="U11">
        <v>3.3700000000000002E-3</v>
      </c>
      <c r="V11">
        <v>4.0699999999999998E-3</v>
      </c>
      <c r="W11">
        <v>9.6699999999999998E-3</v>
      </c>
      <c r="X11">
        <v>9.6699999999999998E-3</v>
      </c>
      <c r="Y11">
        <v>3.0200000000000001E-3</v>
      </c>
      <c r="Z11">
        <v>3.13E-3</v>
      </c>
      <c r="AA11">
        <v>3.13E-3</v>
      </c>
      <c r="AB11">
        <v>0.33633748638344219</v>
      </c>
      <c r="AC11">
        <v>3.8735759162347079</v>
      </c>
      <c r="AD11">
        <v>186.11600000000001</v>
      </c>
      <c r="AE11">
        <v>7.0000000000000007E-2</v>
      </c>
      <c r="AF11">
        <v>2149</v>
      </c>
      <c r="AG11">
        <v>4637</v>
      </c>
      <c r="AH11">
        <v>4820</v>
      </c>
      <c r="AI11">
        <v>5010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6.0299999999999998E-3</v>
      </c>
      <c r="Q12">
        <v>4.9899999999999996E-3</v>
      </c>
      <c r="R12">
        <v>1.035E-2</v>
      </c>
      <c r="S12">
        <v>3.9899999999999996E-3</v>
      </c>
      <c r="T12">
        <v>3.0200000000000001E-3</v>
      </c>
      <c r="U12">
        <v>3.3500000000000001E-3</v>
      </c>
      <c r="V12">
        <v>4.0200000000000001E-3</v>
      </c>
      <c r="W12">
        <v>9.5700000000000004E-3</v>
      </c>
      <c r="X12">
        <v>9.5700000000000004E-3</v>
      </c>
      <c r="Y12">
        <v>3.0200000000000001E-3</v>
      </c>
      <c r="Z12">
        <v>3.0999999999999999E-3</v>
      </c>
      <c r="AA12">
        <v>3.0999999999999999E-3</v>
      </c>
      <c r="AB12">
        <v>0.34895492919389981</v>
      </c>
      <c r="AC12">
        <v>4.3608866382787914</v>
      </c>
      <c r="AD12">
        <v>186.11600000000001</v>
      </c>
      <c r="AE12">
        <v>0.03</v>
      </c>
      <c r="AF12">
        <v>2621</v>
      </c>
      <c r="AG12">
        <v>9707</v>
      </c>
      <c r="AH12">
        <v>10139</v>
      </c>
      <c r="AI12">
        <v>10591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6.0299999999999998E-3</v>
      </c>
      <c r="Q13">
        <v>4.9899999999999996E-3</v>
      </c>
      <c r="R13">
        <v>1.035E-2</v>
      </c>
      <c r="S13">
        <v>3.9899999999999996E-3</v>
      </c>
      <c r="T13">
        <v>3.0200000000000001E-3</v>
      </c>
      <c r="U13">
        <v>3.3500000000000001E-3</v>
      </c>
      <c r="V13">
        <v>4.0200000000000001E-3</v>
      </c>
      <c r="W13">
        <v>9.5700000000000004E-3</v>
      </c>
      <c r="X13">
        <v>9.5700000000000004E-3</v>
      </c>
      <c r="Y13">
        <v>3.0200000000000001E-3</v>
      </c>
      <c r="Z13">
        <v>3.0999999999999999E-3</v>
      </c>
      <c r="AA13">
        <v>3.0999999999999999E-3</v>
      </c>
      <c r="AB13">
        <v>0.34895492919389981</v>
      </c>
      <c r="AC13">
        <v>4.3608866382787914</v>
      </c>
      <c r="AD13">
        <v>186.11600000000001</v>
      </c>
      <c r="AE13">
        <v>3.5000000000000003E-2</v>
      </c>
      <c r="AF13">
        <v>2497</v>
      </c>
      <c r="AG13">
        <v>8320</v>
      </c>
      <c r="AH13">
        <v>8691</v>
      </c>
      <c r="AI13">
        <v>9078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6.0299999999999998E-3</v>
      </c>
      <c r="Q14">
        <v>4.9899999999999996E-3</v>
      </c>
      <c r="R14">
        <v>1.035E-2</v>
      </c>
      <c r="S14">
        <v>3.9899999999999996E-3</v>
      </c>
      <c r="T14">
        <v>3.0200000000000001E-3</v>
      </c>
      <c r="U14">
        <v>3.3500000000000001E-3</v>
      </c>
      <c r="V14">
        <v>4.0200000000000001E-3</v>
      </c>
      <c r="W14">
        <v>9.5700000000000004E-3</v>
      </c>
      <c r="X14">
        <v>9.5700000000000004E-3</v>
      </c>
      <c r="Y14">
        <v>3.0200000000000001E-3</v>
      </c>
      <c r="Z14">
        <v>3.0999999999999999E-3</v>
      </c>
      <c r="AA14">
        <v>3.0999999999999999E-3</v>
      </c>
      <c r="AB14">
        <v>0.34895492919389981</v>
      </c>
      <c r="AC14">
        <v>4.3608866382787914</v>
      </c>
      <c r="AD14">
        <v>186.11600000000001</v>
      </c>
      <c r="AE14">
        <v>0.04</v>
      </c>
      <c r="AF14">
        <v>2381</v>
      </c>
      <c r="AG14">
        <v>7280</v>
      </c>
      <c r="AH14">
        <v>7605</v>
      </c>
      <c r="AI14">
        <v>7943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6.0299999999999998E-3</v>
      </c>
      <c r="Q15">
        <v>4.9899999999999996E-3</v>
      </c>
      <c r="R15">
        <v>1.035E-2</v>
      </c>
      <c r="S15">
        <v>3.9899999999999996E-3</v>
      </c>
      <c r="T15">
        <v>3.0200000000000001E-3</v>
      </c>
      <c r="U15">
        <v>3.3500000000000001E-3</v>
      </c>
      <c r="V15">
        <v>4.0200000000000001E-3</v>
      </c>
      <c r="W15">
        <v>9.5700000000000004E-3</v>
      </c>
      <c r="X15">
        <v>9.5700000000000004E-3</v>
      </c>
      <c r="Y15">
        <v>3.0200000000000001E-3</v>
      </c>
      <c r="Z15">
        <v>3.0999999999999999E-3</v>
      </c>
      <c r="AA15">
        <v>3.0999999999999999E-3</v>
      </c>
      <c r="AB15">
        <v>0.34895492919389981</v>
      </c>
      <c r="AC15">
        <v>4.3608866382787914</v>
      </c>
      <c r="AD15">
        <v>186.11600000000001</v>
      </c>
      <c r="AE15">
        <v>4.4999999999999998E-2</v>
      </c>
      <c r="AF15">
        <v>2273</v>
      </c>
      <c r="AG15">
        <v>6471</v>
      </c>
      <c r="AH15">
        <v>6760</v>
      </c>
      <c r="AI15">
        <v>7061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6.0299999999999998E-3</v>
      </c>
      <c r="Q16">
        <v>4.9899999999999996E-3</v>
      </c>
      <c r="R16">
        <v>1.035E-2</v>
      </c>
      <c r="S16">
        <v>3.9899999999999996E-3</v>
      </c>
      <c r="T16">
        <v>3.0200000000000001E-3</v>
      </c>
      <c r="U16">
        <v>3.3500000000000001E-3</v>
      </c>
      <c r="V16">
        <v>4.0200000000000001E-3</v>
      </c>
      <c r="W16">
        <v>9.5700000000000004E-3</v>
      </c>
      <c r="X16">
        <v>9.5700000000000004E-3</v>
      </c>
      <c r="Y16">
        <v>3.0200000000000001E-3</v>
      </c>
      <c r="Z16">
        <v>3.0999999999999999E-3</v>
      </c>
      <c r="AA16">
        <v>3.0999999999999999E-3</v>
      </c>
      <c r="AB16">
        <v>0.34895492919389981</v>
      </c>
      <c r="AC16">
        <v>4.3608866382787914</v>
      </c>
      <c r="AD16">
        <v>186.11600000000001</v>
      </c>
      <c r="AE16">
        <v>0.05</v>
      </c>
      <c r="AF16">
        <v>2172</v>
      </c>
      <c r="AG16">
        <v>5824</v>
      </c>
      <c r="AH16">
        <v>6084</v>
      </c>
      <c r="AI16">
        <v>6355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6.0299999999999998E-3</v>
      </c>
      <c r="Q17">
        <v>4.9899999999999996E-3</v>
      </c>
      <c r="R17">
        <v>1.035E-2</v>
      </c>
      <c r="S17">
        <v>3.9899999999999996E-3</v>
      </c>
      <c r="T17">
        <v>3.0200000000000001E-3</v>
      </c>
      <c r="U17">
        <v>3.3500000000000001E-3</v>
      </c>
      <c r="V17">
        <v>4.0200000000000001E-3</v>
      </c>
      <c r="W17">
        <v>9.5700000000000004E-3</v>
      </c>
      <c r="X17">
        <v>9.5700000000000004E-3</v>
      </c>
      <c r="Y17">
        <v>3.0200000000000001E-3</v>
      </c>
      <c r="Z17">
        <v>3.0999999999999999E-3</v>
      </c>
      <c r="AA17">
        <v>3.0999999999999999E-3</v>
      </c>
      <c r="AB17">
        <v>0.34895492919389981</v>
      </c>
      <c r="AC17">
        <v>4.3608866382787914</v>
      </c>
      <c r="AD17">
        <v>186.11600000000001</v>
      </c>
      <c r="AE17">
        <v>5.5E-2</v>
      </c>
      <c r="AF17">
        <v>2078</v>
      </c>
      <c r="AG17">
        <v>5295</v>
      </c>
      <c r="AH17">
        <v>5531</v>
      </c>
      <c r="AI17">
        <v>5777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6.0299999999999998E-3</v>
      </c>
      <c r="Q18">
        <v>4.9899999999999996E-3</v>
      </c>
      <c r="R18">
        <v>1.035E-2</v>
      </c>
      <c r="S18">
        <v>3.9899999999999996E-3</v>
      </c>
      <c r="T18">
        <v>3.0200000000000001E-3</v>
      </c>
      <c r="U18">
        <v>3.3500000000000001E-3</v>
      </c>
      <c r="V18">
        <v>4.0200000000000001E-3</v>
      </c>
      <c r="W18">
        <v>9.5700000000000004E-3</v>
      </c>
      <c r="X18">
        <v>9.5700000000000004E-3</v>
      </c>
      <c r="Y18">
        <v>3.0200000000000001E-3</v>
      </c>
      <c r="Z18">
        <v>3.0999999999999999E-3</v>
      </c>
      <c r="AA18">
        <v>3.0999999999999999E-3</v>
      </c>
      <c r="AB18">
        <v>0.34895492919389981</v>
      </c>
      <c r="AC18">
        <v>4.3608866382787914</v>
      </c>
      <c r="AD18">
        <v>186.11600000000001</v>
      </c>
      <c r="AE18">
        <v>0.06</v>
      </c>
      <c r="AF18">
        <v>1989</v>
      </c>
      <c r="AG18">
        <v>4853</v>
      </c>
      <c r="AH18">
        <v>5070</v>
      </c>
      <c r="AI18">
        <v>5296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6.0299999999999998E-3</v>
      </c>
      <c r="Q19">
        <v>4.9899999999999996E-3</v>
      </c>
      <c r="R19">
        <v>1.035E-2</v>
      </c>
      <c r="S19">
        <v>3.9899999999999996E-3</v>
      </c>
      <c r="T19">
        <v>3.0200000000000001E-3</v>
      </c>
      <c r="U19">
        <v>3.3500000000000001E-3</v>
      </c>
      <c r="V19">
        <v>4.0200000000000001E-3</v>
      </c>
      <c r="W19">
        <v>9.5700000000000004E-3</v>
      </c>
      <c r="X19">
        <v>9.5700000000000004E-3</v>
      </c>
      <c r="Y19">
        <v>3.0200000000000001E-3</v>
      </c>
      <c r="Z19">
        <v>3.0999999999999999E-3</v>
      </c>
      <c r="AA19">
        <v>3.0999999999999999E-3</v>
      </c>
      <c r="AB19">
        <v>0.34895492919389981</v>
      </c>
      <c r="AC19">
        <v>4.3608866382787914</v>
      </c>
      <c r="AD19">
        <v>186.11600000000001</v>
      </c>
      <c r="AE19">
        <v>6.5000000000000002E-2</v>
      </c>
      <c r="AF19">
        <v>1906</v>
      </c>
      <c r="AG19">
        <v>4480</v>
      </c>
      <c r="AH19">
        <v>4680</v>
      </c>
      <c r="AI19">
        <v>4888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6.0299999999999998E-3</v>
      </c>
      <c r="Q20">
        <v>4.9899999999999996E-3</v>
      </c>
      <c r="R20">
        <v>1.035E-2</v>
      </c>
      <c r="S20">
        <v>3.9899999999999996E-3</v>
      </c>
      <c r="T20">
        <v>3.0200000000000001E-3</v>
      </c>
      <c r="U20">
        <v>3.3500000000000001E-3</v>
      </c>
      <c r="V20">
        <v>4.0200000000000001E-3</v>
      </c>
      <c r="W20">
        <v>9.5700000000000004E-3</v>
      </c>
      <c r="X20">
        <v>9.5700000000000004E-3</v>
      </c>
      <c r="Y20">
        <v>3.0200000000000001E-3</v>
      </c>
      <c r="Z20">
        <v>3.0999999999999999E-3</v>
      </c>
      <c r="AA20">
        <v>3.0999999999999999E-3</v>
      </c>
      <c r="AB20">
        <v>0.34895492919389981</v>
      </c>
      <c r="AC20">
        <v>4.3608866382787914</v>
      </c>
      <c r="AD20">
        <v>186.11600000000001</v>
      </c>
      <c r="AE20">
        <v>7.0000000000000007E-2</v>
      </c>
      <c r="AF20">
        <v>1828</v>
      </c>
      <c r="AG20">
        <v>4160</v>
      </c>
      <c r="AH20">
        <v>4345</v>
      </c>
      <c r="AI20">
        <v>4539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5.9699999999999996E-3</v>
      </c>
      <c r="Q21">
        <v>4.9399999999999999E-3</v>
      </c>
      <c r="R21">
        <v>1.025E-2</v>
      </c>
      <c r="S21">
        <v>3.9500000000000004E-3</v>
      </c>
      <c r="T21">
        <v>3.0200000000000001E-3</v>
      </c>
      <c r="U21">
        <v>3.32E-3</v>
      </c>
      <c r="V21">
        <v>3.98E-3</v>
      </c>
      <c r="W21">
        <v>9.4599999999999997E-3</v>
      </c>
      <c r="X21">
        <v>9.4599999999999997E-3</v>
      </c>
      <c r="Y21">
        <v>3.0200000000000001E-3</v>
      </c>
      <c r="Z21">
        <v>3.0799999999999998E-3</v>
      </c>
      <c r="AA21">
        <v>3.0799999999999998E-3</v>
      </c>
      <c r="AB21">
        <v>0.36308210784313732</v>
      </c>
      <c r="AC21">
        <v>4.4482844680905194</v>
      </c>
      <c r="AD21">
        <v>186.11600000000001</v>
      </c>
      <c r="AE21">
        <v>0.03</v>
      </c>
      <c r="AF21">
        <v>2563</v>
      </c>
      <c r="AG21">
        <v>9522</v>
      </c>
      <c r="AH21">
        <v>9955</v>
      </c>
      <c r="AI21">
        <v>10408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5.9699999999999996E-3</v>
      </c>
      <c r="Q22">
        <v>4.9399999999999999E-3</v>
      </c>
      <c r="R22">
        <v>1.025E-2</v>
      </c>
      <c r="S22">
        <v>3.9500000000000004E-3</v>
      </c>
      <c r="T22">
        <v>3.0200000000000001E-3</v>
      </c>
      <c r="U22">
        <v>3.32E-3</v>
      </c>
      <c r="V22">
        <v>3.98E-3</v>
      </c>
      <c r="W22">
        <v>9.4599999999999997E-3</v>
      </c>
      <c r="X22">
        <v>9.4599999999999997E-3</v>
      </c>
      <c r="Y22">
        <v>3.0200000000000001E-3</v>
      </c>
      <c r="Z22">
        <v>3.0799999999999998E-3</v>
      </c>
      <c r="AA22">
        <v>3.0799999999999998E-3</v>
      </c>
      <c r="AB22">
        <v>0.36308210784313732</v>
      </c>
      <c r="AC22">
        <v>4.4482844680905194</v>
      </c>
      <c r="AD22">
        <v>186.11600000000001</v>
      </c>
      <c r="AE22">
        <v>3.5000000000000003E-2</v>
      </c>
      <c r="AF22">
        <v>2439</v>
      </c>
      <c r="AG22">
        <v>8162</v>
      </c>
      <c r="AH22">
        <v>8533</v>
      </c>
      <c r="AI22">
        <v>8921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5.9699999999999996E-3</v>
      </c>
      <c r="Q23">
        <v>4.9399999999999999E-3</v>
      </c>
      <c r="R23">
        <v>1.025E-2</v>
      </c>
      <c r="S23">
        <v>3.9500000000000004E-3</v>
      </c>
      <c r="T23">
        <v>3.0200000000000001E-3</v>
      </c>
      <c r="U23">
        <v>3.32E-3</v>
      </c>
      <c r="V23">
        <v>3.98E-3</v>
      </c>
      <c r="W23">
        <v>9.4599999999999997E-3</v>
      </c>
      <c r="X23">
        <v>9.4599999999999997E-3</v>
      </c>
      <c r="Y23">
        <v>3.0200000000000001E-3</v>
      </c>
      <c r="Z23">
        <v>3.0799999999999998E-3</v>
      </c>
      <c r="AA23">
        <v>3.0799999999999998E-3</v>
      </c>
      <c r="AB23">
        <v>0.36308210784313732</v>
      </c>
      <c r="AC23">
        <v>4.4482844680905194</v>
      </c>
      <c r="AD23">
        <v>186.11600000000001</v>
      </c>
      <c r="AE23">
        <v>0.04</v>
      </c>
      <c r="AF23">
        <v>2325</v>
      </c>
      <c r="AG23">
        <v>7142</v>
      </c>
      <c r="AH23">
        <v>7466</v>
      </c>
      <c r="AI23">
        <v>7806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5.9699999999999996E-3</v>
      </c>
      <c r="Q24">
        <v>4.9399999999999999E-3</v>
      </c>
      <c r="R24">
        <v>1.025E-2</v>
      </c>
      <c r="S24">
        <v>3.9500000000000004E-3</v>
      </c>
      <c r="T24">
        <v>3.0200000000000001E-3</v>
      </c>
      <c r="U24">
        <v>3.32E-3</v>
      </c>
      <c r="V24">
        <v>3.98E-3</v>
      </c>
      <c r="W24">
        <v>9.4599999999999997E-3</v>
      </c>
      <c r="X24">
        <v>9.4599999999999997E-3</v>
      </c>
      <c r="Y24">
        <v>3.0200000000000001E-3</v>
      </c>
      <c r="Z24">
        <v>3.0799999999999998E-3</v>
      </c>
      <c r="AA24">
        <v>3.0799999999999998E-3</v>
      </c>
      <c r="AB24">
        <v>0.36308210784313732</v>
      </c>
      <c r="AC24">
        <v>4.4482844680905194</v>
      </c>
      <c r="AD24">
        <v>186.11600000000001</v>
      </c>
      <c r="AE24">
        <v>4.4999999999999998E-2</v>
      </c>
      <c r="AF24">
        <v>2218</v>
      </c>
      <c r="AG24">
        <v>6348</v>
      </c>
      <c r="AH24">
        <v>6637</v>
      </c>
      <c r="AI24">
        <v>6939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5.9699999999999996E-3</v>
      </c>
      <c r="Q25">
        <v>4.9399999999999999E-3</v>
      </c>
      <c r="R25">
        <v>1.025E-2</v>
      </c>
      <c r="S25">
        <v>3.9500000000000004E-3</v>
      </c>
      <c r="T25">
        <v>3.0200000000000001E-3</v>
      </c>
      <c r="U25">
        <v>3.32E-3</v>
      </c>
      <c r="V25">
        <v>3.98E-3</v>
      </c>
      <c r="W25">
        <v>9.4599999999999997E-3</v>
      </c>
      <c r="X25">
        <v>9.4599999999999997E-3</v>
      </c>
      <c r="Y25">
        <v>3.0200000000000001E-3</v>
      </c>
      <c r="Z25">
        <v>3.0799999999999998E-3</v>
      </c>
      <c r="AA25">
        <v>3.0799999999999998E-3</v>
      </c>
      <c r="AB25">
        <v>0.36308210784313732</v>
      </c>
      <c r="AC25">
        <v>4.4482844680905194</v>
      </c>
      <c r="AD25">
        <v>186.11600000000001</v>
      </c>
      <c r="AE25">
        <v>0.05</v>
      </c>
      <c r="AF25">
        <v>2117</v>
      </c>
      <c r="AG25">
        <v>5713</v>
      </c>
      <c r="AH25">
        <v>5973</v>
      </c>
      <c r="AI25">
        <v>6245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5.9699999999999996E-3</v>
      </c>
      <c r="Q26">
        <v>4.9399999999999999E-3</v>
      </c>
      <c r="R26">
        <v>1.025E-2</v>
      </c>
      <c r="S26">
        <v>3.9500000000000004E-3</v>
      </c>
      <c r="T26">
        <v>3.0200000000000001E-3</v>
      </c>
      <c r="U26">
        <v>3.32E-3</v>
      </c>
      <c r="V26">
        <v>3.98E-3</v>
      </c>
      <c r="W26">
        <v>9.4599999999999997E-3</v>
      </c>
      <c r="X26">
        <v>9.4599999999999997E-3</v>
      </c>
      <c r="Y26">
        <v>3.0200000000000001E-3</v>
      </c>
      <c r="Z26">
        <v>3.0799999999999998E-3</v>
      </c>
      <c r="AA26">
        <v>3.0799999999999998E-3</v>
      </c>
      <c r="AB26">
        <v>0.36308210784313732</v>
      </c>
      <c r="AC26">
        <v>4.4482844680905194</v>
      </c>
      <c r="AD26">
        <v>186.11600000000001</v>
      </c>
      <c r="AE26">
        <v>5.5E-2</v>
      </c>
      <c r="AF26">
        <v>2024</v>
      </c>
      <c r="AG26">
        <v>5194</v>
      </c>
      <c r="AH26">
        <v>5430</v>
      </c>
      <c r="AI26">
        <v>5677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5.9699999999999996E-3</v>
      </c>
      <c r="Q27">
        <v>4.9399999999999999E-3</v>
      </c>
      <c r="R27">
        <v>1.025E-2</v>
      </c>
      <c r="S27">
        <v>3.9500000000000004E-3</v>
      </c>
      <c r="T27">
        <v>3.0200000000000001E-3</v>
      </c>
      <c r="U27">
        <v>3.32E-3</v>
      </c>
      <c r="V27">
        <v>3.98E-3</v>
      </c>
      <c r="W27">
        <v>9.4599999999999997E-3</v>
      </c>
      <c r="X27">
        <v>9.4599999999999997E-3</v>
      </c>
      <c r="Y27">
        <v>3.0200000000000001E-3</v>
      </c>
      <c r="Z27">
        <v>3.0799999999999998E-3</v>
      </c>
      <c r="AA27">
        <v>3.0799999999999998E-3</v>
      </c>
      <c r="AB27">
        <v>0.36308210784313732</v>
      </c>
      <c r="AC27">
        <v>4.4482844680905194</v>
      </c>
      <c r="AD27">
        <v>186.11600000000001</v>
      </c>
      <c r="AE27">
        <v>0.06</v>
      </c>
      <c r="AF27">
        <v>1936</v>
      </c>
      <c r="AG27">
        <v>4761</v>
      </c>
      <c r="AH27">
        <v>4978</v>
      </c>
      <c r="AI27">
        <v>5204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5.9699999999999996E-3</v>
      </c>
      <c r="Q28">
        <v>4.9399999999999999E-3</v>
      </c>
      <c r="R28">
        <v>1.025E-2</v>
      </c>
      <c r="S28">
        <v>3.9500000000000004E-3</v>
      </c>
      <c r="T28">
        <v>3.0200000000000001E-3</v>
      </c>
      <c r="U28">
        <v>3.32E-3</v>
      </c>
      <c r="V28">
        <v>3.98E-3</v>
      </c>
      <c r="W28">
        <v>9.4599999999999997E-3</v>
      </c>
      <c r="X28">
        <v>9.4599999999999997E-3</v>
      </c>
      <c r="Y28">
        <v>3.0200000000000001E-3</v>
      </c>
      <c r="Z28">
        <v>3.0799999999999998E-3</v>
      </c>
      <c r="AA28">
        <v>3.0799999999999998E-3</v>
      </c>
      <c r="AB28">
        <v>0.36308210784313732</v>
      </c>
      <c r="AC28">
        <v>4.4482844680905194</v>
      </c>
      <c r="AD28">
        <v>186.11600000000001</v>
      </c>
      <c r="AE28">
        <v>6.5000000000000002E-2</v>
      </c>
      <c r="AF28">
        <v>1854</v>
      </c>
      <c r="AG28">
        <v>4395</v>
      </c>
      <c r="AH28">
        <v>4595</v>
      </c>
      <c r="AI28">
        <v>4804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5.9699999999999996E-3</v>
      </c>
      <c r="Q29">
        <v>4.9399999999999999E-3</v>
      </c>
      <c r="R29">
        <v>1.025E-2</v>
      </c>
      <c r="S29">
        <v>3.9500000000000004E-3</v>
      </c>
      <c r="T29">
        <v>3.0200000000000001E-3</v>
      </c>
      <c r="U29">
        <v>3.32E-3</v>
      </c>
      <c r="V29">
        <v>3.98E-3</v>
      </c>
      <c r="W29">
        <v>9.4599999999999997E-3</v>
      </c>
      <c r="X29">
        <v>9.4599999999999997E-3</v>
      </c>
      <c r="Y29">
        <v>3.0200000000000001E-3</v>
      </c>
      <c r="Z29">
        <v>3.0799999999999998E-3</v>
      </c>
      <c r="AA29">
        <v>3.0799999999999998E-3</v>
      </c>
      <c r="AB29">
        <v>0.36308210784313732</v>
      </c>
      <c r="AC29">
        <v>4.4482844680905194</v>
      </c>
      <c r="AD29">
        <v>186.11600000000001</v>
      </c>
      <c r="AE29">
        <v>7.0000000000000007E-2</v>
      </c>
      <c r="AF29">
        <v>1777</v>
      </c>
      <c r="AG29">
        <v>4081</v>
      </c>
      <c r="AH29">
        <v>4267</v>
      </c>
      <c r="AI29">
        <v>4461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5.9100000000000003E-3</v>
      </c>
      <c r="Q30">
        <v>4.8900000000000002E-3</v>
      </c>
      <c r="R30">
        <v>1.013E-2</v>
      </c>
      <c r="S30">
        <v>3.8999999999999998E-3</v>
      </c>
      <c r="T30">
        <v>3.0200000000000001E-3</v>
      </c>
      <c r="U30">
        <v>3.2699999999999999E-3</v>
      </c>
      <c r="V30">
        <v>3.9300000000000003E-3</v>
      </c>
      <c r="W30">
        <v>9.3600000000000003E-3</v>
      </c>
      <c r="X30">
        <v>9.3600000000000003E-3</v>
      </c>
      <c r="Y30">
        <v>3.0200000000000001E-3</v>
      </c>
      <c r="Z30">
        <v>3.0300000000000001E-3</v>
      </c>
      <c r="AA30">
        <v>3.0300000000000001E-3</v>
      </c>
      <c r="AB30">
        <v>0.38000663807189539</v>
      </c>
      <c r="AC30">
        <v>4.5507787360712539</v>
      </c>
      <c r="AD30">
        <v>186.11600000000001</v>
      </c>
      <c r="AE30">
        <v>0.03</v>
      </c>
      <c r="AF30">
        <v>2501</v>
      </c>
      <c r="AG30">
        <v>9323</v>
      </c>
      <c r="AH30">
        <v>9757</v>
      </c>
      <c r="AI30">
        <v>10211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5.9100000000000003E-3</v>
      </c>
      <c r="Q31">
        <v>4.8900000000000002E-3</v>
      </c>
      <c r="R31">
        <v>1.013E-2</v>
      </c>
      <c r="S31">
        <v>3.8999999999999998E-3</v>
      </c>
      <c r="T31">
        <v>3.0200000000000001E-3</v>
      </c>
      <c r="U31">
        <v>3.2699999999999999E-3</v>
      </c>
      <c r="V31">
        <v>3.9300000000000003E-3</v>
      </c>
      <c r="W31">
        <v>9.3600000000000003E-3</v>
      </c>
      <c r="X31">
        <v>9.3600000000000003E-3</v>
      </c>
      <c r="Y31">
        <v>3.0200000000000001E-3</v>
      </c>
      <c r="Z31">
        <v>3.0300000000000001E-3</v>
      </c>
      <c r="AA31">
        <v>3.0300000000000001E-3</v>
      </c>
      <c r="AB31">
        <v>0.38000663807189539</v>
      </c>
      <c r="AC31">
        <v>4.5507787360712539</v>
      </c>
      <c r="AD31">
        <v>186.11600000000001</v>
      </c>
      <c r="AE31">
        <v>3.5000000000000003E-2</v>
      </c>
      <c r="AF31">
        <v>2378</v>
      </c>
      <c r="AG31">
        <v>7991</v>
      </c>
      <c r="AH31">
        <v>8363</v>
      </c>
      <c r="AI31">
        <v>8753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5.9100000000000003E-3</v>
      </c>
      <c r="Q32">
        <v>4.8900000000000002E-3</v>
      </c>
      <c r="R32">
        <v>1.013E-2</v>
      </c>
      <c r="S32">
        <v>3.8999999999999998E-3</v>
      </c>
      <c r="T32">
        <v>3.0200000000000001E-3</v>
      </c>
      <c r="U32">
        <v>3.2699999999999999E-3</v>
      </c>
      <c r="V32">
        <v>3.9300000000000003E-3</v>
      </c>
      <c r="W32">
        <v>9.3600000000000003E-3</v>
      </c>
      <c r="X32">
        <v>9.3600000000000003E-3</v>
      </c>
      <c r="Y32">
        <v>3.0200000000000001E-3</v>
      </c>
      <c r="Z32">
        <v>3.0300000000000001E-3</v>
      </c>
      <c r="AA32">
        <v>3.0300000000000001E-3</v>
      </c>
      <c r="AB32">
        <v>0.38000663807189539</v>
      </c>
      <c r="AC32">
        <v>4.5507787360712539</v>
      </c>
      <c r="AD32">
        <v>186.11600000000001</v>
      </c>
      <c r="AE32">
        <v>0.04</v>
      </c>
      <c r="AF32">
        <v>2264</v>
      </c>
      <c r="AG32">
        <v>6992</v>
      </c>
      <c r="AH32">
        <v>7318</v>
      </c>
      <c r="AI32">
        <v>7658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5.9100000000000003E-3</v>
      </c>
      <c r="Q33">
        <v>4.8900000000000002E-3</v>
      </c>
      <c r="R33">
        <v>1.013E-2</v>
      </c>
      <c r="S33">
        <v>3.8999999999999998E-3</v>
      </c>
      <c r="T33">
        <v>3.0200000000000001E-3</v>
      </c>
      <c r="U33">
        <v>3.2699999999999999E-3</v>
      </c>
      <c r="V33">
        <v>3.9300000000000003E-3</v>
      </c>
      <c r="W33">
        <v>9.3600000000000003E-3</v>
      </c>
      <c r="X33">
        <v>9.3600000000000003E-3</v>
      </c>
      <c r="Y33">
        <v>3.0200000000000001E-3</v>
      </c>
      <c r="Z33">
        <v>3.0300000000000001E-3</v>
      </c>
      <c r="AA33">
        <v>3.0300000000000001E-3</v>
      </c>
      <c r="AB33">
        <v>0.38000663807189539</v>
      </c>
      <c r="AC33">
        <v>4.5507787360712539</v>
      </c>
      <c r="AD33">
        <v>186.11600000000001</v>
      </c>
      <c r="AE33">
        <v>4.4999999999999998E-2</v>
      </c>
      <c r="AF33">
        <v>2158</v>
      </c>
      <c r="AG33">
        <v>6215</v>
      </c>
      <c r="AH33">
        <v>6505</v>
      </c>
      <c r="AI33">
        <v>6808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5.9100000000000003E-3</v>
      </c>
      <c r="Q34">
        <v>4.8900000000000002E-3</v>
      </c>
      <c r="R34">
        <v>1.013E-2</v>
      </c>
      <c r="S34">
        <v>3.8999999999999998E-3</v>
      </c>
      <c r="T34">
        <v>3.0200000000000001E-3</v>
      </c>
      <c r="U34">
        <v>3.2699999999999999E-3</v>
      </c>
      <c r="V34">
        <v>3.9300000000000003E-3</v>
      </c>
      <c r="W34">
        <v>9.3600000000000003E-3</v>
      </c>
      <c r="X34">
        <v>9.3600000000000003E-3</v>
      </c>
      <c r="Y34">
        <v>3.0200000000000001E-3</v>
      </c>
      <c r="Z34">
        <v>3.0300000000000001E-3</v>
      </c>
      <c r="AA34">
        <v>3.0300000000000001E-3</v>
      </c>
      <c r="AB34">
        <v>0.38000663807189539</v>
      </c>
      <c r="AC34">
        <v>4.5507787360712539</v>
      </c>
      <c r="AD34">
        <v>186.11600000000001</v>
      </c>
      <c r="AE34">
        <v>0.05</v>
      </c>
      <c r="AF34">
        <v>2059</v>
      </c>
      <c r="AG34">
        <v>5594</v>
      </c>
      <c r="AH34">
        <v>5854</v>
      </c>
      <c r="AI34">
        <v>6127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5.9100000000000003E-3</v>
      </c>
      <c r="Q35">
        <v>4.8900000000000002E-3</v>
      </c>
      <c r="R35">
        <v>1.013E-2</v>
      </c>
      <c r="S35">
        <v>3.8999999999999998E-3</v>
      </c>
      <c r="T35">
        <v>3.0200000000000001E-3</v>
      </c>
      <c r="U35">
        <v>3.2699999999999999E-3</v>
      </c>
      <c r="V35">
        <v>3.9300000000000003E-3</v>
      </c>
      <c r="W35">
        <v>9.3600000000000003E-3</v>
      </c>
      <c r="X35">
        <v>9.3600000000000003E-3</v>
      </c>
      <c r="Y35">
        <v>3.0200000000000001E-3</v>
      </c>
      <c r="Z35">
        <v>3.0300000000000001E-3</v>
      </c>
      <c r="AA35">
        <v>3.0300000000000001E-3</v>
      </c>
      <c r="AB35">
        <v>0.38000663807189539</v>
      </c>
      <c r="AC35">
        <v>4.5507787360712539</v>
      </c>
      <c r="AD35">
        <v>186.11600000000001</v>
      </c>
      <c r="AE35">
        <v>5.5E-2</v>
      </c>
      <c r="AF35">
        <v>1966</v>
      </c>
      <c r="AG35">
        <v>5085</v>
      </c>
      <c r="AH35">
        <v>5322</v>
      </c>
      <c r="AI35">
        <v>5570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5.9100000000000003E-3</v>
      </c>
      <c r="Q36">
        <v>4.8900000000000002E-3</v>
      </c>
      <c r="R36">
        <v>1.013E-2</v>
      </c>
      <c r="S36">
        <v>3.8999999999999998E-3</v>
      </c>
      <c r="T36">
        <v>3.0200000000000001E-3</v>
      </c>
      <c r="U36">
        <v>3.2699999999999999E-3</v>
      </c>
      <c r="V36">
        <v>3.9300000000000003E-3</v>
      </c>
      <c r="W36">
        <v>9.3600000000000003E-3</v>
      </c>
      <c r="X36">
        <v>9.3600000000000003E-3</v>
      </c>
      <c r="Y36">
        <v>3.0200000000000001E-3</v>
      </c>
      <c r="Z36">
        <v>3.0300000000000001E-3</v>
      </c>
      <c r="AA36">
        <v>3.0300000000000001E-3</v>
      </c>
      <c r="AB36">
        <v>0.38000663807189539</v>
      </c>
      <c r="AC36">
        <v>4.5507787360712539</v>
      </c>
      <c r="AD36">
        <v>186.11600000000001</v>
      </c>
      <c r="AE36">
        <v>0.06</v>
      </c>
      <c r="AF36">
        <v>1880</v>
      </c>
      <c r="AG36">
        <v>4662</v>
      </c>
      <c r="AH36">
        <v>4879</v>
      </c>
      <c r="AI36">
        <v>5106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5.9100000000000003E-3</v>
      </c>
      <c r="Q37">
        <v>4.8900000000000002E-3</v>
      </c>
      <c r="R37">
        <v>1.013E-2</v>
      </c>
      <c r="S37">
        <v>3.8999999999999998E-3</v>
      </c>
      <c r="T37">
        <v>3.0200000000000001E-3</v>
      </c>
      <c r="U37">
        <v>3.2699999999999999E-3</v>
      </c>
      <c r="V37">
        <v>3.9300000000000003E-3</v>
      </c>
      <c r="W37">
        <v>9.3600000000000003E-3</v>
      </c>
      <c r="X37">
        <v>9.3600000000000003E-3</v>
      </c>
      <c r="Y37">
        <v>3.0200000000000001E-3</v>
      </c>
      <c r="Z37">
        <v>3.0300000000000001E-3</v>
      </c>
      <c r="AA37">
        <v>3.0300000000000001E-3</v>
      </c>
      <c r="AB37">
        <v>0.38000663807189539</v>
      </c>
      <c r="AC37">
        <v>4.5507787360712539</v>
      </c>
      <c r="AD37">
        <v>186.11600000000001</v>
      </c>
      <c r="AE37">
        <v>6.5000000000000002E-2</v>
      </c>
      <c r="AF37">
        <v>1799</v>
      </c>
      <c r="AG37">
        <v>4303</v>
      </c>
      <c r="AH37">
        <v>4503</v>
      </c>
      <c r="AI37">
        <v>4713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5.9100000000000003E-3</v>
      </c>
      <c r="Q38">
        <v>4.8900000000000002E-3</v>
      </c>
      <c r="R38">
        <v>1.013E-2</v>
      </c>
      <c r="S38">
        <v>3.8999999999999998E-3</v>
      </c>
      <c r="T38">
        <v>3.0200000000000001E-3</v>
      </c>
      <c r="U38">
        <v>3.2699999999999999E-3</v>
      </c>
      <c r="V38">
        <v>3.9300000000000003E-3</v>
      </c>
      <c r="W38">
        <v>9.3600000000000003E-3</v>
      </c>
      <c r="X38">
        <v>9.3600000000000003E-3</v>
      </c>
      <c r="Y38">
        <v>3.0200000000000001E-3</v>
      </c>
      <c r="Z38">
        <v>3.0300000000000001E-3</v>
      </c>
      <c r="AA38">
        <v>3.0300000000000001E-3</v>
      </c>
      <c r="AB38">
        <v>0.38000663807189539</v>
      </c>
      <c r="AC38">
        <v>4.5507787360712539</v>
      </c>
      <c r="AD38">
        <v>186.11600000000001</v>
      </c>
      <c r="AE38">
        <v>7.0000000000000007E-2</v>
      </c>
      <c r="AF38">
        <v>1723</v>
      </c>
      <c r="AG38">
        <v>3996</v>
      </c>
      <c r="AH38">
        <v>4182</v>
      </c>
      <c r="AI38">
        <v>4376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5.8300000000000001E-3</v>
      </c>
      <c r="Q39">
        <v>4.8300000000000001E-3</v>
      </c>
      <c r="R39">
        <v>1.0019999999999999E-2</v>
      </c>
      <c r="S39">
        <v>3.8500000000000001E-3</v>
      </c>
      <c r="T39">
        <v>3.0200000000000001E-3</v>
      </c>
      <c r="U39">
        <v>3.2399999999999998E-3</v>
      </c>
      <c r="V39">
        <v>3.8800000000000002E-3</v>
      </c>
      <c r="W39">
        <v>9.2499999999999995E-3</v>
      </c>
      <c r="X39">
        <v>9.2499999999999995E-3</v>
      </c>
      <c r="Y39">
        <v>3.0200000000000001E-3</v>
      </c>
      <c r="Z39">
        <v>3.0200000000000001E-3</v>
      </c>
      <c r="AA39">
        <v>3.0200000000000001E-3</v>
      </c>
      <c r="AB39">
        <v>0.40266629221132888</v>
      </c>
      <c r="AC39">
        <v>4.68449485664995</v>
      </c>
      <c r="AD39">
        <v>186.11600000000001</v>
      </c>
      <c r="AE39">
        <v>0.03</v>
      </c>
      <c r="AF39">
        <v>2424</v>
      </c>
      <c r="AG39">
        <v>9074</v>
      </c>
      <c r="AH39">
        <v>9509</v>
      </c>
      <c r="AI39">
        <v>9964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5.8300000000000001E-3</v>
      </c>
      <c r="Q40">
        <v>4.8300000000000001E-3</v>
      </c>
      <c r="R40">
        <v>1.0019999999999999E-2</v>
      </c>
      <c r="S40">
        <v>3.8500000000000001E-3</v>
      </c>
      <c r="T40">
        <v>3.0200000000000001E-3</v>
      </c>
      <c r="U40">
        <v>3.2399999999999998E-3</v>
      </c>
      <c r="V40">
        <v>3.8800000000000002E-3</v>
      </c>
      <c r="W40">
        <v>9.2499999999999995E-3</v>
      </c>
      <c r="X40">
        <v>9.2499999999999995E-3</v>
      </c>
      <c r="Y40">
        <v>3.0200000000000001E-3</v>
      </c>
      <c r="Z40">
        <v>3.0200000000000001E-3</v>
      </c>
      <c r="AA40">
        <v>3.0200000000000001E-3</v>
      </c>
      <c r="AB40">
        <v>0.40266629221132888</v>
      </c>
      <c r="AC40">
        <v>4.68449485664995</v>
      </c>
      <c r="AD40">
        <v>186.11600000000001</v>
      </c>
      <c r="AE40">
        <v>3.5000000000000003E-2</v>
      </c>
      <c r="AF40">
        <v>2302</v>
      </c>
      <c r="AG40">
        <v>7778</v>
      </c>
      <c r="AH40">
        <v>8150</v>
      </c>
      <c r="AI40">
        <v>8541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5.8300000000000001E-3</v>
      </c>
      <c r="Q41">
        <v>4.8300000000000001E-3</v>
      </c>
      <c r="R41">
        <v>1.0019999999999999E-2</v>
      </c>
      <c r="S41">
        <v>3.8500000000000001E-3</v>
      </c>
      <c r="T41">
        <v>3.0200000000000001E-3</v>
      </c>
      <c r="U41">
        <v>3.2399999999999998E-3</v>
      </c>
      <c r="V41">
        <v>3.8800000000000002E-3</v>
      </c>
      <c r="W41">
        <v>9.2499999999999995E-3</v>
      </c>
      <c r="X41">
        <v>9.2499999999999995E-3</v>
      </c>
      <c r="Y41">
        <v>3.0200000000000001E-3</v>
      </c>
      <c r="Z41">
        <v>3.0200000000000001E-3</v>
      </c>
      <c r="AA41">
        <v>3.0200000000000001E-3</v>
      </c>
      <c r="AB41">
        <v>0.40266629221132888</v>
      </c>
      <c r="AC41">
        <v>4.68449485664995</v>
      </c>
      <c r="AD41">
        <v>186.11600000000001</v>
      </c>
      <c r="AE41">
        <v>0.04</v>
      </c>
      <c r="AF41">
        <v>2189</v>
      </c>
      <c r="AG41">
        <v>6805</v>
      </c>
      <c r="AH41">
        <v>7132</v>
      </c>
      <c r="AI41">
        <v>7473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5.8300000000000001E-3</v>
      </c>
      <c r="Q42">
        <v>4.8300000000000001E-3</v>
      </c>
      <c r="R42">
        <v>1.0019999999999999E-2</v>
      </c>
      <c r="S42">
        <v>3.8500000000000001E-3</v>
      </c>
      <c r="T42">
        <v>3.0200000000000001E-3</v>
      </c>
      <c r="U42">
        <v>3.2399999999999998E-3</v>
      </c>
      <c r="V42">
        <v>3.8800000000000002E-3</v>
      </c>
      <c r="W42">
        <v>9.2499999999999995E-3</v>
      </c>
      <c r="X42">
        <v>9.2499999999999995E-3</v>
      </c>
      <c r="Y42">
        <v>3.0200000000000001E-3</v>
      </c>
      <c r="Z42">
        <v>3.0200000000000001E-3</v>
      </c>
      <c r="AA42">
        <v>3.0200000000000001E-3</v>
      </c>
      <c r="AB42">
        <v>0.40266629221132888</v>
      </c>
      <c r="AC42">
        <v>4.68449485664995</v>
      </c>
      <c r="AD42">
        <v>186.11600000000001</v>
      </c>
      <c r="AE42">
        <v>4.4999999999999998E-2</v>
      </c>
      <c r="AF42">
        <v>2084</v>
      </c>
      <c r="AG42">
        <v>6049</v>
      </c>
      <c r="AH42">
        <v>6339</v>
      </c>
      <c r="AI42">
        <v>6643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5.8300000000000001E-3</v>
      </c>
      <c r="Q43">
        <v>4.8300000000000001E-3</v>
      </c>
      <c r="R43">
        <v>1.0019999999999999E-2</v>
      </c>
      <c r="S43">
        <v>3.8500000000000001E-3</v>
      </c>
      <c r="T43">
        <v>3.0200000000000001E-3</v>
      </c>
      <c r="U43">
        <v>3.2399999999999998E-3</v>
      </c>
      <c r="V43">
        <v>3.8800000000000002E-3</v>
      </c>
      <c r="W43">
        <v>9.2499999999999995E-3</v>
      </c>
      <c r="X43">
        <v>9.2499999999999995E-3</v>
      </c>
      <c r="Y43">
        <v>3.0200000000000001E-3</v>
      </c>
      <c r="Z43">
        <v>3.0200000000000001E-3</v>
      </c>
      <c r="AA43">
        <v>3.0200000000000001E-3</v>
      </c>
      <c r="AB43">
        <v>0.40266629221132888</v>
      </c>
      <c r="AC43">
        <v>4.68449485664995</v>
      </c>
      <c r="AD43">
        <v>186.11600000000001</v>
      </c>
      <c r="AE43">
        <v>0.05</v>
      </c>
      <c r="AF43">
        <v>1987</v>
      </c>
      <c r="AG43">
        <v>5444</v>
      </c>
      <c r="AH43">
        <v>5705</v>
      </c>
      <c r="AI43">
        <v>5979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5.8300000000000001E-3</v>
      </c>
      <c r="Q44">
        <v>4.8300000000000001E-3</v>
      </c>
      <c r="R44">
        <v>1.0019999999999999E-2</v>
      </c>
      <c r="S44">
        <v>3.8500000000000001E-3</v>
      </c>
      <c r="T44">
        <v>3.0200000000000001E-3</v>
      </c>
      <c r="U44">
        <v>3.2399999999999998E-3</v>
      </c>
      <c r="V44">
        <v>3.8800000000000002E-3</v>
      </c>
      <c r="W44">
        <v>9.2499999999999995E-3</v>
      </c>
      <c r="X44">
        <v>9.2499999999999995E-3</v>
      </c>
      <c r="Y44">
        <v>3.0200000000000001E-3</v>
      </c>
      <c r="Z44">
        <v>3.0200000000000001E-3</v>
      </c>
      <c r="AA44">
        <v>3.0200000000000001E-3</v>
      </c>
      <c r="AB44">
        <v>0.40266629221132888</v>
      </c>
      <c r="AC44">
        <v>4.68449485664995</v>
      </c>
      <c r="AD44">
        <v>186.11600000000001</v>
      </c>
      <c r="AE44">
        <v>5.5E-2</v>
      </c>
      <c r="AF44">
        <v>1895</v>
      </c>
      <c r="AG44">
        <v>4949</v>
      </c>
      <c r="AH44">
        <v>5187</v>
      </c>
      <c r="AI44">
        <v>5435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5.8300000000000001E-3</v>
      </c>
      <c r="Q45">
        <v>4.8300000000000001E-3</v>
      </c>
      <c r="R45">
        <v>1.0019999999999999E-2</v>
      </c>
      <c r="S45">
        <v>3.8500000000000001E-3</v>
      </c>
      <c r="T45">
        <v>3.0200000000000001E-3</v>
      </c>
      <c r="U45">
        <v>3.2399999999999998E-3</v>
      </c>
      <c r="V45">
        <v>3.8800000000000002E-3</v>
      </c>
      <c r="W45">
        <v>9.2499999999999995E-3</v>
      </c>
      <c r="X45">
        <v>9.2499999999999995E-3</v>
      </c>
      <c r="Y45">
        <v>3.0200000000000001E-3</v>
      </c>
      <c r="Z45">
        <v>3.0200000000000001E-3</v>
      </c>
      <c r="AA45">
        <v>3.0200000000000001E-3</v>
      </c>
      <c r="AB45">
        <v>0.40266629221132888</v>
      </c>
      <c r="AC45">
        <v>4.68449485664995</v>
      </c>
      <c r="AD45">
        <v>186.11600000000001</v>
      </c>
      <c r="AE45">
        <v>0.06</v>
      </c>
      <c r="AF45">
        <v>1810</v>
      </c>
      <c r="AG45">
        <v>4537</v>
      </c>
      <c r="AH45">
        <v>4754</v>
      </c>
      <c r="AI45">
        <v>4982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5.8300000000000001E-3</v>
      </c>
      <c r="Q46">
        <v>4.8300000000000001E-3</v>
      </c>
      <c r="R46">
        <v>1.0019999999999999E-2</v>
      </c>
      <c r="S46">
        <v>3.8500000000000001E-3</v>
      </c>
      <c r="T46">
        <v>3.0200000000000001E-3</v>
      </c>
      <c r="U46">
        <v>3.2399999999999998E-3</v>
      </c>
      <c r="V46">
        <v>3.8800000000000002E-3</v>
      </c>
      <c r="W46">
        <v>9.2499999999999995E-3</v>
      </c>
      <c r="X46">
        <v>9.2499999999999995E-3</v>
      </c>
      <c r="Y46">
        <v>3.0200000000000001E-3</v>
      </c>
      <c r="Z46">
        <v>3.0200000000000001E-3</v>
      </c>
      <c r="AA46">
        <v>3.0200000000000001E-3</v>
      </c>
      <c r="AB46">
        <v>0.40266629221132888</v>
      </c>
      <c r="AC46">
        <v>4.68449485664995</v>
      </c>
      <c r="AD46">
        <v>186.11600000000001</v>
      </c>
      <c r="AE46">
        <v>6.5000000000000002E-2</v>
      </c>
      <c r="AF46">
        <v>1731</v>
      </c>
      <c r="AG46">
        <v>4188</v>
      </c>
      <c r="AH46">
        <v>4389</v>
      </c>
      <c r="AI46">
        <v>4599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5.8300000000000001E-3</v>
      </c>
      <c r="Q47">
        <v>4.8300000000000001E-3</v>
      </c>
      <c r="R47">
        <v>1.0019999999999999E-2</v>
      </c>
      <c r="S47">
        <v>3.8500000000000001E-3</v>
      </c>
      <c r="T47">
        <v>3.0200000000000001E-3</v>
      </c>
      <c r="U47">
        <v>3.2399999999999998E-3</v>
      </c>
      <c r="V47">
        <v>3.8800000000000002E-3</v>
      </c>
      <c r="W47">
        <v>9.2499999999999995E-3</v>
      </c>
      <c r="X47">
        <v>9.2499999999999995E-3</v>
      </c>
      <c r="Y47">
        <v>3.0200000000000001E-3</v>
      </c>
      <c r="Z47">
        <v>3.0200000000000001E-3</v>
      </c>
      <c r="AA47">
        <v>3.0200000000000001E-3</v>
      </c>
      <c r="AB47">
        <v>0.40266629221132888</v>
      </c>
      <c r="AC47">
        <v>4.68449485664995</v>
      </c>
      <c r="AD47">
        <v>186.11600000000001</v>
      </c>
      <c r="AE47">
        <v>7.0000000000000007E-2</v>
      </c>
      <c r="AF47">
        <v>1656</v>
      </c>
      <c r="AG47">
        <v>3889</v>
      </c>
      <c r="AH47">
        <v>4075</v>
      </c>
      <c r="AI47">
        <v>4270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5.3200000000000001E-3</v>
      </c>
      <c r="Q48">
        <v>4.4299999999999999E-3</v>
      </c>
      <c r="R48">
        <v>9.1199999999999996E-3</v>
      </c>
      <c r="S48">
        <v>3.5300000000000002E-3</v>
      </c>
      <c r="T48">
        <v>2.99E-3</v>
      </c>
      <c r="U48">
        <v>2.99E-3</v>
      </c>
      <c r="V48">
        <v>3.5599999999999998E-3</v>
      </c>
      <c r="W48">
        <v>8.4399999999999996E-3</v>
      </c>
      <c r="X48">
        <v>8.4399999999999996E-3</v>
      </c>
      <c r="Y48">
        <v>2.99E-3</v>
      </c>
      <c r="Z48">
        <v>2.99E-3</v>
      </c>
      <c r="AA48">
        <v>2.99E-3</v>
      </c>
      <c r="AB48">
        <v>0.53025449141877956</v>
      </c>
      <c r="AC48">
        <v>5.2829070621665517</v>
      </c>
      <c r="AD48">
        <v>200.566</v>
      </c>
      <c r="AE48">
        <v>0.03</v>
      </c>
      <c r="AF48">
        <v>1962</v>
      </c>
      <c r="AG48">
        <v>7464</v>
      </c>
      <c r="AH48">
        <v>7869</v>
      </c>
      <c r="AI48">
        <v>8295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5.3200000000000001E-3</v>
      </c>
      <c r="Q49">
        <v>4.4299999999999999E-3</v>
      </c>
      <c r="R49">
        <v>9.1199999999999996E-3</v>
      </c>
      <c r="S49">
        <v>3.5300000000000002E-3</v>
      </c>
      <c r="T49">
        <v>2.99E-3</v>
      </c>
      <c r="U49">
        <v>2.99E-3</v>
      </c>
      <c r="V49">
        <v>3.5599999999999998E-3</v>
      </c>
      <c r="W49">
        <v>8.4399999999999996E-3</v>
      </c>
      <c r="X49">
        <v>8.4399999999999996E-3</v>
      </c>
      <c r="Y49">
        <v>2.99E-3</v>
      </c>
      <c r="Z49">
        <v>2.99E-3</v>
      </c>
      <c r="AA49">
        <v>2.99E-3</v>
      </c>
      <c r="AB49">
        <v>0.53025449141877956</v>
      </c>
      <c r="AC49">
        <v>5.2829070621665517</v>
      </c>
      <c r="AD49">
        <v>200.566</v>
      </c>
      <c r="AE49">
        <v>3.5000000000000003E-2</v>
      </c>
      <c r="AF49">
        <v>1854</v>
      </c>
      <c r="AG49">
        <v>6398</v>
      </c>
      <c r="AH49">
        <v>6744</v>
      </c>
      <c r="AI49">
        <v>7110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5.3200000000000001E-3</v>
      </c>
      <c r="Q50">
        <v>4.4299999999999999E-3</v>
      </c>
      <c r="R50">
        <v>9.1199999999999996E-3</v>
      </c>
      <c r="S50">
        <v>3.5300000000000002E-3</v>
      </c>
      <c r="T50">
        <v>2.99E-3</v>
      </c>
      <c r="U50">
        <v>2.99E-3</v>
      </c>
      <c r="V50">
        <v>3.5599999999999998E-3</v>
      </c>
      <c r="W50">
        <v>8.4399999999999996E-3</v>
      </c>
      <c r="X50">
        <v>8.4399999999999996E-3</v>
      </c>
      <c r="Y50">
        <v>2.99E-3</v>
      </c>
      <c r="Z50">
        <v>2.99E-3</v>
      </c>
      <c r="AA50">
        <v>2.99E-3</v>
      </c>
      <c r="AB50">
        <v>0.53025449141877956</v>
      </c>
      <c r="AC50">
        <v>5.2829070621665517</v>
      </c>
      <c r="AD50">
        <v>200.566</v>
      </c>
      <c r="AE50">
        <v>0.04</v>
      </c>
      <c r="AF50">
        <v>1754</v>
      </c>
      <c r="AG50">
        <v>5598</v>
      </c>
      <c r="AH50">
        <v>5901</v>
      </c>
      <c r="AI50">
        <v>6221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5.3200000000000001E-3</v>
      </c>
      <c r="Q51">
        <v>4.4299999999999999E-3</v>
      </c>
      <c r="R51">
        <v>9.1199999999999996E-3</v>
      </c>
      <c r="S51">
        <v>3.5300000000000002E-3</v>
      </c>
      <c r="T51">
        <v>2.99E-3</v>
      </c>
      <c r="U51">
        <v>2.99E-3</v>
      </c>
      <c r="V51">
        <v>3.5599999999999998E-3</v>
      </c>
      <c r="W51">
        <v>8.4399999999999996E-3</v>
      </c>
      <c r="X51">
        <v>8.4399999999999996E-3</v>
      </c>
      <c r="Y51">
        <v>2.99E-3</v>
      </c>
      <c r="Z51">
        <v>2.99E-3</v>
      </c>
      <c r="AA51">
        <v>2.99E-3</v>
      </c>
      <c r="AB51">
        <v>0.53025449141877956</v>
      </c>
      <c r="AC51">
        <v>5.2829070621665517</v>
      </c>
      <c r="AD51">
        <v>200.566</v>
      </c>
      <c r="AE51">
        <v>4.4999999999999998E-2</v>
      </c>
      <c r="AF51">
        <v>1661</v>
      </c>
      <c r="AG51">
        <v>4976</v>
      </c>
      <c r="AH51">
        <v>5246</v>
      </c>
      <c r="AI51">
        <v>5530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5.3200000000000001E-3</v>
      </c>
      <c r="Q52">
        <v>4.4299999999999999E-3</v>
      </c>
      <c r="R52">
        <v>9.1199999999999996E-3</v>
      </c>
      <c r="S52">
        <v>3.5300000000000002E-3</v>
      </c>
      <c r="T52">
        <v>2.99E-3</v>
      </c>
      <c r="U52">
        <v>2.99E-3</v>
      </c>
      <c r="V52">
        <v>3.5599999999999998E-3</v>
      </c>
      <c r="W52">
        <v>8.4399999999999996E-3</v>
      </c>
      <c r="X52">
        <v>8.4399999999999996E-3</v>
      </c>
      <c r="Y52">
        <v>2.99E-3</v>
      </c>
      <c r="Z52">
        <v>2.99E-3</v>
      </c>
      <c r="AA52">
        <v>2.99E-3</v>
      </c>
      <c r="AB52">
        <v>0.53025449141877956</v>
      </c>
      <c r="AC52">
        <v>5.2829070621665517</v>
      </c>
      <c r="AD52">
        <v>200.566</v>
      </c>
      <c r="AE52">
        <v>0.05</v>
      </c>
      <c r="AF52">
        <v>1576</v>
      </c>
      <c r="AG52">
        <v>4478</v>
      </c>
      <c r="AH52">
        <v>4721</v>
      </c>
      <c r="AI52">
        <v>4977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5.3200000000000001E-3</v>
      </c>
      <c r="Q53">
        <v>4.4299999999999999E-3</v>
      </c>
      <c r="R53">
        <v>9.1199999999999996E-3</v>
      </c>
      <c r="S53">
        <v>3.5300000000000002E-3</v>
      </c>
      <c r="T53">
        <v>2.99E-3</v>
      </c>
      <c r="U53">
        <v>2.99E-3</v>
      </c>
      <c r="V53">
        <v>3.5599999999999998E-3</v>
      </c>
      <c r="W53">
        <v>8.4399999999999996E-3</v>
      </c>
      <c r="X53">
        <v>8.4399999999999996E-3</v>
      </c>
      <c r="Y53">
        <v>2.99E-3</v>
      </c>
      <c r="Z53">
        <v>2.99E-3</v>
      </c>
      <c r="AA53">
        <v>2.99E-3</v>
      </c>
      <c r="AB53">
        <v>0.53025449141877956</v>
      </c>
      <c r="AC53">
        <v>5.2829070621665517</v>
      </c>
      <c r="AD53">
        <v>200.566</v>
      </c>
      <c r="AE53">
        <v>5.5E-2</v>
      </c>
      <c r="AF53">
        <v>1497</v>
      </c>
      <c r="AG53">
        <v>4071</v>
      </c>
      <c r="AH53">
        <v>4292</v>
      </c>
      <c r="AI53">
        <v>4525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5.3200000000000001E-3</v>
      </c>
      <c r="Q54">
        <v>4.4299999999999999E-3</v>
      </c>
      <c r="R54">
        <v>9.1199999999999996E-3</v>
      </c>
      <c r="S54">
        <v>3.5300000000000002E-3</v>
      </c>
      <c r="T54">
        <v>2.99E-3</v>
      </c>
      <c r="U54">
        <v>2.99E-3</v>
      </c>
      <c r="V54">
        <v>3.5599999999999998E-3</v>
      </c>
      <c r="W54">
        <v>8.4399999999999996E-3</v>
      </c>
      <c r="X54">
        <v>8.4399999999999996E-3</v>
      </c>
      <c r="Y54">
        <v>2.99E-3</v>
      </c>
      <c r="Z54">
        <v>2.99E-3</v>
      </c>
      <c r="AA54">
        <v>2.99E-3</v>
      </c>
      <c r="AB54">
        <v>0.53025449141877956</v>
      </c>
      <c r="AC54">
        <v>5.2829070621665517</v>
      </c>
      <c r="AD54">
        <v>200.566</v>
      </c>
      <c r="AE54">
        <v>0.06</v>
      </c>
      <c r="AF54">
        <v>1424</v>
      </c>
      <c r="AG54">
        <v>3732</v>
      </c>
      <c r="AH54">
        <v>3934</v>
      </c>
      <c r="AI54">
        <v>4148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5.3200000000000001E-3</v>
      </c>
      <c r="Q55">
        <v>4.4299999999999999E-3</v>
      </c>
      <c r="R55">
        <v>9.1199999999999996E-3</v>
      </c>
      <c r="S55">
        <v>3.5300000000000002E-3</v>
      </c>
      <c r="T55">
        <v>2.99E-3</v>
      </c>
      <c r="U55">
        <v>2.99E-3</v>
      </c>
      <c r="V55">
        <v>3.5599999999999998E-3</v>
      </c>
      <c r="W55">
        <v>8.4399999999999996E-3</v>
      </c>
      <c r="X55">
        <v>8.4399999999999996E-3</v>
      </c>
      <c r="Y55">
        <v>2.99E-3</v>
      </c>
      <c r="Z55">
        <v>2.99E-3</v>
      </c>
      <c r="AA55">
        <v>2.99E-3</v>
      </c>
      <c r="AB55">
        <v>0.53025449141877956</v>
      </c>
      <c r="AC55">
        <v>5.2829070621665517</v>
      </c>
      <c r="AD55">
        <v>200.566</v>
      </c>
      <c r="AE55">
        <v>6.5000000000000002E-2</v>
      </c>
      <c r="AF55">
        <v>1356</v>
      </c>
      <c r="AG55">
        <v>3445</v>
      </c>
      <c r="AH55">
        <v>3632</v>
      </c>
      <c r="AI55">
        <v>3829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5.3200000000000001E-3</v>
      </c>
      <c r="Q56">
        <v>4.4299999999999999E-3</v>
      </c>
      <c r="R56">
        <v>9.1199999999999996E-3</v>
      </c>
      <c r="S56">
        <v>3.5300000000000002E-3</v>
      </c>
      <c r="T56">
        <v>2.99E-3</v>
      </c>
      <c r="U56">
        <v>2.99E-3</v>
      </c>
      <c r="V56">
        <v>3.5599999999999998E-3</v>
      </c>
      <c r="W56">
        <v>8.4399999999999996E-3</v>
      </c>
      <c r="X56">
        <v>8.4399999999999996E-3</v>
      </c>
      <c r="Y56">
        <v>2.99E-3</v>
      </c>
      <c r="Z56">
        <v>2.99E-3</v>
      </c>
      <c r="AA56">
        <v>2.99E-3</v>
      </c>
      <c r="AB56">
        <v>0.53025449141877956</v>
      </c>
      <c r="AC56">
        <v>5.2829070621665517</v>
      </c>
      <c r="AD56">
        <v>200.566</v>
      </c>
      <c r="AE56">
        <v>7.0000000000000007E-2</v>
      </c>
      <c r="AF56">
        <v>1293</v>
      </c>
      <c r="AG56">
        <v>3199</v>
      </c>
      <c r="AH56">
        <v>3372</v>
      </c>
      <c r="AI56">
        <v>3555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5.2700000000000004E-3</v>
      </c>
      <c r="Q57">
        <v>4.3800000000000002E-3</v>
      </c>
      <c r="R57">
        <v>9.0100000000000006E-3</v>
      </c>
      <c r="S57">
        <v>3.49E-3</v>
      </c>
      <c r="T57">
        <v>2.99E-3</v>
      </c>
      <c r="U57">
        <v>2.99E-3</v>
      </c>
      <c r="V57">
        <v>3.5300000000000002E-3</v>
      </c>
      <c r="W57">
        <v>8.3599999999999994E-3</v>
      </c>
      <c r="X57">
        <v>8.3599999999999994E-3</v>
      </c>
      <c r="Y57">
        <v>2.99E-3</v>
      </c>
      <c r="Z57">
        <v>2.99E-3</v>
      </c>
      <c r="AA57">
        <v>2.99E-3</v>
      </c>
      <c r="AB57">
        <v>0.53265013788856452</v>
      </c>
      <c r="AC57">
        <v>5.8521777462574391</v>
      </c>
      <c r="AD57">
        <v>200.566</v>
      </c>
      <c r="AE57">
        <v>0.03</v>
      </c>
      <c r="AF57">
        <v>1742</v>
      </c>
      <c r="AG57">
        <v>6698</v>
      </c>
      <c r="AH57">
        <v>7102</v>
      </c>
      <c r="AI57">
        <v>7529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5.2700000000000004E-3</v>
      </c>
      <c r="Q58">
        <v>4.3800000000000002E-3</v>
      </c>
      <c r="R58">
        <v>9.0100000000000006E-3</v>
      </c>
      <c r="S58">
        <v>3.49E-3</v>
      </c>
      <c r="T58">
        <v>2.99E-3</v>
      </c>
      <c r="U58">
        <v>2.99E-3</v>
      </c>
      <c r="V58">
        <v>3.5300000000000002E-3</v>
      </c>
      <c r="W58">
        <v>8.3599999999999994E-3</v>
      </c>
      <c r="X58">
        <v>8.3599999999999994E-3</v>
      </c>
      <c r="Y58">
        <v>2.99E-3</v>
      </c>
      <c r="Z58">
        <v>2.99E-3</v>
      </c>
      <c r="AA58">
        <v>2.99E-3</v>
      </c>
      <c r="AB58">
        <v>0.53265013788856452</v>
      </c>
      <c r="AC58">
        <v>5.8521777462574391</v>
      </c>
      <c r="AD58">
        <v>200.566</v>
      </c>
      <c r="AE58">
        <v>3.5000000000000003E-2</v>
      </c>
      <c r="AF58">
        <v>1637</v>
      </c>
      <c r="AG58">
        <v>5741</v>
      </c>
      <c r="AH58">
        <v>6087</v>
      </c>
      <c r="AI58">
        <v>6454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5.2700000000000004E-3</v>
      </c>
      <c r="Q59">
        <v>4.3800000000000002E-3</v>
      </c>
      <c r="R59">
        <v>9.0100000000000006E-3</v>
      </c>
      <c r="S59">
        <v>3.49E-3</v>
      </c>
      <c r="T59">
        <v>2.99E-3</v>
      </c>
      <c r="U59">
        <v>2.99E-3</v>
      </c>
      <c r="V59">
        <v>3.5300000000000002E-3</v>
      </c>
      <c r="W59">
        <v>8.3599999999999994E-3</v>
      </c>
      <c r="X59">
        <v>8.3599999999999994E-3</v>
      </c>
      <c r="Y59">
        <v>2.99E-3</v>
      </c>
      <c r="Z59">
        <v>2.99E-3</v>
      </c>
      <c r="AA59">
        <v>2.99E-3</v>
      </c>
      <c r="AB59">
        <v>0.53265013788856452</v>
      </c>
      <c r="AC59">
        <v>5.8521777462574391</v>
      </c>
      <c r="AD59">
        <v>200.566</v>
      </c>
      <c r="AE59">
        <v>0.04</v>
      </c>
      <c r="AF59">
        <v>1542</v>
      </c>
      <c r="AG59">
        <v>5024</v>
      </c>
      <c r="AH59">
        <v>5326</v>
      </c>
      <c r="AI59">
        <v>5647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5.2700000000000004E-3</v>
      </c>
      <c r="Q60">
        <v>4.3800000000000002E-3</v>
      </c>
      <c r="R60">
        <v>9.0100000000000006E-3</v>
      </c>
      <c r="S60">
        <v>3.49E-3</v>
      </c>
      <c r="T60">
        <v>2.99E-3</v>
      </c>
      <c r="U60">
        <v>2.99E-3</v>
      </c>
      <c r="V60">
        <v>3.5300000000000002E-3</v>
      </c>
      <c r="W60">
        <v>8.3599999999999994E-3</v>
      </c>
      <c r="X60">
        <v>8.3599999999999994E-3</v>
      </c>
      <c r="Y60">
        <v>2.99E-3</v>
      </c>
      <c r="Z60">
        <v>2.99E-3</v>
      </c>
      <c r="AA60">
        <v>2.99E-3</v>
      </c>
      <c r="AB60">
        <v>0.53265013788856452</v>
      </c>
      <c r="AC60">
        <v>5.8521777462574391</v>
      </c>
      <c r="AD60">
        <v>200.566</v>
      </c>
      <c r="AE60">
        <v>4.4999999999999998E-2</v>
      </c>
      <c r="AF60">
        <v>1454</v>
      </c>
      <c r="AG60">
        <v>4465</v>
      </c>
      <c r="AH60">
        <v>4734</v>
      </c>
      <c r="AI60">
        <v>5020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5.2700000000000004E-3</v>
      </c>
      <c r="Q61">
        <v>4.3800000000000002E-3</v>
      </c>
      <c r="R61">
        <v>9.0100000000000006E-3</v>
      </c>
      <c r="S61">
        <v>3.49E-3</v>
      </c>
      <c r="T61">
        <v>2.99E-3</v>
      </c>
      <c r="U61">
        <v>2.99E-3</v>
      </c>
      <c r="V61">
        <v>3.5300000000000002E-3</v>
      </c>
      <c r="W61">
        <v>8.3599999999999994E-3</v>
      </c>
      <c r="X61">
        <v>8.3599999999999994E-3</v>
      </c>
      <c r="Y61">
        <v>2.99E-3</v>
      </c>
      <c r="Z61">
        <v>2.99E-3</v>
      </c>
      <c r="AA61">
        <v>2.99E-3</v>
      </c>
      <c r="AB61">
        <v>0.53265013788856452</v>
      </c>
      <c r="AC61">
        <v>5.8521777462574391</v>
      </c>
      <c r="AD61">
        <v>200.566</v>
      </c>
      <c r="AE61">
        <v>0.05</v>
      </c>
      <c r="AF61">
        <v>1373</v>
      </c>
      <c r="AG61">
        <v>4019</v>
      </c>
      <c r="AH61">
        <v>4261</v>
      </c>
      <c r="AI61">
        <v>4518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5.2700000000000004E-3</v>
      </c>
      <c r="Q62">
        <v>4.3800000000000002E-3</v>
      </c>
      <c r="R62">
        <v>9.0100000000000006E-3</v>
      </c>
      <c r="S62">
        <v>3.49E-3</v>
      </c>
      <c r="T62">
        <v>2.99E-3</v>
      </c>
      <c r="U62">
        <v>2.99E-3</v>
      </c>
      <c r="V62">
        <v>3.5300000000000002E-3</v>
      </c>
      <c r="W62">
        <v>8.3599999999999994E-3</v>
      </c>
      <c r="X62">
        <v>8.3599999999999994E-3</v>
      </c>
      <c r="Y62">
        <v>2.99E-3</v>
      </c>
      <c r="Z62">
        <v>2.99E-3</v>
      </c>
      <c r="AA62">
        <v>2.99E-3</v>
      </c>
      <c r="AB62">
        <v>0.53265013788856452</v>
      </c>
      <c r="AC62">
        <v>5.8521777462574391</v>
      </c>
      <c r="AD62">
        <v>200.566</v>
      </c>
      <c r="AE62">
        <v>5.5E-2</v>
      </c>
      <c r="AF62">
        <v>1300</v>
      </c>
      <c r="AG62">
        <v>3653</v>
      </c>
      <c r="AH62">
        <v>3874</v>
      </c>
      <c r="AI62">
        <v>4107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5.2700000000000004E-3</v>
      </c>
      <c r="Q63">
        <v>4.3800000000000002E-3</v>
      </c>
      <c r="R63">
        <v>9.0100000000000006E-3</v>
      </c>
      <c r="S63">
        <v>3.49E-3</v>
      </c>
      <c r="T63">
        <v>2.99E-3</v>
      </c>
      <c r="U63">
        <v>2.99E-3</v>
      </c>
      <c r="V63">
        <v>3.5300000000000002E-3</v>
      </c>
      <c r="W63">
        <v>8.3599999999999994E-3</v>
      </c>
      <c r="X63">
        <v>8.3599999999999994E-3</v>
      </c>
      <c r="Y63">
        <v>2.99E-3</v>
      </c>
      <c r="Z63">
        <v>2.99E-3</v>
      </c>
      <c r="AA63">
        <v>2.99E-3</v>
      </c>
      <c r="AB63">
        <v>0.53265013788856452</v>
      </c>
      <c r="AC63">
        <v>5.8521777462574391</v>
      </c>
      <c r="AD63">
        <v>200.566</v>
      </c>
      <c r="AE63">
        <v>0.06</v>
      </c>
      <c r="AF63">
        <v>1232</v>
      </c>
      <c r="AG63">
        <v>3349</v>
      </c>
      <c r="AH63">
        <v>3551</v>
      </c>
      <c r="AI63">
        <v>3765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5.2700000000000004E-3</v>
      </c>
      <c r="Q64">
        <v>4.3800000000000002E-3</v>
      </c>
      <c r="R64">
        <v>9.0100000000000006E-3</v>
      </c>
      <c r="S64">
        <v>3.49E-3</v>
      </c>
      <c r="T64">
        <v>2.99E-3</v>
      </c>
      <c r="U64">
        <v>2.99E-3</v>
      </c>
      <c r="V64">
        <v>3.5300000000000002E-3</v>
      </c>
      <c r="W64">
        <v>8.3599999999999994E-3</v>
      </c>
      <c r="X64">
        <v>8.3599999999999994E-3</v>
      </c>
      <c r="Y64">
        <v>2.99E-3</v>
      </c>
      <c r="Z64">
        <v>2.99E-3</v>
      </c>
      <c r="AA64">
        <v>2.99E-3</v>
      </c>
      <c r="AB64">
        <v>0.53265013788856452</v>
      </c>
      <c r="AC64">
        <v>5.8521777462574391</v>
      </c>
      <c r="AD64">
        <v>200.566</v>
      </c>
      <c r="AE64">
        <v>6.5000000000000002E-2</v>
      </c>
      <c r="AF64">
        <v>1169</v>
      </c>
      <c r="AG64">
        <v>3091</v>
      </c>
      <c r="AH64">
        <v>3278</v>
      </c>
      <c r="AI64">
        <v>3475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5.2700000000000004E-3</v>
      </c>
      <c r="Q65">
        <v>4.3800000000000002E-3</v>
      </c>
      <c r="R65">
        <v>9.0100000000000006E-3</v>
      </c>
      <c r="S65">
        <v>3.49E-3</v>
      </c>
      <c r="T65">
        <v>2.99E-3</v>
      </c>
      <c r="U65">
        <v>2.99E-3</v>
      </c>
      <c r="V65">
        <v>3.5300000000000002E-3</v>
      </c>
      <c r="W65">
        <v>8.3599999999999994E-3</v>
      </c>
      <c r="X65">
        <v>8.3599999999999994E-3</v>
      </c>
      <c r="Y65">
        <v>2.99E-3</v>
      </c>
      <c r="Z65">
        <v>2.99E-3</v>
      </c>
      <c r="AA65">
        <v>2.99E-3</v>
      </c>
      <c r="AB65">
        <v>0.53265013788856452</v>
      </c>
      <c r="AC65">
        <v>5.8521777462574391</v>
      </c>
      <c r="AD65">
        <v>200.566</v>
      </c>
      <c r="AE65">
        <v>7.0000000000000007E-2</v>
      </c>
      <c r="AF65">
        <v>1111</v>
      </c>
      <c r="AG65">
        <v>2871</v>
      </c>
      <c r="AH65">
        <v>3044</v>
      </c>
      <c r="AI65">
        <v>3227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5.2100000000000002E-3</v>
      </c>
      <c r="Q66">
        <v>4.3400000000000001E-3</v>
      </c>
      <c r="R66">
        <v>8.9300000000000004E-3</v>
      </c>
      <c r="S66">
        <v>3.4499999999999999E-3</v>
      </c>
      <c r="T66">
        <v>2.99E-3</v>
      </c>
      <c r="U66">
        <v>2.99E-3</v>
      </c>
      <c r="V66">
        <v>3.48E-3</v>
      </c>
      <c r="W66">
        <v>8.26E-3</v>
      </c>
      <c r="X66">
        <v>8.26E-3</v>
      </c>
      <c r="Y66">
        <v>2.99E-3</v>
      </c>
      <c r="Z66">
        <v>2.99E-3</v>
      </c>
      <c r="AA66">
        <v>2.99E-3</v>
      </c>
      <c r="AB66">
        <v>0.53553642667809043</v>
      </c>
      <c r="AC66">
        <v>5.8680120186573417</v>
      </c>
      <c r="AD66">
        <v>200.566</v>
      </c>
      <c r="AE66">
        <v>0.03</v>
      </c>
      <c r="AF66">
        <v>1735</v>
      </c>
      <c r="AG66">
        <v>6673</v>
      </c>
      <c r="AH66">
        <v>7077</v>
      </c>
      <c r="AI66">
        <v>7505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5.2100000000000002E-3</v>
      </c>
      <c r="Q67">
        <v>4.3400000000000001E-3</v>
      </c>
      <c r="R67">
        <v>8.9300000000000004E-3</v>
      </c>
      <c r="S67">
        <v>3.4499999999999999E-3</v>
      </c>
      <c r="T67">
        <v>2.99E-3</v>
      </c>
      <c r="U67">
        <v>2.99E-3</v>
      </c>
      <c r="V67">
        <v>3.48E-3</v>
      </c>
      <c r="W67">
        <v>8.26E-3</v>
      </c>
      <c r="X67">
        <v>8.26E-3</v>
      </c>
      <c r="Y67">
        <v>2.99E-3</v>
      </c>
      <c r="Z67">
        <v>2.99E-3</v>
      </c>
      <c r="AA67">
        <v>2.99E-3</v>
      </c>
      <c r="AB67">
        <v>0.53553642667809043</v>
      </c>
      <c r="AC67">
        <v>5.8680120186573417</v>
      </c>
      <c r="AD67">
        <v>200.566</v>
      </c>
      <c r="AE67">
        <v>3.5000000000000003E-2</v>
      </c>
      <c r="AF67">
        <v>1631</v>
      </c>
      <c r="AG67">
        <v>5720</v>
      </c>
      <c r="AH67">
        <v>6066</v>
      </c>
      <c r="AI67">
        <v>6432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5.2100000000000002E-3</v>
      </c>
      <c r="Q68">
        <v>4.3400000000000001E-3</v>
      </c>
      <c r="R68">
        <v>8.9300000000000004E-3</v>
      </c>
      <c r="S68">
        <v>3.4499999999999999E-3</v>
      </c>
      <c r="T68">
        <v>2.99E-3</v>
      </c>
      <c r="U68">
        <v>2.99E-3</v>
      </c>
      <c r="V68">
        <v>3.48E-3</v>
      </c>
      <c r="W68">
        <v>8.26E-3</v>
      </c>
      <c r="X68">
        <v>8.26E-3</v>
      </c>
      <c r="Y68">
        <v>2.99E-3</v>
      </c>
      <c r="Z68">
        <v>2.99E-3</v>
      </c>
      <c r="AA68">
        <v>2.99E-3</v>
      </c>
      <c r="AB68">
        <v>0.53553642667809043</v>
      </c>
      <c r="AC68">
        <v>5.8680120186573417</v>
      </c>
      <c r="AD68">
        <v>200.566</v>
      </c>
      <c r="AE68">
        <v>0.04</v>
      </c>
      <c r="AF68">
        <v>1535</v>
      </c>
      <c r="AG68">
        <v>5005</v>
      </c>
      <c r="AH68">
        <v>5308</v>
      </c>
      <c r="AI68">
        <v>5628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5.2100000000000002E-3</v>
      </c>
      <c r="Q69">
        <v>4.3400000000000001E-3</v>
      </c>
      <c r="R69">
        <v>8.9300000000000004E-3</v>
      </c>
      <c r="S69">
        <v>3.4499999999999999E-3</v>
      </c>
      <c r="T69">
        <v>2.99E-3</v>
      </c>
      <c r="U69">
        <v>2.99E-3</v>
      </c>
      <c r="V69">
        <v>3.48E-3</v>
      </c>
      <c r="W69">
        <v>8.26E-3</v>
      </c>
      <c r="X69">
        <v>8.26E-3</v>
      </c>
      <c r="Y69">
        <v>2.99E-3</v>
      </c>
      <c r="Z69">
        <v>2.99E-3</v>
      </c>
      <c r="AA69">
        <v>2.99E-3</v>
      </c>
      <c r="AB69">
        <v>0.53553642667809043</v>
      </c>
      <c r="AC69">
        <v>5.8680120186573417</v>
      </c>
      <c r="AD69">
        <v>200.566</v>
      </c>
      <c r="AE69">
        <v>4.4999999999999998E-2</v>
      </c>
      <c r="AF69">
        <v>1447</v>
      </c>
      <c r="AG69">
        <v>4449</v>
      </c>
      <c r="AH69">
        <v>4718</v>
      </c>
      <c r="AI69">
        <v>5003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5.2100000000000002E-3</v>
      </c>
      <c r="Q70">
        <v>4.3400000000000001E-3</v>
      </c>
      <c r="R70">
        <v>8.9300000000000004E-3</v>
      </c>
      <c r="S70">
        <v>3.4499999999999999E-3</v>
      </c>
      <c r="T70">
        <v>2.99E-3</v>
      </c>
      <c r="U70">
        <v>2.99E-3</v>
      </c>
      <c r="V70">
        <v>3.48E-3</v>
      </c>
      <c r="W70">
        <v>8.26E-3</v>
      </c>
      <c r="X70">
        <v>8.26E-3</v>
      </c>
      <c r="Y70">
        <v>2.99E-3</v>
      </c>
      <c r="Z70">
        <v>2.99E-3</v>
      </c>
      <c r="AA70">
        <v>2.99E-3</v>
      </c>
      <c r="AB70">
        <v>0.53553642667809043</v>
      </c>
      <c r="AC70">
        <v>5.8680120186573417</v>
      </c>
      <c r="AD70">
        <v>200.566</v>
      </c>
      <c r="AE70">
        <v>0.05</v>
      </c>
      <c r="AF70">
        <v>1367</v>
      </c>
      <c r="AG70">
        <v>4004</v>
      </c>
      <c r="AH70">
        <v>4246</v>
      </c>
      <c r="AI70">
        <v>4503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5.2100000000000002E-3</v>
      </c>
      <c r="Q71">
        <v>4.3400000000000001E-3</v>
      </c>
      <c r="R71">
        <v>8.9300000000000004E-3</v>
      </c>
      <c r="S71">
        <v>3.4499999999999999E-3</v>
      </c>
      <c r="T71">
        <v>2.99E-3</v>
      </c>
      <c r="U71">
        <v>2.99E-3</v>
      </c>
      <c r="V71">
        <v>3.48E-3</v>
      </c>
      <c r="W71">
        <v>8.26E-3</v>
      </c>
      <c r="X71">
        <v>8.26E-3</v>
      </c>
      <c r="Y71">
        <v>2.99E-3</v>
      </c>
      <c r="Z71">
        <v>2.99E-3</v>
      </c>
      <c r="AA71">
        <v>2.99E-3</v>
      </c>
      <c r="AB71">
        <v>0.53553642667809043</v>
      </c>
      <c r="AC71">
        <v>5.8680120186573417</v>
      </c>
      <c r="AD71">
        <v>200.566</v>
      </c>
      <c r="AE71">
        <v>5.5E-2</v>
      </c>
      <c r="AF71">
        <v>1293</v>
      </c>
      <c r="AG71">
        <v>3640</v>
      </c>
      <c r="AH71">
        <v>3860</v>
      </c>
      <c r="AI71">
        <v>4093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5.2100000000000002E-3</v>
      </c>
      <c r="Q72">
        <v>4.3400000000000001E-3</v>
      </c>
      <c r="R72">
        <v>8.9300000000000004E-3</v>
      </c>
      <c r="S72">
        <v>3.4499999999999999E-3</v>
      </c>
      <c r="T72">
        <v>2.99E-3</v>
      </c>
      <c r="U72">
        <v>2.99E-3</v>
      </c>
      <c r="V72">
        <v>3.48E-3</v>
      </c>
      <c r="W72">
        <v>8.26E-3</v>
      </c>
      <c r="X72">
        <v>8.26E-3</v>
      </c>
      <c r="Y72">
        <v>2.99E-3</v>
      </c>
      <c r="Z72">
        <v>2.99E-3</v>
      </c>
      <c r="AA72">
        <v>2.99E-3</v>
      </c>
      <c r="AB72">
        <v>0.53553642667809043</v>
      </c>
      <c r="AC72">
        <v>5.8680120186573417</v>
      </c>
      <c r="AD72">
        <v>200.566</v>
      </c>
      <c r="AE72">
        <v>0.06</v>
      </c>
      <c r="AF72">
        <v>1226</v>
      </c>
      <c r="AG72">
        <v>3337</v>
      </c>
      <c r="AH72">
        <v>3538</v>
      </c>
      <c r="AI72">
        <v>3752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5.2100000000000002E-3</v>
      </c>
      <c r="Q73">
        <v>4.3400000000000001E-3</v>
      </c>
      <c r="R73">
        <v>8.9300000000000004E-3</v>
      </c>
      <c r="S73">
        <v>3.4499999999999999E-3</v>
      </c>
      <c r="T73">
        <v>2.99E-3</v>
      </c>
      <c r="U73">
        <v>2.99E-3</v>
      </c>
      <c r="V73">
        <v>3.48E-3</v>
      </c>
      <c r="W73">
        <v>8.26E-3</v>
      </c>
      <c r="X73">
        <v>8.26E-3</v>
      </c>
      <c r="Y73">
        <v>2.99E-3</v>
      </c>
      <c r="Z73">
        <v>2.99E-3</v>
      </c>
      <c r="AA73">
        <v>2.99E-3</v>
      </c>
      <c r="AB73">
        <v>0.53553642667809043</v>
      </c>
      <c r="AC73">
        <v>5.8680120186573417</v>
      </c>
      <c r="AD73">
        <v>200.566</v>
      </c>
      <c r="AE73">
        <v>6.5000000000000002E-2</v>
      </c>
      <c r="AF73">
        <v>1163</v>
      </c>
      <c r="AG73">
        <v>3080</v>
      </c>
      <c r="AH73">
        <v>3266</v>
      </c>
      <c r="AI73">
        <v>3464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5.2100000000000002E-3</v>
      </c>
      <c r="Q74">
        <v>4.3400000000000001E-3</v>
      </c>
      <c r="R74">
        <v>8.9300000000000004E-3</v>
      </c>
      <c r="S74">
        <v>3.4499999999999999E-3</v>
      </c>
      <c r="T74">
        <v>2.99E-3</v>
      </c>
      <c r="U74">
        <v>2.99E-3</v>
      </c>
      <c r="V74">
        <v>3.48E-3</v>
      </c>
      <c r="W74">
        <v>8.26E-3</v>
      </c>
      <c r="X74">
        <v>8.26E-3</v>
      </c>
      <c r="Y74">
        <v>2.99E-3</v>
      </c>
      <c r="Z74">
        <v>2.99E-3</v>
      </c>
      <c r="AA74">
        <v>2.99E-3</v>
      </c>
      <c r="AB74">
        <v>0.53553642667809043</v>
      </c>
      <c r="AC74">
        <v>5.8680120186573417</v>
      </c>
      <c r="AD74">
        <v>200.566</v>
      </c>
      <c r="AE74">
        <v>7.0000000000000007E-2</v>
      </c>
      <c r="AF74">
        <v>1106</v>
      </c>
      <c r="AG74">
        <v>2860</v>
      </c>
      <c r="AH74">
        <v>3033</v>
      </c>
      <c r="AI74">
        <v>3216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5.1399999999999996E-3</v>
      </c>
      <c r="Q75">
        <v>4.2900000000000004E-3</v>
      </c>
      <c r="R75">
        <v>8.8400000000000006E-3</v>
      </c>
      <c r="S75">
        <v>3.4199999999999999E-3</v>
      </c>
      <c r="T75">
        <v>2.99E-3</v>
      </c>
      <c r="U75">
        <v>2.99E-3</v>
      </c>
      <c r="V75">
        <v>3.4499999999999999E-3</v>
      </c>
      <c r="W75">
        <v>8.1700000000000002E-3</v>
      </c>
      <c r="X75">
        <v>8.1700000000000002E-3</v>
      </c>
      <c r="Y75">
        <v>2.99E-3</v>
      </c>
      <c r="Z75">
        <v>2.99E-3</v>
      </c>
      <c r="AA75">
        <v>2.99E-3</v>
      </c>
      <c r="AB75">
        <v>0.53873329941899373</v>
      </c>
      <c r="AC75">
        <v>5.8855004416618906</v>
      </c>
      <c r="AD75">
        <v>200.566</v>
      </c>
      <c r="AE75">
        <v>0.03</v>
      </c>
      <c r="AF75">
        <v>1728</v>
      </c>
      <c r="AG75">
        <v>6649</v>
      </c>
      <c r="AH75">
        <v>7052</v>
      </c>
      <c r="AI75">
        <v>7480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5.1399999999999996E-3</v>
      </c>
      <c r="Q76">
        <v>4.2900000000000004E-3</v>
      </c>
      <c r="R76">
        <v>8.8400000000000006E-3</v>
      </c>
      <c r="S76">
        <v>3.4199999999999999E-3</v>
      </c>
      <c r="T76">
        <v>2.99E-3</v>
      </c>
      <c r="U76">
        <v>2.99E-3</v>
      </c>
      <c r="V76">
        <v>3.4499999999999999E-3</v>
      </c>
      <c r="W76">
        <v>8.1700000000000002E-3</v>
      </c>
      <c r="X76">
        <v>8.1700000000000002E-3</v>
      </c>
      <c r="Y76">
        <v>2.99E-3</v>
      </c>
      <c r="Z76">
        <v>2.99E-3</v>
      </c>
      <c r="AA76">
        <v>2.99E-3</v>
      </c>
      <c r="AB76">
        <v>0.53873329941899373</v>
      </c>
      <c r="AC76">
        <v>5.8855004416618906</v>
      </c>
      <c r="AD76">
        <v>200.566</v>
      </c>
      <c r="AE76">
        <v>3.5000000000000003E-2</v>
      </c>
      <c r="AF76">
        <v>1624</v>
      </c>
      <c r="AG76">
        <v>5699</v>
      </c>
      <c r="AH76">
        <v>6045</v>
      </c>
      <c r="AI76">
        <v>6411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5.1399999999999996E-3</v>
      </c>
      <c r="Q77">
        <v>4.2900000000000004E-3</v>
      </c>
      <c r="R77">
        <v>8.8400000000000006E-3</v>
      </c>
      <c r="S77">
        <v>3.4199999999999999E-3</v>
      </c>
      <c r="T77">
        <v>2.99E-3</v>
      </c>
      <c r="U77">
        <v>2.99E-3</v>
      </c>
      <c r="V77">
        <v>3.4499999999999999E-3</v>
      </c>
      <c r="W77">
        <v>8.1700000000000002E-3</v>
      </c>
      <c r="X77">
        <v>8.1700000000000002E-3</v>
      </c>
      <c r="Y77">
        <v>2.99E-3</v>
      </c>
      <c r="Z77">
        <v>2.99E-3</v>
      </c>
      <c r="AA77">
        <v>2.99E-3</v>
      </c>
      <c r="AB77">
        <v>0.53873329941899373</v>
      </c>
      <c r="AC77">
        <v>5.8855004416618906</v>
      </c>
      <c r="AD77">
        <v>200.566</v>
      </c>
      <c r="AE77">
        <v>0.04</v>
      </c>
      <c r="AF77">
        <v>1528</v>
      </c>
      <c r="AG77">
        <v>4986</v>
      </c>
      <c r="AH77">
        <v>5289</v>
      </c>
      <c r="AI77">
        <v>5610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5.1399999999999996E-3</v>
      </c>
      <c r="Q78">
        <v>4.2900000000000004E-3</v>
      </c>
      <c r="R78">
        <v>8.8400000000000006E-3</v>
      </c>
      <c r="S78">
        <v>3.4199999999999999E-3</v>
      </c>
      <c r="T78">
        <v>2.99E-3</v>
      </c>
      <c r="U78">
        <v>2.99E-3</v>
      </c>
      <c r="V78">
        <v>3.4499999999999999E-3</v>
      </c>
      <c r="W78">
        <v>8.1700000000000002E-3</v>
      </c>
      <c r="X78">
        <v>8.1700000000000002E-3</v>
      </c>
      <c r="Y78">
        <v>2.99E-3</v>
      </c>
      <c r="Z78">
        <v>2.99E-3</v>
      </c>
      <c r="AA78">
        <v>2.99E-3</v>
      </c>
      <c r="AB78">
        <v>0.53873329941899373</v>
      </c>
      <c r="AC78">
        <v>5.8855004416618906</v>
      </c>
      <c r="AD78">
        <v>200.566</v>
      </c>
      <c r="AE78">
        <v>4.4999999999999998E-2</v>
      </c>
      <c r="AF78">
        <v>1441</v>
      </c>
      <c r="AG78">
        <v>4432</v>
      </c>
      <c r="AH78">
        <v>4701</v>
      </c>
      <c r="AI78">
        <v>4987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5.1399999999999996E-3</v>
      </c>
      <c r="Q79">
        <v>4.2900000000000004E-3</v>
      </c>
      <c r="R79">
        <v>8.8400000000000006E-3</v>
      </c>
      <c r="S79">
        <v>3.4199999999999999E-3</v>
      </c>
      <c r="T79">
        <v>2.99E-3</v>
      </c>
      <c r="U79">
        <v>2.99E-3</v>
      </c>
      <c r="V79">
        <v>3.4499999999999999E-3</v>
      </c>
      <c r="W79">
        <v>8.1700000000000002E-3</v>
      </c>
      <c r="X79">
        <v>8.1700000000000002E-3</v>
      </c>
      <c r="Y79">
        <v>2.99E-3</v>
      </c>
      <c r="Z79">
        <v>2.99E-3</v>
      </c>
      <c r="AA79">
        <v>2.99E-3</v>
      </c>
      <c r="AB79">
        <v>0.53873329941899373</v>
      </c>
      <c r="AC79">
        <v>5.8855004416618906</v>
      </c>
      <c r="AD79">
        <v>200.566</v>
      </c>
      <c r="AE79">
        <v>0.05</v>
      </c>
      <c r="AF79">
        <v>1361</v>
      </c>
      <c r="AG79">
        <v>3989</v>
      </c>
      <c r="AH79">
        <v>4231</v>
      </c>
      <c r="AI79">
        <v>4488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5.1399999999999996E-3</v>
      </c>
      <c r="Q80">
        <v>4.2900000000000004E-3</v>
      </c>
      <c r="R80">
        <v>8.8400000000000006E-3</v>
      </c>
      <c r="S80">
        <v>3.4199999999999999E-3</v>
      </c>
      <c r="T80">
        <v>2.99E-3</v>
      </c>
      <c r="U80">
        <v>2.99E-3</v>
      </c>
      <c r="V80">
        <v>3.4499999999999999E-3</v>
      </c>
      <c r="W80">
        <v>8.1700000000000002E-3</v>
      </c>
      <c r="X80">
        <v>8.1700000000000002E-3</v>
      </c>
      <c r="Y80">
        <v>2.99E-3</v>
      </c>
      <c r="Z80">
        <v>2.99E-3</v>
      </c>
      <c r="AA80">
        <v>2.99E-3</v>
      </c>
      <c r="AB80">
        <v>0.53873329941899373</v>
      </c>
      <c r="AC80">
        <v>5.8855004416618906</v>
      </c>
      <c r="AD80">
        <v>200.566</v>
      </c>
      <c r="AE80">
        <v>5.5E-2</v>
      </c>
      <c r="AF80">
        <v>1287</v>
      </c>
      <c r="AG80">
        <v>3626</v>
      </c>
      <c r="AH80">
        <v>3847</v>
      </c>
      <c r="AI80">
        <v>4080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5.1399999999999996E-3</v>
      </c>
      <c r="Q81">
        <v>4.2900000000000004E-3</v>
      </c>
      <c r="R81">
        <v>8.8400000000000006E-3</v>
      </c>
      <c r="S81">
        <v>3.4199999999999999E-3</v>
      </c>
      <c r="T81">
        <v>2.99E-3</v>
      </c>
      <c r="U81">
        <v>2.99E-3</v>
      </c>
      <c r="V81">
        <v>3.4499999999999999E-3</v>
      </c>
      <c r="W81">
        <v>8.1700000000000002E-3</v>
      </c>
      <c r="X81">
        <v>8.1700000000000002E-3</v>
      </c>
      <c r="Y81">
        <v>2.99E-3</v>
      </c>
      <c r="Z81">
        <v>2.99E-3</v>
      </c>
      <c r="AA81">
        <v>2.99E-3</v>
      </c>
      <c r="AB81">
        <v>0.53873329941899373</v>
      </c>
      <c r="AC81">
        <v>5.8855004416618906</v>
      </c>
      <c r="AD81">
        <v>200.566</v>
      </c>
      <c r="AE81">
        <v>0.06</v>
      </c>
      <c r="AF81">
        <v>1220</v>
      </c>
      <c r="AG81">
        <v>3324</v>
      </c>
      <c r="AH81">
        <v>3526</v>
      </c>
      <c r="AI81">
        <v>3740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5.1399999999999996E-3</v>
      </c>
      <c r="Q82">
        <v>4.2900000000000004E-3</v>
      </c>
      <c r="R82">
        <v>8.8400000000000006E-3</v>
      </c>
      <c r="S82">
        <v>3.4199999999999999E-3</v>
      </c>
      <c r="T82">
        <v>2.99E-3</v>
      </c>
      <c r="U82">
        <v>2.99E-3</v>
      </c>
      <c r="V82">
        <v>3.4499999999999999E-3</v>
      </c>
      <c r="W82">
        <v>8.1700000000000002E-3</v>
      </c>
      <c r="X82">
        <v>8.1700000000000002E-3</v>
      </c>
      <c r="Y82">
        <v>2.99E-3</v>
      </c>
      <c r="Z82">
        <v>2.99E-3</v>
      </c>
      <c r="AA82">
        <v>2.99E-3</v>
      </c>
      <c r="AB82">
        <v>0.53873329941899373</v>
      </c>
      <c r="AC82">
        <v>5.8855004416618906</v>
      </c>
      <c r="AD82">
        <v>200.566</v>
      </c>
      <c r="AE82">
        <v>6.5000000000000002E-2</v>
      </c>
      <c r="AF82">
        <v>1157</v>
      </c>
      <c r="AG82">
        <v>3069</v>
      </c>
      <c r="AH82">
        <v>3255</v>
      </c>
      <c r="AI82">
        <v>3452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5.1399999999999996E-3</v>
      </c>
      <c r="Q83">
        <v>4.2900000000000004E-3</v>
      </c>
      <c r="R83">
        <v>8.8400000000000006E-3</v>
      </c>
      <c r="S83">
        <v>3.4199999999999999E-3</v>
      </c>
      <c r="T83">
        <v>2.99E-3</v>
      </c>
      <c r="U83">
        <v>2.99E-3</v>
      </c>
      <c r="V83">
        <v>3.4499999999999999E-3</v>
      </c>
      <c r="W83">
        <v>8.1700000000000002E-3</v>
      </c>
      <c r="X83">
        <v>8.1700000000000002E-3</v>
      </c>
      <c r="Y83">
        <v>2.99E-3</v>
      </c>
      <c r="Z83">
        <v>2.99E-3</v>
      </c>
      <c r="AA83">
        <v>2.99E-3</v>
      </c>
      <c r="AB83">
        <v>0.53873329941899373</v>
      </c>
      <c r="AC83">
        <v>5.8855004416618906</v>
      </c>
      <c r="AD83">
        <v>200.566</v>
      </c>
      <c r="AE83">
        <v>7.0000000000000007E-2</v>
      </c>
      <c r="AF83">
        <v>1100</v>
      </c>
      <c r="AG83">
        <v>2849</v>
      </c>
      <c r="AH83">
        <v>3022</v>
      </c>
      <c r="AI83">
        <v>3206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5.1000000000000004E-3</v>
      </c>
      <c r="Q84">
        <v>4.2300000000000003E-3</v>
      </c>
      <c r="R84">
        <v>8.7299999999999999E-3</v>
      </c>
      <c r="S84">
        <v>3.3700000000000002E-3</v>
      </c>
      <c r="T84">
        <v>2.99E-3</v>
      </c>
      <c r="U84">
        <v>2.99E-3</v>
      </c>
      <c r="V84">
        <v>3.4099999999999998E-3</v>
      </c>
      <c r="W84">
        <v>8.09E-3</v>
      </c>
      <c r="X84">
        <v>8.09E-3</v>
      </c>
      <c r="Y84">
        <v>2.99E-3</v>
      </c>
      <c r="Z84">
        <v>2.99E-3</v>
      </c>
      <c r="AA84">
        <v>2.99E-3</v>
      </c>
      <c r="AB84">
        <v>0.54294358617365934</v>
      </c>
      <c r="AC84">
        <v>5.9084537458520039</v>
      </c>
      <c r="AD84">
        <v>200.566</v>
      </c>
      <c r="AE84">
        <v>0.03</v>
      </c>
      <c r="AF84">
        <v>1721</v>
      </c>
      <c r="AG84">
        <v>6624</v>
      </c>
      <c r="AH84">
        <v>7027</v>
      </c>
      <c r="AI84">
        <v>7455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5.1000000000000004E-3</v>
      </c>
      <c r="Q85">
        <v>4.2300000000000003E-3</v>
      </c>
      <c r="R85">
        <v>8.7299999999999999E-3</v>
      </c>
      <c r="S85">
        <v>3.3700000000000002E-3</v>
      </c>
      <c r="T85">
        <v>2.99E-3</v>
      </c>
      <c r="U85">
        <v>2.99E-3</v>
      </c>
      <c r="V85">
        <v>3.4099999999999998E-3</v>
      </c>
      <c r="W85">
        <v>8.09E-3</v>
      </c>
      <c r="X85">
        <v>8.09E-3</v>
      </c>
      <c r="Y85">
        <v>2.99E-3</v>
      </c>
      <c r="Z85">
        <v>2.99E-3</v>
      </c>
      <c r="AA85">
        <v>2.99E-3</v>
      </c>
      <c r="AB85">
        <v>0.54294358617365934</v>
      </c>
      <c r="AC85">
        <v>5.9084537458520039</v>
      </c>
      <c r="AD85">
        <v>200.566</v>
      </c>
      <c r="AE85">
        <v>3.5000000000000003E-2</v>
      </c>
      <c r="AF85">
        <v>1617</v>
      </c>
      <c r="AG85">
        <v>5678</v>
      </c>
      <c r="AH85">
        <v>6023</v>
      </c>
      <c r="AI85">
        <v>6390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5.1000000000000004E-3</v>
      </c>
      <c r="Q86">
        <v>4.2300000000000003E-3</v>
      </c>
      <c r="R86">
        <v>8.7299999999999999E-3</v>
      </c>
      <c r="S86">
        <v>3.3700000000000002E-3</v>
      </c>
      <c r="T86">
        <v>2.99E-3</v>
      </c>
      <c r="U86">
        <v>2.99E-3</v>
      </c>
      <c r="V86">
        <v>3.4099999999999998E-3</v>
      </c>
      <c r="W86">
        <v>8.09E-3</v>
      </c>
      <c r="X86">
        <v>8.09E-3</v>
      </c>
      <c r="Y86">
        <v>2.99E-3</v>
      </c>
      <c r="Z86">
        <v>2.99E-3</v>
      </c>
      <c r="AA86">
        <v>2.99E-3</v>
      </c>
      <c r="AB86">
        <v>0.54294358617365934</v>
      </c>
      <c r="AC86">
        <v>5.9084537458520039</v>
      </c>
      <c r="AD86">
        <v>200.566</v>
      </c>
      <c r="AE86">
        <v>0.04</v>
      </c>
      <c r="AF86">
        <v>1522</v>
      </c>
      <c r="AG86">
        <v>4968</v>
      </c>
      <c r="AH86">
        <v>5271</v>
      </c>
      <c r="AI86">
        <v>5591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5.1000000000000004E-3</v>
      </c>
      <c r="Q87">
        <v>4.2300000000000003E-3</v>
      </c>
      <c r="R87">
        <v>8.7299999999999999E-3</v>
      </c>
      <c r="S87">
        <v>3.3700000000000002E-3</v>
      </c>
      <c r="T87">
        <v>2.99E-3</v>
      </c>
      <c r="U87">
        <v>2.99E-3</v>
      </c>
      <c r="V87">
        <v>3.4099999999999998E-3</v>
      </c>
      <c r="W87">
        <v>8.09E-3</v>
      </c>
      <c r="X87">
        <v>8.09E-3</v>
      </c>
      <c r="Y87">
        <v>2.99E-3</v>
      </c>
      <c r="Z87">
        <v>2.99E-3</v>
      </c>
      <c r="AA87">
        <v>2.99E-3</v>
      </c>
      <c r="AB87">
        <v>0.54294358617365934</v>
      </c>
      <c r="AC87">
        <v>5.9084537458520039</v>
      </c>
      <c r="AD87">
        <v>200.566</v>
      </c>
      <c r="AE87">
        <v>4.4999999999999998E-2</v>
      </c>
      <c r="AF87">
        <v>1434</v>
      </c>
      <c r="AG87">
        <v>4416</v>
      </c>
      <c r="AH87">
        <v>4685</v>
      </c>
      <c r="AI87">
        <v>4970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5.1000000000000004E-3</v>
      </c>
      <c r="Q88">
        <v>4.2300000000000003E-3</v>
      </c>
      <c r="R88">
        <v>8.7299999999999999E-3</v>
      </c>
      <c r="S88">
        <v>3.3700000000000002E-3</v>
      </c>
      <c r="T88">
        <v>2.99E-3</v>
      </c>
      <c r="U88">
        <v>2.99E-3</v>
      </c>
      <c r="V88">
        <v>3.4099999999999998E-3</v>
      </c>
      <c r="W88">
        <v>8.09E-3</v>
      </c>
      <c r="X88">
        <v>8.09E-3</v>
      </c>
      <c r="Y88">
        <v>2.99E-3</v>
      </c>
      <c r="Z88">
        <v>2.99E-3</v>
      </c>
      <c r="AA88">
        <v>2.99E-3</v>
      </c>
      <c r="AB88">
        <v>0.54294358617365934</v>
      </c>
      <c r="AC88">
        <v>5.9084537458520039</v>
      </c>
      <c r="AD88">
        <v>200.566</v>
      </c>
      <c r="AE88">
        <v>0.05</v>
      </c>
      <c r="AF88">
        <v>1354</v>
      </c>
      <c r="AG88">
        <v>3974</v>
      </c>
      <c r="AH88">
        <v>4216</v>
      </c>
      <c r="AI88">
        <v>4473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5.1000000000000004E-3</v>
      </c>
      <c r="Q89">
        <v>4.2300000000000003E-3</v>
      </c>
      <c r="R89">
        <v>8.7299999999999999E-3</v>
      </c>
      <c r="S89">
        <v>3.3700000000000002E-3</v>
      </c>
      <c r="T89">
        <v>2.99E-3</v>
      </c>
      <c r="U89">
        <v>2.99E-3</v>
      </c>
      <c r="V89">
        <v>3.4099999999999998E-3</v>
      </c>
      <c r="W89">
        <v>8.09E-3</v>
      </c>
      <c r="X89">
        <v>8.09E-3</v>
      </c>
      <c r="Y89">
        <v>2.99E-3</v>
      </c>
      <c r="Z89">
        <v>2.99E-3</v>
      </c>
      <c r="AA89">
        <v>2.99E-3</v>
      </c>
      <c r="AB89">
        <v>0.54294358617365934</v>
      </c>
      <c r="AC89">
        <v>5.9084537458520039</v>
      </c>
      <c r="AD89">
        <v>200.566</v>
      </c>
      <c r="AE89">
        <v>5.5E-2</v>
      </c>
      <c r="AF89">
        <v>1281</v>
      </c>
      <c r="AG89">
        <v>3613</v>
      </c>
      <c r="AH89">
        <v>3833</v>
      </c>
      <c r="AI89">
        <v>4066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5.1000000000000004E-3</v>
      </c>
      <c r="Q90">
        <v>4.2300000000000003E-3</v>
      </c>
      <c r="R90">
        <v>8.7299999999999999E-3</v>
      </c>
      <c r="S90">
        <v>3.3700000000000002E-3</v>
      </c>
      <c r="T90">
        <v>2.99E-3</v>
      </c>
      <c r="U90">
        <v>2.99E-3</v>
      </c>
      <c r="V90">
        <v>3.4099999999999998E-3</v>
      </c>
      <c r="W90">
        <v>8.09E-3</v>
      </c>
      <c r="X90">
        <v>8.09E-3</v>
      </c>
      <c r="Y90">
        <v>2.99E-3</v>
      </c>
      <c r="Z90">
        <v>2.99E-3</v>
      </c>
      <c r="AA90">
        <v>2.99E-3</v>
      </c>
      <c r="AB90">
        <v>0.54294358617365934</v>
      </c>
      <c r="AC90">
        <v>5.9084537458520039</v>
      </c>
      <c r="AD90">
        <v>200.566</v>
      </c>
      <c r="AE90">
        <v>0.06</v>
      </c>
      <c r="AF90">
        <v>1214</v>
      </c>
      <c r="AG90">
        <v>3312</v>
      </c>
      <c r="AH90">
        <v>3514</v>
      </c>
      <c r="AI90">
        <v>3728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5.1000000000000004E-3</v>
      </c>
      <c r="Q91">
        <v>4.2300000000000003E-3</v>
      </c>
      <c r="R91">
        <v>8.7299999999999999E-3</v>
      </c>
      <c r="S91">
        <v>3.3700000000000002E-3</v>
      </c>
      <c r="T91">
        <v>2.99E-3</v>
      </c>
      <c r="U91">
        <v>2.99E-3</v>
      </c>
      <c r="V91">
        <v>3.4099999999999998E-3</v>
      </c>
      <c r="W91">
        <v>8.09E-3</v>
      </c>
      <c r="X91">
        <v>8.09E-3</v>
      </c>
      <c r="Y91">
        <v>2.99E-3</v>
      </c>
      <c r="Z91">
        <v>2.99E-3</v>
      </c>
      <c r="AA91">
        <v>2.99E-3</v>
      </c>
      <c r="AB91">
        <v>0.54294358617365934</v>
      </c>
      <c r="AC91">
        <v>5.9084537458520039</v>
      </c>
      <c r="AD91">
        <v>200.566</v>
      </c>
      <c r="AE91">
        <v>6.5000000000000002E-2</v>
      </c>
      <c r="AF91">
        <v>1152</v>
      </c>
      <c r="AG91">
        <v>3057</v>
      </c>
      <c r="AH91">
        <v>3243</v>
      </c>
      <c r="AI91">
        <v>3441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5.1000000000000004E-3</v>
      </c>
      <c r="Q92">
        <v>4.2300000000000003E-3</v>
      </c>
      <c r="R92">
        <v>8.7299999999999999E-3</v>
      </c>
      <c r="S92">
        <v>3.3700000000000002E-3</v>
      </c>
      <c r="T92">
        <v>2.99E-3</v>
      </c>
      <c r="U92">
        <v>2.99E-3</v>
      </c>
      <c r="V92">
        <v>3.4099999999999998E-3</v>
      </c>
      <c r="W92">
        <v>8.09E-3</v>
      </c>
      <c r="X92">
        <v>8.09E-3</v>
      </c>
      <c r="Y92">
        <v>2.99E-3</v>
      </c>
      <c r="Z92">
        <v>2.99E-3</v>
      </c>
      <c r="AA92">
        <v>2.99E-3</v>
      </c>
      <c r="AB92">
        <v>0.54294358617365934</v>
      </c>
      <c r="AC92">
        <v>5.9084537458520039</v>
      </c>
      <c r="AD92">
        <v>200.566</v>
      </c>
      <c r="AE92">
        <v>7.0000000000000007E-2</v>
      </c>
      <c r="AF92">
        <v>1094</v>
      </c>
      <c r="AG92">
        <v>2839</v>
      </c>
      <c r="AH92">
        <v>3012</v>
      </c>
      <c r="AI92">
        <v>3195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4.7099999999999998E-3</v>
      </c>
      <c r="Q93">
        <v>3.9300000000000003E-3</v>
      </c>
      <c r="R93">
        <v>8.0700000000000008E-3</v>
      </c>
      <c r="S93">
        <v>3.14E-3</v>
      </c>
      <c r="T93">
        <v>2.97E-3</v>
      </c>
      <c r="U93">
        <v>2.97E-3</v>
      </c>
      <c r="V93">
        <v>3.1700000000000001E-3</v>
      </c>
      <c r="W93">
        <v>7.4900000000000001E-3</v>
      </c>
      <c r="X93">
        <v>7.4900000000000001E-3</v>
      </c>
      <c r="Y93">
        <v>2.97E-3</v>
      </c>
      <c r="Z93">
        <v>2.97E-3</v>
      </c>
      <c r="AA93">
        <v>2.97E-3</v>
      </c>
      <c r="AB93">
        <v>0.58398002057966047</v>
      </c>
      <c r="AC93">
        <v>5.9841170488719131</v>
      </c>
      <c r="AD93">
        <v>215.01599999999999</v>
      </c>
      <c r="AE93">
        <v>0.03</v>
      </c>
      <c r="AF93">
        <v>1584</v>
      </c>
      <c r="AG93">
        <v>6101</v>
      </c>
      <c r="AH93">
        <v>6477</v>
      </c>
      <c r="AI93">
        <v>6876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4.7099999999999998E-3</v>
      </c>
      <c r="Q94">
        <v>3.9300000000000003E-3</v>
      </c>
      <c r="R94">
        <v>8.0700000000000008E-3</v>
      </c>
      <c r="S94">
        <v>3.14E-3</v>
      </c>
      <c r="T94">
        <v>2.97E-3</v>
      </c>
      <c r="U94">
        <v>2.97E-3</v>
      </c>
      <c r="V94">
        <v>3.1700000000000001E-3</v>
      </c>
      <c r="W94">
        <v>7.4900000000000001E-3</v>
      </c>
      <c r="X94">
        <v>7.4900000000000001E-3</v>
      </c>
      <c r="Y94">
        <v>2.97E-3</v>
      </c>
      <c r="Z94">
        <v>2.97E-3</v>
      </c>
      <c r="AA94">
        <v>2.97E-3</v>
      </c>
      <c r="AB94">
        <v>0.58398002057966047</v>
      </c>
      <c r="AC94">
        <v>5.9841170488719131</v>
      </c>
      <c r="AD94">
        <v>215.01599999999999</v>
      </c>
      <c r="AE94">
        <v>3.5000000000000003E-2</v>
      </c>
      <c r="AF94">
        <v>1487</v>
      </c>
      <c r="AG94">
        <v>5230</v>
      </c>
      <c r="AH94">
        <v>5552</v>
      </c>
      <c r="AI94">
        <v>5894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4.7099999999999998E-3</v>
      </c>
      <c r="Q95">
        <v>3.9300000000000003E-3</v>
      </c>
      <c r="R95">
        <v>8.0700000000000008E-3</v>
      </c>
      <c r="S95">
        <v>3.14E-3</v>
      </c>
      <c r="T95">
        <v>2.97E-3</v>
      </c>
      <c r="U95">
        <v>2.97E-3</v>
      </c>
      <c r="V95">
        <v>3.1700000000000001E-3</v>
      </c>
      <c r="W95">
        <v>7.4900000000000001E-3</v>
      </c>
      <c r="X95">
        <v>7.4900000000000001E-3</v>
      </c>
      <c r="Y95">
        <v>2.97E-3</v>
      </c>
      <c r="Z95">
        <v>2.97E-3</v>
      </c>
      <c r="AA95">
        <v>2.97E-3</v>
      </c>
      <c r="AB95">
        <v>0.58398002057966047</v>
      </c>
      <c r="AC95">
        <v>5.9841170488719131</v>
      </c>
      <c r="AD95">
        <v>215.01599999999999</v>
      </c>
      <c r="AE95">
        <v>0.04</v>
      </c>
      <c r="AF95">
        <v>1399</v>
      </c>
      <c r="AG95">
        <v>4576</v>
      </c>
      <c r="AH95">
        <v>4858</v>
      </c>
      <c r="AI95">
        <v>5157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4.7099999999999998E-3</v>
      </c>
      <c r="Q96">
        <v>3.9300000000000003E-3</v>
      </c>
      <c r="R96">
        <v>8.0700000000000008E-3</v>
      </c>
      <c r="S96">
        <v>3.14E-3</v>
      </c>
      <c r="T96">
        <v>2.97E-3</v>
      </c>
      <c r="U96">
        <v>2.97E-3</v>
      </c>
      <c r="V96">
        <v>3.1700000000000001E-3</v>
      </c>
      <c r="W96">
        <v>7.4900000000000001E-3</v>
      </c>
      <c r="X96">
        <v>7.4900000000000001E-3</v>
      </c>
      <c r="Y96">
        <v>2.97E-3</v>
      </c>
      <c r="Z96">
        <v>2.97E-3</v>
      </c>
      <c r="AA96">
        <v>2.97E-3</v>
      </c>
      <c r="AB96">
        <v>0.58398002057966047</v>
      </c>
      <c r="AC96">
        <v>5.9841170488719131</v>
      </c>
      <c r="AD96">
        <v>215.01599999999999</v>
      </c>
      <c r="AE96">
        <v>4.4999999999999998E-2</v>
      </c>
      <c r="AF96">
        <v>1318</v>
      </c>
      <c r="AG96">
        <v>4068</v>
      </c>
      <c r="AH96">
        <v>4318</v>
      </c>
      <c r="AI96">
        <v>4584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4.7099999999999998E-3</v>
      </c>
      <c r="Q97">
        <v>3.9300000000000003E-3</v>
      </c>
      <c r="R97">
        <v>8.0700000000000008E-3</v>
      </c>
      <c r="S97">
        <v>3.14E-3</v>
      </c>
      <c r="T97">
        <v>2.97E-3</v>
      </c>
      <c r="U97">
        <v>2.97E-3</v>
      </c>
      <c r="V97">
        <v>3.1700000000000001E-3</v>
      </c>
      <c r="W97">
        <v>7.4900000000000001E-3</v>
      </c>
      <c r="X97">
        <v>7.4900000000000001E-3</v>
      </c>
      <c r="Y97">
        <v>2.97E-3</v>
      </c>
      <c r="Z97">
        <v>2.97E-3</v>
      </c>
      <c r="AA97">
        <v>2.97E-3</v>
      </c>
      <c r="AB97">
        <v>0.58398002057966047</v>
      </c>
      <c r="AC97">
        <v>5.9841170488719131</v>
      </c>
      <c r="AD97">
        <v>215.01599999999999</v>
      </c>
      <c r="AE97">
        <v>0.05</v>
      </c>
      <c r="AF97">
        <v>1244</v>
      </c>
      <c r="AG97">
        <v>3661</v>
      </c>
      <c r="AH97">
        <v>3886</v>
      </c>
      <c r="AI97">
        <v>4126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4.7099999999999998E-3</v>
      </c>
      <c r="Q98">
        <v>3.9300000000000003E-3</v>
      </c>
      <c r="R98">
        <v>8.0700000000000008E-3</v>
      </c>
      <c r="S98">
        <v>3.14E-3</v>
      </c>
      <c r="T98">
        <v>2.97E-3</v>
      </c>
      <c r="U98">
        <v>2.97E-3</v>
      </c>
      <c r="V98">
        <v>3.1700000000000001E-3</v>
      </c>
      <c r="W98">
        <v>7.4900000000000001E-3</v>
      </c>
      <c r="X98">
        <v>7.4900000000000001E-3</v>
      </c>
      <c r="Y98">
        <v>2.97E-3</v>
      </c>
      <c r="Z98">
        <v>2.97E-3</v>
      </c>
      <c r="AA98">
        <v>2.97E-3</v>
      </c>
      <c r="AB98">
        <v>0.58398002057966047</v>
      </c>
      <c r="AC98">
        <v>5.9841170488719131</v>
      </c>
      <c r="AD98">
        <v>215.01599999999999</v>
      </c>
      <c r="AE98">
        <v>5.5E-2</v>
      </c>
      <c r="AF98">
        <v>1176</v>
      </c>
      <c r="AG98">
        <v>3328</v>
      </c>
      <c r="AH98">
        <v>3533</v>
      </c>
      <c r="AI98">
        <v>3751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4.7099999999999998E-3</v>
      </c>
      <c r="Q99">
        <v>3.9300000000000003E-3</v>
      </c>
      <c r="R99">
        <v>8.0700000000000008E-3</v>
      </c>
      <c r="S99">
        <v>3.14E-3</v>
      </c>
      <c r="T99">
        <v>2.97E-3</v>
      </c>
      <c r="U99">
        <v>2.97E-3</v>
      </c>
      <c r="V99">
        <v>3.1700000000000001E-3</v>
      </c>
      <c r="W99">
        <v>7.4900000000000001E-3</v>
      </c>
      <c r="X99">
        <v>7.4900000000000001E-3</v>
      </c>
      <c r="Y99">
        <v>2.97E-3</v>
      </c>
      <c r="Z99">
        <v>2.97E-3</v>
      </c>
      <c r="AA99">
        <v>2.97E-3</v>
      </c>
      <c r="AB99">
        <v>0.58398002057966047</v>
      </c>
      <c r="AC99">
        <v>5.9841170488719131</v>
      </c>
      <c r="AD99">
        <v>215.01599999999999</v>
      </c>
      <c r="AE99">
        <v>0.06</v>
      </c>
      <c r="AF99">
        <v>1113</v>
      </c>
      <c r="AG99">
        <v>3051</v>
      </c>
      <c r="AH99">
        <v>3239</v>
      </c>
      <c r="AI99">
        <v>3438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4.7099999999999998E-3</v>
      </c>
      <c r="Q100">
        <v>3.9300000000000003E-3</v>
      </c>
      <c r="R100">
        <v>8.0700000000000008E-3</v>
      </c>
      <c r="S100">
        <v>3.14E-3</v>
      </c>
      <c r="T100">
        <v>2.97E-3</v>
      </c>
      <c r="U100">
        <v>2.97E-3</v>
      </c>
      <c r="V100">
        <v>3.1700000000000001E-3</v>
      </c>
      <c r="W100">
        <v>7.4900000000000001E-3</v>
      </c>
      <c r="X100">
        <v>7.4900000000000001E-3</v>
      </c>
      <c r="Y100">
        <v>2.97E-3</v>
      </c>
      <c r="Z100">
        <v>2.97E-3</v>
      </c>
      <c r="AA100">
        <v>2.97E-3</v>
      </c>
      <c r="AB100">
        <v>0.58398002057966047</v>
      </c>
      <c r="AC100">
        <v>5.9841170488719131</v>
      </c>
      <c r="AD100">
        <v>215.01599999999999</v>
      </c>
      <c r="AE100">
        <v>6.5000000000000002E-2</v>
      </c>
      <c r="AF100">
        <v>1056</v>
      </c>
      <c r="AG100">
        <v>2816</v>
      </c>
      <c r="AH100">
        <v>2989</v>
      </c>
      <c r="AI100">
        <v>3174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4.7099999999999998E-3</v>
      </c>
      <c r="Q101">
        <v>3.9300000000000003E-3</v>
      </c>
      <c r="R101">
        <v>8.0700000000000008E-3</v>
      </c>
      <c r="S101">
        <v>3.14E-3</v>
      </c>
      <c r="T101">
        <v>2.97E-3</v>
      </c>
      <c r="U101">
        <v>2.97E-3</v>
      </c>
      <c r="V101">
        <v>3.1700000000000001E-3</v>
      </c>
      <c r="W101">
        <v>7.4900000000000001E-3</v>
      </c>
      <c r="X101">
        <v>7.4900000000000001E-3</v>
      </c>
      <c r="Y101">
        <v>2.97E-3</v>
      </c>
      <c r="Z101">
        <v>2.97E-3</v>
      </c>
      <c r="AA101">
        <v>2.97E-3</v>
      </c>
      <c r="AB101">
        <v>0.58398002057966047</v>
      </c>
      <c r="AC101">
        <v>5.9841170488719131</v>
      </c>
      <c r="AD101">
        <v>215.01599999999999</v>
      </c>
      <c r="AE101">
        <v>7.0000000000000007E-2</v>
      </c>
      <c r="AF101">
        <v>1003</v>
      </c>
      <c r="AG101">
        <v>2615</v>
      </c>
      <c r="AH101">
        <v>2776</v>
      </c>
      <c r="AI101">
        <v>2947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4.6600000000000001E-3</v>
      </c>
      <c r="Q102">
        <v>3.8800000000000002E-3</v>
      </c>
      <c r="R102">
        <v>7.9799999999999992E-3</v>
      </c>
      <c r="S102">
        <v>3.0899999999999999E-3</v>
      </c>
      <c r="T102">
        <v>2.97E-3</v>
      </c>
      <c r="U102">
        <v>2.97E-3</v>
      </c>
      <c r="V102">
        <v>3.1199999999999999E-3</v>
      </c>
      <c r="W102">
        <v>7.4099999999999999E-3</v>
      </c>
      <c r="X102">
        <v>7.4099999999999999E-3</v>
      </c>
      <c r="Y102">
        <v>2.97E-3</v>
      </c>
      <c r="Z102">
        <v>2.97E-3</v>
      </c>
      <c r="AA102">
        <v>2.97E-3</v>
      </c>
      <c r="AB102">
        <v>0.59890241811010114</v>
      </c>
      <c r="AC102">
        <v>6.6979948957413527</v>
      </c>
      <c r="AD102">
        <v>215.01599999999999</v>
      </c>
      <c r="AE102">
        <v>0.03</v>
      </c>
      <c r="AF102">
        <v>1381</v>
      </c>
      <c r="AG102">
        <v>4566</v>
      </c>
      <c r="AH102">
        <v>5735</v>
      </c>
      <c r="AI102">
        <v>6133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4.6600000000000001E-3</v>
      </c>
      <c r="Q103">
        <v>3.8800000000000002E-3</v>
      </c>
      <c r="R103">
        <v>7.9799999999999992E-3</v>
      </c>
      <c r="S103">
        <v>3.0899999999999999E-3</v>
      </c>
      <c r="T103">
        <v>2.97E-3</v>
      </c>
      <c r="U103">
        <v>2.97E-3</v>
      </c>
      <c r="V103">
        <v>3.1199999999999999E-3</v>
      </c>
      <c r="W103">
        <v>7.4099999999999999E-3</v>
      </c>
      <c r="X103">
        <v>7.4099999999999999E-3</v>
      </c>
      <c r="Y103">
        <v>2.97E-3</v>
      </c>
      <c r="Z103">
        <v>2.97E-3</v>
      </c>
      <c r="AA103">
        <v>2.97E-3</v>
      </c>
      <c r="AB103">
        <v>0.59890241811010114</v>
      </c>
      <c r="AC103">
        <v>6.6979948957413527</v>
      </c>
      <c r="AD103">
        <v>215.01599999999999</v>
      </c>
      <c r="AE103">
        <v>3.5000000000000003E-2</v>
      </c>
      <c r="AF103">
        <v>1289</v>
      </c>
      <c r="AG103">
        <v>3962</v>
      </c>
      <c r="AH103">
        <v>4916</v>
      </c>
      <c r="AI103">
        <v>5257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4.6600000000000001E-3</v>
      </c>
      <c r="Q104">
        <v>3.8800000000000002E-3</v>
      </c>
      <c r="R104">
        <v>7.9799999999999992E-3</v>
      </c>
      <c r="S104">
        <v>3.0899999999999999E-3</v>
      </c>
      <c r="T104">
        <v>2.97E-3</v>
      </c>
      <c r="U104">
        <v>2.97E-3</v>
      </c>
      <c r="V104">
        <v>3.1199999999999999E-3</v>
      </c>
      <c r="W104">
        <v>7.4099999999999999E-3</v>
      </c>
      <c r="X104">
        <v>7.4099999999999999E-3</v>
      </c>
      <c r="Y104">
        <v>2.97E-3</v>
      </c>
      <c r="Z104">
        <v>2.97E-3</v>
      </c>
      <c r="AA104">
        <v>2.97E-3</v>
      </c>
      <c r="AB104">
        <v>0.59890241811010114</v>
      </c>
      <c r="AC104">
        <v>6.6979948957413527</v>
      </c>
      <c r="AD104">
        <v>215.01599999999999</v>
      </c>
      <c r="AE104">
        <v>0.04</v>
      </c>
      <c r="AF104">
        <v>1206</v>
      </c>
      <c r="AG104">
        <v>3503</v>
      </c>
      <c r="AH104">
        <v>4302</v>
      </c>
      <c r="AI104">
        <v>4600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4.6600000000000001E-3</v>
      </c>
      <c r="Q105">
        <v>3.8800000000000002E-3</v>
      </c>
      <c r="R105">
        <v>7.9799999999999992E-3</v>
      </c>
      <c r="S105">
        <v>3.0899999999999999E-3</v>
      </c>
      <c r="T105">
        <v>2.97E-3</v>
      </c>
      <c r="U105">
        <v>2.97E-3</v>
      </c>
      <c r="V105">
        <v>3.1199999999999999E-3</v>
      </c>
      <c r="W105">
        <v>7.4099999999999999E-3</v>
      </c>
      <c r="X105">
        <v>7.4099999999999999E-3</v>
      </c>
      <c r="Y105">
        <v>2.97E-3</v>
      </c>
      <c r="Z105">
        <v>2.97E-3</v>
      </c>
      <c r="AA105">
        <v>2.97E-3</v>
      </c>
      <c r="AB105">
        <v>0.59890241811010114</v>
      </c>
      <c r="AC105">
        <v>6.6979948957413527</v>
      </c>
      <c r="AD105">
        <v>215.01599999999999</v>
      </c>
      <c r="AE105">
        <v>4.4999999999999998E-2</v>
      </c>
      <c r="AF105">
        <v>1130</v>
      </c>
      <c r="AG105">
        <v>3142</v>
      </c>
      <c r="AH105">
        <v>3824</v>
      </c>
      <c r="AI105">
        <v>4089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4.6600000000000001E-3</v>
      </c>
      <c r="Q106">
        <v>3.8800000000000002E-3</v>
      </c>
      <c r="R106">
        <v>7.9799999999999992E-3</v>
      </c>
      <c r="S106">
        <v>3.0899999999999999E-3</v>
      </c>
      <c r="T106">
        <v>2.97E-3</v>
      </c>
      <c r="U106">
        <v>2.97E-3</v>
      </c>
      <c r="V106">
        <v>3.1199999999999999E-3</v>
      </c>
      <c r="W106">
        <v>7.4099999999999999E-3</v>
      </c>
      <c r="X106">
        <v>7.4099999999999999E-3</v>
      </c>
      <c r="Y106">
        <v>2.97E-3</v>
      </c>
      <c r="Z106">
        <v>2.97E-3</v>
      </c>
      <c r="AA106">
        <v>2.97E-3</v>
      </c>
      <c r="AB106">
        <v>0.59890241811010114</v>
      </c>
      <c r="AC106">
        <v>6.6979948957413527</v>
      </c>
      <c r="AD106">
        <v>215.01599999999999</v>
      </c>
      <c r="AE106">
        <v>0.05</v>
      </c>
      <c r="AF106">
        <v>1061</v>
      </c>
      <c r="AG106">
        <v>2849</v>
      </c>
      <c r="AH106">
        <v>3441</v>
      </c>
      <c r="AI106">
        <v>3680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4.6600000000000001E-3</v>
      </c>
      <c r="Q107">
        <v>3.8800000000000002E-3</v>
      </c>
      <c r="R107">
        <v>7.9799999999999992E-3</v>
      </c>
      <c r="S107">
        <v>3.0899999999999999E-3</v>
      </c>
      <c r="T107">
        <v>2.97E-3</v>
      </c>
      <c r="U107">
        <v>2.97E-3</v>
      </c>
      <c r="V107">
        <v>3.1199999999999999E-3</v>
      </c>
      <c r="W107">
        <v>7.4099999999999999E-3</v>
      </c>
      <c r="X107">
        <v>7.4099999999999999E-3</v>
      </c>
      <c r="Y107">
        <v>2.97E-3</v>
      </c>
      <c r="Z107">
        <v>2.97E-3</v>
      </c>
      <c r="AA107">
        <v>2.97E-3</v>
      </c>
      <c r="AB107">
        <v>0.59890241811010114</v>
      </c>
      <c r="AC107">
        <v>6.6979948957413527</v>
      </c>
      <c r="AD107">
        <v>215.01599999999999</v>
      </c>
      <c r="AE107">
        <v>5.5E-2</v>
      </c>
      <c r="AF107">
        <v>999</v>
      </c>
      <c r="AG107">
        <v>2607</v>
      </c>
      <c r="AH107">
        <v>3128</v>
      </c>
      <c r="AI107">
        <v>3345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4.6600000000000001E-3</v>
      </c>
      <c r="Q108">
        <v>3.8800000000000002E-3</v>
      </c>
      <c r="R108">
        <v>7.9799999999999992E-3</v>
      </c>
      <c r="S108">
        <v>3.0899999999999999E-3</v>
      </c>
      <c r="T108">
        <v>2.97E-3</v>
      </c>
      <c r="U108">
        <v>2.97E-3</v>
      </c>
      <c r="V108">
        <v>3.1199999999999999E-3</v>
      </c>
      <c r="W108">
        <v>7.4099999999999999E-3</v>
      </c>
      <c r="X108">
        <v>7.4099999999999999E-3</v>
      </c>
      <c r="Y108">
        <v>2.97E-3</v>
      </c>
      <c r="Z108">
        <v>2.97E-3</v>
      </c>
      <c r="AA108">
        <v>2.97E-3</v>
      </c>
      <c r="AB108">
        <v>0.59890241811010114</v>
      </c>
      <c r="AC108">
        <v>6.6979948957413527</v>
      </c>
      <c r="AD108">
        <v>215.01599999999999</v>
      </c>
      <c r="AE108">
        <v>0.06</v>
      </c>
      <c r="AF108">
        <v>942</v>
      </c>
      <c r="AG108">
        <v>2402</v>
      </c>
      <c r="AH108">
        <v>2868</v>
      </c>
      <c r="AI108">
        <v>3066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4.6600000000000001E-3</v>
      </c>
      <c r="Q109">
        <v>3.8800000000000002E-3</v>
      </c>
      <c r="R109">
        <v>7.9799999999999992E-3</v>
      </c>
      <c r="S109">
        <v>3.0899999999999999E-3</v>
      </c>
      <c r="T109">
        <v>2.97E-3</v>
      </c>
      <c r="U109">
        <v>2.97E-3</v>
      </c>
      <c r="V109">
        <v>3.1199999999999999E-3</v>
      </c>
      <c r="W109">
        <v>7.4099999999999999E-3</v>
      </c>
      <c r="X109">
        <v>7.4099999999999999E-3</v>
      </c>
      <c r="Y109">
        <v>2.97E-3</v>
      </c>
      <c r="Z109">
        <v>2.97E-3</v>
      </c>
      <c r="AA109">
        <v>2.97E-3</v>
      </c>
      <c r="AB109">
        <v>0.59890241811010114</v>
      </c>
      <c r="AC109">
        <v>6.6979948957413527</v>
      </c>
      <c r="AD109">
        <v>215.01599999999999</v>
      </c>
      <c r="AE109">
        <v>6.5000000000000002E-2</v>
      </c>
      <c r="AF109">
        <v>890</v>
      </c>
      <c r="AG109">
        <v>2228</v>
      </c>
      <c r="AH109">
        <v>2647</v>
      </c>
      <c r="AI109">
        <v>2831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4.6600000000000001E-3</v>
      </c>
      <c r="Q110">
        <v>3.8800000000000002E-3</v>
      </c>
      <c r="R110">
        <v>7.9799999999999992E-3</v>
      </c>
      <c r="S110">
        <v>3.0899999999999999E-3</v>
      </c>
      <c r="T110">
        <v>2.97E-3</v>
      </c>
      <c r="U110">
        <v>2.97E-3</v>
      </c>
      <c r="V110">
        <v>3.1199999999999999E-3</v>
      </c>
      <c r="W110">
        <v>7.4099999999999999E-3</v>
      </c>
      <c r="X110">
        <v>7.4099999999999999E-3</v>
      </c>
      <c r="Y110">
        <v>2.97E-3</v>
      </c>
      <c r="Z110">
        <v>2.97E-3</v>
      </c>
      <c r="AA110">
        <v>2.97E-3</v>
      </c>
      <c r="AB110">
        <v>0.59890241811010114</v>
      </c>
      <c r="AC110">
        <v>6.6979948957413527</v>
      </c>
      <c r="AD110">
        <v>215.01599999999999</v>
      </c>
      <c r="AE110">
        <v>7.0000000000000007E-2</v>
      </c>
      <c r="AF110">
        <v>843</v>
      </c>
      <c r="AG110">
        <v>2077</v>
      </c>
      <c r="AH110">
        <v>2458</v>
      </c>
      <c r="AI110">
        <v>2628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4.62E-3</v>
      </c>
      <c r="Q111">
        <v>3.8400000000000001E-3</v>
      </c>
      <c r="R111">
        <v>7.9100000000000004E-3</v>
      </c>
      <c r="S111">
        <v>3.0599999999999998E-3</v>
      </c>
      <c r="T111">
        <v>2.97E-3</v>
      </c>
      <c r="U111">
        <v>2.97E-3</v>
      </c>
      <c r="V111">
        <v>3.0899999999999999E-3</v>
      </c>
      <c r="W111">
        <v>7.3200000000000001E-3</v>
      </c>
      <c r="X111">
        <v>7.3200000000000001E-3</v>
      </c>
      <c r="Y111">
        <v>2.97E-3</v>
      </c>
      <c r="Z111">
        <v>2.97E-3</v>
      </c>
      <c r="AA111">
        <v>2.97E-3</v>
      </c>
      <c r="AB111">
        <v>0.61793913994169092</v>
      </c>
      <c r="AC111">
        <v>6.8036134494212694</v>
      </c>
      <c r="AD111">
        <v>215.01599999999999</v>
      </c>
      <c r="AE111">
        <v>0.03</v>
      </c>
      <c r="AF111">
        <v>1357</v>
      </c>
      <c r="AG111">
        <v>4350</v>
      </c>
      <c r="AH111">
        <v>5642</v>
      </c>
      <c r="AI111">
        <v>6039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4.62E-3</v>
      </c>
      <c r="Q112">
        <v>3.8400000000000001E-3</v>
      </c>
      <c r="R112">
        <v>7.9100000000000004E-3</v>
      </c>
      <c r="S112">
        <v>3.0599999999999998E-3</v>
      </c>
      <c r="T112">
        <v>2.97E-3</v>
      </c>
      <c r="U112">
        <v>2.97E-3</v>
      </c>
      <c r="V112">
        <v>3.0899999999999999E-3</v>
      </c>
      <c r="W112">
        <v>7.3200000000000001E-3</v>
      </c>
      <c r="X112">
        <v>7.3200000000000001E-3</v>
      </c>
      <c r="Y112">
        <v>2.97E-3</v>
      </c>
      <c r="Z112">
        <v>2.97E-3</v>
      </c>
      <c r="AA112">
        <v>2.97E-3</v>
      </c>
      <c r="AB112">
        <v>0.61793913994169092</v>
      </c>
      <c r="AC112">
        <v>6.8036134494212694</v>
      </c>
      <c r="AD112">
        <v>215.01599999999999</v>
      </c>
      <c r="AE112">
        <v>3.5000000000000003E-2</v>
      </c>
      <c r="AF112">
        <v>1265</v>
      </c>
      <c r="AG112">
        <v>3784</v>
      </c>
      <c r="AH112">
        <v>4836</v>
      </c>
      <c r="AI112">
        <v>5176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4.62E-3</v>
      </c>
      <c r="Q113">
        <v>3.8400000000000001E-3</v>
      </c>
      <c r="R113">
        <v>7.9100000000000004E-3</v>
      </c>
      <c r="S113">
        <v>3.0599999999999998E-3</v>
      </c>
      <c r="T113">
        <v>2.97E-3</v>
      </c>
      <c r="U113">
        <v>2.97E-3</v>
      </c>
      <c r="V113">
        <v>3.0899999999999999E-3</v>
      </c>
      <c r="W113">
        <v>7.3200000000000001E-3</v>
      </c>
      <c r="X113">
        <v>7.3200000000000001E-3</v>
      </c>
      <c r="Y113">
        <v>2.97E-3</v>
      </c>
      <c r="Z113">
        <v>2.97E-3</v>
      </c>
      <c r="AA113">
        <v>2.97E-3</v>
      </c>
      <c r="AB113">
        <v>0.61793913994169092</v>
      </c>
      <c r="AC113">
        <v>6.8036134494212694</v>
      </c>
      <c r="AD113">
        <v>215.01599999999999</v>
      </c>
      <c r="AE113">
        <v>0.04</v>
      </c>
      <c r="AF113">
        <v>1182</v>
      </c>
      <c r="AG113">
        <v>3353</v>
      </c>
      <c r="AH113">
        <v>4232</v>
      </c>
      <c r="AI113">
        <v>4529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4.62E-3</v>
      </c>
      <c r="Q114">
        <v>3.8400000000000001E-3</v>
      </c>
      <c r="R114">
        <v>7.9100000000000004E-3</v>
      </c>
      <c r="S114">
        <v>3.0599999999999998E-3</v>
      </c>
      <c r="T114">
        <v>2.97E-3</v>
      </c>
      <c r="U114">
        <v>2.97E-3</v>
      </c>
      <c r="V114">
        <v>3.0899999999999999E-3</v>
      </c>
      <c r="W114">
        <v>7.3200000000000001E-3</v>
      </c>
      <c r="X114">
        <v>7.3200000000000001E-3</v>
      </c>
      <c r="Y114">
        <v>2.97E-3</v>
      </c>
      <c r="Z114">
        <v>2.97E-3</v>
      </c>
      <c r="AA114">
        <v>2.97E-3</v>
      </c>
      <c r="AB114">
        <v>0.61793913994169092</v>
      </c>
      <c r="AC114">
        <v>6.8036134494212694</v>
      </c>
      <c r="AD114">
        <v>215.01599999999999</v>
      </c>
      <c r="AE114">
        <v>4.4999999999999998E-2</v>
      </c>
      <c r="AF114">
        <v>1107</v>
      </c>
      <c r="AG114">
        <v>3012</v>
      </c>
      <c r="AH114">
        <v>3761</v>
      </c>
      <c r="AI114">
        <v>4026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4.62E-3</v>
      </c>
      <c r="Q115">
        <v>3.8400000000000001E-3</v>
      </c>
      <c r="R115">
        <v>7.9100000000000004E-3</v>
      </c>
      <c r="S115">
        <v>3.0599999999999998E-3</v>
      </c>
      <c r="T115">
        <v>2.97E-3</v>
      </c>
      <c r="U115">
        <v>2.97E-3</v>
      </c>
      <c r="V115">
        <v>3.0899999999999999E-3</v>
      </c>
      <c r="W115">
        <v>7.3200000000000001E-3</v>
      </c>
      <c r="X115">
        <v>7.3200000000000001E-3</v>
      </c>
      <c r="Y115">
        <v>2.97E-3</v>
      </c>
      <c r="Z115">
        <v>2.97E-3</v>
      </c>
      <c r="AA115">
        <v>2.97E-3</v>
      </c>
      <c r="AB115">
        <v>0.61793913994169092</v>
      </c>
      <c r="AC115">
        <v>6.8036134494212694</v>
      </c>
      <c r="AD115">
        <v>215.01599999999999</v>
      </c>
      <c r="AE115">
        <v>0.05</v>
      </c>
      <c r="AF115">
        <v>1039</v>
      </c>
      <c r="AG115">
        <v>2735</v>
      </c>
      <c r="AH115">
        <v>3385</v>
      </c>
      <c r="AI115">
        <v>3623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4.62E-3</v>
      </c>
      <c r="Q116">
        <v>3.8400000000000001E-3</v>
      </c>
      <c r="R116">
        <v>7.9100000000000004E-3</v>
      </c>
      <c r="S116">
        <v>3.0599999999999998E-3</v>
      </c>
      <c r="T116">
        <v>2.97E-3</v>
      </c>
      <c r="U116">
        <v>2.97E-3</v>
      </c>
      <c r="V116">
        <v>3.0899999999999999E-3</v>
      </c>
      <c r="W116">
        <v>7.3200000000000001E-3</v>
      </c>
      <c r="X116">
        <v>7.3200000000000001E-3</v>
      </c>
      <c r="Y116">
        <v>2.97E-3</v>
      </c>
      <c r="Z116">
        <v>2.97E-3</v>
      </c>
      <c r="AA116">
        <v>2.97E-3</v>
      </c>
      <c r="AB116">
        <v>0.61793913994169092</v>
      </c>
      <c r="AC116">
        <v>6.8036134494212694</v>
      </c>
      <c r="AD116">
        <v>215.01599999999999</v>
      </c>
      <c r="AE116">
        <v>5.5E-2</v>
      </c>
      <c r="AF116">
        <v>978</v>
      </c>
      <c r="AG116">
        <v>2506</v>
      </c>
      <c r="AH116">
        <v>3077</v>
      </c>
      <c r="AI116">
        <v>3294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4.62E-3</v>
      </c>
      <c r="Q117">
        <v>3.8400000000000001E-3</v>
      </c>
      <c r="R117">
        <v>7.9100000000000004E-3</v>
      </c>
      <c r="S117">
        <v>3.0599999999999998E-3</v>
      </c>
      <c r="T117">
        <v>2.97E-3</v>
      </c>
      <c r="U117">
        <v>2.97E-3</v>
      </c>
      <c r="V117">
        <v>3.0899999999999999E-3</v>
      </c>
      <c r="W117">
        <v>7.3200000000000001E-3</v>
      </c>
      <c r="X117">
        <v>7.3200000000000001E-3</v>
      </c>
      <c r="Y117">
        <v>2.97E-3</v>
      </c>
      <c r="Z117">
        <v>2.97E-3</v>
      </c>
      <c r="AA117">
        <v>2.97E-3</v>
      </c>
      <c r="AB117">
        <v>0.61793913994169092</v>
      </c>
      <c r="AC117">
        <v>6.8036134494212694</v>
      </c>
      <c r="AD117">
        <v>215.01599999999999</v>
      </c>
      <c r="AE117">
        <v>0.06</v>
      </c>
      <c r="AF117">
        <v>922</v>
      </c>
      <c r="AG117">
        <v>2311</v>
      </c>
      <c r="AH117">
        <v>2821</v>
      </c>
      <c r="AI117">
        <v>3020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4.62E-3</v>
      </c>
      <c r="Q118">
        <v>3.8400000000000001E-3</v>
      </c>
      <c r="R118">
        <v>7.9100000000000004E-3</v>
      </c>
      <c r="S118">
        <v>3.0599999999999998E-3</v>
      </c>
      <c r="T118">
        <v>2.97E-3</v>
      </c>
      <c r="U118">
        <v>2.97E-3</v>
      </c>
      <c r="V118">
        <v>3.0899999999999999E-3</v>
      </c>
      <c r="W118">
        <v>7.3200000000000001E-3</v>
      </c>
      <c r="X118">
        <v>7.3200000000000001E-3</v>
      </c>
      <c r="Y118">
        <v>2.97E-3</v>
      </c>
      <c r="Z118">
        <v>2.97E-3</v>
      </c>
      <c r="AA118">
        <v>2.97E-3</v>
      </c>
      <c r="AB118">
        <v>0.61793913994169092</v>
      </c>
      <c r="AC118">
        <v>6.8036134494212694</v>
      </c>
      <c r="AD118">
        <v>215.01599999999999</v>
      </c>
      <c r="AE118">
        <v>6.5000000000000002E-2</v>
      </c>
      <c r="AF118">
        <v>870</v>
      </c>
      <c r="AG118">
        <v>2146</v>
      </c>
      <c r="AH118">
        <v>2604</v>
      </c>
      <c r="AI118">
        <v>2787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4.62E-3</v>
      </c>
      <c r="Q119">
        <v>3.8400000000000001E-3</v>
      </c>
      <c r="R119">
        <v>7.9100000000000004E-3</v>
      </c>
      <c r="S119">
        <v>3.0599999999999998E-3</v>
      </c>
      <c r="T119">
        <v>2.97E-3</v>
      </c>
      <c r="U119">
        <v>2.97E-3</v>
      </c>
      <c r="V119">
        <v>3.0899999999999999E-3</v>
      </c>
      <c r="W119">
        <v>7.3200000000000001E-3</v>
      </c>
      <c r="X119">
        <v>7.3200000000000001E-3</v>
      </c>
      <c r="Y119">
        <v>2.97E-3</v>
      </c>
      <c r="Z119">
        <v>2.97E-3</v>
      </c>
      <c r="AA119">
        <v>2.97E-3</v>
      </c>
      <c r="AB119">
        <v>0.61793913994169092</v>
      </c>
      <c r="AC119">
        <v>6.8036134494212694</v>
      </c>
      <c r="AD119">
        <v>215.01599999999999</v>
      </c>
      <c r="AE119">
        <v>7.0000000000000007E-2</v>
      </c>
      <c r="AF119">
        <v>824</v>
      </c>
      <c r="AG119">
        <v>2001</v>
      </c>
      <c r="AH119">
        <v>2418</v>
      </c>
      <c r="AI119">
        <v>2588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4.5799999999999999E-3</v>
      </c>
      <c r="Q120">
        <v>3.8E-3</v>
      </c>
      <c r="R120">
        <v>7.8200000000000006E-3</v>
      </c>
      <c r="S120">
        <v>3.0300000000000001E-3</v>
      </c>
      <c r="T120">
        <v>2.97E-3</v>
      </c>
      <c r="U120">
        <v>2.97E-3</v>
      </c>
      <c r="V120">
        <v>3.0599999999999998E-3</v>
      </c>
      <c r="W120">
        <v>7.2500000000000004E-3</v>
      </c>
      <c r="X120">
        <v>7.2500000000000004E-3</v>
      </c>
      <c r="Y120">
        <v>2.97E-3</v>
      </c>
      <c r="Z120">
        <v>2.97E-3</v>
      </c>
      <c r="AA120">
        <v>2.97E-3</v>
      </c>
      <c r="AB120">
        <v>0.61765938518264452</v>
      </c>
      <c r="AC120">
        <v>6.8020732016943057</v>
      </c>
      <c r="AD120">
        <v>215.01599999999999</v>
      </c>
      <c r="AE120">
        <v>0.03</v>
      </c>
      <c r="AF120">
        <v>1357</v>
      </c>
      <c r="AG120">
        <v>4350</v>
      </c>
      <c r="AH120">
        <v>5642</v>
      </c>
      <c r="AI120">
        <v>6039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4.5799999999999999E-3</v>
      </c>
      <c r="Q121">
        <v>3.8E-3</v>
      </c>
      <c r="R121">
        <v>7.8200000000000006E-3</v>
      </c>
      <c r="S121">
        <v>3.0300000000000001E-3</v>
      </c>
      <c r="T121">
        <v>2.97E-3</v>
      </c>
      <c r="U121">
        <v>2.97E-3</v>
      </c>
      <c r="V121">
        <v>3.0599999999999998E-3</v>
      </c>
      <c r="W121">
        <v>7.2500000000000004E-3</v>
      </c>
      <c r="X121">
        <v>7.2500000000000004E-3</v>
      </c>
      <c r="Y121">
        <v>2.97E-3</v>
      </c>
      <c r="Z121">
        <v>2.97E-3</v>
      </c>
      <c r="AA121">
        <v>2.97E-3</v>
      </c>
      <c r="AB121">
        <v>0.61765938518264452</v>
      </c>
      <c r="AC121">
        <v>6.8020732016943057</v>
      </c>
      <c r="AD121">
        <v>215.01599999999999</v>
      </c>
      <c r="AE121">
        <v>3.5000000000000003E-2</v>
      </c>
      <c r="AF121">
        <v>1265</v>
      </c>
      <c r="AG121">
        <v>3784</v>
      </c>
      <c r="AH121">
        <v>4836</v>
      </c>
      <c r="AI121">
        <v>5176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4.5799999999999999E-3</v>
      </c>
      <c r="Q122">
        <v>3.8E-3</v>
      </c>
      <c r="R122">
        <v>7.8200000000000006E-3</v>
      </c>
      <c r="S122">
        <v>3.0300000000000001E-3</v>
      </c>
      <c r="T122">
        <v>2.97E-3</v>
      </c>
      <c r="U122">
        <v>2.97E-3</v>
      </c>
      <c r="V122">
        <v>3.0599999999999998E-3</v>
      </c>
      <c r="W122">
        <v>7.2500000000000004E-3</v>
      </c>
      <c r="X122">
        <v>7.2500000000000004E-3</v>
      </c>
      <c r="Y122">
        <v>2.97E-3</v>
      </c>
      <c r="Z122">
        <v>2.97E-3</v>
      </c>
      <c r="AA122">
        <v>2.97E-3</v>
      </c>
      <c r="AB122">
        <v>0.61765938518264452</v>
      </c>
      <c r="AC122">
        <v>6.8020732016943057</v>
      </c>
      <c r="AD122">
        <v>215.01599999999999</v>
      </c>
      <c r="AE122">
        <v>0.04</v>
      </c>
      <c r="AF122">
        <v>1182</v>
      </c>
      <c r="AG122">
        <v>3353</v>
      </c>
      <c r="AH122">
        <v>4232</v>
      </c>
      <c r="AI122">
        <v>4529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4.5799999999999999E-3</v>
      </c>
      <c r="Q123">
        <v>3.8E-3</v>
      </c>
      <c r="R123">
        <v>7.8200000000000006E-3</v>
      </c>
      <c r="S123">
        <v>3.0300000000000001E-3</v>
      </c>
      <c r="T123">
        <v>2.97E-3</v>
      </c>
      <c r="U123">
        <v>2.97E-3</v>
      </c>
      <c r="V123">
        <v>3.0599999999999998E-3</v>
      </c>
      <c r="W123">
        <v>7.2500000000000004E-3</v>
      </c>
      <c r="X123">
        <v>7.2500000000000004E-3</v>
      </c>
      <c r="Y123">
        <v>2.97E-3</v>
      </c>
      <c r="Z123">
        <v>2.97E-3</v>
      </c>
      <c r="AA123">
        <v>2.97E-3</v>
      </c>
      <c r="AB123">
        <v>0.61765938518264452</v>
      </c>
      <c r="AC123">
        <v>6.8020732016943057</v>
      </c>
      <c r="AD123">
        <v>215.01599999999999</v>
      </c>
      <c r="AE123">
        <v>4.4999999999999998E-2</v>
      </c>
      <c r="AF123">
        <v>1107</v>
      </c>
      <c r="AG123">
        <v>3012</v>
      </c>
      <c r="AH123">
        <v>3761</v>
      </c>
      <c r="AI123">
        <v>4026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4.5799999999999999E-3</v>
      </c>
      <c r="Q124">
        <v>3.8E-3</v>
      </c>
      <c r="R124">
        <v>7.8200000000000006E-3</v>
      </c>
      <c r="S124">
        <v>3.0300000000000001E-3</v>
      </c>
      <c r="T124">
        <v>2.97E-3</v>
      </c>
      <c r="U124">
        <v>2.97E-3</v>
      </c>
      <c r="V124">
        <v>3.0599999999999998E-3</v>
      </c>
      <c r="W124">
        <v>7.2500000000000004E-3</v>
      </c>
      <c r="X124">
        <v>7.2500000000000004E-3</v>
      </c>
      <c r="Y124">
        <v>2.97E-3</v>
      </c>
      <c r="Z124">
        <v>2.97E-3</v>
      </c>
      <c r="AA124">
        <v>2.97E-3</v>
      </c>
      <c r="AB124">
        <v>0.61765938518264452</v>
      </c>
      <c r="AC124">
        <v>6.8020732016943057</v>
      </c>
      <c r="AD124">
        <v>215.01599999999999</v>
      </c>
      <c r="AE124">
        <v>0.05</v>
      </c>
      <c r="AF124">
        <v>1039</v>
      </c>
      <c r="AG124">
        <v>2735</v>
      </c>
      <c r="AH124">
        <v>3385</v>
      </c>
      <c r="AI124">
        <v>3623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4.5799999999999999E-3</v>
      </c>
      <c r="Q125">
        <v>3.8E-3</v>
      </c>
      <c r="R125">
        <v>7.8200000000000006E-3</v>
      </c>
      <c r="S125">
        <v>3.0300000000000001E-3</v>
      </c>
      <c r="T125">
        <v>2.97E-3</v>
      </c>
      <c r="U125">
        <v>2.97E-3</v>
      </c>
      <c r="V125">
        <v>3.0599999999999998E-3</v>
      </c>
      <c r="W125">
        <v>7.2500000000000004E-3</v>
      </c>
      <c r="X125">
        <v>7.2500000000000004E-3</v>
      </c>
      <c r="Y125">
        <v>2.97E-3</v>
      </c>
      <c r="Z125">
        <v>2.97E-3</v>
      </c>
      <c r="AA125">
        <v>2.97E-3</v>
      </c>
      <c r="AB125">
        <v>0.61765938518264452</v>
      </c>
      <c r="AC125">
        <v>6.8020732016943057</v>
      </c>
      <c r="AD125">
        <v>215.01599999999999</v>
      </c>
      <c r="AE125">
        <v>5.5E-2</v>
      </c>
      <c r="AF125">
        <v>978</v>
      </c>
      <c r="AG125">
        <v>2506</v>
      </c>
      <c r="AH125">
        <v>3077</v>
      </c>
      <c r="AI125">
        <v>3294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4.5799999999999999E-3</v>
      </c>
      <c r="Q126">
        <v>3.8E-3</v>
      </c>
      <c r="R126">
        <v>7.8200000000000006E-3</v>
      </c>
      <c r="S126">
        <v>3.0300000000000001E-3</v>
      </c>
      <c r="T126">
        <v>2.97E-3</v>
      </c>
      <c r="U126">
        <v>2.97E-3</v>
      </c>
      <c r="V126">
        <v>3.0599999999999998E-3</v>
      </c>
      <c r="W126">
        <v>7.2500000000000004E-3</v>
      </c>
      <c r="X126">
        <v>7.2500000000000004E-3</v>
      </c>
      <c r="Y126">
        <v>2.97E-3</v>
      </c>
      <c r="Z126">
        <v>2.97E-3</v>
      </c>
      <c r="AA126">
        <v>2.97E-3</v>
      </c>
      <c r="AB126">
        <v>0.61765938518264452</v>
      </c>
      <c r="AC126">
        <v>6.8020732016943057</v>
      </c>
      <c r="AD126">
        <v>215.01599999999999</v>
      </c>
      <c r="AE126">
        <v>0.06</v>
      </c>
      <c r="AF126">
        <v>922</v>
      </c>
      <c r="AG126">
        <v>2311</v>
      </c>
      <c r="AH126">
        <v>2821</v>
      </c>
      <c r="AI126">
        <v>3020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4.5799999999999999E-3</v>
      </c>
      <c r="Q127">
        <v>3.8E-3</v>
      </c>
      <c r="R127">
        <v>7.8200000000000006E-3</v>
      </c>
      <c r="S127">
        <v>3.0300000000000001E-3</v>
      </c>
      <c r="T127">
        <v>2.97E-3</v>
      </c>
      <c r="U127">
        <v>2.97E-3</v>
      </c>
      <c r="V127">
        <v>3.0599999999999998E-3</v>
      </c>
      <c r="W127">
        <v>7.2500000000000004E-3</v>
      </c>
      <c r="X127">
        <v>7.2500000000000004E-3</v>
      </c>
      <c r="Y127">
        <v>2.97E-3</v>
      </c>
      <c r="Z127">
        <v>2.97E-3</v>
      </c>
      <c r="AA127">
        <v>2.97E-3</v>
      </c>
      <c r="AB127">
        <v>0.61765938518264452</v>
      </c>
      <c r="AC127">
        <v>6.8020732016943057</v>
      </c>
      <c r="AD127">
        <v>215.01599999999999</v>
      </c>
      <c r="AE127">
        <v>6.5000000000000002E-2</v>
      </c>
      <c r="AF127">
        <v>870</v>
      </c>
      <c r="AG127">
        <v>2146</v>
      </c>
      <c r="AH127">
        <v>2604</v>
      </c>
      <c r="AI127">
        <v>2787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4.5799999999999999E-3</v>
      </c>
      <c r="Q128">
        <v>3.8E-3</v>
      </c>
      <c r="R128">
        <v>7.8200000000000006E-3</v>
      </c>
      <c r="S128">
        <v>3.0300000000000001E-3</v>
      </c>
      <c r="T128">
        <v>2.97E-3</v>
      </c>
      <c r="U128">
        <v>2.97E-3</v>
      </c>
      <c r="V128">
        <v>3.0599999999999998E-3</v>
      </c>
      <c r="W128">
        <v>7.2500000000000004E-3</v>
      </c>
      <c r="X128">
        <v>7.2500000000000004E-3</v>
      </c>
      <c r="Y128">
        <v>2.97E-3</v>
      </c>
      <c r="Z128">
        <v>2.97E-3</v>
      </c>
      <c r="AA128">
        <v>2.97E-3</v>
      </c>
      <c r="AB128">
        <v>0.61765938518264452</v>
      </c>
      <c r="AC128">
        <v>6.8020732016943057</v>
      </c>
      <c r="AD128">
        <v>215.01599999999999</v>
      </c>
      <c r="AE128">
        <v>7.0000000000000007E-2</v>
      </c>
      <c r="AF128">
        <v>824</v>
      </c>
      <c r="AG128">
        <v>2001</v>
      </c>
      <c r="AH128">
        <v>2418</v>
      </c>
      <c r="AI128">
        <v>2588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4.5100000000000001E-3</v>
      </c>
      <c r="Q129">
        <v>3.7699999999999999E-3</v>
      </c>
      <c r="R129">
        <v>7.7400000000000004E-3</v>
      </c>
      <c r="S129">
        <v>3.0000000000000001E-3</v>
      </c>
      <c r="T129">
        <v>2.97E-3</v>
      </c>
      <c r="U129">
        <v>2.97E-3</v>
      </c>
      <c r="V129">
        <v>3.0300000000000001E-3</v>
      </c>
      <c r="W129">
        <v>7.1700000000000002E-3</v>
      </c>
      <c r="X129">
        <v>7.1700000000000002E-3</v>
      </c>
      <c r="Y129">
        <v>2.97E-3</v>
      </c>
      <c r="Z129">
        <v>2.97E-3</v>
      </c>
      <c r="AA129">
        <v>2.97E-3</v>
      </c>
      <c r="AB129">
        <v>0.61730031298233579</v>
      </c>
      <c r="AC129">
        <v>6.8000957441129684</v>
      </c>
      <c r="AD129">
        <v>215.01599999999999</v>
      </c>
      <c r="AE129">
        <v>0.03</v>
      </c>
      <c r="AF129">
        <v>1357</v>
      </c>
      <c r="AG129">
        <v>4350</v>
      </c>
      <c r="AH129">
        <v>5642</v>
      </c>
      <c r="AI129">
        <v>6039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4.5100000000000001E-3</v>
      </c>
      <c r="Q130">
        <v>3.7699999999999999E-3</v>
      </c>
      <c r="R130">
        <v>7.7400000000000004E-3</v>
      </c>
      <c r="S130">
        <v>3.0000000000000001E-3</v>
      </c>
      <c r="T130">
        <v>2.97E-3</v>
      </c>
      <c r="U130">
        <v>2.97E-3</v>
      </c>
      <c r="V130">
        <v>3.0300000000000001E-3</v>
      </c>
      <c r="W130">
        <v>7.1700000000000002E-3</v>
      </c>
      <c r="X130">
        <v>7.1700000000000002E-3</v>
      </c>
      <c r="Y130">
        <v>2.97E-3</v>
      </c>
      <c r="Z130">
        <v>2.97E-3</v>
      </c>
      <c r="AA130">
        <v>2.97E-3</v>
      </c>
      <c r="AB130">
        <v>0.61730031298233579</v>
      </c>
      <c r="AC130">
        <v>6.8000957441129684</v>
      </c>
      <c r="AD130">
        <v>215.01599999999999</v>
      </c>
      <c r="AE130">
        <v>3.5000000000000003E-2</v>
      </c>
      <c r="AF130">
        <v>1265</v>
      </c>
      <c r="AG130">
        <v>3784</v>
      </c>
      <c r="AH130">
        <v>4836</v>
      </c>
      <c r="AI130">
        <v>5176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4.5100000000000001E-3</v>
      </c>
      <c r="Q131">
        <v>3.7699999999999999E-3</v>
      </c>
      <c r="R131">
        <v>7.7400000000000004E-3</v>
      </c>
      <c r="S131">
        <v>3.0000000000000001E-3</v>
      </c>
      <c r="T131">
        <v>2.97E-3</v>
      </c>
      <c r="U131">
        <v>2.97E-3</v>
      </c>
      <c r="V131">
        <v>3.0300000000000001E-3</v>
      </c>
      <c r="W131">
        <v>7.1700000000000002E-3</v>
      </c>
      <c r="X131">
        <v>7.1700000000000002E-3</v>
      </c>
      <c r="Y131">
        <v>2.97E-3</v>
      </c>
      <c r="Z131">
        <v>2.97E-3</v>
      </c>
      <c r="AA131">
        <v>2.97E-3</v>
      </c>
      <c r="AB131">
        <v>0.61730031298233579</v>
      </c>
      <c r="AC131">
        <v>6.8000957441129684</v>
      </c>
      <c r="AD131">
        <v>215.01599999999999</v>
      </c>
      <c r="AE131">
        <v>0.04</v>
      </c>
      <c r="AF131">
        <v>1182</v>
      </c>
      <c r="AG131">
        <v>3353</v>
      </c>
      <c r="AH131">
        <v>4232</v>
      </c>
      <c r="AI131">
        <v>4529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4.5100000000000001E-3</v>
      </c>
      <c r="Q132">
        <v>3.7699999999999999E-3</v>
      </c>
      <c r="R132">
        <v>7.7400000000000004E-3</v>
      </c>
      <c r="S132">
        <v>3.0000000000000001E-3</v>
      </c>
      <c r="T132">
        <v>2.97E-3</v>
      </c>
      <c r="U132">
        <v>2.97E-3</v>
      </c>
      <c r="V132">
        <v>3.0300000000000001E-3</v>
      </c>
      <c r="W132">
        <v>7.1700000000000002E-3</v>
      </c>
      <c r="X132">
        <v>7.1700000000000002E-3</v>
      </c>
      <c r="Y132">
        <v>2.97E-3</v>
      </c>
      <c r="Z132">
        <v>2.97E-3</v>
      </c>
      <c r="AA132">
        <v>2.97E-3</v>
      </c>
      <c r="AB132">
        <v>0.61730031298233579</v>
      </c>
      <c r="AC132">
        <v>6.8000957441129684</v>
      </c>
      <c r="AD132">
        <v>215.01599999999999</v>
      </c>
      <c r="AE132">
        <v>4.4999999999999998E-2</v>
      </c>
      <c r="AF132">
        <v>1107</v>
      </c>
      <c r="AG132">
        <v>3012</v>
      </c>
      <c r="AH132">
        <v>3761</v>
      </c>
      <c r="AI132">
        <v>4026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4.5100000000000001E-3</v>
      </c>
      <c r="Q133">
        <v>3.7699999999999999E-3</v>
      </c>
      <c r="R133">
        <v>7.7400000000000004E-3</v>
      </c>
      <c r="S133">
        <v>3.0000000000000001E-3</v>
      </c>
      <c r="T133">
        <v>2.97E-3</v>
      </c>
      <c r="U133">
        <v>2.97E-3</v>
      </c>
      <c r="V133">
        <v>3.0300000000000001E-3</v>
      </c>
      <c r="W133">
        <v>7.1700000000000002E-3</v>
      </c>
      <c r="X133">
        <v>7.1700000000000002E-3</v>
      </c>
      <c r="Y133">
        <v>2.97E-3</v>
      </c>
      <c r="Z133">
        <v>2.97E-3</v>
      </c>
      <c r="AA133">
        <v>2.97E-3</v>
      </c>
      <c r="AB133">
        <v>0.61730031298233579</v>
      </c>
      <c r="AC133">
        <v>6.8000957441129684</v>
      </c>
      <c r="AD133">
        <v>215.01599999999999</v>
      </c>
      <c r="AE133">
        <v>0.05</v>
      </c>
      <c r="AF133">
        <v>1039</v>
      </c>
      <c r="AG133">
        <v>2735</v>
      </c>
      <c r="AH133">
        <v>3385</v>
      </c>
      <c r="AI133">
        <v>3623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4.5100000000000001E-3</v>
      </c>
      <c r="Q134">
        <v>3.7699999999999999E-3</v>
      </c>
      <c r="R134">
        <v>7.7400000000000004E-3</v>
      </c>
      <c r="S134">
        <v>3.0000000000000001E-3</v>
      </c>
      <c r="T134">
        <v>2.97E-3</v>
      </c>
      <c r="U134">
        <v>2.97E-3</v>
      </c>
      <c r="V134">
        <v>3.0300000000000001E-3</v>
      </c>
      <c r="W134">
        <v>7.1700000000000002E-3</v>
      </c>
      <c r="X134">
        <v>7.1700000000000002E-3</v>
      </c>
      <c r="Y134">
        <v>2.97E-3</v>
      </c>
      <c r="Z134">
        <v>2.97E-3</v>
      </c>
      <c r="AA134">
        <v>2.97E-3</v>
      </c>
      <c r="AB134">
        <v>0.61730031298233579</v>
      </c>
      <c r="AC134">
        <v>6.8000957441129684</v>
      </c>
      <c r="AD134">
        <v>215.01599999999999</v>
      </c>
      <c r="AE134">
        <v>5.5E-2</v>
      </c>
      <c r="AF134">
        <v>978</v>
      </c>
      <c r="AG134">
        <v>2506</v>
      </c>
      <c r="AH134">
        <v>3077</v>
      </c>
      <c r="AI134">
        <v>3294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4.5100000000000001E-3</v>
      </c>
      <c r="Q135">
        <v>3.7699999999999999E-3</v>
      </c>
      <c r="R135">
        <v>7.7400000000000004E-3</v>
      </c>
      <c r="S135">
        <v>3.0000000000000001E-3</v>
      </c>
      <c r="T135">
        <v>2.97E-3</v>
      </c>
      <c r="U135">
        <v>2.97E-3</v>
      </c>
      <c r="V135">
        <v>3.0300000000000001E-3</v>
      </c>
      <c r="W135">
        <v>7.1700000000000002E-3</v>
      </c>
      <c r="X135">
        <v>7.1700000000000002E-3</v>
      </c>
      <c r="Y135">
        <v>2.97E-3</v>
      </c>
      <c r="Z135">
        <v>2.97E-3</v>
      </c>
      <c r="AA135">
        <v>2.97E-3</v>
      </c>
      <c r="AB135">
        <v>0.61730031298233579</v>
      </c>
      <c r="AC135">
        <v>6.8000957441129684</v>
      </c>
      <c r="AD135">
        <v>215.01599999999999</v>
      </c>
      <c r="AE135">
        <v>0.06</v>
      </c>
      <c r="AF135">
        <v>922</v>
      </c>
      <c r="AG135">
        <v>2311</v>
      </c>
      <c r="AH135">
        <v>2821</v>
      </c>
      <c r="AI135">
        <v>3020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4.5100000000000001E-3</v>
      </c>
      <c r="Q136">
        <v>3.7699999999999999E-3</v>
      </c>
      <c r="R136">
        <v>7.7400000000000004E-3</v>
      </c>
      <c r="S136">
        <v>3.0000000000000001E-3</v>
      </c>
      <c r="T136">
        <v>2.97E-3</v>
      </c>
      <c r="U136">
        <v>2.97E-3</v>
      </c>
      <c r="V136">
        <v>3.0300000000000001E-3</v>
      </c>
      <c r="W136">
        <v>7.1700000000000002E-3</v>
      </c>
      <c r="X136">
        <v>7.1700000000000002E-3</v>
      </c>
      <c r="Y136">
        <v>2.97E-3</v>
      </c>
      <c r="Z136">
        <v>2.97E-3</v>
      </c>
      <c r="AA136">
        <v>2.97E-3</v>
      </c>
      <c r="AB136">
        <v>0.61730031298233579</v>
      </c>
      <c r="AC136">
        <v>6.8000957441129684</v>
      </c>
      <c r="AD136">
        <v>215.01599999999999</v>
      </c>
      <c r="AE136">
        <v>6.5000000000000002E-2</v>
      </c>
      <c r="AF136">
        <v>870</v>
      </c>
      <c r="AG136">
        <v>2146</v>
      </c>
      <c r="AH136">
        <v>2604</v>
      </c>
      <c r="AI136">
        <v>2787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4.5100000000000001E-3</v>
      </c>
      <c r="Q137">
        <v>3.7699999999999999E-3</v>
      </c>
      <c r="R137">
        <v>7.7400000000000004E-3</v>
      </c>
      <c r="S137">
        <v>3.0000000000000001E-3</v>
      </c>
      <c r="T137">
        <v>2.97E-3</v>
      </c>
      <c r="U137">
        <v>2.97E-3</v>
      </c>
      <c r="V137">
        <v>3.0300000000000001E-3</v>
      </c>
      <c r="W137">
        <v>7.1700000000000002E-3</v>
      </c>
      <c r="X137">
        <v>7.1700000000000002E-3</v>
      </c>
      <c r="Y137">
        <v>2.97E-3</v>
      </c>
      <c r="Z137">
        <v>2.97E-3</v>
      </c>
      <c r="AA137">
        <v>2.97E-3</v>
      </c>
      <c r="AB137">
        <v>0.61730031298233579</v>
      </c>
      <c r="AC137">
        <v>6.8000957441129684</v>
      </c>
      <c r="AD137">
        <v>215.01599999999999</v>
      </c>
      <c r="AE137">
        <v>7.0000000000000007E-2</v>
      </c>
      <c r="AF137">
        <v>824</v>
      </c>
      <c r="AG137">
        <v>2001</v>
      </c>
      <c r="AH137">
        <v>2418</v>
      </c>
      <c r="AI137">
        <v>2588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4.2300000000000003E-3</v>
      </c>
      <c r="Q138">
        <v>3.5300000000000002E-3</v>
      </c>
      <c r="R138">
        <v>7.2300000000000003E-3</v>
      </c>
      <c r="S138">
        <v>2.9399999999999999E-3</v>
      </c>
      <c r="T138">
        <v>2.9399999999999999E-3</v>
      </c>
      <c r="U138">
        <v>2.9399999999999999E-3</v>
      </c>
      <c r="V138">
        <v>2.9399999999999999E-3</v>
      </c>
      <c r="W138">
        <v>6.6899999999999998E-3</v>
      </c>
      <c r="X138">
        <v>6.6899999999999998E-3</v>
      </c>
      <c r="Y138">
        <v>2.9399999999999999E-3</v>
      </c>
      <c r="Z138">
        <v>2.9399999999999999E-3</v>
      </c>
      <c r="AA138">
        <v>2.9399999999999999E-3</v>
      </c>
      <c r="AB138">
        <v>0.61688976034858389</v>
      </c>
      <c r="AC138">
        <v>6.6027661714654284</v>
      </c>
      <c r="AD138">
        <v>229.46600000000001</v>
      </c>
      <c r="AE138">
        <v>0.03</v>
      </c>
      <c r="AF138">
        <v>1318</v>
      </c>
      <c r="AG138">
        <v>4480</v>
      </c>
      <c r="AH138">
        <v>5462</v>
      </c>
      <c r="AI138">
        <v>5835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4.2300000000000003E-3</v>
      </c>
      <c r="Q139">
        <v>3.5300000000000002E-3</v>
      </c>
      <c r="R139">
        <v>7.2300000000000003E-3</v>
      </c>
      <c r="S139">
        <v>2.9399999999999999E-3</v>
      </c>
      <c r="T139">
        <v>2.9399999999999999E-3</v>
      </c>
      <c r="U139">
        <v>2.9399999999999999E-3</v>
      </c>
      <c r="V139">
        <v>2.9399999999999999E-3</v>
      </c>
      <c r="W139">
        <v>6.6899999999999998E-3</v>
      </c>
      <c r="X139">
        <v>6.6899999999999998E-3</v>
      </c>
      <c r="Y139">
        <v>2.9399999999999999E-3</v>
      </c>
      <c r="Z139">
        <v>2.9399999999999999E-3</v>
      </c>
      <c r="AA139">
        <v>2.9399999999999999E-3</v>
      </c>
      <c r="AB139">
        <v>0.61688976034858389</v>
      </c>
      <c r="AC139">
        <v>6.6027661714654284</v>
      </c>
      <c r="AD139">
        <v>229.46600000000001</v>
      </c>
      <c r="AE139">
        <v>3.5000000000000003E-2</v>
      </c>
      <c r="AF139">
        <v>1231</v>
      </c>
      <c r="AG139">
        <v>3879</v>
      </c>
      <c r="AH139">
        <v>4682</v>
      </c>
      <c r="AI139">
        <v>5002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4.2300000000000003E-3</v>
      </c>
      <c r="Q140">
        <v>3.5300000000000002E-3</v>
      </c>
      <c r="R140">
        <v>7.2300000000000003E-3</v>
      </c>
      <c r="S140">
        <v>2.9399999999999999E-3</v>
      </c>
      <c r="T140">
        <v>2.9399999999999999E-3</v>
      </c>
      <c r="U140">
        <v>2.9399999999999999E-3</v>
      </c>
      <c r="V140">
        <v>2.9399999999999999E-3</v>
      </c>
      <c r="W140">
        <v>6.6899999999999998E-3</v>
      </c>
      <c r="X140">
        <v>6.6899999999999998E-3</v>
      </c>
      <c r="Y140">
        <v>2.9399999999999999E-3</v>
      </c>
      <c r="Z140">
        <v>2.9399999999999999E-3</v>
      </c>
      <c r="AA140">
        <v>2.9399999999999999E-3</v>
      </c>
      <c r="AB140">
        <v>0.61688976034858389</v>
      </c>
      <c r="AC140">
        <v>6.6027661714654284</v>
      </c>
      <c r="AD140">
        <v>229.46600000000001</v>
      </c>
      <c r="AE140">
        <v>0.04</v>
      </c>
      <c r="AF140">
        <v>1152</v>
      </c>
      <c r="AG140">
        <v>3424</v>
      </c>
      <c r="AH140">
        <v>4097</v>
      </c>
      <c r="AI140">
        <v>4376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4.2300000000000003E-3</v>
      </c>
      <c r="Q141">
        <v>3.5300000000000002E-3</v>
      </c>
      <c r="R141">
        <v>7.2300000000000003E-3</v>
      </c>
      <c r="S141">
        <v>2.9399999999999999E-3</v>
      </c>
      <c r="T141">
        <v>2.9399999999999999E-3</v>
      </c>
      <c r="U141">
        <v>2.9399999999999999E-3</v>
      </c>
      <c r="V141">
        <v>2.9399999999999999E-3</v>
      </c>
      <c r="W141">
        <v>6.6899999999999998E-3</v>
      </c>
      <c r="X141">
        <v>6.6899999999999998E-3</v>
      </c>
      <c r="Y141">
        <v>2.9399999999999999E-3</v>
      </c>
      <c r="Z141">
        <v>2.9399999999999999E-3</v>
      </c>
      <c r="AA141">
        <v>2.9399999999999999E-3</v>
      </c>
      <c r="AB141">
        <v>0.61688976034858389</v>
      </c>
      <c r="AC141">
        <v>6.6027661714654284</v>
      </c>
      <c r="AD141">
        <v>229.46600000000001</v>
      </c>
      <c r="AE141">
        <v>4.4999999999999998E-2</v>
      </c>
      <c r="AF141">
        <v>1081</v>
      </c>
      <c r="AG141">
        <v>3066</v>
      </c>
      <c r="AH141">
        <v>3642</v>
      </c>
      <c r="AI141">
        <v>3890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4.2300000000000003E-3</v>
      </c>
      <c r="Q142">
        <v>3.5300000000000002E-3</v>
      </c>
      <c r="R142">
        <v>7.2300000000000003E-3</v>
      </c>
      <c r="S142">
        <v>2.9399999999999999E-3</v>
      </c>
      <c r="T142">
        <v>2.9399999999999999E-3</v>
      </c>
      <c r="U142">
        <v>2.9399999999999999E-3</v>
      </c>
      <c r="V142">
        <v>2.9399999999999999E-3</v>
      </c>
      <c r="W142">
        <v>6.6899999999999998E-3</v>
      </c>
      <c r="X142">
        <v>6.6899999999999998E-3</v>
      </c>
      <c r="Y142">
        <v>2.9399999999999999E-3</v>
      </c>
      <c r="Z142">
        <v>2.9399999999999999E-3</v>
      </c>
      <c r="AA142">
        <v>2.9399999999999999E-3</v>
      </c>
      <c r="AB142">
        <v>0.61688976034858389</v>
      </c>
      <c r="AC142">
        <v>6.6027661714654284</v>
      </c>
      <c r="AD142">
        <v>229.46600000000001</v>
      </c>
      <c r="AE142">
        <v>0.05</v>
      </c>
      <c r="AF142">
        <v>1016</v>
      </c>
      <c r="AG142">
        <v>2776</v>
      </c>
      <c r="AH142">
        <v>3277</v>
      </c>
      <c r="AI142">
        <v>3501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4.2300000000000003E-3</v>
      </c>
      <c r="Q143">
        <v>3.5300000000000002E-3</v>
      </c>
      <c r="R143">
        <v>7.2300000000000003E-3</v>
      </c>
      <c r="S143">
        <v>2.9399999999999999E-3</v>
      </c>
      <c r="T143">
        <v>2.9399999999999999E-3</v>
      </c>
      <c r="U143">
        <v>2.9399999999999999E-3</v>
      </c>
      <c r="V143">
        <v>2.9399999999999999E-3</v>
      </c>
      <c r="W143">
        <v>6.6899999999999998E-3</v>
      </c>
      <c r="X143">
        <v>6.6899999999999998E-3</v>
      </c>
      <c r="Y143">
        <v>2.9399999999999999E-3</v>
      </c>
      <c r="Z143">
        <v>2.9399999999999999E-3</v>
      </c>
      <c r="AA143">
        <v>2.9399999999999999E-3</v>
      </c>
      <c r="AB143">
        <v>0.61688976034858389</v>
      </c>
      <c r="AC143">
        <v>6.6027661714654284</v>
      </c>
      <c r="AD143">
        <v>229.46600000000001</v>
      </c>
      <c r="AE143">
        <v>5.5E-2</v>
      </c>
      <c r="AF143">
        <v>957</v>
      </c>
      <c r="AG143">
        <v>2537</v>
      </c>
      <c r="AH143">
        <v>2980</v>
      </c>
      <c r="AI143">
        <v>3183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4.2300000000000003E-3</v>
      </c>
      <c r="Q144">
        <v>3.5300000000000002E-3</v>
      </c>
      <c r="R144">
        <v>7.2300000000000003E-3</v>
      </c>
      <c r="S144">
        <v>2.9399999999999999E-3</v>
      </c>
      <c r="T144">
        <v>2.9399999999999999E-3</v>
      </c>
      <c r="U144">
        <v>2.9399999999999999E-3</v>
      </c>
      <c r="V144">
        <v>2.9399999999999999E-3</v>
      </c>
      <c r="W144">
        <v>6.6899999999999998E-3</v>
      </c>
      <c r="X144">
        <v>6.6899999999999998E-3</v>
      </c>
      <c r="Y144">
        <v>2.9399999999999999E-3</v>
      </c>
      <c r="Z144">
        <v>2.9399999999999999E-3</v>
      </c>
      <c r="AA144">
        <v>2.9399999999999999E-3</v>
      </c>
      <c r="AB144">
        <v>0.61688976034858389</v>
      </c>
      <c r="AC144">
        <v>6.6027661714654284</v>
      </c>
      <c r="AD144">
        <v>229.46600000000001</v>
      </c>
      <c r="AE144">
        <v>0.06</v>
      </c>
      <c r="AF144">
        <v>903</v>
      </c>
      <c r="AG144">
        <v>2336</v>
      </c>
      <c r="AH144">
        <v>2731</v>
      </c>
      <c r="AI144">
        <v>2918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4.2300000000000003E-3</v>
      </c>
      <c r="Q145">
        <v>3.5300000000000002E-3</v>
      </c>
      <c r="R145">
        <v>7.2300000000000003E-3</v>
      </c>
      <c r="S145">
        <v>2.9399999999999999E-3</v>
      </c>
      <c r="T145">
        <v>2.9399999999999999E-3</v>
      </c>
      <c r="U145">
        <v>2.9399999999999999E-3</v>
      </c>
      <c r="V145">
        <v>2.9399999999999999E-3</v>
      </c>
      <c r="W145">
        <v>6.6899999999999998E-3</v>
      </c>
      <c r="X145">
        <v>6.6899999999999998E-3</v>
      </c>
      <c r="Y145">
        <v>2.9399999999999999E-3</v>
      </c>
      <c r="Z145">
        <v>2.9399999999999999E-3</v>
      </c>
      <c r="AA145">
        <v>2.9399999999999999E-3</v>
      </c>
      <c r="AB145">
        <v>0.61688976034858389</v>
      </c>
      <c r="AC145">
        <v>6.6027661714654284</v>
      </c>
      <c r="AD145">
        <v>229.46600000000001</v>
      </c>
      <c r="AE145">
        <v>6.5000000000000002E-2</v>
      </c>
      <c r="AF145">
        <v>853</v>
      </c>
      <c r="AG145">
        <v>2164</v>
      </c>
      <c r="AH145">
        <v>2521</v>
      </c>
      <c r="AI145">
        <v>2693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4.2300000000000003E-3</v>
      </c>
      <c r="Q146">
        <v>3.5300000000000002E-3</v>
      </c>
      <c r="R146">
        <v>7.2300000000000003E-3</v>
      </c>
      <c r="S146">
        <v>2.9399999999999999E-3</v>
      </c>
      <c r="T146">
        <v>2.9399999999999999E-3</v>
      </c>
      <c r="U146">
        <v>2.9399999999999999E-3</v>
      </c>
      <c r="V146">
        <v>2.9399999999999999E-3</v>
      </c>
      <c r="W146">
        <v>6.6899999999999998E-3</v>
      </c>
      <c r="X146">
        <v>6.6899999999999998E-3</v>
      </c>
      <c r="Y146">
        <v>2.9399999999999999E-3</v>
      </c>
      <c r="Z146">
        <v>2.9399999999999999E-3</v>
      </c>
      <c r="AA146">
        <v>2.9399999999999999E-3</v>
      </c>
      <c r="AB146">
        <v>0.61688976034858389</v>
      </c>
      <c r="AC146">
        <v>6.6027661714654284</v>
      </c>
      <c r="AD146">
        <v>229.46600000000001</v>
      </c>
      <c r="AE146">
        <v>7.0000000000000007E-2</v>
      </c>
      <c r="AF146">
        <v>808</v>
      </c>
      <c r="AG146">
        <v>2017</v>
      </c>
      <c r="AH146">
        <v>2341</v>
      </c>
      <c r="AI146">
        <v>2501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4.1799999999999997E-3</v>
      </c>
      <c r="Q147">
        <v>3.48E-3</v>
      </c>
      <c r="R147">
        <v>7.1500000000000001E-3</v>
      </c>
      <c r="S147">
        <v>2.9399999999999999E-3</v>
      </c>
      <c r="T147">
        <v>2.9399999999999999E-3</v>
      </c>
      <c r="U147">
        <v>2.9399999999999999E-3</v>
      </c>
      <c r="V147">
        <v>2.9399999999999999E-3</v>
      </c>
      <c r="W147">
        <v>6.6100000000000004E-3</v>
      </c>
      <c r="X147">
        <v>6.6100000000000004E-3</v>
      </c>
      <c r="Y147">
        <v>2.9399999999999999E-3</v>
      </c>
      <c r="Z147">
        <v>2.9399999999999999E-3</v>
      </c>
      <c r="AA147">
        <v>2.9399999999999999E-3</v>
      </c>
      <c r="AB147">
        <v>0.61672941176470586</v>
      </c>
      <c r="AC147">
        <v>7.2968456675166813</v>
      </c>
      <c r="AD147">
        <v>229.46600000000001</v>
      </c>
      <c r="AE147">
        <v>0.03</v>
      </c>
      <c r="AF147">
        <v>1164</v>
      </c>
      <c r="AG147">
        <v>3063</v>
      </c>
      <c r="AH147">
        <v>4629</v>
      </c>
      <c r="AI147">
        <v>5246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4.1799999999999997E-3</v>
      </c>
      <c r="Q148">
        <v>3.48E-3</v>
      </c>
      <c r="R148">
        <v>7.1500000000000001E-3</v>
      </c>
      <c r="S148">
        <v>2.9399999999999999E-3</v>
      </c>
      <c r="T148">
        <v>2.9399999999999999E-3</v>
      </c>
      <c r="U148">
        <v>2.9399999999999999E-3</v>
      </c>
      <c r="V148">
        <v>2.9399999999999999E-3</v>
      </c>
      <c r="W148">
        <v>6.6100000000000004E-3</v>
      </c>
      <c r="X148">
        <v>6.6100000000000004E-3</v>
      </c>
      <c r="Y148">
        <v>2.9399999999999999E-3</v>
      </c>
      <c r="Z148">
        <v>2.9399999999999999E-3</v>
      </c>
      <c r="AA148">
        <v>2.9399999999999999E-3</v>
      </c>
      <c r="AB148">
        <v>0.61672941176470586</v>
      </c>
      <c r="AC148">
        <v>7.2968456675166813</v>
      </c>
      <c r="AD148">
        <v>229.46600000000001</v>
      </c>
      <c r="AE148">
        <v>3.5000000000000003E-2</v>
      </c>
      <c r="AF148">
        <v>1081</v>
      </c>
      <c r="AG148">
        <v>2709</v>
      </c>
      <c r="AH148">
        <v>3990</v>
      </c>
      <c r="AI148">
        <v>4497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4.1799999999999997E-3</v>
      </c>
      <c r="Q149">
        <v>3.48E-3</v>
      </c>
      <c r="R149">
        <v>7.1500000000000001E-3</v>
      </c>
      <c r="S149">
        <v>2.9399999999999999E-3</v>
      </c>
      <c r="T149">
        <v>2.9399999999999999E-3</v>
      </c>
      <c r="U149">
        <v>2.9399999999999999E-3</v>
      </c>
      <c r="V149">
        <v>2.9399999999999999E-3</v>
      </c>
      <c r="W149">
        <v>6.6100000000000004E-3</v>
      </c>
      <c r="X149">
        <v>6.6100000000000004E-3</v>
      </c>
      <c r="Y149">
        <v>2.9399999999999999E-3</v>
      </c>
      <c r="Z149">
        <v>2.9399999999999999E-3</v>
      </c>
      <c r="AA149">
        <v>2.9399999999999999E-3</v>
      </c>
      <c r="AB149">
        <v>0.61672941176470586</v>
      </c>
      <c r="AC149">
        <v>7.2968456675166813</v>
      </c>
      <c r="AD149">
        <v>229.46600000000001</v>
      </c>
      <c r="AE149">
        <v>0.04</v>
      </c>
      <c r="AF149">
        <v>1007</v>
      </c>
      <c r="AG149">
        <v>2435</v>
      </c>
      <c r="AH149">
        <v>3508</v>
      </c>
      <c r="AI149">
        <v>3935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4.1799999999999997E-3</v>
      </c>
      <c r="Q150">
        <v>3.48E-3</v>
      </c>
      <c r="R150">
        <v>7.1500000000000001E-3</v>
      </c>
      <c r="S150">
        <v>2.9399999999999999E-3</v>
      </c>
      <c r="T150">
        <v>2.9399999999999999E-3</v>
      </c>
      <c r="U150">
        <v>2.9399999999999999E-3</v>
      </c>
      <c r="V150">
        <v>2.9399999999999999E-3</v>
      </c>
      <c r="W150">
        <v>6.6100000000000004E-3</v>
      </c>
      <c r="X150">
        <v>6.6100000000000004E-3</v>
      </c>
      <c r="Y150">
        <v>2.9399999999999999E-3</v>
      </c>
      <c r="Z150">
        <v>2.9399999999999999E-3</v>
      </c>
      <c r="AA150">
        <v>2.9399999999999999E-3</v>
      </c>
      <c r="AB150">
        <v>0.61672941176470586</v>
      </c>
      <c r="AC150">
        <v>7.2968456675166813</v>
      </c>
      <c r="AD150">
        <v>229.46600000000001</v>
      </c>
      <c r="AE150">
        <v>4.4999999999999998E-2</v>
      </c>
      <c r="AF150">
        <v>940</v>
      </c>
      <c r="AG150">
        <v>2212</v>
      </c>
      <c r="AH150">
        <v>3131</v>
      </c>
      <c r="AI150">
        <v>3497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4.1799999999999997E-3</v>
      </c>
      <c r="Q151">
        <v>3.48E-3</v>
      </c>
      <c r="R151">
        <v>7.1500000000000001E-3</v>
      </c>
      <c r="S151">
        <v>2.9399999999999999E-3</v>
      </c>
      <c r="T151">
        <v>2.9399999999999999E-3</v>
      </c>
      <c r="U151">
        <v>2.9399999999999999E-3</v>
      </c>
      <c r="V151">
        <v>2.9399999999999999E-3</v>
      </c>
      <c r="W151">
        <v>6.6100000000000004E-3</v>
      </c>
      <c r="X151">
        <v>6.6100000000000004E-3</v>
      </c>
      <c r="Y151">
        <v>2.9399999999999999E-3</v>
      </c>
      <c r="Z151">
        <v>2.9399999999999999E-3</v>
      </c>
      <c r="AA151">
        <v>2.9399999999999999E-3</v>
      </c>
      <c r="AB151">
        <v>0.61672941176470586</v>
      </c>
      <c r="AC151">
        <v>7.2968456675166813</v>
      </c>
      <c r="AD151">
        <v>229.46600000000001</v>
      </c>
      <c r="AE151">
        <v>0.05</v>
      </c>
      <c r="AF151">
        <v>879</v>
      </c>
      <c r="AG151">
        <v>2029</v>
      </c>
      <c r="AH151">
        <v>2828</v>
      </c>
      <c r="AI151">
        <v>3148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4.1799999999999997E-3</v>
      </c>
      <c r="Q152">
        <v>3.48E-3</v>
      </c>
      <c r="R152">
        <v>7.1500000000000001E-3</v>
      </c>
      <c r="S152">
        <v>2.9399999999999999E-3</v>
      </c>
      <c r="T152">
        <v>2.9399999999999999E-3</v>
      </c>
      <c r="U152">
        <v>2.9399999999999999E-3</v>
      </c>
      <c r="V152">
        <v>2.9399999999999999E-3</v>
      </c>
      <c r="W152">
        <v>6.6100000000000004E-3</v>
      </c>
      <c r="X152">
        <v>6.6100000000000004E-3</v>
      </c>
      <c r="Y152">
        <v>2.9399999999999999E-3</v>
      </c>
      <c r="Z152">
        <v>2.9399999999999999E-3</v>
      </c>
      <c r="AA152">
        <v>2.9399999999999999E-3</v>
      </c>
      <c r="AB152">
        <v>0.61672941176470586</v>
      </c>
      <c r="AC152">
        <v>7.2968456675166813</v>
      </c>
      <c r="AD152">
        <v>229.46600000000001</v>
      </c>
      <c r="AE152">
        <v>5.5E-2</v>
      </c>
      <c r="AF152">
        <v>825</v>
      </c>
      <c r="AG152">
        <v>1873</v>
      </c>
      <c r="AH152">
        <v>2579</v>
      </c>
      <c r="AI152">
        <v>2862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4.1799999999999997E-3</v>
      </c>
      <c r="Q153">
        <v>3.48E-3</v>
      </c>
      <c r="R153">
        <v>7.1500000000000001E-3</v>
      </c>
      <c r="S153">
        <v>2.9399999999999999E-3</v>
      </c>
      <c r="T153">
        <v>2.9399999999999999E-3</v>
      </c>
      <c r="U153">
        <v>2.9399999999999999E-3</v>
      </c>
      <c r="V153">
        <v>2.9399999999999999E-3</v>
      </c>
      <c r="W153">
        <v>6.6100000000000004E-3</v>
      </c>
      <c r="X153">
        <v>6.6100000000000004E-3</v>
      </c>
      <c r="Y153">
        <v>2.9399999999999999E-3</v>
      </c>
      <c r="Z153">
        <v>2.9399999999999999E-3</v>
      </c>
      <c r="AA153">
        <v>2.9399999999999999E-3</v>
      </c>
      <c r="AB153">
        <v>0.61672941176470586</v>
      </c>
      <c r="AC153">
        <v>7.2968456675166813</v>
      </c>
      <c r="AD153">
        <v>229.46600000000001</v>
      </c>
      <c r="AE153">
        <v>0.06</v>
      </c>
      <c r="AF153">
        <v>776</v>
      </c>
      <c r="AG153">
        <v>1739</v>
      </c>
      <c r="AH153">
        <v>2370</v>
      </c>
      <c r="AI153">
        <v>2623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4.1799999999999997E-3</v>
      </c>
      <c r="Q154">
        <v>3.48E-3</v>
      </c>
      <c r="R154">
        <v>7.1500000000000001E-3</v>
      </c>
      <c r="S154">
        <v>2.9399999999999999E-3</v>
      </c>
      <c r="T154">
        <v>2.9399999999999999E-3</v>
      </c>
      <c r="U154">
        <v>2.9399999999999999E-3</v>
      </c>
      <c r="V154">
        <v>2.9399999999999999E-3</v>
      </c>
      <c r="W154">
        <v>6.6100000000000004E-3</v>
      </c>
      <c r="X154">
        <v>6.6100000000000004E-3</v>
      </c>
      <c r="Y154">
        <v>2.9399999999999999E-3</v>
      </c>
      <c r="Z154">
        <v>2.9399999999999999E-3</v>
      </c>
      <c r="AA154">
        <v>2.9399999999999999E-3</v>
      </c>
      <c r="AB154">
        <v>0.61672941176470586</v>
      </c>
      <c r="AC154">
        <v>7.2968456675166813</v>
      </c>
      <c r="AD154">
        <v>229.46600000000001</v>
      </c>
      <c r="AE154">
        <v>6.5000000000000002E-2</v>
      </c>
      <c r="AF154">
        <v>731</v>
      </c>
      <c r="AG154">
        <v>1623</v>
      </c>
      <c r="AH154">
        <v>2192</v>
      </c>
      <c r="AI154">
        <v>2421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4.1799999999999997E-3</v>
      </c>
      <c r="Q155">
        <v>3.48E-3</v>
      </c>
      <c r="R155">
        <v>7.1500000000000001E-3</v>
      </c>
      <c r="S155">
        <v>2.9399999999999999E-3</v>
      </c>
      <c r="T155">
        <v>2.9399999999999999E-3</v>
      </c>
      <c r="U155">
        <v>2.9399999999999999E-3</v>
      </c>
      <c r="V155">
        <v>2.9399999999999999E-3</v>
      </c>
      <c r="W155">
        <v>6.6100000000000004E-3</v>
      </c>
      <c r="X155">
        <v>6.6100000000000004E-3</v>
      </c>
      <c r="Y155">
        <v>2.9399999999999999E-3</v>
      </c>
      <c r="Z155">
        <v>2.9399999999999999E-3</v>
      </c>
      <c r="AA155">
        <v>2.9399999999999999E-3</v>
      </c>
      <c r="AB155">
        <v>0.61672941176470586</v>
      </c>
      <c r="AC155">
        <v>7.2968456675166813</v>
      </c>
      <c r="AD155">
        <v>229.46600000000001</v>
      </c>
      <c r="AE155">
        <v>7.0000000000000007E-2</v>
      </c>
      <c r="AF155">
        <v>690</v>
      </c>
      <c r="AG155">
        <v>1522</v>
      </c>
      <c r="AH155">
        <v>2040</v>
      </c>
      <c r="AI155">
        <v>2248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4.1399999999999996E-3</v>
      </c>
      <c r="Q156">
        <v>3.4499999999999999E-3</v>
      </c>
      <c r="R156">
        <v>7.0800000000000004E-3</v>
      </c>
      <c r="S156">
        <v>2.9399999999999999E-3</v>
      </c>
      <c r="T156">
        <v>2.9399999999999999E-3</v>
      </c>
      <c r="U156">
        <v>2.9399999999999999E-3</v>
      </c>
      <c r="V156">
        <v>2.9399999999999999E-3</v>
      </c>
      <c r="W156">
        <v>6.5599999999999999E-3</v>
      </c>
      <c r="X156">
        <v>6.5599999999999999E-3</v>
      </c>
      <c r="Y156">
        <v>2.9399999999999999E-3</v>
      </c>
      <c r="Z156">
        <v>2.9399999999999999E-3</v>
      </c>
      <c r="AA156">
        <v>2.9399999999999999E-3</v>
      </c>
      <c r="AB156">
        <v>0.61664357298474948</v>
      </c>
      <c r="AC156">
        <v>7.2963378482739696</v>
      </c>
      <c r="AD156">
        <v>229.46600000000001</v>
      </c>
      <c r="AE156">
        <v>0.03</v>
      </c>
      <c r="AF156">
        <v>1164</v>
      </c>
      <c r="AG156">
        <v>3063</v>
      </c>
      <c r="AH156">
        <v>4629</v>
      </c>
      <c r="AI156">
        <v>5246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4.1399999999999996E-3</v>
      </c>
      <c r="Q157">
        <v>3.4499999999999999E-3</v>
      </c>
      <c r="R157">
        <v>7.0800000000000004E-3</v>
      </c>
      <c r="S157">
        <v>2.9399999999999999E-3</v>
      </c>
      <c r="T157">
        <v>2.9399999999999999E-3</v>
      </c>
      <c r="U157">
        <v>2.9399999999999999E-3</v>
      </c>
      <c r="V157">
        <v>2.9399999999999999E-3</v>
      </c>
      <c r="W157">
        <v>6.5599999999999999E-3</v>
      </c>
      <c r="X157">
        <v>6.5599999999999999E-3</v>
      </c>
      <c r="Y157">
        <v>2.9399999999999999E-3</v>
      </c>
      <c r="Z157">
        <v>2.9399999999999999E-3</v>
      </c>
      <c r="AA157">
        <v>2.9399999999999999E-3</v>
      </c>
      <c r="AB157">
        <v>0.61664357298474948</v>
      </c>
      <c r="AC157">
        <v>7.2963378482739696</v>
      </c>
      <c r="AD157">
        <v>229.46600000000001</v>
      </c>
      <c r="AE157">
        <v>3.5000000000000003E-2</v>
      </c>
      <c r="AF157">
        <v>1081</v>
      </c>
      <c r="AG157">
        <v>2709</v>
      </c>
      <c r="AH157">
        <v>3990</v>
      </c>
      <c r="AI157">
        <v>4497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4.1399999999999996E-3</v>
      </c>
      <c r="Q158">
        <v>3.4499999999999999E-3</v>
      </c>
      <c r="R158">
        <v>7.0800000000000004E-3</v>
      </c>
      <c r="S158">
        <v>2.9399999999999999E-3</v>
      </c>
      <c r="T158">
        <v>2.9399999999999999E-3</v>
      </c>
      <c r="U158">
        <v>2.9399999999999999E-3</v>
      </c>
      <c r="V158">
        <v>2.9399999999999999E-3</v>
      </c>
      <c r="W158">
        <v>6.5599999999999999E-3</v>
      </c>
      <c r="X158">
        <v>6.5599999999999999E-3</v>
      </c>
      <c r="Y158">
        <v>2.9399999999999999E-3</v>
      </c>
      <c r="Z158">
        <v>2.9399999999999999E-3</v>
      </c>
      <c r="AA158">
        <v>2.9399999999999999E-3</v>
      </c>
      <c r="AB158">
        <v>0.61664357298474948</v>
      </c>
      <c r="AC158">
        <v>7.2963378482739696</v>
      </c>
      <c r="AD158">
        <v>229.46600000000001</v>
      </c>
      <c r="AE158">
        <v>0.04</v>
      </c>
      <c r="AF158">
        <v>1007</v>
      </c>
      <c r="AG158">
        <v>2435</v>
      </c>
      <c r="AH158">
        <v>3508</v>
      </c>
      <c r="AI158">
        <v>3935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4.1399999999999996E-3</v>
      </c>
      <c r="Q159">
        <v>3.4499999999999999E-3</v>
      </c>
      <c r="R159">
        <v>7.0800000000000004E-3</v>
      </c>
      <c r="S159">
        <v>2.9399999999999999E-3</v>
      </c>
      <c r="T159">
        <v>2.9399999999999999E-3</v>
      </c>
      <c r="U159">
        <v>2.9399999999999999E-3</v>
      </c>
      <c r="V159">
        <v>2.9399999999999999E-3</v>
      </c>
      <c r="W159">
        <v>6.5599999999999999E-3</v>
      </c>
      <c r="X159">
        <v>6.5599999999999999E-3</v>
      </c>
      <c r="Y159">
        <v>2.9399999999999999E-3</v>
      </c>
      <c r="Z159">
        <v>2.9399999999999999E-3</v>
      </c>
      <c r="AA159">
        <v>2.9399999999999999E-3</v>
      </c>
      <c r="AB159">
        <v>0.61664357298474948</v>
      </c>
      <c r="AC159">
        <v>7.2963378482739696</v>
      </c>
      <c r="AD159">
        <v>229.46600000000001</v>
      </c>
      <c r="AE159">
        <v>4.4999999999999998E-2</v>
      </c>
      <c r="AF159">
        <v>940</v>
      </c>
      <c r="AG159">
        <v>2212</v>
      </c>
      <c r="AH159">
        <v>3131</v>
      </c>
      <c r="AI159">
        <v>3497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4.1399999999999996E-3</v>
      </c>
      <c r="Q160">
        <v>3.4499999999999999E-3</v>
      </c>
      <c r="R160">
        <v>7.0800000000000004E-3</v>
      </c>
      <c r="S160">
        <v>2.9399999999999999E-3</v>
      </c>
      <c r="T160">
        <v>2.9399999999999999E-3</v>
      </c>
      <c r="U160">
        <v>2.9399999999999999E-3</v>
      </c>
      <c r="V160">
        <v>2.9399999999999999E-3</v>
      </c>
      <c r="W160">
        <v>6.5599999999999999E-3</v>
      </c>
      <c r="X160">
        <v>6.5599999999999999E-3</v>
      </c>
      <c r="Y160">
        <v>2.9399999999999999E-3</v>
      </c>
      <c r="Z160">
        <v>2.9399999999999999E-3</v>
      </c>
      <c r="AA160">
        <v>2.9399999999999999E-3</v>
      </c>
      <c r="AB160">
        <v>0.61664357298474948</v>
      </c>
      <c r="AC160">
        <v>7.2963378482739696</v>
      </c>
      <c r="AD160">
        <v>229.46600000000001</v>
      </c>
      <c r="AE160">
        <v>0.05</v>
      </c>
      <c r="AF160">
        <v>879</v>
      </c>
      <c r="AG160">
        <v>2029</v>
      </c>
      <c r="AH160">
        <v>2828</v>
      </c>
      <c r="AI160">
        <v>3148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4.1399999999999996E-3</v>
      </c>
      <c r="Q161">
        <v>3.4499999999999999E-3</v>
      </c>
      <c r="R161">
        <v>7.0800000000000004E-3</v>
      </c>
      <c r="S161">
        <v>2.9399999999999999E-3</v>
      </c>
      <c r="T161">
        <v>2.9399999999999999E-3</v>
      </c>
      <c r="U161">
        <v>2.9399999999999999E-3</v>
      </c>
      <c r="V161">
        <v>2.9399999999999999E-3</v>
      </c>
      <c r="W161">
        <v>6.5599999999999999E-3</v>
      </c>
      <c r="X161">
        <v>6.5599999999999999E-3</v>
      </c>
      <c r="Y161">
        <v>2.9399999999999999E-3</v>
      </c>
      <c r="Z161">
        <v>2.9399999999999999E-3</v>
      </c>
      <c r="AA161">
        <v>2.9399999999999999E-3</v>
      </c>
      <c r="AB161">
        <v>0.61664357298474948</v>
      </c>
      <c r="AC161">
        <v>7.2963378482739696</v>
      </c>
      <c r="AD161">
        <v>229.46600000000001</v>
      </c>
      <c r="AE161">
        <v>5.5E-2</v>
      </c>
      <c r="AF161">
        <v>825</v>
      </c>
      <c r="AG161">
        <v>1873</v>
      </c>
      <c r="AH161">
        <v>2579</v>
      </c>
      <c r="AI161">
        <v>2862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4.1399999999999996E-3</v>
      </c>
      <c r="Q162">
        <v>3.4499999999999999E-3</v>
      </c>
      <c r="R162">
        <v>7.0800000000000004E-3</v>
      </c>
      <c r="S162">
        <v>2.9399999999999999E-3</v>
      </c>
      <c r="T162">
        <v>2.9399999999999999E-3</v>
      </c>
      <c r="U162">
        <v>2.9399999999999999E-3</v>
      </c>
      <c r="V162">
        <v>2.9399999999999999E-3</v>
      </c>
      <c r="W162">
        <v>6.5599999999999999E-3</v>
      </c>
      <c r="X162">
        <v>6.5599999999999999E-3</v>
      </c>
      <c r="Y162">
        <v>2.9399999999999999E-3</v>
      </c>
      <c r="Z162">
        <v>2.9399999999999999E-3</v>
      </c>
      <c r="AA162">
        <v>2.9399999999999999E-3</v>
      </c>
      <c r="AB162">
        <v>0.61664357298474948</v>
      </c>
      <c r="AC162">
        <v>7.2963378482739696</v>
      </c>
      <c r="AD162">
        <v>229.46600000000001</v>
      </c>
      <c r="AE162">
        <v>0.06</v>
      </c>
      <c r="AF162">
        <v>776</v>
      </c>
      <c r="AG162">
        <v>1739</v>
      </c>
      <c r="AH162">
        <v>2370</v>
      </c>
      <c r="AI162">
        <v>2623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4.1399999999999996E-3</v>
      </c>
      <c r="Q163">
        <v>3.4499999999999999E-3</v>
      </c>
      <c r="R163">
        <v>7.0800000000000004E-3</v>
      </c>
      <c r="S163">
        <v>2.9399999999999999E-3</v>
      </c>
      <c r="T163">
        <v>2.9399999999999999E-3</v>
      </c>
      <c r="U163">
        <v>2.9399999999999999E-3</v>
      </c>
      <c r="V163">
        <v>2.9399999999999999E-3</v>
      </c>
      <c r="W163">
        <v>6.5599999999999999E-3</v>
      </c>
      <c r="X163">
        <v>6.5599999999999999E-3</v>
      </c>
      <c r="Y163">
        <v>2.9399999999999999E-3</v>
      </c>
      <c r="Z163">
        <v>2.9399999999999999E-3</v>
      </c>
      <c r="AA163">
        <v>2.9399999999999999E-3</v>
      </c>
      <c r="AB163">
        <v>0.61664357298474948</v>
      </c>
      <c r="AC163">
        <v>7.2963378482739696</v>
      </c>
      <c r="AD163">
        <v>229.46600000000001</v>
      </c>
      <c r="AE163">
        <v>6.5000000000000002E-2</v>
      </c>
      <c r="AF163">
        <v>731</v>
      </c>
      <c r="AG163">
        <v>1623</v>
      </c>
      <c r="AH163">
        <v>2192</v>
      </c>
      <c r="AI163">
        <v>2421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4.1399999999999996E-3</v>
      </c>
      <c r="Q164">
        <v>3.4499999999999999E-3</v>
      </c>
      <c r="R164">
        <v>7.0800000000000004E-3</v>
      </c>
      <c r="S164">
        <v>2.9399999999999999E-3</v>
      </c>
      <c r="T164">
        <v>2.9399999999999999E-3</v>
      </c>
      <c r="U164">
        <v>2.9399999999999999E-3</v>
      </c>
      <c r="V164">
        <v>2.9399999999999999E-3</v>
      </c>
      <c r="W164">
        <v>6.5599999999999999E-3</v>
      </c>
      <c r="X164">
        <v>6.5599999999999999E-3</v>
      </c>
      <c r="Y164">
        <v>2.9399999999999999E-3</v>
      </c>
      <c r="Z164">
        <v>2.9399999999999999E-3</v>
      </c>
      <c r="AA164">
        <v>2.9399999999999999E-3</v>
      </c>
      <c r="AB164">
        <v>0.61664357298474948</v>
      </c>
      <c r="AC164">
        <v>7.2963378482739696</v>
      </c>
      <c r="AD164">
        <v>229.46600000000001</v>
      </c>
      <c r="AE164">
        <v>7.0000000000000007E-2</v>
      </c>
      <c r="AF164">
        <v>690</v>
      </c>
      <c r="AG164">
        <v>1522</v>
      </c>
      <c r="AH164">
        <v>2040</v>
      </c>
      <c r="AI164">
        <v>2248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4.1000000000000003E-3</v>
      </c>
      <c r="Q165">
        <v>3.4099999999999998E-3</v>
      </c>
      <c r="R165">
        <v>6.9899999999999997E-3</v>
      </c>
      <c r="S165">
        <v>2.9399999999999999E-3</v>
      </c>
      <c r="T165">
        <v>2.9399999999999999E-3</v>
      </c>
      <c r="U165">
        <v>2.9399999999999999E-3</v>
      </c>
      <c r="V165">
        <v>2.9399999999999999E-3</v>
      </c>
      <c r="W165">
        <v>6.4799999999999996E-3</v>
      </c>
      <c r="X165">
        <v>6.4799999999999996E-3</v>
      </c>
      <c r="Y165">
        <v>2.9399999999999999E-3</v>
      </c>
      <c r="Z165">
        <v>2.9399999999999999E-3</v>
      </c>
      <c r="AA165">
        <v>2.9399999999999999E-3</v>
      </c>
      <c r="AB165">
        <v>0.61648845315904144</v>
      </c>
      <c r="AC165">
        <v>7.2954200751131024</v>
      </c>
      <c r="AD165">
        <v>229.46600000000001</v>
      </c>
      <c r="AE165">
        <v>0.03</v>
      </c>
      <c r="AF165">
        <v>1164</v>
      </c>
      <c r="AG165">
        <v>3063</v>
      </c>
      <c r="AH165">
        <v>4629</v>
      </c>
      <c r="AI165">
        <v>5246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4.1000000000000003E-3</v>
      </c>
      <c r="Q166">
        <v>3.4099999999999998E-3</v>
      </c>
      <c r="R166">
        <v>6.9899999999999997E-3</v>
      </c>
      <c r="S166">
        <v>2.9399999999999999E-3</v>
      </c>
      <c r="T166">
        <v>2.9399999999999999E-3</v>
      </c>
      <c r="U166">
        <v>2.9399999999999999E-3</v>
      </c>
      <c r="V166">
        <v>2.9399999999999999E-3</v>
      </c>
      <c r="W166">
        <v>6.4799999999999996E-3</v>
      </c>
      <c r="X166">
        <v>6.4799999999999996E-3</v>
      </c>
      <c r="Y166">
        <v>2.9399999999999999E-3</v>
      </c>
      <c r="Z166">
        <v>2.9399999999999999E-3</v>
      </c>
      <c r="AA166">
        <v>2.9399999999999999E-3</v>
      </c>
      <c r="AB166">
        <v>0.61648845315904144</v>
      </c>
      <c r="AC166">
        <v>7.2954200751131024</v>
      </c>
      <c r="AD166">
        <v>229.46600000000001</v>
      </c>
      <c r="AE166">
        <v>3.5000000000000003E-2</v>
      </c>
      <c r="AF166">
        <v>1081</v>
      </c>
      <c r="AG166">
        <v>2709</v>
      </c>
      <c r="AH166">
        <v>3990</v>
      </c>
      <c r="AI166">
        <v>4497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4.1000000000000003E-3</v>
      </c>
      <c r="Q167">
        <v>3.4099999999999998E-3</v>
      </c>
      <c r="R167">
        <v>6.9899999999999997E-3</v>
      </c>
      <c r="S167">
        <v>2.9399999999999999E-3</v>
      </c>
      <c r="T167">
        <v>2.9399999999999999E-3</v>
      </c>
      <c r="U167">
        <v>2.9399999999999999E-3</v>
      </c>
      <c r="V167">
        <v>2.9399999999999999E-3</v>
      </c>
      <c r="W167">
        <v>6.4799999999999996E-3</v>
      </c>
      <c r="X167">
        <v>6.4799999999999996E-3</v>
      </c>
      <c r="Y167">
        <v>2.9399999999999999E-3</v>
      </c>
      <c r="Z167">
        <v>2.9399999999999999E-3</v>
      </c>
      <c r="AA167">
        <v>2.9399999999999999E-3</v>
      </c>
      <c r="AB167">
        <v>0.61648845315904144</v>
      </c>
      <c r="AC167">
        <v>7.2954200751131024</v>
      </c>
      <c r="AD167">
        <v>229.46600000000001</v>
      </c>
      <c r="AE167">
        <v>0.04</v>
      </c>
      <c r="AF167">
        <v>1007</v>
      </c>
      <c r="AG167">
        <v>2435</v>
      </c>
      <c r="AH167">
        <v>3508</v>
      </c>
      <c r="AI167">
        <v>3935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4.1000000000000003E-3</v>
      </c>
      <c r="Q168">
        <v>3.4099999999999998E-3</v>
      </c>
      <c r="R168">
        <v>6.9899999999999997E-3</v>
      </c>
      <c r="S168">
        <v>2.9399999999999999E-3</v>
      </c>
      <c r="T168">
        <v>2.9399999999999999E-3</v>
      </c>
      <c r="U168">
        <v>2.9399999999999999E-3</v>
      </c>
      <c r="V168">
        <v>2.9399999999999999E-3</v>
      </c>
      <c r="W168">
        <v>6.4799999999999996E-3</v>
      </c>
      <c r="X168">
        <v>6.4799999999999996E-3</v>
      </c>
      <c r="Y168">
        <v>2.9399999999999999E-3</v>
      </c>
      <c r="Z168">
        <v>2.9399999999999999E-3</v>
      </c>
      <c r="AA168">
        <v>2.9399999999999999E-3</v>
      </c>
      <c r="AB168">
        <v>0.61648845315904144</v>
      </c>
      <c r="AC168">
        <v>7.2954200751131024</v>
      </c>
      <c r="AD168">
        <v>229.46600000000001</v>
      </c>
      <c r="AE168">
        <v>4.4999999999999998E-2</v>
      </c>
      <c r="AF168">
        <v>940</v>
      </c>
      <c r="AG168">
        <v>2212</v>
      </c>
      <c r="AH168">
        <v>3131</v>
      </c>
      <c r="AI168">
        <v>3497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4.1000000000000003E-3</v>
      </c>
      <c r="Q169">
        <v>3.4099999999999998E-3</v>
      </c>
      <c r="R169">
        <v>6.9899999999999997E-3</v>
      </c>
      <c r="S169">
        <v>2.9399999999999999E-3</v>
      </c>
      <c r="T169">
        <v>2.9399999999999999E-3</v>
      </c>
      <c r="U169">
        <v>2.9399999999999999E-3</v>
      </c>
      <c r="V169">
        <v>2.9399999999999999E-3</v>
      </c>
      <c r="W169">
        <v>6.4799999999999996E-3</v>
      </c>
      <c r="X169">
        <v>6.4799999999999996E-3</v>
      </c>
      <c r="Y169">
        <v>2.9399999999999999E-3</v>
      </c>
      <c r="Z169">
        <v>2.9399999999999999E-3</v>
      </c>
      <c r="AA169">
        <v>2.9399999999999999E-3</v>
      </c>
      <c r="AB169">
        <v>0.61648845315904144</v>
      </c>
      <c r="AC169">
        <v>7.2954200751131024</v>
      </c>
      <c r="AD169">
        <v>229.46600000000001</v>
      </c>
      <c r="AE169">
        <v>0.05</v>
      </c>
      <c r="AF169">
        <v>879</v>
      </c>
      <c r="AG169">
        <v>2029</v>
      </c>
      <c r="AH169">
        <v>2828</v>
      </c>
      <c r="AI169">
        <v>3148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4.1000000000000003E-3</v>
      </c>
      <c r="Q170">
        <v>3.4099999999999998E-3</v>
      </c>
      <c r="R170">
        <v>6.9899999999999997E-3</v>
      </c>
      <c r="S170">
        <v>2.9399999999999999E-3</v>
      </c>
      <c r="T170">
        <v>2.9399999999999999E-3</v>
      </c>
      <c r="U170">
        <v>2.9399999999999999E-3</v>
      </c>
      <c r="V170">
        <v>2.9399999999999999E-3</v>
      </c>
      <c r="W170">
        <v>6.4799999999999996E-3</v>
      </c>
      <c r="X170">
        <v>6.4799999999999996E-3</v>
      </c>
      <c r="Y170">
        <v>2.9399999999999999E-3</v>
      </c>
      <c r="Z170">
        <v>2.9399999999999999E-3</v>
      </c>
      <c r="AA170">
        <v>2.9399999999999999E-3</v>
      </c>
      <c r="AB170">
        <v>0.61648845315904144</v>
      </c>
      <c r="AC170">
        <v>7.2954200751131024</v>
      </c>
      <c r="AD170">
        <v>229.46600000000001</v>
      </c>
      <c r="AE170">
        <v>5.5E-2</v>
      </c>
      <c r="AF170">
        <v>825</v>
      </c>
      <c r="AG170">
        <v>1873</v>
      </c>
      <c r="AH170">
        <v>2579</v>
      </c>
      <c r="AI170">
        <v>2862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4.1000000000000003E-3</v>
      </c>
      <c r="Q171">
        <v>3.4099999999999998E-3</v>
      </c>
      <c r="R171">
        <v>6.9899999999999997E-3</v>
      </c>
      <c r="S171">
        <v>2.9399999999999999E-3</v>
      </c>
      <c r="T171">
        <v>2.9399999999999999E-3</v>
      </c>
      <c r="U171">
        <v>2.9399999999999999E-3</v>
      </c>
      <c r="V171">
        <v>2.9399999999999999E-3</v>
      </c>
      <c r="W171">
        <v>6.4799999999999996E-3</v>
      </c>
      <c r="X171">
        <v>6.4799999999999996E-3</v>
      </c>
      <c r="Y171">
        <v>2.9399999999999999E-3</v>
      </c>
      <c r="Z171">
        <v>2.9399999999999999E-3</v>
      </c>
      <c r="AA171">
        <v>2.9399999999999999E-3</v>
      </c>
      <c r="AB171">
        <v>0.61648845315904144</v>
      </c>
      <c r="AC171">
        <v>7.2954200751131024</v>
      </c>
      <c r="AD171">
        <v>229.46600000000001</v>
      </c>
      <c r="AE171">
        <v>0.06</v>
      </c>
      <c r="AF171">
        <v>776</v>
      </c>
      <c r="AG171">
        <v>1739</v>
      </c>
      <c r="AH171">
        <v>2370</v>
      </c>
      <c r="AI171">
        <v>2623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4.1000000000000003E-3</v>
      </c>
      <c r="Q172">
        <v>3.4099999999999998E-3</v>
      </c>
      <c r="R172">
        <v>6.9899999999999997E-3</v>
      </c>
      <c r="S172">
        <v>2.9399999999999999E-3</v>
      </c>
      <c r="T172">
        <v>2.9399999999999999E-3</v>
      </c>
      <c r="U172">
        <v>2.9399999999999999E-3</v>
      </c>
      <c r="V172">
        <v>2.9399999999999999E-3</v>
      </c>
      <c r="W172">
        <v>6.4799999999999996E-3</v>
      </c>
      <c r="X172">
        <v>6.4799999999999996E-3</v>
      </c>
      <c r="Y172">
        <v>2.9399999999999999E-3</v>
      </c>
      <c r="Z172">
        <v>2.9399999999999999E-3</v>
      </c>
      <c r="AA172">
        <v>2.9399999999999999E-3</v>
      </c>
      <c r="AB172">
        <v>0.61648845315904144</v>
      </c>
      <c r="AC172">
        <v>7.2954200751131024</v>
      </c>
      <c r="AD172">
        <v>229.46600000000001</v>
      </c>
      <c r="AE172">
        <v>6.5000000000000002E-2</v>
      </c>
      <c r="AF172">
        <v>731</v>
      </c>
      <c r="AG172">
        <v>1623</v>
      </c>
      <c r="AH172">
        <v>2192</v>
      </c>
      <c r="AI172">
        <v>2421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4.1000000000000003E-3</v>
      </c>
      <c r="Q173">
        <v>3.4099999999999998E-3</v>
      </c>
      <c r="R173">
        <v>6.9899999999999997E-3</v>
      </c>
      <c r="S173">
        <v>2.9399999999999999E-3</v>
      </c>
      <c r="T173">
        <v>2.9399999999999999E-3</v>
      </c>
      <c r="U173">
        <v>2.9399999999999999E-3</v>
      </c>
      <c r="V173">
        <v>2.9399999999999999E-3</v>
      </c>
      <c r="W173">
        <v>6.4799999999999996E-3</v>
      </c>
      <c r="X173">
        <v>6.4799999999999996E-3</v>
      </c>
      <c r="Y173">
        <v>2.9399999999999999E-3</v>
      </c>
      <c r="Z173">
        <v>2.9399999999999999E-3</v>
      </c>
      <c r="AA173">
        <v>2.9399999999999999E-3</v>
      </c>
      <c r="AB173">
        <v>0.61648845315904144</v>
      </c>
      <c r="AC173">
        <v>7.2954200751131024</v>
      </c>
      <c r="AD173">
        <v>229.46600000000001</v>
      </c>
      <c r="AE173">
        <v>7.0000000000000007E-2</v>
      </c>
      <c r="AF173">
        <v>690</v>
      </c>
      <c r="AG173">
        <v>1522</v>
      </c>
      <c r="AH173">
        <v>2040</v>
      </c>
      <c r="AI173">
        <v>2248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4.0699999999999998E-3</v>
      </c>
      <c r="Q174">
        <v>3.3700000000000002E-3</v>
      </c>
      <c r="R174">
        <v>6.9199999999999999E-3</v>
      </c>
      <c r="S174">
        <v>2.9399999999999999E-3</v>
      </c>
      <c r="T174">
        <v>2.9399999999999999E-3</v>
      </c>
      <c r="U174">
        <v>2.9399999999999999E-3</v>
      </c>
      <c r="V174">
        <v>2.9399999999999999E-3</v>
      </c>
      <c r="W174">
        <v>6.4099999999999999E-3</v>
      </c>
      <c r="X174">
        <v>6.4099999999999999E-3</v>
      </c>
      <c r="Y174">
        <v>2.9399999999999999E-3</v>
      </c>
      <c r="Z174">
        <v>2.9399999999999999E-3</v>
      </c>
      <c r="AA174">
        <v>2.9399999999999999E-3</v>
      </c>
      <c r="AB174">
        <v>0.61670762527233114</v>
      </c>
      <c r="AC174">
        <v>7.2967167827307042</v>
      </c>
      <c r="AD174">
        <v>229.46600000000001</v>
      </c>
      <c r="AE174">
        <v>0.03</v>
      </c>
      <c r="AF174">
        <v>1164</v>
      </c>
      <c r="AG174">
        <v>3063</v>
      </c>
      <c r="AH174">
        <v>4629</v>
      </c>
      <c r="AI174">
        <v>5246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4.0699999999999998E-3</v>
      </c>
      <c r="Q175">
        <v>3.3700000000000002E-3</v>
      </c>
      <c r="R175">
        <v>6.9199999999999999E-3</v>
      </c>
      <c r="S175">
        <v>2.9399999999999999E-3</v>
      </c>
      <c r="T175">
        <v>2.9399999999999999E-3</v>
      </c>
      <c r="U175">
        <v>2.9399999999999999E-3</v>
      </c>
      <c r="V175">
        <v>2.9399999999999999E-3</v>
      </c>
      <c r="W175">
        <v>6.4099999999999999E-3</v>
      </c>
      <c r="X175">
        <v>6.4099999999999999E-3</v>
      </c>
      <c r="Y175">
        <v>2.9399999999999999E-3</v>
      </c>
      <c r="Z175">
        <v>2.9399999999999999E-3</v>
      </c>
      <c r="AA175">
        <v>2.9399999999999999E-3</v>
      </c>
      <c r="AB175">
        <v>0.61670762527233114</v>
      </c>
      <c r="AC175">
        <v>7.2967167827307042</v>
      </c>
      <c r="AD175">
        <v>229.46600000000001</v>
      </c>
      <c r="AE175">
        <v>3.5000000000000003E-2</v>
      </c>
      <c r="AF175">
        <v>1081</v>
      </c>
      <c r="AG175">
        <v>2709</v>
      </c>
      <c r="AH175">
        <v>3990</v>
      </c>
      <c r="AI175">
        <v>4497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4.0699999999999998E-3</v>
      </c>
      <c r="Q176">
        <v>3.3700000000000002E-3</v>
      </c>
      <c r="R176">
        <v>6.9199999999999999E-3</v>
      </c>
      <c r="S176">
        <v>2.9399999999999999E-3</v>
      </c>
      <c r="T176">
        <v>2.9399999999999999E-3</v>
      </c>
      <c r="U176">
        <v>2.9399999999999999E-3</v>
      </c>
      <c r="V176">
        <v>2.9399999999999999E-3</v>
      </c>
      <c r="W176">
        <v>6.4099999999999999E-3</v>
      </c>
      <c r="X176">
        <v>6.4099999999999999E-3</v>
      </c>
      <c r="Y176">
        <v>2.9399999999999999E-3</v>
      </c>
      <c r="Z176">
        <v>2.9399999999999999E-3</v>
      </c>
      <c r="AA176">
        <v>2.9399999999999999E-3</v>
      </c>
      <c r="AB176">
        <v>0.61670762527233114</v>
      </c>
      <c r="AC176">
        <v>7.2967167827307042</v>
      </c>
      <c r="AD176">
        <v>229.46600000000001</v>
      </c>
      <c r="AE176">
        <v>0.04</v>
      </c>
      <c r="AF176">
        <v>1007</v>
      </c>
      <c r="AG176">
        <v>2435</v>
      </c>
      <c r="AH176">
        <v>3508</v>
      </c>
      <c r="AI176">
        <v>3935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4.0699999999999998E-3</v>
      </c>
      <c r="Q177">
        <v>3.3700000000000002E-3</v>
      </c>
      <c r="R177">
        <v>6.9199999999999999E-3</v>
      </c>
      <c r="S177">
        <v>2.9399999999999999E-3</v>
      </c>
      <c r="T177">
        <v>2.9399999999999999E-3</v>
      </c>
      <c r="U177">
        <v>2.9399999999999999E-3</v>
      </c>
      <c r="V177">
        <v>2.9399999999999999E-3</v>
      </c>
      <c r="W177">
        <v>6.4099999999999999E-3</v>
      </c>
      <c r="X177">
        <v>6.4099999999999999E-3</v>
      </c>
      <c r="Y177">
        <v>2.9399999999999999E-3</v>
      </c>
      <c r="Z177">
        <v>2.9399999999999999E-3</v>
      </c>
      <c r="AA177">
        <v>2.9399999999999999E-3</v>
      </c>
      <c r="AB177">
        <v>0.61670762527233114</v>
      </c>
      <c r="AC177">
        <v>7.2967167827307042</v>
      </c>
      <c r="AD177">
        <v>229.46600000000001</v>
      </c>
      <c r="AE177">
        <v>4.4999999999999998E-2</v>
      </c>
      <c r="AF177">
        <v>940</v>
      </c>
      <c r="AG177">
        <v>2212</v>
      </c>
      <c r="AH177">
        <v>3131</v>
      </c>
      <c r="AI177">
        <v>3497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4.0699999999999998E-3</v>
      </c>
      <c r="Q178">
        <v>3.3700000000000002E-3</v>
      </c>
      <c r="R178">
        <v>6.9199999999999999E-3</v>
      </c>
      <c r="S178">
        <v>2.9399999999999999E-3</v>
      </c>
      <c r="T178">
        <v>2.9399999999999999E-3</v>
      </c>
      <c r="U178">
        <v>2.9399999999999999E-3</v>
      </c>
      <c r="V178">
        <v>2.9399999999999999E-3</v>
      </c>
      <c r="W178">
        <v>6.4099999999999999E-3</v>
      </c>
      <c r="X178">
        <v>6.4099999999999999E-3</v>
      </c>
      <c r="Y178">
        <v>2.9399999999999999E-3</v>
      </c>
      <c r="Z178">
        <v>2.9399999999999999E-3</v>
      </c>
      <c r="AA178">
        <v>2.9399999999999999E-3</v>
      </c>
      <c r="AB178">
        <v>0.61670762527233114</v>
      </c>
      <c r="AC178">
        <v>7.2967167827307042</v>
      </c>
      <c r="AD178">
        <v>229.46600000000001</v>
      </c>
      <c r="AE178">
        <v>0.05</v>
      </c>
      <c r="AF178">
        <v>879</v>
      </c>
      <c r="AG178">
        <v>2029</v>
      </c>
      <c r="AH178">
        <v>2828</v>
      </c>
      <c r="AI178">
        <v>3148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4.0699999999999998E-3</v>
      </c>
      <c r="Q179">
        <v>3.3700000000000002E-3</v>
      </c>
      <c r="R179">
        <v>6.9199999999999999E-3</v>
      </c>
      <c r="S179">
        <v>2.9399999999999999E-3</v>
      </c>
      <c r="T179">
        <v>2.9399999999999999E-3</v>
      </c>
      <c r="U179">
        <v>2.9399999999999999E-3</v>
      </c>
      <c r="V179">
        <v>2.9399999999999999E-3</v>
      </c>
      <c r="W179">
        <v>6.4099999999999999E-3</v>
      </c>
      <c r="X179">
        <v>6.4099999999999999E-3</v>
      </c>
      <c r="Y179">
        <v>2.9399999999999999E-3</v>
      </c>
      <c r="Z179">
        <v>2.9399999999999999E-3</v>
      </c>
      <c r="AA179">
        <v>2.9399999999999999E-3</v>
      </c>
      <c r="AB179">
        <v>0.61670762527233114</v>
      </c>
      <c r="AC179">
        <v>7.2967167827307042</v>
      </c>
      <c r="AD179">
        <v>229.46600000000001</v>
      </c>
      <c r="AE179">
        <v>5.5E-2</v>
      </c>
      <c r="AF179">
        <v>825</v>
      </c>
      <c r="AG179">
        <v>1873</v>
      </c>
      <c r="AH179">
        <v>2579</v>
      </c>
      <c r="AI179">
        <v>2862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4.0699999999999998E-3</v>
      </c>
      <c r="Q180">
        <v>3.3700000000000002E-3</v>
      </c>
      <c r="R180">
        <v>6.9199999999999999E-3</v>
      </c>
      <c r="S180">
        <v>2.9399999999999999E-3</v>
      </c>
      <c r="T180">
        <v>2.9399999999999999E-3</v>
      </c>
      <c r="U180">
        <v>2.9399999999999999E-3</v>
      </c>
      <c r="V180">
        <v>2.9399999999999999E-3</v>
      </c>
      <c r="W180">
        <v>6.4099999999999999E-3</v>
      </c>
      <c r="X180">
        <v>6.4099999999999999E-3</v>
      </c>
      <c r="Y180">
        <v>2.9399999999999999E-3</v>
      </c>
      <c r="Z180">
        <v>2.9399999999999999E-3</v>
      </c>
      <c r="AA180">
        <v>2.9399999999999999E-3</v>
      </c>
      <c r="AB180">
        <v>0.61670762527233114</v>
      </c>
      <c r="AC180">
        <v>7.2967167827307042</v>
      </c>
      <c r="AD180">
        <v>229.46600000000001</v>
      </c>
      <c r="AE180">
        <v>0.06</v>
      </c>
      <c r="AF180">
        <v>776</v>
      </c>
      <c r="AG180">
        <v>1739</v>
      </c>
      <c r="AH180">
        <v>2370</v>
      </c>
      <c r="AI180">
        <v>2623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4.0699999999999998E-3</v>
      </c>
      <c r="Q181">
        <v>3.3700000000000002E-3</v>
      </c>
      <c r="R181">
        <v>6.9199999999999999E-3</v>
      </c>
      <c r="S181">
        <v>2.9399999999999999E-3</v>
      </c>
      <c r="T181">
        <v>2.9399999999999999E-3</v>
      </c>
      <c r="U181">
        <v>2.9399999999999999E-3</v>
      </c>
      <c r="V181">
        <v>2.9399999999999999E-3</v>
      </c>
      <c r="W181">
        <v>6.4099999999999999E-3</v>
      </c>
      <c r="X181">
        <v>6.4099999999999999E-3</v>
      </c>
      <c r="Y181">
        <v>2.9399999999999999E-3</v>
      </c>
      <c r="Z181">
        <v>2.9399999999999999E-3</v>
      </c>
      <c r="AA181">
        <v>2.9399999999999999E-3</v>
      </c>
      <c r="AB181">
        <v>0.61670762527233114</v>
      </c>
      <c r="AC181">
        <v>7.2967167827307042</v>
      </c>
      <c r="AD181">
        <v>229.46600000000001</v>
      </c>
      <c r="AE181">
        <v>6.5000000000000002E-2</v>
      </c>
      <c r="AF181">
        <v>731</v>
      </c>
      <c r="AG181">
        <v>1623</v>
      </c>
      <c r="AH181">
        <v>2192</v>
      </c>
      <c r="AI181">
        <v>2421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4.0699999999999998E-3</v>
      </c>
      <c r="Q182">
        <v>3.3700000000000002E-3</v>
      </c>
      <c r="R182">
        <v>6.9199999999999999E-3</v>
      </c>
      <c r="S182">
        <v>2.9399999999999999E-3</v>
      </c>
      <c r="T182">
        <v>2.9399999999999999E-3</v>
      </c>
      <c r="U182">
        <v>2.9399999999999999E-3</v>
      </c>
      <c r="V182">
        <v>2.9399999999999999E-3</v>
      </c>
      <c r="W182">
        <v>6.4099999999999999E-3</v>
      </c>
      <c r="X182">
        <v>6.4099999999999999E-3</v>
      </c>
      <c r="Y182">
        <v>2.9399999999999999E-3</v>
      </c>
      <c r="Z182">
        <v>2.9399999999999999E-3</v>
      </c>
      <c r="AA182">
        <v>2.9399999999999999E-3</v>
      </c>
      <c r="AB182">
        <v>0.61670762527233114</v>
      </c>
      <c r="AC182">
        <v>7.2967167827307042</v>
      </c>
      <c r="AD182">
        <v>229.46600000000001</v>
      </c>
      <c r="AE182">
        <v>7.0000000000000007E-2</v>
      </c>
      <c r="AF182">
        <v>690</v>
      </c>
      <c r="AG182">
        <v>1522</v>
      </c>
      <c r="AH182">
        <v>2040</v>
      </c>
      <c r="AI182">
        <v>2248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3.8300000000000001E-3</v>
      </c>
      <c r="Q183">
        <v>3.1800000000000001E-3</v>
      </c>
      <c r="R183">
        <v>6.5199999999999998E-3</v>
      </c>
      <c r="S183">
        <v>2.9199999999999999E-3</v>
      </c>
      <c r="T183">
        <v>2.9199999999999999E-3</v>
      </c>
      <c r="U183">
        <v>2.9199999999999999E-3</v>
      </c>
      <c r="V183">
        <v>2.9199999999999999E-3</v>
      </c>
      <c r="W183">
        <v>6.0499999999999998E-3</v>
      </c>
      <c r="X183">
        <v>6.0499999999999998E-3</v>
      </c>
      <c r="Y183">
        <v>2.9199999999999999E-3</v>
      </c>
      <c r="Z183">
        <v>2.9199999999999999E-3</v>
      </c>
      <c r="AA183">
        <v>2.9199999999999999E-3</v>
      </c>
      <c r="AB183">
        <v>0.61705968520220589</v>
      </c>
      <c r="AC183">
        <v>7.0561505241534599</v>
      </c>
      <c r="AD183">
        <v>243.916</v>
      </c>
      <c r="AE183">
        <v>0.03</v>
      </c>
      <c r="AF183">
        <v>1142</v>
      </c>
      <c r="AG183">
        <v>3339</v>
      </c>
      <c r="AH183">
        <v>4722</v>
      </c>
      <c r="AI183">
        <v>5117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3.8300000000000001E-3</v>
      </c>
      <c r="Q184">
        <v>3.1800000000000001E-3</v>
      </c>
      <c r="R184">
        <v>6.5199999999999998E-3</v>
      </c>
      <c r="S184">
        <v>2.9199999999999999E-3</v>
      </c>
      <c r="T184">
        <v>2.9199999999999999E-3</v>
      </c>
      <c r="U184">
        <v>2.9199999999999999E-3</v>
      </c>
      <c r="V184">
        <v>2.9199999999999999E-3</v>
      </c>
      <c r="W184">
        <v>6.0499999999999998E-3</v>
      </c>
      <c r="X184">
        <v>6.0499999999999998E-3</v>
      </c>
      <c r="Y184">
        <v>2.9199999999999999E-3</v>
      </c>
      <c r="Z184">
        <v>2.9199999999999999E-3</v>
      </c>
      <c r="AA184">
        <v>2.9199999999999999E-3</v>
      </c>
      <c r="AB184">
        <v>0.61705968520220589</v>
      </c>
      <c r="AC184">
        <v>7.0561505241534599</v>
      </c>
      <c r="AD184">
        <v>243.916</v>
      </c>
      <c r="AE184">
        <v>3.5000000000000003E-2</v>
      </c>
      <c r="AF184">
        <v>1062</v>
      </c>
      <c r="AG184">
        <v>2927</v>
      </c>
      <c r="AH184">
        <v>4053</v>
      </c>
      <c r="AI184">
        <v>4386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3.8300000000000001E-3</v>
      </c>
      <c r="Q185">
        <v>3.1800000000000001E-3</v>
      </c>
      <c r="R185">
        <v>6.5199999999999998E-3</v>
      </c>
      <c r="S185">
        <v>2.9199999999999999E-3</v>
      </c>
      <c r="T185">
        <v>2.9199999999999999E-3</v>
      </c>
      <c r="U185">
        <v>2.9199999999999999E-3</v>
      </c>
      <c r="V185">
        <v>2.9199999999999999E-3</v>
      </c>
      <c r="W185">
        <v>6.0499999999999998E-3</v>
      </c>
      <c r="X185">
        <v>6.0499999999999998E-3</v>
      </c>
      <c r="Y185">
        <v>2.9199999999999999E-3</v>
      </c>
      <c r="Z185">
        <v>2.9199999999999999E-3</v>
      </c>
      <c r="AA185">
        <v>2.9199999999999999E-3</v>
      </c>
      <c r="AB185">
        <v>0.61705968520220589</v>
      </c>
      <c r="AC185">
        <v>7.0561505241534599</v>
      </c>
      <c r="AD185">
        <v>243.916</v>
      </c>
      <c r="AE185">
        <v>0.04</v>
      </c>
      <c r="AF185">
        <v>991</v>
      </c>
      <c r="AG185">
        <v>2610</v>
      </c>
      <c r="AH185">
        <v>3549</v>
      </c>
      <c r="AI185">
        <v>3838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3.8300000000000001E-3</v>
      </c>
      <c r="Q186">
        <v>3.1800000000000001E-3</v>
      </c>
      <c r="R186">
        <v>6.5199999999999998E-3</v>
      </c>
      <c r="S186">
        <v>2.9199999999999999E-3</v>
      </c>
      <c r="T186">
        <v>2.9199999999999999E-3</v>
      </c>
      <c r="U186">
        <v>2.9199999999999999E-3</v>
      </c>
      <c r="V186">
        <v>2.9199999999999999E-3</v>
      </c>
      <c r="W186">
        <v>6.0499999999999998E-3</v>
      </c>
      <c r="X186">
        <v>6.0499999999999998E-3</v>
      </c>
      <c r="Y186">
        <v>2.9199999999999999E-3</v>
      </c>
      <c r="Z186">
        <v>2.9199999999999999E-3</v>
      </c>
      <c r="AA186">
        <v>2.9199999999999999E-3</v>
      </c>
      <c r="AB186">
        <v>0.61705968520220589</v>
      </c>
      <c r="AC186">
        <v>7.0561505241534599</v>
      </c>
      <c r="AD186">
        <v>243.916</v>
      </c>
      <c r="AE186">
        <v>4.4999999999999998E-2</v>
      </c>
      <c r="AF186">
        <v>927</v>
      </c>
      <c r="AG186">
        <v>2357</v>
      </c>
      <c r="AH186">
        <v>3157</v>
      </c>
      <c r="AI186">
        <v>3411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3.8300000000000001E-3</v>
      </c>
      <c r="Q187">
        <v>3.1800000000000001E-3</v>
      </c>
      <c r="R187">
        <v>6.5199999999999998E-3</v>
      </c>
      <c r="S187">
        <v>2.9199999999999999E-3</v>
      </c>
      <c r="T187">
        <v>2.9199999999999999E-3</v>
      </c>
      <c r="U187">
        <v>2.9199999999999999E-3</v>
      </c>
      <c r="V187">
        <v>2.9199999999999999E-3</v>
      </c>
      <c r="W187">
        <v>6.0499999999999998E-3</v>
      </c>
      <c r="X187">
        <v>6.0499999999999998E-3</v>
      </c>
      <c r="Y187">
        <v>2.9199999999999999E-3</v>
      </c>
      <c r="Z187">
        <v>2.9199999999999999E-3</v>
      </c>
      <c r="AA187">
        <v>2.9199999999999999E-3</v>
      </c>
      <c r="AB187">
        <v>0.61705968520220589</v>
      </c>
      <c r="AC187">
        <v>7.0561505241534599</v>
      </c>
      <c r="AD187">
        <v>243.916</v>
      </c>
      <c r="AE187">
        <v>0.05</v>
      </c>
      <c r="AF187">
        <v>868</v>
      </c>
      <c r="AG187">
        <v>2150</v>
      </c>
      <c r="AH187">
        <v>2843</v>
      </c>
      <c r="AI187">
        <v>3070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3.8300000000000001E-3</v>
      </c>
      <c r="Q188">
        <v>3.1800000000000001E-3</v>
      </c>
      <c r="R188">
        <v>6.5199999999999998E-3</v>
      </c>
      <c r="S188">
        <v>2.9199999999999999E-3</v>
      </c>
      <c r="T188">
        <v>2.9199999999999999E-3</v>
      </c>
      <c r="U188">
        <v>2.9199999999999999E-3</v>
      </c>
      <c r="V188">
        <v>2.9199999999999999E-3</v>
      </c>
      <c r="W188">
        <v>6.0499999999999998E-3</v>
      </c>
      <c r="X188">
        <v>6.0499999999999998E-3</v>
      </c>
      <c r="Y188">
        <v>2.9199999999999999E-3</v>
      </c>
      <c r="Z188">
        <v>2.9199999999999999E-3</v>
      </c>
      <c r="AA188">
        <v>2.9199999999999999E-3</v>
      </c>
      <c r="AB188">
        <v>0.61705968520220589</v>
      </c>
      <c r="AC188">
        <v>7.0561505241534599</v>
      </c>
      <c r="AD188">
        <v>243.916</v>
      </c>
      <c r="AE188">
        <v>5.5E-2</v>
      </c>
      <c r="AF188">
        <v>816</v>
      </c>
      <c r="AG188">
        <v>1976</v>
      </c>
      <c r="AH188">
        <v>2586</v>
      </c>
      <c r="AI188">
        <v>2791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3.8300000000000001E-3</v>
      </c>
      <c r="Q189">
        <v>3.1800000000000001E-3</v>
      </c>
      <c r="R189">
        <v>6.5199999999999998E-3</v>
      </c>
      <c r="S189">
        <v>2.9199999999999999E-3</v>
      </c>
      <c r="T189">
        <v>2.9199999999999999E-3</v>
      </c>
      <c r="U189">
        <v>2.9199999999999999E-3</v>
      </c>
      <c r="V189">
        <v>2.9199999999999999E-3</v>
      </c>
      <c r="W189">
        <v>6.0499999999999998E-3</v>
      </c>
      <c r="X189">
        <v>6.0499999999999998E-3</v>
      </c>
      <c r="Y189">
        <v>2.9199999999999999E-3</v>
      </c>
      <c r="Z189">
        <v>2.9199999999999999E-3</v>
      </c>
      <c r="AA189">
        <v>2.9199999999999999E-3</v>
      </c>
      <c r="AB189">
        <v>0.61705968520220589</v>
      </c>
      <c r="AC189">
        <v>7.0561505241534599</v>
      </c>
      <c r="AD189">
        <v>243.916</v>
      </c>
      <c r="AE189">
        <v>0.06</v>
      </c>
      <c r="AF189">
        <v>768</v>
      </c>
      <c r="AG189">
        <v>1829</v>
      </c>
      <c r="AH189">
        <v>2372</v>
      </c>
      <c r="AI189">
        <v>2558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3.8300000000000001E-3</v>
      </c>
      <c r="Q190">
        <v>3.1800000000000001E-3</v>
      </c>
      <c r="R190">
        <v>6.5199999999999998E-3</v>
      </c>
      <c r="S190">
        <v>2.9199999999999999E-3</v>
      </c>
      <c r="T190">
        <v>2.9199999999999999E-3</v>
      </c>
      <c r="U190">
        <v>2.9199999999999999E-3</v>
      </c>
      <c r="V190">
        <v>2.9199999999999999E-3</v>
      </c>
      <c r="W190">
        <v>6.0499999999999998E-3</v>
      </c>
      <c r="X190">
        <v>6.0499999999999998E-3</v>
      </c>
      <c r="Y190">
        <v>2.9199999999999999E-3</v>
      </c>
      <c r="Z190">
        <v>2.9199999999999999E-3</v>
      </c>
      <c r="AA190">
        <v>2.9199999999999999E-3</v>
      </c>
      <c r="AB190">
        <v>0.61705968520220589</v>
      </c>
      <c r="AC190">
        <v>7.0561505241534599</v>
      </c>
      <c r="AD190">
        <v>243.916</v>
      </c>
      <c r="AE190">
        <v>6.5000000000000002E-2</v>
      </c>
      <c r="AF190">
        <v>724</v>
      </c>
      <c r="AG190">
        <v>1702</v>
      </c>
      <c r="AH190">
        <v>2190</v>
      </c>
      <c r="AI190">
        <v>2362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3.8300000000000001E-3</v>
      </c>
      <c r="Q191">
        <v>3.1800000000000001E-3</v>
      </c>
      <c r="R191">
        <v>6.5199999999999998E-3</v>
      </c>
      <c r="S191">
        <v>2.9199999999999999E-3</v>
      </c>
      <c r="T191">
        <v>2.9199999999999999E-3</v>
      </c>
      <c r="U191">
        <v>2.9199999999999999E-3</v>
      </c>
      <c r="V191">
        <v>2.9199999999999999E-3</v>
      </c>
      <c r="W191">
        <v>6.0499999999999998E-3</v>
      </c>
      <c r="X191">
        <v>6.0499999999999998E-3</v>
      </c>
      <c r="Y191">
        <v>2.9199999999999999E-3</v>
      </c>
      <c r="Z191">
        <v>2.9199999999999999E-3</v>
      </c>
      <c r="AA191">
        <v>2.9199999999999999E-3</v>
      </c>
      <c r="AB191">
        <v>0.61705968520220589</v>
      </c>
      <c r="AC191">
        <v>7.0561505241534599</v>
      </c>
      <c r="AD191">
        <v>243.916</v>
      </c>
      <c r="AE191">
        <v>7.0000000000000007E-2</v>
      </c>
      <c r="AF191">
        <v>685</v>
      </c>
      <c r="AG191">
        <v>1592</v>
      </c>
      <c r="AH191">
        <v>2034</v>
      </c>
      <c r="AI191">
        <v>2193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3.8E-3</v>
      </c>
      <c r="Q192">
        <v>3.15E-3</v>
      </c>
      <c r="R192">
        <v>6.45E-3</v>
      </c>
      <c r="S192">
        <v>2.9199999999999999E-3</v>
      </c>
      <c r="T192">
        <v>2.9199999999999999E-3</v>
      </c>
      <c r="U192">
        <v>2.9199999999999999E-3</v>
      </c>
      <c r="V192">
        <v>2.9199999999999999E-3</v>
      </c>
      <c r="W192">
        <v>5.9699999999999996E-3</v>
      </c>
      <c r="X192">
        <v>5.9699999999999996E-3</v>
      </c>
      <c r="Y192">
        <v>2.9199999999999999E-3</v>
      </c>
      <c r="Z192">
        <v>2.9199999999999999E-3</v>
      </c>
      <c r="AA192">
        <v>2.9199999999999999E-3</v>
      </c>
      <c r="AB192">
        <v>0.61738496668198528</v>
      </c>
      <c r="AC192">
        <v>7.8009585263029697</v>
      </c>
      <c r="AD192">
        <v>243.916</v>
      </c>
      <c r="AE192">
        <v>0.03</v>
      </c>
      <c r="AF192">
        <v>1007</v>
      </c>
      <c r="AG192">
        <v>1928</v>
      </c>
      <c r="AH192">
        <v>3589</v>
      </c>
      <c r="AI192">
        <v>4588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3.8E-3</v>
      </c>
      <c r="Q193">
        <v>3.15E-3</v>
      </c>
      <c r="R193">
        <v>6.45E-3</v>
      </c>
      <c r="S193">
        <v>2.9199999999999999E-3</v>
      </c>
      <c r="T193">
        <v>2.9199999999999999E-3</v>
      </c>
      <c r="U193">
        <v>2.9199999999999999E-3</v>
      </c>
      <c r="V193">
        <v>2.9199999999999999E-3</v>
      </c>
      <c r="W193">
        <v>5.9699999999999996E-3</v>
      </c>
      <c r="X193">
        <v>5.9699999999999996E-3</v>
      </c>
      <c r="Y193">
        <v>2.9199999999999999E-3</v>
      </c>
      <c r="Z193">
        <v>2.9199999999999999E-3</v>
      </c>
      <c r="AA193">
        <v>2.9199999999999999E-3</v>
      </c>
      <c r="AB193">
        <v>0.61738496668198528</v>
      </c>
      <c r="AC193">
        <v>7.8009585263029697</v>
      </c>
      <c r="AD193">
        <v>243.916</v>
      </c>
      <c r="AE193">
        <v>3.5000000000000003E-2</v>
      </c>
      <c r="AF193">
        <v>932</v>
      </c>
      <c r="AG193">
        <v>1764</v>
      </c>
      <c r="AH193">
        <v>3134</v>
      </c>
      <c r="AI193">
        <v>3933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3.8E-3</v>
      </c>
      <c r="Q194">
        <v>3.15E-3</v>
      </c>
      <c r="R194">
        <v>6.45E-3</v>
      </c>
      <c r="S194">
        <v>2.9199999999999999E-3</v>
      </c>
      <c r="T194">
        <v>2.9199999999999999E-3</v>
      </c>
      <c r="U194">
        <v>2.9199999999999999E-3</v>
      </c>
      <c r="V194">
        <v>2.9199999999999999E-3</v>
      </c>
      <c r="W194">
        <v>5.9699999999999996E-3</v>
      </c>
      <c r="X194">
        <v>5.9699999999999996E-3</v>
      </c>
      <c r="Y194">
        <v>2.9199999999999999E-3</v>
      </c>
      <c r="Z194">
        <v>2.9199999999999999E-3</v>
      </c>
      <c r="AA194">
        <v>2.9199999999999999E-3</v>
      </c>
      <c r="AB194">
        <v>0.61738496668198528</v>
      </c>
      <c r="AC194">
        <v>7.8009585263029697</v>
      </c>
      <c r="AD194">
        <v>243.916</v>
      </c>
      <c r="AE194">
        <v>0.04</v>
      </c>
      <c r="AF194">
        <v>865</v>
      </c>
      <c r="AG194">
        <v>1626</v>
      </c>
      <c r="AH194">
        <v>2785</v>
      </c>
      <c r="AI194">
        <v>3441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3.8E-3</v>
      </c>
      <c r="Q195">
        <v>3.15E-3</v>
      </c>
      <c r="R195">
        <v>6.45E-3</v>
      </c>
      <c r="S195">
        <v>2.9199999999999999E-3</v>
      </c>
      <c r="T195">
        <v>2.9199999999999999E-3</v>
      </c>
      <c r="U195">
        <v>2.9199999999999999E-3</v>
      </c>
      <c r="V195">
        <v>2.9199999999999999E-3</v>
      </c>
      <c r="W195">
        <v>5.9699999999999996E-3</v>
      </c>
      <c r="X195">
        <v>5.9699999999999996E-3</v>
      </c>
      <c r="Y195">
        <v>2.9199999999999999E-3</v>
      </c>
      <c r="Z195">
        <v>2.9199999999999999E-3</v>
      </c>
      <c r="AA195">
        <v>2.9199999999999999E-3</v>
      </c>
      <c r="AB195">
        <v>0.61738496668198528</v>
      </c>
      <c r="AC195">
        <v>7.8009585263029697</v>
      </c>
      <c r="AD195">
        <v>243.916</v>
      </c>
      <c r="AE195">
        <v>4.4999999999999998E-2</v>
      </c>
      <c r="AF195">
        <v>805</v>
      </c>
      <c r="AG195">
        <v>1508</v>
      </c>
      <c r="AH195">
        <v>2508</v>
      </c>
      <c r="AI195">
        <v>3059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3.8E-3</v>
      </c>
      <c r="Q196">
        <v>3.15E-3</v>
      </c>
      <c r="R196">
        <v>6.45E-3</v>
      </c>
      <c r="S196">
        <v>2.9199999999999999E-3</v>
      </c>
      <c r="T196">
        <v>2.9199999999999999E-3</v>
      </c>
      <c r="U196">
        <v>2.9199999999999999E-3</v>
      </c>
      <c r="V196">
        <v>2.9199999999999999E-3</v>
      </c>
      <c r="W196">
        <v>5.9699999999999996E-3</v>
      </c>
      <c r="X196">
        <v>5.9699999999999996E-3</v>
      </c>
      <c r="Y196">
        <v>2.9199999999999999E-3</v>
      </c>
      <c r="Z196">
        <v>2.9199999999999999E-3</v>
      </c>
      <c r="AA196">
        <v>2.9199999999999999E-3</v>
      </c>
      <c r="AB196">
        <v>0.61738496668198528</v>
      </c>
      <c r="AC196">
        <v>7.8009585263029697</v>
      </c>
      <c r="AD196">
        <v>243.916</v>
      </c>
      <c r="AE196">
        <v>0.05</v>
      </c>
      <c r="AF196">
        <v>751</v>
      </c>
      <c r="AG196">
        <v>1406</v>
      </c>
      <c r="AH196">
        <v>2282</v>
      </c>
      <c r="AI196">
        <v>2753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3.8E-3</v>
      </c>
      <c r="Q197">
        <v>3.15E-3</v>
      </c>
      <c r="R197">
        <v>6.45E-3</v>
      </c>
      <c r="S197">
        <v>2.9199999999999999E-3</v>
      </c>
      <c r="T197">
        <v>2.9199999999999999E-3</v>
      </c>
      <c r="U197">
        <v>2.9199999999999999E-3</v>
      </c>
      <c r="V197">
        <v>2.9199999999999999E-3</v>
      </c>
      <c r="W197">
        <v>5.9699999999999996E-3</v>
      </c>
      <c r="X197">
        <v>5.9699999999999996E-3</v>
      </c>
      <c r="Y197">
        <v>2.9199999999999999E-3</v>
      </c>
      <c r="Z197">
        <v>2.9199999999999999E-3</v>
      </c>
      <c r="AA197">
        <v>2.9199999999999999E-3</v>
      </c>
      <c r="AB197">
        <v>0.61738496668198528</v>
      </c>
      <c r="AC197">
        <v>7.8009585263029697</v>
      </c>
      <c r="AD197">
        <v>243.916</v>
      </c>
      <c r="AE197">
        <v>5.5E-2</v>
      </c>
      <c r="AF197">
        <v>703</v>
      </c>
      <c r="AG197">
        <v>1316</v>
      </c>
      <c r="AH197">
        <v>2094</v>
      </c>
      <c r="AI197">
        <v>2503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3.8E-3</v>
      </c>
      <c r="Q198">
        <v>3.15E-3</v>
      </c>
      <c r="R198">
        <v>6.45E-3</v>
      </c>
      <c r="S198">
        <v>2.9199999999999999E-3</v>
      </c>
      <c r="T198">
        <v>2.9199999999999999E-3</v>
      </c>
      <c r="U198">
        <v>2.9199999999999999E-3</v>
      </c>
      <c r="V198">
        <v>2.9199999999999999E-3</v>
      </c>
      <c r="W198">
        <v>5.9699999999999996E-3</v>
      </c>
      <c r="X198">
        <v>5.9699999999999996E-3</v>
      </c>
      <c r="Y198">
        <v>2.9199999999999999E-3</v>
      </c>
      <c r="Z198">
        <v>2.9199999999999999E-3</v>
      </c>
      <c r="AA198">
        <v>2.9199999999999999E-3</v>
      </c>
      <c r="AB198">
        <v>0.61738496668198528</v>
      </c>
      <c r="AC198">
        <v>7.8009585263029697</v>
      </c>
      <c r="AD198">
        <v>243.916</v>
      </c>
      <c r="AE198">
        <v>0.06</v>
      </c>
      <c r="AF198">
        <v>659</v>
      </c>
      <c r="AG198">
        <v>1235</v>
      </c>
      <c r="AH198">
        <v>1935</v>
      </c>
      <c r="AI198">
        <v>2294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3.8E-3</v>
      </c>
      <c r="Q199">
        <v>3.15E-3</v>
      </c>
      <c r="R199">
        <v>6.45E-3</v>
      </c>
      <c r="S199">
        <v>2.9199999999999999E-3</v>
      </c>
      <c r="T199">
        <v>2.9199999999999999E-3</v>
      </c>
      <c r="U199">
        <v>2.9199999999999999E-3</v>
      </c>
      <c r="V199">
        <v>2.9199999999999999E-3</v>
      </c>
      <c r="W199">
        <v>5.9699999999999996E-3</v>
      </c>
      <c r="X199">
        <v>5.9699999999999996E-3</v>
      </c>
      <c r="Y199">
        <v>2.9199999999999999E-3</v>
      </c>
      <c r="Z199">
        <v>2.9199999999999999E-3</v>
      </c>
      <c r="AA199">
        <v>2.9199999999999999E-3</v>
      </c>
      <c r="AB199">
        <v>0.61738496668198528</v>
      </c>
      <c r="AC199">
        <v>7.8009585263029697</v>
      </c>
      <c r="AD199">
        <v>243.916</v>
      </c>
      <c r="AE199">
        <v>6.5000000000000002E-2</v>
      </c>
      <c r="AF199">
        <v>620</v>
      </c>
      <c r="AG199">
        <v>1164</v>
      </c>
      <c r="AH199">
        <v>1798</v>
      </c>
      <c r="AI199">
        <v>2118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3.8E-3</v>
      </c>
      <c r="Q200">
        <v>3.15E-3</v>
      </c>
      <c r="R200">
        <v>6.45E-3</v>
      </c>
      <c r="S200">
        <v>2.9199999999999999E-3</v>
      </c>
      <c r="T200">
        <v>2.9199999999999999E-3</v>
      </c>
      <c r="U200">
        <v>2.9199999999999999E-3</v>
      </c>
      <c r="V200">
        <v>2.9199999999999999E-3</v>
      </c>
      <c r="W200">
        <v>5.9699999999999996E-3</v>
      </c>
      <c r="X200">
        <v>5.9699999999999996E-3</v>
      </c>
      <c r="Y200">
        <v>2.9199999999999999E-3</v>
      </c>
      <c r="Z200">
        <v>2.9199999999999999E-3</v>
      </c>
      <c r="AA200">
        <v>2.9199999999999999E-3</v>
      </c>
      <c r="AB200">
        <v>0.61738496668198528</v>
      </c>
      <c r="AC200">
        <v>7.8009585263029697</v>
      </c>
      <c r="AD200">
        <v>243.916</v>
      </c>
      <c r="AE200">
        <v>7.0000000000000007E-2</v>
      </c>
      <c r="AF200">
        <v>584</v>
      </c>
      <c r="AG200">
        <v>1099</v>
      </c>
      <c r="AH200">
        <v>1679</v>
      </c>
      <c r="AI200">
        <v>1966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3.7499999999999999E-3</v>
      </c>
      <c r="Q201">
        <v>3.1199999999999999E-3</v>
      </c>
      <c r="R201">
        <v>6.3899999999999998E-3</v>
      </c>
      <c r="S201">
        <v>2.9199999999999999E-3</v>
      </c>
      <c r="T201">
        <v>2.9199999999999999E-3</v>
      </c>
      <c r="U201">
        <v>2.9199999999999999E-3</v>
      </c>
      <c r="V201">
        <v>2.9199999999999999E-3</v>
      </c>
      <c r="W201">
        <v>5.9100000000000003E-3</v>
      </c>
      <c r="X201">
        <v>5.9100000000000003E-3</v>
      </c>
      <c r="Y201">
        <v>2.9199999999999999E-3</v>
      </c>
      <c r="Z201">
        <v>2.9199999999999999E-3</v>
      </c>
      <c r="AA201">
        <v>2.9199999999999999E-3</v>
      </c>
      <c r="AB201">
        <v>0.61755155675551465</v>
      </c>
      <c r="AC201">
        <v>7.8020109285079604</v>
      </c>
      <c r="AD201">
        <v>243.916</v>
      </c>
      <c r="AE201">
        <v>0.03</v>
      </c>
      <c r="AF201">
        <v>1007</v>
      </c>
      <c r="AG201">
        <v>1928</v>
      </c>
      <c r="AH201">
        <v>3589</v>
      </c>
      <c r="AI201">
        <v>4588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3.7499999999999999E-3</v>
      </c>
      <c r="Q202">
        <v>3.1199999999999999E-3</v>
      </c>
      <c r="R202">
        <v>6.3899999999999998E-3</v>
      </c>
      <c r="S202">
        <v>2.9199999999999999E-3</v>
      </c>
      <c r="T202">
        <v>2.9199999999999999E-3</v>
      </c>
      <c r="U202">
        <v>2.9199999999999999E-3</v>
      </c>
      <c r="V202">
        <v>2.9199999999999999E-3</v>
      </c>
      <c r="W202">
        <v>5.9100000000000003E-3</v>
      </c>
      <c r="X202">
        <v>5.9100000000000003E-3</v>
      </c>
      <c r="Y202">
        <v>2.9199999999999999E-3</v>
      </c>
      <c r="Z202">
        <v>2.9199999999999999E-3</v>
      </c>
      <c r="AA202">
        <v>2.9199999999999999E-3</v>
      </c>
      <c r="AB202">
        <v>0.61755155675551465</v>
      </c>
      <c r="AC202">
        <v>7.8020109285079604</v>
      </c>
      <c r="AD202">
        <v>243.916</v>
      </c>
      <c r="AE202">
        <v>3.5000000000000003E-2</v>
      </c>
      <c r="AF202">
        <v>932</v>
      </c>
      <c r="AG202">
        <v>1764</v>
      </c>
      <c r="AH202">
        <v>3134</v>
      </c>
      <c r="AI202">
        <v>3933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3.7499999999999999E-3</v>
      </c>
      <c r="Q203">
        <v>3.1199999999999999E-3</v>
      </c>
      <c r="R203">
        <v>6.3899999999999998E-3</v>
      </c>
      <c r="S203">
        <v>2.9199999999999999E-3</v>
      </c>
      <c r="T203">
        <v>2.9199999999999999E-3</v>
      </c>
      <c r="U203">
        <v>2.9199999999999999E-3</v>
      </c>
      <c r="V203">
        <v>2.9199999999999999E-3</v>
      </c>
      <c r="W203">
        <v>5.9100000000000003E-3</v>
      </c>
      <c r="X203">
        <v>5.9100000000000003E-3</v>
      </c>
      <c r="Y203">
        <v>2.9199999999999999E-3</v>
      </c>
      <c r="Z203">
        <v>2.9199999999999999E-3</v>
      </c>
      <c r="AA203">
        <v>2.9199999999999999E-3</v>
      </c>
      <c r="AB203">
        <v>0.61755155675551465</v>
      </c>
      <c r="AC203">
        <v>7.8020109285079604</v>
      </c>
      <c r="AD203">
        <v>243.916</v>
      </c>
      <c r="AE203">
        <v>0.04</v>
      </c>
      <c r="AF203">
        <v>865</v>
      </c>
      <c r="AG203">
        <v>1626</v>
      </c>
      <c r="AH203">
        <v>2785</v>
      </c>
      <c r="AI203">
        <v>3441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3.7499999999999999E-3</v>
      </c>
      <c r="Q204">
        <v>3.1199999999999999E-3</v>
      </c>
      <c r="R204">
        <v>6.3899999999999998E-3</v>
      </c>
      <c r="S204">
        <v>2.9199999999999999E-3</v>
      </c>
      <c r="T204">
        <v>2.9199999999999999E-3</v>
      </c>
      <c r="U204">
        <v>2.9199999999999999E-3</v>
      </c>
      <c r="V204">
        <v>2.9199999999999999E-3</v>
      </c>
      <c r="W204">
        <v>5.9100000000000003E-3</v>
      </c>
      <c r="X204">
        <v>5.9100000000000003E-3</v>
      </c>
      <c r="Y204">
        <v>2.9199999999999999E-3</v>
      </c>
      <c r="Z204">
        <v>2.9199999999999999E-3</v>
      </c>
      <c r="AA204">
        <v>2.9199999999999999E-3</v>
      </c>
      <c r="AB204">
        <v>0.61755155675551465</v>
      </c>
      <c r="AC204">
        <v>7.8020109285079604</v>
      </c>
      <c r="AD204">
        <v>243.916</v>
      </c>
      <c r="AE204">
        <v>4.4999999999999998E-2</v>
      </c>
      <c r="AF204">
        <v>805</v>
      </c>
      <c r="AG204">
        <v>1508</v>
      </c>
      <c r="AH204">
        <v>2508</v>
      </c>
      <c r="AI204">
        <v>3059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3.7499999999999999E-3</v>
      </c>
      <c r="Q205">
        <v>3.1199999999999999E-3</v>
      </c>
      <c r="R205">
        <v>6.3899999999999998E-3</v>
      </c>
      <c r="S205">
        <v>2.9199999999999999E-3</v>
      </c>
      <c r="T205">
        <v>2.9199999999999999E-3</v>
      </c>
      <c r="U205">
        <v>2.9199999999999999E-3</v>
      </c>
      <c r="V205">
        <v>2.9199999999999999E-3</v>
      </c>
      <c r="W205">
        <v>5.9100000000000003E-3</v>
      </c>
      <c r="X205">
        <v>5.9100000000000003E-3</v>
      </c>
      <c r="Y205">
        <v>2.9199999999999999E-3</v>
      </c>
      <c r="Z205">
        <v>2.9199999999999999E-3</v>
      </c>
      <c r="AA205">
        <v>2.9199999999999999E-3</v>
      </c>
      <c r="AB205">
        <v>0.61755155675551465</v>
      </c>
      <c r="AC205">
        <v>7.8020109285079604</v>
      </c>
      <c r="AD205">
        <v>243.916</v>
      </c>
      <c r="AE205">
        <v>0.05</v>
      </c>
      <c r="AF205">
        <v>751</v>
      </c>
      <c r="AG205">
        <v>1406</v>
      </c>
      <c r="AH205">
        <v>2282</v>
      </c>
      <c r="AI205">
        <v>2753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3.7499999999999999E-3</v>
      </c>
      <c r="Q206">
        <v>3.1199999999999999E-3</v>
      </c>
      <c r="R206">
        <v>6.3899999999999998E-3</v>
      </c>
      <c r="S206">
        <v>2.9199999999999999E-3</v>
      </c>
      <c r="T206">
        <v>2.9199999999999999E-3</v>
      </c>
      <c r="U206">
        <v>2.9199999999999999E-3</v>
      </c>
      <c r="V206">
        <v>2.9199999999999999E-3</v>
      </c>
      <c r="W206">
        <v>5.9100000000000003E-3</v>
      </c>
      <c r="X206">
        <v>5.9100000000000003E-3</v>
      </c>
      <c r="Y206">
        <v>2.9199999999999999E-3</v>
      </c>
      <c r="Z206">
        <v>2.9199999999999999E-3</v>
      </c>
      <c r="AA206">
        <v>2.9199999999999999E-3</v>
      </c>
      <c r="AB206">
        <v>0.61755155675551465</v>
      </c>
      <c r="AC206">
        <v>7.8020109285079604</v>
      </c>
      <c r="AD206">
        <v>243.916</v>
      </c>
      <c r="AE206">
        <v>5.5E-2</v>
      </c>
      <c r="AF206">
        <v>703</v>
      </c>
      <c r="AG206">
        <v>1316</v>
      </c>
      <c r="AH206">
        <v>2094</v>
      </c>
      <c r="AI206">
        <v>2503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3.7499999999999999E-3</v>
      </c>
      <c r="Q207">
        <v>3.1199999999999999E-3</v>
      </c>
      <c r="R207">
        <v>6.3899999999999998E-3</v>
      </c>
      <c r="S207">
        <v>2.9199999999999999E-3</v>
      </c>
      <c r="T207">
        <v>2.9199999999999999E-3</v>
      </c>
      <c r="U207">
        <v>2.9199999999999999E-3</v>
      </c>
      <c r="V207">
        <v>2.9199999999999999E-3</v>
      </c>
      <c r="W207">
        <v>5.9100000000000003E-3</v>
      </c>
      <c r="X207">
        <v>5.9100000000000003E-3</v>
      </c>
      <c r="Y207">
        <v>2.9199999999999999E-3</v>
      </c>
      <c r="Z207">
        <v>2.9199999999999999E-3</v>
      </c>
      <c r="AA207">
        <v>2.9199999999999999E-3</v>
      </c>
      <c r="AB207">
        <v>0.61755155675551465</v>
      </c>
      <c r="AC207">
        <v>7.8020109285079604</v>
      </c>
      <c r="AD207">
        <v>243.916</v>
      </c>
      <c r="AE207">
        <v>0.06</v>
      </c>
      <c r="AF207">
        <v>659</v>
      </c>
      <c r="AG207">
        <v>1235</v>
      </c>
      <c r="AH207">
        <v>1935</v>
      </c>
      <c r="AI207">
        <v>2294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3.7499999999999999E-3</v>
      </c>
      <c r="Q208">
        <v>3.1199999999999999E-3</v>
      </c>
      <c r="R208">
        <v>6.3899999999999998E-3</v>
      </c>
      <c r="S208">
        <v>2.9199999999999999E-3</v>
      </c>
      <c r="T208">
        <v>2.9199999999999999E-3</v>
      </c>
      <c r="U208">
        <v>2.9199999999999999E-3</v>
      </c>
      <c r="V208">
        <v>2.9199999999999999E-3</v>
      </c>
      <c r="W208">
        <v>5.9100000000000003E-3</v>
      </c>
      <c r="X208">
        <v>5.9100000000000003E-3</v>
      </c>
      <c r="Y208">
        <v>2.9199999999999999E-3</v>
      </c>
      <c r="Z208">
        <v>2.9199999999999999E-3</v>
      </c>
      <c r="AA208">
        <v>2.9199999999999999E-3</v>
      </c>
      <c r="AB208">
        <v>0.61755155675551465</v>
      </c>
      <c r="AC208">
        <v>7.8020109285079604</v>
      </c>
      <c r="AD208">
        <v>243.916</v>
      </c>
      <c r="AE208">
        <v>6.5000000000000002E-2</v>
      </c>
      <c r="AF208">
        <v>620</v>
      </c>
      <c r="AG208">
        <v>1164</v>
      </c>
      <c r="AH208">
        <v>1798</v>
      </c>
      <c r="AI208">
        <v>2118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3.7499999999999999E-3</v>
      </c>
      <c r="Q209">
        <v>3.1199999999999999E-3</v>
      </c>
      <c r="R209">
        <v>6.3899999999999998E-3</v>
      </c>
      <c r="S209">
        <v>2.9199999999999999E-3</v>
      </c>
      <c r="T209">
        <v>2.9199999999999999E-3</v>
      </c>
      <c r="U209">
        <v>2.9199999999999999E-3</v>
      </c>
      <c r="V209">
        <v>2.9199999999999999E-3</v>
      </c>
      <c r="W209">
        <v>5.9100000000000003E-3</v>
      </c>
      <c r="X209">
        <v>5.9100000000000003E-3</v>
      </c>
      <c r="Y209">
        <v>2.9199999999999999E-3</v>
      </c>
      <c r="Z209">
        <v>2.9199999999999999E-3</v>
      </c>
      <c r="AA209">
        <v>2.9199999999999999E-3</v>
      </c>
      <c r="AB209">
        <v>0.61755155675551465</v>
      </c>
      <c r="AC209">
        <v>7.8020109285079604</v>
      </c>
      <c r="AD209">
        <v>243.916</v>
      </c>
      <c r="AE209">
        <v>7.0000000000000007E-2</v>
      </c>
      <c r="AF209">
        <v>584</v>
      </c>
      <c r="AG209">
        <v>1099</v>
      </c>
      <c r="AH209">
        <v>1679</v>
      </c>
      <c r="AI209">
        <v>1966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3.7000000000000002E-3</v>
      </c>
      <c r="Q210">
        <v>3.0799999999999998E-3</v>
      </c>
      <c r="R210">
        <v>6.3200000000000001E-3</v>
      </c>
      <c r="S210">
        <v>2.9199999999999999E-3</v>
      </c>
      <c r="T210">
        <v>2.9199999999999999E-3</v>
      </c>
      <c r="U210">
        <v>2.9199999999999999E-3</v>
      </c>
      <c r="V210">
        <v>2.9199999999999999E-3</v>
      </c>
      <c r="W210">
        <v>5.8500000000000002E-3</v>
      </c>
      <c r="X210">
        <v>5.8500000000000002E-3</v>
      </c>
      <c r="Y210">
        <v>2.9199999999999999E-3</v>
      </c>
      <c r="Z210">
        <v>2.9199999999999999E-3</v>
      </c>
      <c r="AA210">
        <v>2.9199999999999999E-3</v>
      </c>
      <c r="AB210">
        <v>0.61764167336856612</v>
      </c>
      <c r="AC210">
        <v>7.8025801645047803</v>
      </c>
      <c r="AD210">
        <v>243.916</v>
      </c>
      <c r="AE210">
        <v>0.03</v>
      </c>
      <c r="AF210">
        <v>1007</v>
      </c>
      <c r="AG210">
        <v>1928</v>
      </c>
      <c r="AH210">
        <v>3589</v>
      </c>
      <c r="AI210">
        <v>4588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3.7000000000000002E-3</v>
      </c>
      <c r="Q211">
        <v>3.0799999999999998E-3</v>
      </c>
      <c r="R211">
        <v>6.3200000000000001E-3</v>
      </c>
      <c r="S211">
        <v>2.9199999999999999E-3</v>
      </c>
      <c r="T211">
        <v>2.9199999999999999E-3</v>
      </c>
      <c r="U211">
        <v>2.9199999999999999E-3</v>
      </c>
      <c r="V211">
        <v>2.9199999999999999E-3</v>
      </c>
      <c r="W211">
        <v>5.8500000000000002E-3</v>
      </c>
      <c r="X211">
        <v>5.8500000000000002E-3</v>
      </c>
      <c r="Y211">
        <v>2.9199999999999999E-3</v>
      </c>
      <c r="Z211">
        <v>2.9199999999999999E-3</v>
      </c>
      <c r="AA211">
        <v>2.9199999999999999E-3</v>
      </c>
      <c r="AB211">
        <v>0.61764167336856612</v>
      </c>
      <c r="AC211">
        <v>7.8025801645047803</v>
      </c>
      <c r="AD211">
        <v>243.916</v>
      </c>
      <c r="AE211">
        <v>3.5000000000000003E-2</v>
      </c>
      <c r="AF211">
        <v>932</v>
      </c>
      <c r="AG211">
        <v>1764</v>
      </c>
      <c r="AH211">
        <v>3134</v>
      </c>
      <c r="AI211">
        <v>3933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3.7000000000000002E-3</v>
      </c>
      <c r="Q212">
        <v>3.0799999999999998E-3</v>
      </c>
      <c r="R212">
        <v>6.3200000000000001E-3</v>
      </c>
      <c r="S212">
        <v>2.9199999999999999E-3</v>
      </c>
      <c r="T212">
        <v>2.9199999999999999E-3</v>
      </c>
      <c r="U212">
        <v>2.9199999999999999E-3</v>
      </c>
      <c r="V212">
        <v>2.9199999999999999E-3</v>
      </c>
      <c r="W212">
        <v>5.8500000000000002E-3</v>
      </c>
      <c r="X212">
        <v>5.8500000000000002E-3</v>
      </c>
      <c r="Y212">
        <v>2.9199999999999999E-3</v>
      </c>
      <c r="Z212">
        <v>2.9199999999999999E-3</v>
      </c>
      <c r="AA212">
        <v>2.9199999999999999E-3</v>
      </c>
      <c r="AB212">
        <v>0.61764167336856612</v>
      </c>
      <c r="AC212">
        <v>7.8025801645047803</v>
      </c>
      <c r="AD212">
        <v>243.916</v>
      </c>
      <c r="AE212">
        <v>0.04</v>
      </c>
      <c r="AF212">
        <v>865</v>
      </c>
      <c r="AG212">
        <v>1626</v>
      </c>
      <c r="AH212">
        <v>2785</v>
      </c>
      <c r="AI212">
        <v>3441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3.7000000000000002E-3</v>
      </c>
      <c r="Q213">
        <v>3.0799999999999998E-3</v>
      </c>
      <c r="R213">
        <v>6.3200000000000001E-3</v>
      </c>
      <c r="S213">
        <v>2.9199999999999999E-3</v>
      </c>
      <c r="T213">
        <v>2.9199999999999999E-3</v>
      </c>
      <c r="U213">
        <v>2.9199999999999999E-3</v>
      </c>
      <c r="V213">
        <v>2.9199999999999999E-3</v>
      </c>
      <c r="W213">
        <v>5.8500000000000002E-3</v>
      </c>
      <c r="X213">
        <v>5.8500000000000002E-3</v>
      </c>
      <c r="Y213">
        <v>2.9199999999999999E-3</v>
      </c>
      <c r="Z213">
        <v>2.9199999999999999E-3</v>
      </c>
      <c r="AA213">
        <v>2.9199999999999999E-3</v>
      </c>
      <c r="AB213">
        <v>0.61764167336856612</v>
      </c>
      <c r="AC213">
        <v>7.8025801645047803</v>
      </c>
      <c r="AD213">
        <v>243.916</v>
      </c>
      <c r="AE213">
        <v>4.4999999999999998E-2</v>
      </c>
      <c r="AF213">
        <v>805</v>
      </c>
      <c r="AG213">
        <v>1508</v>
      </c>
      <c r="AH213">
        <v>2508</v>
      </c>
      <c r="AI213">
        <v>3059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3.7000000000000002E-3</v>
      </c>
      <c r="Q214">
        <v>3.0799999999999998E-3</v>
      </c>
      <c r="R214">
        <v>6.3200000000000001E-3</v>
      </c>
      <c r="S214">
        <v>2.9199999999999999E-3</v>
      </c>
      <c r="T214">
        <v>2.9199999999999999E-3</v>
      </c>
      <c r="U214">
        <v>2.9199999999999999E-3</v>
      </c>
      <c r="V214">
        <v>2.9199999999999999E-3</v>
      </c>
      <c r="W214">
        <v>5.8500000000000002E-3</v>
      </c>
      <c r="X214">
        <v>5.8500000000000002E-3</v>
      </c>
      <c r="Y214">
        <v>2.9199999999999999E-3</v>
      </c>
      <c r="Z214">
        <v>2.9199999999999999E-3</v>
      </c>
      <c r="AA214">
        <v>2.9199999999999999E-3</v>
      </c>
      <c r="AB214">
        <v>0.61764167336856612</v>
      </c>
      <c r="AC214">
        <v>7.8025801645047803</v>
      </c>
      <c r="AD214">
        <v>243.916</v>
      </c>
      <c r="AE214">
        <v>0.05</v>
      </c>
      <c r="AF214">
        <v>751</v>
      </c>
      <c r="AG214">
        <v>1406</v>
      </c>
      <c r="AH214">
        <v>2282</v>
      </c>
      <c r="AI214">
        <v>2753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3.7000000000000002E-3</v>
      </c>
      <c r="Q215">
        <v>3.0799999999999998E-3</v>
      </c>
      <c r="R215">
        <v>6.3200000000000001E-3</v>
      </c>
      <c r="S215">
        <v>2.9199999999999999E-3</v>
      </c>
      <c r="T215">
        <v>2.9199999999999999E-3</v>
      </c>
      <c r="U215">
        <v>2.9199999999999999E-3</v>
      </c>
      <c r="V215">
        <v>2.9199999999999999E-3</v>
      </c>
      <c r="W215">
        <v>5.8500000000000002E-3</v>
      </c>
      <c r="X215">
        <v>5.8500000000000002E-3</v>
      </c>
      <c r="Y215">
        <v>2.9199999999999999E-3</v>
      </c>
      <c r="Z215">
        <v>2.9199999999999999E-3</v>
      </c>
      <c r="AA215">
        <v>2.9199999999999999E-3</v>
      </c>
      <c r="AB215">
        <v>0.61764167336856612</v>
      </c>
      <c r="AC215">
        <v>7.8025801645047803</v>
      </c>
      <c r="AD215">
        <v>243.916</v>
      </c>
      <c r="AE215">
        <v>5.5E-2</v>
      </c>
      <c r="AF215">
        <v>703</v>
      </c>
      <c r="AG215">
        <v>1316</v>
      </c>
      <c r="AH215">
        <v>2094</v>
      </c>
      <c r="AI215">
        <v>2503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3.7000000000000002E-3</v>
      </c>
      <c r="Q216">
        <v>3.0799999999999998E-3</v>
      </c>
      <c r="R216">
        <v>6.3200000000000001E-3</v>
      </c>
      <c r="S216">
        <v>2.9199999999999999E-3</v>
      </c>
      <c r="T216">
        <v>2.9199999999999999E-3</v>
      </c>
      <c r="U216">
        <v>2.9199999999999999E-3</v>
      </c>
      <c r="V216">
        <v>2.9199999999999999E-3</v>
      </c>
      <c r="W216">
        <v>5.8500000000000002E-3</v>
      </c>
      <c r="X216">
        <v>5.8500000000000002E-3</v>
      </c>
      <c r="Y216">
        <v>2.9199999999999999E-3</v>
      </c>
      <c r="Z216">
        <v>2.9199999999999999E-3</v>
      </c>
      <c r="AA216">
        <v>2.9199999999999999E-3</v>
      </c>
      <c r="AB216">
        <v>0.61764167336856612</v>
      </c>
      <c r="AC216">
        <v>7.8025801645047803</v>
      </c>
      <c r="AD216">
        <v>243.916</v>
      </c>
      <c r="AE216">
        <v>0.06</v>
      </c>
      <c r="AF216">
        <v>659</v>
      </c>
      <c r="AG216">
        <v>1235</v>
      </c>
      <c r="AH216">
        <v>1935</v>
      </c>
      <c r="AI216">
        <v>2294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3.7000000000000002E-3</v>
      </c>
      <c r="Q217">
        <v>3.0799999999999998E-3</v>
      </c>
      <c r="R217">
        <v>6.3200000000000001E-3</v>
      </c>
      <c r="S217">
        <v>2.9199999999999999E-3</v>
      </c>
      <c r="T217">
        <v>2.9199999999999999E-3</v>
      </c>
      <c r="U217">
        <v>2.9199999999999999E-3</v>
      </c>
      <c r="V217">
        <v>2.9199999999999999E-3</v>
      </c>
      <c r="W217">
        <v>5.8500000000000002E-3</v>
      </c>
      <c r="X217">
        <v>5.8500000000000002E-3</v>
      </c>
      <c r="Y217">
        <v>2.9199999999999999E-3</v>
      </c>
      <c r="Z217">
        <v>2.9199999999999999E-3</v>
      </c>
      <c r="AA217">
        <v>2.9199999999999999E-3</v>
      </c>
      <c r="AB217">
        <v>0.61764167336856612</v>
      </c>
      <c r="AC217">
        <v>7.8025801645047803</v>
      </c>
      <c r="AD217">
        <v>243.916</v>
      </c>
      <c r="AE217">
        <v>6.5000000000000002E-2</v>
      </c>
      <c r="AF217">
        <v>620</v>
      </c>
      <c r="AG217">
        <v>1164</v>
      </c>
      <c r="AH217">
        <v>1798</v>
      </c>
      <c r="AI217">
        <v>2118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3.7000000000000002E-3</v>
      </c>
      <c r="Q218">
        <v>3.0799999999999998E-3</v>
      </c>
      <c r="R218">
        <v>6.3200000000000001E-3</v>
      </c>
      <c r="S218">
        <v>2.9199999999999999E-3</v>
      </c>
      <c r="T218">
        <v>2.9199999999999999E-3</v>
      </c>
      <c r="U218">
        <v>2.9199999999999999E-3</v>
      </c>
      <c r="V218">
        <v>2.9199999999999999E-3</v>
      </c>
      <c r="W218">
        <v>5.8500000000000002E-3</v>
      </c>
      <c r="X218">
        <v>5.8500000000000002E-3</v>
      </c>
      <c r="Y218">
        <v>2.9199999999999999E-3</v>
      </c>
      <c r="Z218">
        <v>2.9199999999999999E-3</v>
      </c>
      <c r="AA218">
        <v>2.9199999999999999E-3</v>
      </c>
      <c r="AB218">
        <v>0.61764167336856612</v>
      </c>
      <c r="AC218">
        <v>7.8025801645047803</v>
      </c>
      <c r="AD218">
        <v>243.916</v>
      </c>
      <c r="AE218">
        <v>7.0000000000000007E-2</v>
      </c>
      <c r="AF218">
        <v>584</v>
      </c>
      <c r="AG218">
        <v>1099</v>
      </c>
      <c r="AH218">
        <v>1679</v>
      </c>
      <c r="AI218">
        <v>1966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3.6700000000000001E-3</v>
      </c>
      <c r="Q219">
        <v>3.0400000000000002E-3</v>
      </c>
      <c r="R219">
        <v>6.2399999999999999E-3</v>
      </c>
      <c r="S219">
        <v>2.9199999999999999E-3</v>
      </c>
      <c r="T219">
        <v>2.9199999999999999E-3</v>
      </c>
      <c r="U219">
        <v>2.9199999999999999E-3</v>
      </c>
      <c r="V219">
        <v>2.9199999999999999E-3</v>
      </c>
      <c r="W219">
        <v>5.79E-3</v>
      </c>
      <c r="X219">
        <v>5.79E-3</v>
      </c>
      <c r="Y219">
        <v>2.9199999999999999E-3</v>
      </c>
      <c r="Z219">
        <v>2.9199999999999999E-3</v>
      </c>
      <c r="AA219">
        <v>2.9199999999999999E-3</v>
      </c>
      <c r="AB219">
        <v>0.61810697667738967</v>
      </c>
      <c r="AC219">
        <v>7.8055186667187044</v>
      </c>
      <c r="AD219">
        <v>243.916</v>
      </c>
      <c r="AE219">
        <v>0.03</v>
      </c>
      <c r="AF219">
        <v>1006</v>
      </c>
      <c r="AG219">
        <v>1909</v>
      </c>
      <c r="AH219">
        <v>3574</v>
      </c>
      <c r="AI219">
        <v>4582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3.6700000000000001E-3</v>
      </c>
      <c r="Q220">
        <v>3.0400000000000002E-3</v>
      </c>
      <c r="R220">
        <v>6.2399999999999999E-3</v>
      </c>
      <c r="S220">
        <v>2.9199999999999999E-3</v>
      </c>
      <c r="T220">
        <v>2.9199999999999999E-3</v>
      </c>
      <c r="U220">
        <v>2.9199999999999999E-3</v>
      </c>
      <c r="V220">
        <v>2.9199999999999999E-3</v>
      </c>
      <c r="W220">
        <v>5.79E-3</v>
      </c>
      <c r="X220">
        <v>5.79E-3</v>
      </c>
      <c r="Y220">
        <v>2.9199999999999999E-3</v>
      </c>
      <c r="Z220">
        <v>2.9199999999999999E-3</v>
      </c>
      <c r="AA220">
        <v>2.9199999999999999E-3</v>
      </c>
      <c r="AB220">
        <v>0.61810697667738967</v>
      </c>
      <c r="AC220">
        <v>7.8055186667187044</v>
      </c>
      <c r="AD220">
        <v>243.916</v>
      </c>
      <c r="AE220">
        <v>3.5000000000000003E-2</v>
      </c>
      <c r="AF220">
        <v>930</v>
      </c>
      <c r="AG220">
        <v>1749</v>
      </c>
      <c r="AH220">
        <v>3121</v>
      </c>
      <c r="AI220">
        <v>3927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3.6700000000000001E-3</v>
      </c>
      <c r="Q221">
        <v>3.0400000000000002E-3</v>
      </c>
      <c r="R221">
        <v>6.2399999999999999E-3</v>
      </c>
      <c r="S221">
        <v>2.9199999999999999E-3</v>
      </c>
      <c r="T221">
        <v>2.9199999999999999E-3</v>
      </c>
      <c r="U221">
        <v>2.9199999999999999E-3</v>
      </c>
      <c r="V221">
        <v>2.9199999999999999E-3</v>
      </c>
      <c r="W221">
        <v>5.79E-3</v>
      </c>
      <c r="X221">
        <v>5.79E-3</v>
      </c>
      <c r="Y221">
        <v>2.9199999999999999E-3</v>
      </c>
      <c r="Z221">
        <v>2.9199999999999999E-3</v>
      </c>
      <c r="AA221">
        <v>2.9199999999999999E-3</v>
      </c>
      <c r="AB221">
        <v>0.61810697667738967</v>
      </c>
      <c r="AC221">
        <v>7.8055186667187044</v>
      </c>
      <c r="AD221">
        <v>243.916</v>
      </c>
      <c r="AE221">
        <v>0.04</v>
      </c>
      <c r="AF221">
        <v>863</v>
      </c>
      <c r="AG221">
        <v>1613</v>
      </c>
      <c r="AH221">
        <v>2774</v>
      </c>
      <c r="AI221">
        <v>3436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3.6700000000000001E-3</v>
      </c>
      <c r="Q222">
        <v>3.0400000000000002E-3</v>
      </c>
      <c r="R222">
        <v>6.2399999999999999E-3</v>
      </c>
      <c r="S222">
        <v>2.9199999999999999E-3</v>
      </c>
      <c r="T222">
        <v>2.9199999999999999E-3</v>
      </c>
      <c r="U222">
        <v>2.9199999999999999E-3</v>
      </c>
      <c r="V222">
        <v>2.9199999999999999E-3</v>
      </c>
      <c r="W222">
        <v>5.79E-3</v>
      </c>
      <c r="X222">
        <v>5.79E-3</v>
      </c>
      <c r="Y222">
        <v>2.9199999999999999E-3</v>
      </c>
      <c r="Z222">
        <v>2.9199999999999999E-3</v>
      </c>
      <c r="AA222">
        <v>2.9199999999999999E-3</v>
      </c>
      <c r="AB222">
        <v>0.61810697667738967</v>
      </c>
      <c r="AC222">
        <v>7.8055186667187044</v>
      </c>
      <c r="AD222">
        <v>243.916</v>
      </c>
      <c r="AE222">
        <v>4.4999999999999998E-2</v>
      </c>
      <c r="AF222">
        <v>803</v>
      </c>
      <c r="AG222">
        <v>1497</v>
      </c>
      <c r="AH222">
        <v>2499</v>
      </c>
      <c r="AI222">
        <v>3055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3.6700000000000001E-3</v>
      </c>
      <c r="Q223">
        <v>3.0400000000000002E-3</v>
      </c>
      <c r="R223">
        <v>6.2399999999999999E-3</v>
      </c>
      <c r="S223">
        <v>2.9199999999999999E-3</v>
      </c>
      <c r="T223">
        <v>2.9199999999999999E-3</v>
      </c>
      <c r="U223">
        <v>2.9199999999999999E-3</v>
      </c>
      <c r="V223">
        <v>2.9199999999999999E-3</v>
      </c>
      <c r="W223">
        <v>5.79E-3</v>
      </c>
      <c r="X223">
        <v>5.79E-3</v>
      </c>
      <c r="Y223">
        <v>2.9199999999999999E-3</v>
      </c>
      <c r="Z223">
        <v>2.9199999999999999E-3</v>
      </c>
      <c r="AA223">
        <v>2.9199999999999999E-3</v>
      </c>
      <c r="AB223">
        <v>0.61810697667738967</v>
      </c>
      <c r="AC223">
        <v>7.8055186667187044</v>
      </c>
      <c r="AD223">
        <v>243.916</v>
      </c>
      <c r="AE223">
        <v>0.05</v>
      </c>
      <c r="AF223">
        <v>749</v>
      </c>
      <c r="AG223">
        <v>1396</v>
      </c>
      <c r="AH223">
        <v>2274</v>
      </c>
      <c r="AI223">
        <v>2749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3.6700000000000001E-3</v>
      </c>
      <c r="Q224">
        <v>3.0400000000000002E-3</v>
      </c>
      <c r="R224">
        <v>6.2399999999999999E-3</v>
      </c>
      <c r="S224">
        <v>2.9199999999999999E-3</v>
      </c>
      <c r="T224">
        <v>2.9199999999999999E-3</v>
      </c>
      <c r="U224">
        <v>2.9199999999999999E-3</v>
      </c>
      <c r="V224">
        <v>2.9199999999999999E-3</v>
      </c>
      <c r="W224">
        <v>5.79E-3</v>
      </c>
      <c r="X224">
        <v>5.79E-3</v>
      </c>
      <c r="Y224">
        <v>2.9199999999999999E-3</v>
      </c>
      <c r="Z224">
        <v>2.9199999999999999E-3</v>
      </c>
      <c r="AA224">
        <v>2.9199999999999999E-3</v>
      </c>
      <c r="AB224">
        <v>0.61810697667738967</v>
      </c>
      <c r="AC224">
        <v>7.8055186667187044</v>
      </c>
      <c r="AD224">
        <v>243.916</v>
      </c>
      <c r="AE224">
        <v>5.5E-2</v>
      </c>
      <c r="AF224">
        <v>701</v>
      </c>
      <c r="AG224">
        <v>1307</v>
      </c>
      <c r="AH224">
        <v>2087</v>
      </c>
      <c r="AI224">
        <v>2499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3.6700000000000001E-3</v>
      </c>
      <c r="Q225">
        <v>3.0400000000000002E-3</v>
      </c>
      <c r="R225">
        <v>6.2399999999999999E-3</v>
      </c>
      <c r="S225">
        <v>2.9199999999999999E-3</v>
      </c>
      <c r="T225">
        <v>2.9199999999999999E-3</v>
      </c>
      <c r="U225">
        <v>2.9199999999999999E-3</v>
      </c>
      <c r="V225">
        <v>2.9199999999999999E-3</v>
      </c>
      <c r="W225">
        <v>5.79E-3</v>
      </c>
      <c r="X225">
        <v>5.79E-3</v>
      </c>
      <c r="Y225">
        <v>2.9199999999999999E-3</v>
      </c>
      <c r="Z225">
        <v>2.9199999999999999E-3</v>
      </c>
      <c r="AA225">
        <v>2.9199999999999999E-3</v>
      </c>
      <c r="AB225">
        <v>0.61810697667738967</v>
      </c>
      <c r="AC225">
        <v>7.8055186667187044</v>
      </c>
      <c r="AD225">
        <v>243.916</v>
      </c>
      <c r="AE225">
        <v>0.06</v>
      </c>
      <c r="AF225">
        <v>658</v>
      </c>
      <c r="AG225">
        <v>1227</v>
      </c>
      <c r="AH225">
        <v>1929</v>
      </c>
      <c r="AI225">
        <v>2291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3.6700000000000001E-3</v>
      </c>
      <c r="Q226">
        <v>3.0400000000000002E-3</v>
      </c>
      <c r="R226">
        <v>6.2399999999999999E-3</v>
      </c>
      <c r="S226">
        <v>2.9199999999999999E-3</v>
      </c>
      <c r="T226">
        <v>2.9199999999999999E-3</v>
      </c>
      <c r="U226">
        <v>2.9199999999999999E-3</v>
      </c>
      <c r="V226">
        <v>2.9199999999999999E-3</v>
      </c>
      <c r="W226">
        <v>5.79E-3</v>
      </c>
      <c r="X226">
        <v>5.79E-3</v>
      </c>
      <c r="Y226">
        <v>2.9199999999999999E-3</v>
      </c>
      <c r="Z226">
        <v>2.9199999999999999E-3</v>
      </c>
      <c r="AA226">
        <v>2.9199999999999999E-3</v>
      </c>
      <c r="AB226">
        <v>0.61810697667738967</v>
      </c>
      <c r="AC226">
        <v>7.8055186667187044</v>
      </c>
      <c r="AD226">
        <v>243.916</v>
      </c>
      <c r="AE226">
        <v>6.5000000000000002E-2</v>
      </c>
      <c r="AF226">
        <v>618</v>
      </c>
      <c r="AG226">
        <v>1156</v>
      </c>
      <c r="AH226">
        <v>1793</v>
      </c>
      <c r="AI226">
        <v>2115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3.6700000000000001E-3</v>
      </c>
      <c r="Q227">
        <v>3.0400000000000002E-3</v>
      </c>
      <c r="R227">
        <v>6.2399999999999999E-3</v>
      </c>
      <c r="S227">
        <v>2.9199999999999999E-3</v>
      </c>
      <c r="T227">
        <v>2.9199999999999999E-3</v>
      </c>
      <c r="U227">
        <v>2.9199999999999999E-3</v>
      </c>
      <c r="V227">
        <v>2.9199999999999999E-3</v>
      </c>
      <c r="W227">
        <v>5.79E-3</v>
      </c>
      <c r="X227">
        <v>5.79E-3</v>
      </c>
      <c r="Y227">
        <v>2.9199999999999999E-3</v>
      </c>
      <c r="Z227">
        <v>2.9199999999999999E-3</v>
      </c>
      <c r="AA227">
        <v>2.9199999999999999E-3</v>
      </c>
      <c r="AB227">
        <v>0.61810697667738967</v>
      </c>
      <c r="AC227">
        <v>7.8055186667187044</v>
      </c>
      <c r="AD227">
        <v>243.916</v>
      </c>
      <c r="AE227">
        <v>7.0000000000000007E-2</v>
      </c>
      <c r="AF227">
        <v>583</v>
      </c>
      <c r="AG227">
        <v>1092</v>
      </c>
      <c r="AH227">
        <v>1675</v>
      </c>
      <c r="AI227">
        <v>1964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3.49E-3</v>
      </c>
      <c r="Q228">
        <v>2.9099999999999998E-3</v>
      </c>
      <c r="R228">
        <v>5.94E-3</v>
      </c>
      <c r="S228">
        <v>2.9099999999999998E-3</v>
      </c>
      <c r="T228">
        <v>2.9099999999999998E-3</v>
      </c>
      <c r="U228">
        <v>2.9099999999999998E-3</v>
      </c>
      <c r="V228">
        <v>2.9099999999999998E-3</v>
      </c>
      <c r="W228">
        <v>5.4900000000000001E-3</v>
      </c>
      <c r="X228">
        <v>5.4900000000000001E-3</v>
      </c>
      <c r="Y228">
        <v>2.9099999999999998E-3</v>
      </c>
      <c r="Z228">
        <v>2.9099999999999998E-3</v>
      </c>
      <c r="AA228">
        <v>2.9099999999999998E-3</v>
      </c>
      <c r="AB228">
        <v>0.61996414075501971</v>
      </c>
      <c r="AC228">
        <v>7.5263326120776304</v>
      </c>
      <c r="AD228">
        <v>258.36599999999999</v>
      </c>
      <c r="AE228">
        <v>0.03</v>
      </c>
      <c r="AF228">
        <v>994</v>
      </c>
      <c r="AG228">
        <v>2306</v>
      </c>
      <c r="AH228">
        <v>3778</v>
      </c>
      <c r="AI228">
        <v>4504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3.49E-3</v>
      </c>
      <c r="Q229">
        <v>2.9099999999999998E-3</v>
      </c>
      <c r="R229">
        <v>5.94E-3</v>
      </c>
      <c r="S229">
        <v>2.9099999999999998E-3</v>
      </c>
      <c r="T229">
        <v>2.9099999999999998E-3</v>
      </c>
      <c r="U229">
        <v>2.9099999999999998E-3</v>
      </c>
      <c r="V229">
        <v>2.9099999999999998E-3</v>
      </c>
      <c r="W229">
        <v>5.4900000000000001E-3</v>
      </c>
      <c r="X229">
        <v>5.4900000000000001E-3</v>
      </c>
      <c r="Y229">
        <v>2.9099999999999998E-3</v>
      </c>
      <c r="Z229">
        <v>2.9099999999999998E-3</v>
      </c>
      <c r="AA229">
        <v>2.9099999999999998E-3</v>
      </c>
      <c r="AB229">
        <v>0.61996414075501971</v>
      </c>
      <c r="AC229">
        <v>7.5263326120776304</v>
      </c>
      <c r="AD229">
        <v>258.36599999999999</v>
      </c>
      <c r="AE229">
        <v>3.5000000000000003E-2</v>
      </c>
      <c r="AF229">
        <v>922</v>
      </c>
      <c r="AG229">
        <v>2065</v>
      </c>
      <c r="AH229">
        <v>3274</v>
      </c>
      <c r="AI229">
        <v>3861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3.49E-3</v>
      </c>
      <c r="Q230">
        <v>2.9099999999999998E-3</v>
      </c>
      <c r="R230">
        <v>5.94E-3</v>
      </c>
      <c r="S230">
        <v>2.9099999999999998E-3</v>
      </c>
      <c r="T230">
        <v>2.9099999999999998E-3</v>
      </c>
      <c r="U230">
        <v>2.9099999999999998E-3</v>
      </c>
      <c r="V230">
        <v>2.9099999999999998E-3</v>
      </c>
      <c r="W230">
        <v>5.4900000000000001E-3</v>
      </c>
      <c r="X230">
        <v>5.4900000000000001E-3</v>
      </c>
      <c r="Y230">
        <v>2.9099999999999998E-3</v>
      </c>
      <c r="Z230">
        <v>2.9099999999999998E-3</v>
      </c>
      <c r="AA230">
        <v>2.9099999999999998E-3</v>
      </c>
      <c r="AB230">
        <v>0.61996414075501971</v>
      </c>
      <c r="AC230">
        <v>7.5263326120776304</v>
      </c>
      <c r="AD230">
        <v>258.36599999999999</v>
      </c>
      <c r="AE230">
        <v>0.04</v>
      </c>
      <c r="AF230">
        <v>857</v>
      </c>
      <c r="AG230">
        <v>1874</v>
      </c>
      <c r="AH230">
        <v>2891</v>
      </c>
      <c r="AI230">
        <v>3378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3.49E-3</v>
      </c>
      <c r="Q231">
        <v>2.9099999999999998E-3</v>
      </c>
      <c r="R231">
        <v>5.94E-3</v>
      </c>
      <c r="S231">
        <v>2.9099999999999998E-3</v>
      </c>
      <c r="T231">
        <v>2.9099999999999998E-3</v>
      </c>
      <c r="U231">
        <v>2.9099999999999998E-3</v>
      </c>
      <c r="V231">
        <v>2.9099999999999998E-3</v>
      </c>
      <c r="W231">
        <v>5.4900000000000001E-3</v>
      </c>
      <c r="X231">
        <v>5.4900000000000001E-3</v>
      </c>
      <c r="Y231">
        <v>2.9099999999999998E-3</v>
      </c>
      <c r="Z231">
        <v>2.9099999999999998E-3</v>
      </c>
      <c r="AA231">
        <v>2.9099999999999998E-3</v>
      </c>
      <c r="AB231">
        <v>0.61996414075501971</v>
      </c>
      <c r="AC231">
        <v>7.5263326120776304</v>
      </c>
      <c r="AD231">
        <v>258.36599999999999</v>
      </c>
      <c r="AE231">
        <v>4.4999999999999998E-2</v>
      </c>
      <c r="AF231">
        <v>799</v>
      </c>
      <c r="AG231">
        <v>1716</v>
      </c>
      <c r="AH231">
        <v>2591</v>
      </c>
      <c r="AI231">
        <v>3003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3.49E-3</v>
      </c>
      <c r="Q232">
        <v>2.9099999999999998E-3</v>
      </c>
      <c r="R232">
        <v>5.94E-3</v>
      </c>
      <c r="S232">
        <v>2.9099999999999998E-3</v>
      </c>
      <c r="T232">
        <v>2.9099999999999998E-3</v>
      </c>
      <c r="U232">
        <v>2.9099999999999998E-3</v>
      </c>
      <c r="V232">
        <v>2.9099999999999998E-3</v>
      </c>
      <c r="W232">
        <v>5.4900000000000001E-3</v>
      </c>
      <c r="X232">
        <v>5.4900000000000001E-3</v>
      </c>
      <c r="Y232">
        <v>2.9099999999999998E-3</v>
      </c>
      <c r="Z232">
        <v>2.9099999999999998E-3</v>
      </c>
      <c r="AA232">
        <v>2.9099999999999998E-3</v>
      </c>
      <c r="AB232">
        <v>0.61996414075501971</v>
      </c>
      <c r="AC232">
        <v>7.5263326120776304</v>
      </c>
      <c r="AD232">
        <v>258.36599999999999</v>
      </c>
      <c r="AE232">
        <v>0.05</v>
      </c>
      <c r="AF232">
        <v>746</v>
      </c>
      <c r="AG232">
        <v>1583</v>
      </c>
      <c r="AH232">
        <v>2347</v>
      </c>
      <c r="AI232">
        <v>2702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3.49E-3</v>
      </c>
      <c r="Q233">
        <v>2.9099999999999998E-3</v>
      </c>
      <c r="R233">
        <v>5.94E-3</v>
      </c>
      <c r="S233">
        <v>2.9099999999999998E-3</v>
      </c>
      <c r="T233">
        <v>2.9099999999999998E-3</v>
      </c>
      <c r="U233">
        <v>2.9099999999999998E-3</v>
      </c>
      <c r="V233">
        <v>2.9099999999999998E-3</v>
      </c>
      <c r="W233">
        <v>5.4900000000000001E-3</v>
      </c>
      <c r="X233">
        <v>5.4900000000000001E-3</v>
      </c>
      <c r="Y233">
        <v>2.9099999999999998E-3</v>
      </c>
      <c r="Z233">
        <v>2.9099999999999998E-3</v>
      </c>
      <c r="AA233">
        <v>2.9099999999999998E-3</v>
      </c>
      <c r="AB233">
        <v>0.61996414075501971</v>
      </c>
      <c r="AC233">
        <v>7.5263326120776304</v>
      </c>
      <c r="AD233">
        <v>258.36599999999999</v>
      </c>
      <c r="AE233">
        <v>5.5E-2</v>
      </c>
      <c r="AF233">
        <v>699</v>
      </c>
      <c r="AG233">
        <v>1469</v>
      </c>
      <c r="AH233">
        <v>2146</v>
      </c>
      <c r="AI233">
        <v>2457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3.49E-3</v>
      </c>
      <c r="Q234">
        <v>2.9099999999999998E-3</v>
      </c>
      <c r="R234">
        <v>5.94E-3</v>
      </c>
      <c r="S234">
        <v>2.9099999999999998E-3</v>
      </c>
      <c r="T234">
        <v>2.9099999999999998E-3</v>
      </c>
      <c r="U234">
        <v>2.9099999999999998E-3</v>
      </c>
      <c r="V234">
        <v>2.9099999999999998E-3</v>
      </c>
      <c r="W234">
        <v>5.4900000000000001E-3</v>
      </c>
      <c r="X234">
        <v>5.4900000000000001E-3</v>
      </c>
      <c r="Y234">
        <v>2.9099999999999998E-3</v>
      </c>
      <c r="Z234">
        <v>2.9099999999999998E-3</v>
      </c>
      <c r="AA234">
        <v>2.9099999999999998E-3</v>
      </c>
      <c r="AB234">
        <v>0.61996414075501971</v>
      </c>
      <c r="AC234">
        <v>7.5263326120776304</v>
      </c>
      <c r="AD234">
        <v>258.36599999999999</v>
      </c>
      <c r="AE234">
        <v>0.06</v>
      </c>
      <c r="AF234">
        <v>657</v>
      </c>
      <c r="AG234">
        <v>1371</v>
      </c>
      <c r="AH234">
        <v>1977</v>
      </c>
      <c r="AI234">
        <v>2252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3.49E-3</v>
      </c>
      <c r="Q235">
        <v>2.9099999999999998E-3</v>
      </c>
      <c r="R235">
        <v>5.94E-3</v>
      </c>
      <c r="S235">
        <v>2.9099999999999998E-3</v>
      </c>
      <c r="T235">
        <v>2.9099999999999998E-3</v>
      </c>
      <c r="U235">
        <v>2.9099999999999998E-3</v>
      </c>
      <c r="V235">
        <v>2.9099999999999998E-3</v>
      </c>
      <c r="W235">
        <v>5.4900000000000001E-3</v>
      </c>
      <c r="X235">
        <v>5.4900000000000001E-3</v>
      </c>
      <c r="Y235">
        <v>2.9099999999999998E-3</v>
      </c>
      <c r="Z235">
        <v>2.9099999999999998E-3</v>
      </c>
      <c r="AA235">
        <v>2.9099999999999998E-3</v>
      </c>
      <c r="AB235">
        <v>0.61996414075501971</v>
      </c>
      <c r="AC235">
        <v>7.5263326120776304</v>
      </c>
      <c r="AD235">
        <v>258.36599999999999</v>
      </c>
      <c r="AE235">
        <v>6.5000000000000002E-2</v>
      </c>
      <c r="AF235">
        <v>618</v>
      </c>
      <c r="AG235">
        <v>1284</v>
      </c>
      <c r="AH235">
        <v>1832</v>
      </c>
      <c r="AI235">
        <v>2079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3.49E-3</v>
      </c>
      <c r="Q236">
        <v>2.9099999999999998E-3</v>
      </c>
      <c r="R236">
        <v>5.94E-3</v>
      </c>
      <c r="S236">
        <v>2.9099999999999998E-3</v>
      </c>
      <c r="T236">
        <v>2.9099999999999998E-3</v>
      </c>
      <c r="U236">
        <v>2.9099999999999998E-3</v>
      </c>
      <c r="V236">
        <v>2.9099999999999998E-3</v>
      </c>
      <c r="W236">
        <v>5.4900000000000001E-3</v>
      </c>
      <c r="X236">
        <v>5.4900000000000001E-3</v>
      </c>
      <c r="Y236">
        <v>2.9099999999999998E-3</v>
      </c>
      <c r="Z236">
        <v>2.9099999999999998E-3</v>
      </c>
      <c r="AA236">
        <v>2.9099999999999998E-3</v>
      </c>
      <c r="AB236">
        <v>0.61996414075501971</v>
      </c>
      <c r="AC236">
        <v>7.5263326120776304</v>
      </c>
      <c r="AD236">
        <v>258.36599999999999</v>
      </c>
      <c r="AE236">
        <v>7.0000000000000007E-2</v>
      </c>
      <c r="AF236">
        <v>583</v>
      </c>
      <c r="AG236">
        <v>1207</v>
      </c>
      <c r="AH236">
        <v>1708</v>
      </c>
      <c r="AI236">
        <v>1930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3.4499999999999999E-3</v>
      </c>
      <c r="Q237">
        <v>2.9099999999999998E-3</v>
      </c>
      <c r="R237">
        <v>5.8799999999999998E-3</v>
      </c>
      <c r="S237">
        <v>2.9099999999999998E-3</v>
      </c>
      <c r="T237">
        <v>2.9099999999999998E-3</v>
      </c>
      <c r="U237">
        <v>2.9099999999999998E-3</v>
      </c>
      <c r="V237">
        <v>2.9099999999999998E-3</v>
      </c>
      <c r="W237">
        <v>5.4299999999999999E-3</v>
      </c>
      <c r="X237">
        <v>5.4299999999999999E-3</v>
      </c>
      <c r="Y237">
        <v>2.9099999999999998E-3</v>
      </c>
      <c r="Z237">
        <v>2.9099999999999998E-3</v>
      </c>
      <c r="AA237">
        <v>2.9099999999999998E-3</v>
      </c>
      <c r="AB237">
        <v>0.62054902359885533</v>
      </c>
      <c r="AC237">
        <v>8.3225011566572924</v>
      </c>
      <c r="AD237">
        <v>258.36599999999999</v>
      </c>
      <c r="AE237">
        <v>0.03</v>
      </c>
      <c r="AF237">
        <v>875</v>
      </c>
      <c r="AG237">
        <v>1393</v>
      </c>
      <c r="AH237">
        <v>2637</v>
      </c>
      <c r="AI237">
        <v>3829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3.4499999999999999E-3</v>
      </c>
      <c r="Q238">
        <v>2.9099999999999998E-3</v>
      </c>
      <c r="R238">
        <v>5.8799999999999998E-3</v>
      </c>
      <c r="S238">
        <v>2.9099999999999998E-3</v>
      </c>
      <c r="T238">
        <v>2.9099999999999998E-3</v>
      </c>
      <c r="U238">
        <v>2.9099999999999998E-3</v>
      </c>
      <c r="V238">
        <v>2.9099999999999998E-3</v>
      </c>
      <c r="W238">
        <v>5.4299999999999999E-3</v>
      </c>
      <c r="X238">
        <v>5.4299999999999999E-3</v>
      </c>
      <c r="Y238">
        <v>2.9099999999999998E-3</v>
      </c>
      <c r="Z238">
        <v>2.9099999999999998E-3</v>
      </c>
      <c r="AA238">
        <v>2.9099999999999998E-3</v>
      </c>
      <c r="AB238">
        <v>0.62054902359885533</v>
      </c>
      <c r="AC238">
        <v>8.3225011566572924</v>
      </c>
      <c r="AD238">
        <v>258.36599999999999</v>
      </c>
      <c r="AE238">
        <v>3.5000000000000003E-2</v>
      </c>
      <c r="AF238">
        <v>806</v>
      </c>
      <c r="AG238">
        <v>1302</v>
      </c>
      <c r="AH238">
        <v>2348</v>
      </c>
      <c r="AI238">
        <v>3306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3.4499999999999999E-3</v>
      </c>
      <c r="Q239">
        <v>2.9099999999999998E-3</v>
      </c>
      <c r="R239">
        <v>5.8799999999999998E-3</v>
      </c>
      <c r="S239">
        <v>2.9099999999999998E-3</v>
      </c>
      <c r="T239">
        <v>2.9099999999999998E-3</v>
      </c>
      <c r="U239">
        <v>2.9099999999999998E-3</v>
      </c>
      <c r="V239">
        <v>2.9099999999999998E-3</v>
      </c>
      <c r="W239">
        <v>5.4299999999999999E-3</v>
      </c>
      <c r="X239">
        <v>5.4299999999999999E-3</v>
      </c>
      <c r="Y239">
        <v>2.9099999999999998E-3</v>
      </c>
      <c r="Z239">
        <v>2.9099999999999998E-3</v>
      </c>
      <c r="AA239">
        <v>2.9099999999999998E-3</v>
      </c>
      <c r="AB239">
        <v>0.62054902359885533</v>
      </c>
      <c r="AC239">
        <v>8.3225011566572924</v>
      </c>
      <c r="AD239">
        <v>258.36599999999999</v>
      </c>
      <c r="AE239">
        <v>0.04</v>
      </c>
      <c r="AF239">
        <v>746</v>
      </c>
      <c r="AG239">
        <v>1220</v>
      </c>
      <c r="AH239">
        <v>2121</v>
      </c>
      <c r="AI239">
        <v>2911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3.4499999999999999E-3</v>
      </c>
      <c r="Q240">
        <v>2.9099999999999998E-3</v>
      </c>
      <c r="R240">
        <v>5.8799999999999998E-3</v>
      </c>
      <c r="S240">
        <v>2.9099999999999998E-3</v>
      </c>
      <c r="T240">
        <v>2.9099999999999998E-3</v>
      </c>
      <c r="U240">
        <v>2.9099999999999998E-3</v>
      </c>
      <c r="V240">
        <v>2.9099999999999998E-3</v>
      </c>
      <c r="W240">
        <v>5.4299999999999999E-3</v>
      </c>
      <c r="X240">
        <v>5.4299999999999999E-3</v>
      </c>
      <c r="Y240">
        <v>2.9099999999999998E-3</v>
      </c>
      <c r="Z240">
        <v>2.9099999999999998E-3</v>
      </c>
      <c r="AA240">
        <v>2.9099999999999998E-3</v>
      </c>
      <c r="AB240">
        <v>0.62054902359885533</v>
      </c>
      <c r="AC240">
        <v>8.3225011566572924</v>
      </c>
      <c r="AD240">
        <v>258.36599999999999</v>
      </c>
      <c r="AE240">
        <v>4.4999999999999998E-2</v>
      </c>
      <c r="AF240">
        <v>692</v>
      </c>
      <c r="AG240">
        <v>1145</v>
      </c>
      <c r="AH240">
        <v>1936</v>
      </c>
      <c r="AI240">
        <v>2602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3.4499999999999999E-3</v>
      </c>
      <c r="Q241">
        <v>2.9099999999999998E-3</v>
      </c>
      <c r="R241">
        <v>5.8799999999999998E-3</v>
      </c>
      <c r="S241">
        <v>2.9099999999999998E-3</v>
      </c>
      <c r="T241">
        <v>2.9099999999999998E-3</v>
      </c>
      <c r="U241">
        <v>2.9099999999999998E-3</v>
      </c>
      <c r="V241">
        <v>2.9099999999999998E-3</v>
      </c>
      <c r="W241">
        <v>5.4299999999999999E-3</v>
      </c>
      <c r="X241">
        <v>5.4299999999999999E-3</v>
      </c>
      <c r="Y241">
        <v>2.9099999999999998E-3</v>
      </c>
      <c r="Z241">
        <v>2.9099999999999998E-3</v>
      </c>
      <c r="AA241">
        <v>2.9099999999999998E-3</v>
      </c>
      <c r="AB241">
        <v>0.62054902359885533</v>
      </c>
      <c r="AC241">
        <v>8.3225011566572924</v>
      </c>
      <c r="AD241">
        <v>258.36599999999999</v>
      </c>
      <c r="AE241">
        <v>0.05</v>
      </c>
      <c r="AF241">
        <v>644</v>
      </c>
      <c r="AG241">
        <v>1077</v>
      </c>
      <c r="AH241">
        <v>1781</v>
      </c>
      <c r="AI241">
        <v>2352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3.4499999999999999E-3</v>
      </c>
      <c r="Q242">
        <v>2.9099999999999998E-3</v>
      </c>
      <c r="R242">
        <v>5.8799999999999998E-3</v>
      </c>
      <c r="S242">
        <v>2.9099999999999998E-3</v>
      </c>
      <c r="T242">
        <v>2.9099999999999998E-3</v>
      </c>
      <c r="U242">
        <v>2.9099999999999998E-3</v>
      </c>
      <c r="V242">
        <v>2.9099999999999998E-3</v>
      </c>
      <c r="W242">
        <v>5.4299999999999999E-3</v>
      </c>
      <c r="X242">
        <v>5.4299999999999999E-3</v>
      </c>
      <c r="Y242">
        <v>2.9099999999999998E-3</v>
      </c>
      <c r="Z242">
        <v>2.9099999999999998E-3</v>
      </c>
      <c r="AA242">
        <v>2.9099999999999998E-3</v>
      </c>
      <c r="AB242">
        <v>0.62054902359885533</v>
      </c>
      <c r="AC242">
        <v>8.3225011566572924</v>
      </c>
      <c r="AD242">
        <v>258.36599999999999</v>
      </c>
      <c r="AE242">
        <v>5.5E-2</v>
      </c>
      <c r="AF242">
        <v>601</v>
      </c>
      <c r="AG242">
        <v>1015</v>
      </c>
      <c r="AH242">
        <v>1650</v>
      </c>
      <c r="AI242">
        <v>2147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3.4499999999999999E-3</v>
      </c>
      <c r="Q243">
        <v>2.9099999999999998E-3</v>
      </c>
      <c r="R243">
        <v>5.8799999999999998E-3</v>
      </c>
      <c r="S243">
        <v>2.9099999999999998E-3</v>
      </c>
      <c r="T243">
        <v>2.9099999999999998E-3</v>
      </c>
      <c r="U243">
        <v>2.9099999999999998E-3</v>
      </c>
      <c r="V243">
        <v>2.9099999999999998E-3</v>
      </c>
      <c r="W243">
        <v>5.4299999999999999E-3</v>
      </c>
      <c r="X243">
        <v>5.4299999999999999E-3</v>
      </c>
      <c r="Y243">
        <v>2.9099999999999998E-3</v>
      </c>
      <c r="Z243">
        <v>2.9099999999999998E-3</v>
      </c>
      <c r="AA243">
        <v>2.9099999999999998E-3</v>
      </c>
      <c r="AB243">
        <v>0.62054902359885533</v>
      </c>
      <c r="AC243">
        <v>8.3225011566572924</v>
      </c>
      <c r="AD243">
        <v>258.36599999999999</v>
      </c>
      <c r="AE243">
        <v>0.06</v>
      </c>
      <c r="AF243">
        <v>562</v>
      </c>
      <c r="AG243">
        <v>958</v>
      </c>
      <c r="AH243">
        <v>1536</v>
      </c>
      <c r="AI243">
        <v>1974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3.4499999999999999E-3</v>
      </c>
      <c r="Q244">
        <v>2.9099999999999998E-3</v>
      </c>
      <c r="R244">
        <v>5.8799999999999998E-3</v>
      </c>
      <c r="S244">
        <v>2.9099999999999998E-3</v>
      </c>
      <c r="T244">
        <v>2.9099999999999998E-3</v>
      </c>
      <c r="U244">
        <v>2.9099999999999998E-3</v>
      </c>
      <c r="V244">
        <v>2.9099999999999998E-3</v>
      </c>
      <c r="W244">
        <v>5.4299999999999999E-3</v>
      </c>
      <c r="X244">
        <v>5.4299999999999999E-3</v>
      </c>
      <c r="Y244">
        <v>2.9099999999999998E-3</v>
      </c>
      <c r="Z244">
        <v>2.9099999999999998E-3</v>
      </c>
      <c r="AA244">
        <v>2.9099999999999998E-3</v>
      </c>
      <c r="AB244">
        <v>0.62054902359885533</v>
      </c>
      <c r="AC244">
        <v>8.3225011566572924</v>
      </c>
      <c r="AD244">
        <v>258.36599999999999</v>
      </c>
      <c r="AE244">
        <v>6.5000000000000002E-2</v>
      </c>
      <c r="AF244">
        <v>528</v>
      </c>
      <c r="AG244">
        <v>906</v>
      </c>
      <c r="AH244">
        <v>1437</v>
      </c>
      <c r="AI244">
        <v>1828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3.4499999999999999E-3</v>
      </c>
      <c r="Q245">
        <v>2.9099999999999998E-3</v>
      </c>
      <c r="R245">
        <v>5.8799999999999998E-3</v>
      </c>
      <c r="S245">
        <v>2.9099999999999998E-3</v>
      </c>
      <c r="T245">
        <v>2.9099999999999998E-3</v>
      </c>
      <c r="U245">
        <v>2.9099999999999998E-3</v>
      </c>
      <c r="V245">
        <v>2.9099999999999998E-3</v>
      </c>
      <c r="W245">
        <v>5.4299999999999999E-3</v>
      </c>
      <c r="X245">
        <v>5.4299999999999999E-3</v>
      </c>
      <c r="Y245">
        <v>2.9099999999999998E-3</v>
      </c>
      <c r="Z245">
        <v>2.9099999999999998E-3</v>
      </c>
      <c r="AA245">
        <v>2.9099999999999998E-3</v>
      </c>
      <c r="AB245">
        <v>0.62054902359885533</v>
      </c>
      <c r="AC245">
        <v>8.3225011566572924</v>
      </c>
      <c r="AD245">
        <v>258.36599999999999</v>
      </c>
      <c r="AE245">
        <v>7.0000000000000007E-2</v>
      </c>
      <c r="AF245">
        <v>497</v>
      </c>
      <c r="AG245">
        <v>859</v>
      </c>
      <c r="AH245">
        <v>1350</v>
      </c>
      <c r="AI245">
        <v>1702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3.4199999999999999E-3</v>
      </c>
      <c r="Q246">
        <v>2.9099999999999998E-3</v>
      </c>
      <c r="R246">
        <v>5.8100000000000001E-3</v>
      </c>
      <c r="S246">
        <v>2.9099999999999998E-3</v>
      </c>
      <c r="T246">
        <v>2.9099999999999998E-3</v>
      </c>
      <c r="U246">
        <v>2.9099999999999998E-3</v>
      </c>
      <c r="V246">
        <v>2.9099999999999998E-3</v>
      </c>
      <c r="W246">
        <v>5.3699999999999998E-3</v>
      </c>
      <c r="X246">
        <v>5.3699999999999998E-3</v>
      </c>
      <c r="Y246">
        <v>2.9099999999999998E-3</v>
      </c>
      <c r="Z246">
        <v>2.9099999999999998E-3</v>
      </c>
      <c r="AA246">
        <v>2.9099999999999998E-3</v>
      </c>
      <c r="AB246">
        <v>0.62142844314603507</v>
      </c>
      <c r="AC246">
        <v>8.3283962420666651</v>
      </c>
      <c r="AD246">
        <v>258.36599999999999</v>
      </c>
      <c r="AE246">
        <v>0.03</v>
      </c>
      <c r="AF246">
        <v>874</v>
      </c>
      <c r="AG246">
        <v>1391</v>
      </c>
      <c r="AH246">
        <v>2622</v>
      </c>
      <c r="AI246">
        <v>3818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3.4199999999999999E-3</v>
      </c>
      <c r="Q247">
        <v>2.9099999999999998E-3</v>
      </c>
      <c r="R247">
        <v>5.8100000000000001E-3</v>
      </c>
      <c r="S247">
        <v>2.9099999999999998E-3</v>
      </c>
      <c r="T247">
        <v>2.9099999999999998E-3</v>
      </c>
      <c r="U247">
        <v>2.9099999999999998E-3</v>
      </c>
      <c r="V247">
        <v>2.9099999999999998E-3</v>
      </c>
      <c r="W247">
        <v>5.3699999999999998E-3</v>
      </c>
      <c r="X247">
        <v>5.3699999999999998E-3</v>
      </c>
      <c r="Y247">
        <v>2.9099999999999998E-3</v>
      </c>
      <c r="Z247">
        <v>2.9099999999999998E-3</v>
      </c>
      <c r="AA247">
        <v>2.9099999999999998E-3</v>
      </c>
      <c r="AB247">
        <v>0.62142844314603507</v>
      </c>
      <c r="AC247">
        <v>8.3283962420666651</v>
      </c>
      <c r="AD247">
        <v>258.36599999999999</v>
      </c>
      <c r="AE247">
        <v>3.5000000000000003E-2</v>
      </c>
      <c r="AF247">
        <v>805</v>
      </c>
      <c r="AG247">
        <v>1300</v>
      </c>
      <c r="AH247">
        <v>2336</v>
      </c>
      <c r="AI247">
        <v>3296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3.4199999999999999E-3</v>
      </c>
      <c r="Q248">
        <v>2.9099999999999998E-3</v>
      </c>
      <c r="R248">
        <v>5.8100000000000001E-3</v>
      </c>
      <c r="S248">
        <v>2.9099999999999998E-3</v>
      </c>
      <c r="T248">
        <v>2.9099999999999998E-3</v>
      </c>
      <c r="U248">
        <v>2.9099999999999998E-3</v>
      </c>
      <c r="V248">
        <v>2.9099999999999998E-3</v>
      </c>
      <c r="W248">
        <v>5.3699999999999998E-3</v>
      </c>
      <c r="X248">
        <v>5.3699999999999998E-3</v>
      </c>
      <c r="Y248">
        <v>2.9099999999999998E-3</v>
      </c>
      <c r="Z248">
        <v>2.9099999999999998E-3</v>
      </c>
      <c r="AA248">
        <v>2.9099999999999998E-3</v>
      </c>
      <c r="AB248">
        <v>0.62142844314603507</v>
      </c>
      <c r="AC248">
        <v>8.3283962420666651</v>
      </c>
      <c r="AD248">
        <v>258.36599999999999</v>
      </c>
      <c r="AE248">
        <v>0.04</v>
      </c>
      <c r="AF248">
        <v>744</v>
      </c>
      <c r="AG248">
        <v>1218</v>
      </c>
      <c r="AH248">
        <v>2111</v>
      </c>
      <c r="AI248">
        <v>2903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3.4199999999999999E-3</v>
      </c>
      <c r="Q249">
        <v>2.9099999999999998E-3</v>
      </c>
      <c r="R249">
        <v>5.8100000000000001E-3</v>
      </c>
      <c r="S249">
        <v>2.9099999999999998E-3</v>
      </c>
      <c r="T249">
        <v>2.9099999999999998E-3</v>
      </c>
      <c r="U249">
        <v>2.9099999999999998E-3</v>
      </c>
      <c r="V249">
        <v>2.9099999999999998E-3</v>
      </c>
      <c r="W249">
        <v>5.3699999999999998E-3</v>
      </c>
      <c r="X249">
        <v>5.3699999999999998E-3</v>
      </c>
      <c r="Y249">
        <v>2.9099999999999998E-3</v>
      </c>
      <c r="Z249">
        <v>2.9099999999999998E-3</v>
      </c>
      <c r="AA249">
        <v>2.9099999999999998E-3</v>
      </c>
      <c r="AB249">
        <v>0.62142844314603507</v>
      </c>
      <c r="AC249">
        <v>8.3283962420666651</v>
      </c>
      <c r="AD249">
        <v>258.36599999999999</v>
      </c>
      <c r="AE249">
        <v>4.4999999999999998E-2</v>
      </c>
      <c r="AF249">
        <v>691</v>
      </c>
      <c r="AG249">
        <v>1143</v>
      </c>
      <c r="AH249">
        <v>1928</v>
      </c>
      <c r="AI249">
        <v>2595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3.4199999999999999E-3</v>
      </c>
      <c r="Q250">
        <v>2.9099999999999998E-3</v>
      </c>
      <c r="R250">
        <v>5.8100000000000001E-3</v>
      </c>
      <c r="S250">
        <v>2.9099999999999998E-3</v>
      </c>
      <c r="T250">
        <v>2.9099999999999998E-3</v>
      </c>
      <c r="U250">
        <v>2.9099999999999998E-3</v>
      </c>
      <c r="V250">
        <v>2.9099999999999998E-3</v>
      </c>
      <c r="W250">
        <v>5.3699999999999998E-3</v>
      </c>
      <c r="X250">
        <v>5.3699999999999998E-3</v>
      </c>
      <c r="Y250">
        <v>2.9099999999999998E-3</v>
      </c>
      <c r="Z250">
        <v>2.9099999999999998E-3</v>
      </c>
      <c r="AA250">
        <v>2.9099999999999998E-3</v>
      </c>
      <c r="AB250">
        <v>0.62142844314603507</v>
      </c>
      <c r="AC250">
        <v>8.3283962420666651</v>
      </c>
      <c r="AD250">
        <v>258.36599999999999</v>
      </c>
      <c r="AE250">
        <v>0.05</v>
      </c>
      <c r="AF250">
        <v>643</v>
      </c>
      <c r="AG250">
        <v>1075</v>
      </c>
      <c r="AH250">
        <v>1774</v>
      </c>
      <c r="AI250">
        <v>2347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3.4199999999999999E-3</v>
      </c>
      <c r="Q251">
        <v>2.9099999999999998E-3</v>
      </c>
      <c r="R251">
        <v>5.8100000000000001E-3</v>
      </c>
      <c r="S251">
        <v>2.9099999999999998E-3</v>
      </c>
      <c r="T251">
        <v>2.9099999999999998E-3</v>
      </c>
      <c r="U251">
        <v>2.9099999999999998E-3</v>
      </c>
      <c r="V251">
        <v>2.9099999999999998E-3</v>
      </c>
      <c r="W251">
        <v>5.3699999999999998E-3</v>
      </c>
      <c r="X251">
        <v>5.3699999999999998E-3</v>
      </c>
      <c r="Y251">
        <v>2.9099999999999998E-3</v>
      </c>
      <c r="Z251">
        <v>2.9099999999999998E-3</v>
      </c>
      <c r="AA251">
        <v>2.9099999999999998E-3</v>
      </c>
      <c r="AB251">
        <v>0.62142844314603507</v>
      </c>
      <c r="AC251">
        <v>8.3283962420666651</v>
      </c>
      <c r="AD251">
        <v>258.36599999999999</v>
      </c>
      <c r="AE251">
        <v>5.5E-2</v>
      </c>
      <c r="AF251">
        <v>600</v>
      </c>
      <c r="AG251">
        <v>1013</v>
      </c>
      <c r="AH251">
        <v>1644</v>
      </c>
      <c r="AI251">
        <v>2142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3.4199999999999999E-3</v>
      </c>
      <c r="Q252">
        <v>2.9099999999999998E-3</v>
      </c>
      <c r="R252">
        <v>5.8100000000000001E-3</v>
      </c>
      <c r="S252">
        <v>2.9099999999999998E-3</v>
      </c>
      <c r="T252">
        <v>2.9099999999999998E-3</v>
      </c>
      <c r="U252">
        <v>2.9099999999999998E-3</v>
      </c>
      <c r="V252">
        <v>2.9099999999999998E-3</v>
      </c>
      <c r="W252">
        <v>5.3699999999999998E-3</v>
      </c>
      <c r="X252">
        <v>5.3699999999999998E-3</v>
      </c>
      <c r="Y252">
        <v>2.9099999999999998E-3</v>
      </c>
      <c r="Z252">
        <v>2.9099999999999998E-3</v>
      </c>
      <c r="AA252">
        <v>2.9099999999999998E-3</v>
      </c>
      <c r="AB252">
        <v>0.62142844314603507</v>
      </c>
      <c r="AC252">
        <v>8.3283962420666651</v>
      </c>
      <c r="AD252">
        <v>258.36599999999999</v>
      </c>
      <c r="AE252">
        <v>0.06</v>
      </c>
      <c r="AF252">
        <v>561</v>
      </c>
      <c r="AG252">
        <v>956</v>
      </c>
      <c r="AH252">
        <v>1531</v>
      </c>
      <c r="AI252">
        <v>1970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3.4199999999999999E-3</v>
      </c>
      <c r="Q253">
        <v>2.9099999999999998E-3</v>
      </c>
      <c r="R253">
        <v>5.8100000000000001E-3</v>
      </c>
      <c r="S253">
        <v>2.9099999999999998E-3</v>
      </c>
      <c r="T253">
        <v>2.9099999999999998E-3</v>
      </c>
      <c r="U253">
        <v>2.9099999999999998E-3</v>
      </c>
      <c r="V253">
        <v>2.9099999999999998E-3</v>
      </c>
      <c r="W253">
        <v>5.3699999999999998E-3</v>
      </c>
      <c r="X253">
        <v>5.3699999999999998E-3</v>
      </c>
      <c r="Y253">
        <v>2.9099999999999998E-3</v>
      </c>
      <c r="Z253">
        <v>2.9099999999999998E-3</v>
      </c>
      <c r="AA253">
        <v>2.9099999999999998E-3</v>
      </c>
      <c r="AB253">
        <v>0.62142844314603507</v>
      </c>
      <c r="AC253">
        <v>8.3283962420666651</v>
      </c>
      <c r="AD253">
        <v>258.36599999999999</v>
      </c>
      <c r="AE253">
        <v>6.5000000000000002E-2</v>
      </c>
      <c r="AF253">
        <v>527</v>
      </c>
      <c r="AG253">
        <v>905</v>
      </c>
      <c r="AH253">
        <v>1432</v>
      </c>
      <c r="AI253">
        <v>1824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3.4199999999999999E-3</v>
      </c>
      <c r="Q254">
        <v>2.9099999999999998E-3</v>
      </c>
      <c r="R254">
        <v>5.8100000000000001E-3</v>
      </c>
      <c r="S254">
        <v>2.9099999999999998E-3</v>
      </c>
      <c r="T254">
        <v>2.9099999999999998E-3</v>
      </c>
      <c r="U254">
        <v>2.9099999999999998E-3</v>
      </c>
      <c r="V254">
        <v>2.9099999999999998E-3</v>
      </c>
      <c r="W254">
        <v>5.3699999999999998E-3</v>
      </c>
      <c r="X254">
        <v>5.3699999999999998E-3</v>
      </c>
      <c r="Y254">
        <v>2.9099999999999998E-3</v>
      </c>
      <c r="Z254">
        <v>2.9099999999999998E-3</v>
      </c>
      <c r="AA254">
        <v>2.9099999999999998E-3</v>
      </c>
      <c r="AB254">
        <v>0.62142844314603507</v>
      </c>
      <c r="AC254">
        <v>8.3283962420666651</v>
      </c>
      <c r="AD254">
        <v>258.36599999999999</v>
      </c>
      <c r="AE254">
        <v>7.0000000000000007E-2</v>
      </c>
      <c r="AF254">
        <v>496</v>
      </c>
      <c r="AG254">
        <v>857</v>
      </c>
      <c r="AH254">
        <v>1346</v>
      </c>
      <c r="AI254">
        <v>1699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3.3899999999999998E-3</v>
      </c>
      <c r="Q255">
        <v>2.9099999999999998E-3</v>
      </c>
      <c r="R255">
        <v>5.7499999999999999E-3</v>
      </c>
      <c r="S255">
        <v>2.9099999999999998E-3</v>
      </c>
      <c r="T255">
        <v>2.9099999999999998E-3</v>
      </c>
      <c r="U255">
        <v>2.9099999999999998E-3</v>
      </c>
      <c r="V255">
        <v>2.9099999999999998E-3</v>
      </c>
      <c r="W255">
        <v>5.3099999999999996E-3</v>
      </c>
      <c r="X255">
        <v>5.3099999999999996E-3</v>
      </c>
      <c r="Y255">
        <v>2.9099999999999998E-3</v>
      </c>
      <c r="Z255">
        <v>2.9099999999999998E-3</v>
      </c>
      <c r="AA255">
        <v>2.9099999999999998E-3</v>
      </c>
      <c r="AB255">
        <v>0.62247578453323116</v>
      </c>
      <c r="AC255">
        <v>8.3354115324143159</v>
      </c>
      <c r="AD255">
        <v>258.36599999999999</v>
      </c>
      <c r="AE255">
        <v>0.03</v>
      </c>
      <c r="AF255">
        <v>872</v>
      </c>
      <c r="AG255">
        <v>1389</v>
      </c>
      <c r="AH255">
        <v>2608</v>
      </c>
      <c r="AI255">
        <v>3806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3.3899999999999998E-3</v>
      </c>
      <c r="Q256">
        <v>2.9099999999999998E-3</v>
      </c>
      <c r="R256">
        <v>5.7499999999999999E-3</v>
      </c>
      <c r="S256">
        <v>2.9099999999999998E-3</v>
      </c>
      <c r="T256">
        <v>2.9099999999999998E-3</v>
      </c>
      <c r="U256">
        <v>2.9099999999999998E-3</v>
      </c>
      <c r="V256">
        <v>2.9099999999999998E-3</v>
      </c>
      <c r="W256">
        <v>5.3099999999999996E-3</v>
      </c>
      <c r="X256">
        <v>5.3099999999999996E-3</v>
      </c>
      <c r="Y256">
        <v>2.9099999999999998E-3</v>
      </c>
      <c r="Z256">
        <v>2.9099999999999998E-3</v>
      </c>
      <c r="AA256">
        <v>2.9099999999999998E-3</v>
      </c>
      <c r="AB256">
        <v>0.62247578453323116</v>
      </c>
      <c r="AC256">
        <v>8.3354115324143159</v>
      </c>
      <c r="AD256">
        <v>258.36599999999999</v>
      </c>
      <c r="AE256">
        <v>3.5000000000000003E-2</v>
      </c>
      <c r="AF256">
        <v>804</v>
      </c>
      <c r="AG256">
        <v>1298</v>
      </c>
      <c r="AH256">
        <v>2325</v>
      </c>
      <c r="AI256">
        <v>3287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3.3899999999999998E-3</v>
      </c>
      <c r="Q257">
        <v>2.9099999999999998E-3</v>
      </c>
      <c r="R257">
        <v>5.7499999999999999E-3</v>
      </c>
      <c r="S257">
        <v>2.9099999999999998E-3</v>
      </c>
      <c r="T257">
        <v>2.9099999999999998E-3</v>
      </c>
      <c r="U257">
        <v>2.9099999999999998E-3</v>
      </c>
      <c r="V257">
        <v>2.9099999999999998E-3</v>
      </c>
      <c r="W257">
        <v>5.3099999999999996E-3</v>
      </c>
      <c r="X257">
        <v>5.3099999999999996E-3</v>
      </c>
      <c r="Y257">
        <v>2.9099999999999998E-3</v>
      </c>
      <c r="Z257">
        <v>2.9099999999999998E-3</v>
      </c>
      <c r="AA257">
        <v>2.9099999999999998E-3</v>
      </c>
      <c r="AB257">
        <v>0.62247578453323116</v>
      </c>
      <c r="AC257">
        <v>8.3354115324143159</v>
      </c>
      <c r="AD257">
        <v>258.36599999999999</v>
      </c>
      <c r="AE257">
        <v>0.04</v>
      </c>
      <c r="AF257">
        <v>743</v>
      </c>
      <c r="AG257">
        <v>1216</v>
      </c>
      <c r="AH257">
        <v>2102</v>
      </c>
      <c r="AI257">
        <v>2895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3.3899999999999998E-3</v>
      </c>
      <c r="Q258">
        <v>2.9099999999999998E-3</v>
      </c>
      <c r="R258">
        <v>5.7499999999999999E-3</v>
      </c>
      <c r="S258">
        <v>2.9099999999999998E-3</v>
      </c>
      <c r="T258">
        <v>2.9099999999999998E-3</v>
      </c>
      <c r="U258">
        <v>2.9099999999999998E-3</v>
      </c>
      <c r="V258">
        <v>2.9099999999999998E-3</v>
      </c>
      <c r="W258">
        <v>5.3099999999999996E-3</v>
      </c>
      <c r="X258">
        <v>5.3099999999999996E-3</v>
      </c>
      <c r="Y258">
        <v>2.9099999999999998E-3</v>
      </c>
      <c r="Z258">
        <v>2.9099999999999998E-3</v>
      </c>
      <c r="AA258">
        <v>2.9099999999999998E-3</v>
      </c>
      <c r="AB258">
        <v>0.62247578453323116</v>
      </c>
      <c r="AC258">
        <v>8.3354115324143159</v>
      </c>
      <c r="AD258">
        <v>258.36599999999999</v>
      </c>
      <c r="AE258">
        <v>4.4999999999999998E-2</v>
      </c>
      <c r="AF258">
        <v>689</v>
      </c>
      <c r="AG258">
        <v>1141</v>
      </c>
      <c r="AH258">
        <v>1920</v>
      </c>
      <c r="AI258">
        <v>2589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3.3899999999999998E-3</v>
      </c>
      <c r="Q259">
        <v>2.9099999999999998E-3</v>
      </c>
      <c r="R259">
        <v>5.7499999999999999E-3</v>
      </c>
      <c r="S259">
        <v>2.9099999999999998E-3</v>
      </c>
      <c r="T259">
        <v>2.9099999999999998E-3</v>
      </c>
      <c r="U259">
        <v>2.9099999999999998E-3</v>
      </c>
      <c r="V259">
        <v>2.9099999999999998E-3</v>
      </c>
      <c r="W259">
        <v>5.3099999999999996E-3</v>
      </c>
      <c r="X259">
        <v>5.3099999999999996E-3</v>
      </c>
      <c r="Y259">
        <v>2.9099999999999998E-3</v>
      </c>
      <c r="Z259">
        <v>2.9099999999999998E-3</v>
      </c>
      <c r="AA259">
        <v>2.9099999999999998E-3</v>
      </c>
      <c r="AB259">
        <v>0.62247578453323116</v>
      </c>
      <c r="AC259">
        <v>8.3354115324143159</v>
      </c>
      <c r="AD259">
        <v>258.36599999999999</v>
      </c>
      <c r="AE259">
        <v>0.05</v>
      </c>
      <c r="AF259">
        <v>641</v>
      </c>
      <c r="AG259">
        <v>1073</v>
      </c>
      <c r="AH259">
        <v>1767</v>
      </c>
      <c r="AI259">
        <v>2341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3.3899999999999998E-3</v>
      </c>
      <c r="Q260">
        <v>2.9099999999999998E-3</v>
      </c>
      <c r="R260">
        <v>5.7499999999999999E-3</v>
      </c>
      <c r="S260">
        <v>2.9099999999999998E-3</v>
      </c>
      <c r="T260">
        <v>2.9099999999999998E-3</v>
      </c>
      <c r="U260">
        <v>2.9099999999999998E-3</v>
      </c>
      <c r="V260">
        <v>2.9099999999999998E-3</v>
      </c>
      <c r="W260">
        <v>5.3099999999999996E-3</v>
      </c>
      <c r="X260">
        <v>5.3099999999999996E-3</v>
      </c>
      <c r="Y260">
        <v>2.9099999999999998E-3</v>
      </c>
      <c r="Z260">
        <v>2.9099999999999998E-3</v>
      </c>
      <c r="AA260">
        <v>2.9099999999999998E-3</v>
      </c>
      <c r="AB260">
        <v>0.62247578453323116</v>
      </c>
      <c r="AC260">
        <v>8.3354115324143159</v>
      </c>
      <c r="AD260">
        <v>258.36599999999999</v>
      </c>
      <c r="AE260">
        <v>5.5E-2</v>
      </c>
      <c r="AF260">
        <v>599</v>
      </c>
      <c r="AG260">
        <v>1011</v>
      </c>
      <c r="AH260">
        <v>1637</v>
      </c>
      <c r="AI260">
        <v>2138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3.3899999999999998E-3</v>
      </c>
      <c r="Q261">
        <v>2.9099999999999998E-3</v>
      </c>
      <c r="R261">
        <v>5.7499999999999999E-3</v>
      </c>
      <c r="S261">
        <v>2.9099999999999998E-3</v>
      </c>
      <c r="T261">
        <v>2.9099999999999998E-3</v>
      </c>
      <c r="U261">
        <v>2.9099999999999998E-3</v>
      </c>
      <c r="V261">
        <v>2.9099999999999998E-3</v>
      </c>
      <c r="W261">
        <v>5.3099999999999996E-3</v>
      </c>
      <c r="X261">
        <v>5.3099999999999996E-3</v>
      </c>
      <c r="Y261">
        <v>2.9099999999999998E-3</v>
      </c>
      <c r="Z261">
        <v>2.9099999999999998E-3</v>
      </c>
      <c r="AA261">
        <v>2.9099999999999998E-3</v>
      </c>
      <c r="AB261">
        <v>0.62247578453323116</v>
      </c>
      <c r="AC261">
        <v>8.3354115324143159</v>
      </c>
      <c r="AD261">
        <v>258.36599999999999</v>
      </c>
      <c r="AE261">
        <v>0.06</v>
      </c>
      <c r="AF261">
        <v>560</v>
      </c>
      <c r="AG261">
        <v>955</v>
      </c>
      <c r="AH261">
        <v>1525</v>
      </c>
      <c r="AI261">
        <v>1966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3.3899999999999998E-3</v>
      </c>
      <c r="Q262">
        <v>2.9099999999999998E-3</v>
      </c>
      <c r="R262">
        <v>5.7499999999999999E-3</v>
      </c>
      <c r="S262">
        <v>2.9099999999999998E-3</v>
      </c>
      <c r="T262">
        <v>2.9099999999999998E-3</v>
      </c>
      <c r="U262">
        <v>2.9099999999999998E-3</v>
      </c>
      <c r="V262">
        <v>2.9099999999999998E-3</v>
      </c>
      <c r="W262">
        <v>5.3099999999999996E-3</v>
      </c>
      <c r="X262">
        <v>5.3099999999999996E-3</v>
      </c>
      <c r="Y262">
        <v>2.9099999999999998E-3</v>
      </c>
      <c r="Z262">
        <v>2.9099999999999998E-3</v>
      </c>
      <c r="AA262">
        <v>2.9099999999999998E-3</v>
      </c>
      <c r="AB262">
        <v>0.62247578453323116</v>
      </c>
      <c r="AC262">
        <v>8.3354115324143159</v>
      </c>
      <c r="AD262">
        <v>258.36599999999999</v>
      </c>
      <c r="AE262">
        <v>6.5000000000000002E-2</v>
      </c>
      <c r="AF262">
        <v>526</v>
      </c>
      <c r="AG262">
        <v>903</v>
      </c>
      <c r="AH262">
        <v>1427</v>
      </c>
      <c r="AI262">
        <v>1820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3.3899999999999998E-3</v>
      </c>
      <c r="Q263">
        <v>2.9099999999999998E-3</v>
      </c>
      <c r="R263">
        <v>5.7499999999999999E-3</v>
      </c>
      <c r="S263">
        <v>2.9099999999999998E-3</v>
      </c>
      <c r="T263">
        <v>2.9099999999999998E-3</v>
      </c>
      <c r="U263">
        <v>2.9099999999999998E-3</v>
      </c>
      <c r="V263">
        <v>2.9099999999999998E-3</v>
      </c>
      <c r="W263">
        <v>5.3099999999999996E-3</v>
      </c>
      <c r="X263">
        <v>5.3099999999999996E-3</v>
      </c>
      <c r="Y263">
        <v>2.9099999999999998E-3</v>
      </c>
      <c r="Z263">
        <v>2.9099999999999998E-3</v>
      </c>
      <c r="AA263">
        <v>2.9099999999999998E-3</v>
      </c>
      <c r="AB263">
        <v>0.62247578453323116</v>
      </c>
      <c r="AC263">
        <v>8.3354115324143159</v>
      </c>
      <c r="AD263">
        <v>258.36599999999999</v>
      </c>
      <c r="AE263">
        <v>7.0000000000000007E-2</v>
      </c>
      <c r="AF263">
        <v>495</v>
      </c>
      <c r="AG263">
        <v>855</v>
      </c>
      <c r="AH263">
        <v>1341</v>
      </c>
      <c r="AI263">
        <v>1695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3.3500000000000001E-3</v>
      </c>
      <c r="Q264">
        <v>2.9099999999999998E-3</v>
      </c>
      <c r="R264">
        <v>5.6800000000000002E-3</v>
      </c>
      <c r="S264">
        <v>2.9099999999999998E-3</v>
      </c>
      <c r="T264">
        <v>2.9099999999999998E-3</v>
      </c>
      <c r="U264">
        <v>2.9099999999999998E-3</v>
      </c>
      <c r="V264">
        <v>2.9099999999999998E-3</v>
      </c>
      <c r="W264">
        <v>5.2500000000000003E-3</v>
      </c>
      <c r="X264">
        <v>5.2500000000000003E-3</v>
      </c>
      <c r="Y264">
        <v>2.9099999999999998E-3</v>
      </c>
      <c r="Z264">
        <v>2.9099999999999998E-3</v>
      </c>
      <c r="AA264">
        <v>2.9099999999999998E-3</v>
      </c>
      <c r="AB264">
        <v>0.62337944947977153</v>
      </c>
      <c r="AC264">
        <v>8.341459709413515</v>
      </c>
      <c r="AD264">
        <v>258.36599999999999</v>
      </c>
      <c r="AE264">
        <v>0.03</v>
      </c>
      <c r="AF264">
        <v>872</v>
      </c>
      <c r="AG264">
        <v>1389</v>
      </c>
      <c r="AH264">
        <v>2608</v>
      </c>
      <c r="AI264">
        <v>3806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3.3500000000000001E-3</v>
      </c>
      <c r="Q265">
        <v>2.9099999999999998E-3</v>
      </c>
      <c r="R265">
        <v>5.6800000000000002E-3</v>
      </c>
      <c r="S265">
        <v>2.9099999999999998E-3</v>
      </c>
      <c r="T265">
        <v>2.9099999999999998E-3</v>
      </c>
      <c r="U265">
        <v>2.9099999999999998E-3</v>
      </c>
      <c r="V265">
        <v>2.9099999999999998E-3</v>
      </c>
      <c r="W265">
        <v>5.2500000000000003E-3</v>
      </c>
      <c r="X265">
        <v>5.2500000000000003E-3</v>
      </c>
      <c r="Y265">
        <v>2.9099999999999998E-3</v>
      </c>
      <c r="Z265">
        <v>2.9099999999999998E-3</v>
      </c>
      <c r="AA265">
        <v>2.9099999999999998E-3</v>
      </c>
      <c r="AB265">
        <v>0.62337944947977153</v>
      </c>
      <c r="AC265">
        <v>8.341459709413515</v>
      </c>
      <c r="AD265">
        <v>258.36599999999999</v>
      </c>
      <c r="AE265">
        <v>3.5000000000000003E-2</v>
      </c>
      <c r="AF265">
        <v>804</v>
      </c>
      <c r="AG265">
        <v>1298</v>
      </c>
      <c r="AH265">
        <v>2325</v>
      </c>
      <c r="AI265">
        <v>3287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3.3500000000000001E-3</v>
      </c>
      <c r="Q266">
        <v>2.9099999999999998E-3</v>
      </c>
      <c r="R266">
        <v>5.6800000000000002E-3</v>
      </c>
      <c r="S266">
        <v>2.9099999999999998E-3</v>
      </c>
      <c r="T266">
        <v>2.9099999999999998E-3</v>
      </c>
      <c r="U266">
        <v>2.9099999999999998E-3</v>
      </c>
      <c r="V266">
        <v>2.9099999999999998E-3</v>
      </c>
      <c r="W266">
        <v>5.2500000000000003E-3</v>
      </c>
      <c r="X266">
        <v>5.2500000000000003E-3</v>
      </c>
      <c r="Y266">
        <v>2.9099999999999998E-3</v>
      </c>
      <c r="Z266">
        <v>2.9099999999999998E-3</v>
      </c>
      <c r="AA266">
        <v>2.9099999999999998E-3</v>
      </c>
      <c r="AB266">
        <v>0.62337944947977153</v>
      </c>
      <c r="AC266">
        <v>8.341459709413515</v>
      </c>
      <c r="AD266">
        <v>258.36599999999999</v>
      </c>
      <c r="AE266">
        <v>0.04</v>
      </c>
      <c r="AF266">
        <v>743</v>
      </c>
      <c r="AG266">
        <v>1216</v>
      </c>
      <c r="AH266">
        <v>2102</v>
      </c>
      <c r="AI266">
        <v>2895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3.3500000000000001E-3</v>
      </c>
      <c r="Q267">
        <v>2.9099999999999998E-3</v>
      </c>
      <c r="R267">
        <v>5.6800000000000002E-3</v>
      </c>
      <c r="S267">
        <v>2.9099999999999998E-3</v>
      </c>
      <c r="T267">
        <v>2.9099999999999998E-3</v>
      </c>
      <c r="U267">
        <v>2.9099999999999998E-3</v>
      </c>
      <c r="V267">
        <v>2.9099999999999998E-3</v>
      </c>
      <c r="W267">
        <v>5.2500000000000003E-3</v>
      </c>
      <c r="X267">
        <v>5.2500000000000003E-3</v>
      </c>
      <c r="Y267">
        <v>2.9099999999999998E-3</v>
      </c>
      <c r="Z267">
        <v>2.9099999999999998E-3</v>
      </c>
      <c r="AA267">
        <v>2.9099999999999998E-3</v>
      </c>
      <c r="AB267">
        <v>0.62337944947977153</v>
      </c>
      <c r="AC267">
        <v>8.341459709413515</v>
      </c>
      <c r="AD267">
        <v>258.36599999999999</v>
      </c>
      <c r="AE267">
        <v>4.4999999999999998E-2</v>
      </c>
      <c r="AF267">
        <v>689</v>
      </c>
      <c r="AG267">
        <v>1141</v>
      </c>
      <c r="AH267">
        <v>1920</v>
      </c>
      <c r="AI267">
        <v>2589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3.3500000000000001E-3</v>
      </c>
      <c r="Q268">
        <v>2.9099999999999998E-3</v>
      </c>
      <c r="R268">
        <v>5.6800000000000002E-3</v>
      </c>
      <c r="S268">
        <v>2.9099999999999998E-3</v>
      </c>
      <c r="T268">
        <v>2.9099999999999998E-3</v>
      </c>
      <c r="U268">
        <v>2.9099999999999998E-3</v>
      </c>
      <c r="V268">
        <v>2.9099999999999998E-3</v>
      </c>
      <c r="W268">
        <v>5.2500000000000003E-3</v>
      </c>
      <c r="X268">
        <v>5.2500000000000003E-3</v>
      </c>
      <c r="Y268">
        <v>2.9099999999999998E-3</v>
      </c>
      <c r="Z268">
        <v>2.9099999999999998E-3</v>
      </c>
      <c r="AA268">
        <v>2.9099999999999998E-3</v>
      </c>
      <c r="AB268">
        <v>0.62337944947977153</v>
      </c>
      <c r="AC268">
        <v>8.341459709413515</v>
      </c>
      <c r="AD268">
        <v>258.36599999999999</v>
      </c>
      <c r="AE268">
        <v>0.05</v>
      </c>
      <c r="AF268">
        <v>641</v>
      </c>
      <c r="AG268">
        <v>1073</v>
      </c>
      <c r="AH268">
        <v>1767</v>
      </c>
      <c r="AI268">
        <v>2341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3.3500000000000001E-3</v>
      </c>
      <c r="Q269">
        <v>2.9099999999999998E-3</v>
      </c>
      <c r="R269">
        <v>5.6800000000000002E-3</v>
      </c>
      <c r="S269">
        <v>2.9099999999999998E-3</v>
      </c>
      <c r="T269">
        <v>2.9099999999999998E-3</v>
      </c>
      <c r="U269">
        <v>2.9099999999999998E-3</v>
      </c>
      <c r="V269">
        <v>2.9099999999999998E-3</v>
      </c>
      <c r="W269">
        <v>5.2500000000000003E-3</v>
      </c>
      <c r="X269">
        <v>5.2500000000000003E-3</v>
      </c>
      <c r="Y269">
        <v>2.9099999999999998E-3</v>
      </c>
      <c r="Z269">
        <v>2.9099999999999998E-3</v>
      </c>
      <c r="AA269">
        <v>2.9099999999999998E-3</v>
      </c>
      <c r="AB269">
        <v>0.62337944947977153</v>
      </c>
      <c r="AC269">
        <v>8.341459709413515</v>
      </c>
      <c r="AD269">
        <v>258.36599999999999</v>
      </c>
      <c r="AE269">
        <v>5.5E-2</v>
      </c>
      <c r="AF269">
        <v>599</v>
      </c>
      <c r="AG269">
        <v>1011</v>
      </c>
      <c r="AH269">
        <v>1637</v>
      </c>
      <c r="AI269">
        <v>2138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3.3500000000000001E-3</v>
      </c>
      <c r="Q270">
        <v>2.9099999999999998E-3</v>
      </c>
      <c r="R270">
        <v>5.6800000000000002E-3</v>
      </c>
      <c r="S270">
        <v>2.9099999999999998E-3</v>
      </c>
      <c r="T270">
        <v>2.9099999999999998E-3</v>
      </c>
      <c r="U270">
        <v>2.9099999999999998E-3</v>
      </c>
      <c r="V270">
        <v>2.9099999999999998E-3</v>
      </c>
      <c r="W270">
        <v>5.2500000000000003E-3</v>
      </c>
      <c r="X270">
        <v>5.2500000000000003E-3</v>
      </c>
      <c r="Y270">
        <v>2.9099999999999998E-3</v>
      </c>
      <c r="Z270">
        <v>2.9099999999999998E-3</v>
      </c>
      <c r="AA270">
        <v>2.9099999999999998E-3</v>
      </c>
      <c r="AB270">
        <v>0.62337944947977153</v>
      </c>
      <c r="AC270">
        <v>8.341459709413515</v>
      </c>
      <c r="AD270">
        <v>258.36599999999999</v>
      </c>
      <c r="AE270">
        <v>0.06</v>
      </c>
      <c r="AF270">
        <v>560</v>
      </c>
      <c r="AG270">
        <v>955</v>
      </c>
      <c r="AH270">
        <v>1525</v>
      </c>
      <c r="AI270">
        <v>1966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3.3500000000000001E-3</v>
      </c>
      <c r="Q271">
        <v>2.9099999999999998E-3</v>
      </c>
      <c r="R271">
        <v>5.6800000000000002E-3</v>
      </c>
      <c r="S271">
        <v>2.9099999999999998E-3</v>
      </c>
      <c r="T271">
        <v>2.9099999999999998E-3</v>
      </c>
      <c r="U271">
        <v>2.9099999999999998E-3</v>
      </c>
      <c r="V271">
        <v>2.9099999999999998E-3</v>
      </c>
      <c r="W271">
        <v>5.2500000000000003E-3</v>
      </c>
      <c r="X271">
        <v>5.2500000000000003E-3</v>
      </c>
      <c r="Y271">
        <v>2.9099999999999998E-3</v>
      </c>
      <c r="Z271">
        <v>2.9099999999999998E-3</v>
      </c>
      <c r="AA271">
        <v>2.9099999999999998E-3</v>
      </c>
      <c r="AB271">
        <v>0.62337944947977153</v>
      </c>
      <c r="AC271">
        <v>8.341459709413515</v>
      </c>
      <c r="AD271">
        <v>258.36599999999999</v>
      </c>
      <c r="AE271">
        <v>6.5000000000000002E-2</v>
      </c>
      <c r="AF271">
        <v>526</v>
      </c>
      <c r="AG271">
        <v>903</v>
      </c>
      <c r="AH271">
        <v>1427</v>
      </c>
      <c r="AI271">
        <v>1820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3.3500000000000001E-3</v>
      </c>
      <c r="Q272">
        <v>2.9099999999999998E-3</v>
      </c>
      <c r="R272">
        <v>5.6800000000000002E-3</v>
      </c>
      <c r="S272">
        <v>2.9099999999999998E-3</v>
      </c>
      <c r="T272">
        <v>2.9099999999999998E-3</v>
      </c>
      <c r="U272">
        <v>2.9099999999999998E-3</v>
      </c>
      <c r="V272">
        <v>2.9099999999999998E-3</v>
      </c>
      <c r="W272">
        <v>5.2500000000000003E-3</v>
      </c>
      <c r="X272">
        <v>5.2500000000000003E-3</v>
      </c>
      <c r="Y272">
        <v>2.9099999999999998E-3</v>
      </c>
      <c r="Z272">
        <v>2.9099999999999998E-3</v>
      </c>
      <c r="AA272">
        <v>2.9099999999999998E-3</v>
      </c>
      <c r="AB272">
        <v>0.62337944947977153</v>
      </c>
      <c r="AC272">
        <v>8.341459709413515</v>
      </c>
      <c r="AD272">
        <v>258.36599999999999</v>
      </c>
      <c r="AE272">
        <v>7.0000000000000007E-2</v>
      </c>
      <c r="AF272">
        <v>495</v>
      </c>
      <c r="AG272">
        <v>855</v>
      </c>
      <c r="AH272">
        <v>1341</v>
      </c>
      <c r="AI272">
        <v>1695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3.2100000000000002E-3</v>
      </c>
      <c r="Q273">
        <v>2.8999999999999998E-3</v>
      </c>
      <c r="R273">
        <v>5.4299999999999999E-3</v>
      </c>
      <c r="S273">
        <v>2.8999999999999998E-3</v>
      </c>
      <c r="T273">
        <v>2.8999999999999998E-3</v>
      </c>
      <c r="U273">
        <v>2.8999999999999998E-3</v>
      </c>
      <c r="V273">
        <v>2.8999999999999998E-3</v>
      </c>
      <c r="W273">
        <v>5.0400000000000002E-3</v>
      </c>
      <c r="X273">
        <v>5.0400000000000002E-3</v>
      </c>
      <c r="Y273">
        <v>2.8999999999999998E-3</v>
      </c>
      <c r="Z273">
        <v>2.8999999999999998E-3</v>
      </c>
      <c r="AA273">
        <v>2.8999999999999998E-3</v>
      </c>
      <c r="AB273">
        <v>0.62740130517227455</v>
      </c>
      <c r="AC273">
        <v>8.0276969421819295</v>
      </c>
      <c r="AD273">
        <v>272.81599999999997</v>
      </c>
      <c r="AE273">
        <v>0.03</v>
      </c>
      <c r="AF273">
        <v>868</v>
      </c>
      <c r="AG273">
        <v>1377</v>
      </c>
      <c r="AH273">
        <v>2894</v>
      </c>
      <c r="AI273">
        <v>3952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3.2100000000000002E-3</v>
      </c>
      <c r="Q274">
        <v>2.8999999999999998E-3</v>
      </c>
      <c r="R274">
        <v>5.4299999999999999E-3</v>
      </c>
      <c r="S274">
        <v>2.8999999999999998E-3</v>
      </c>
      <c r="T274">
        <v>2.8999999999999998E-3</v>
      </c>
      <c r="U274">
        <v>2.8999999999999998E-3</v>
      </c>
      <c r="V274">
        <v>2.8999999999999998E-3</v>
      </c>
      <c r="W274">
        <v>5.0400000000000002E-3</v>
      </c>
      <c r="X274">
        <v>5.0400000000000002E-3</v>
      </c>
      <c r="Y274">
        <v>2.8999999999999998E-3</v>
      </c>
      <c r="Z274">
        <v>2.8999999999999998E-3</v>
      </c>
      <c r="AA274">
        <v>2.8999999999999998E-3</v>
      </c>
      <c r="AB274">
        <v>0.62740130517227455</v>
      </c>
      <c r="AC274">
        <v>8.0276969421819295</v>
      </c>
      <c r="AD274">
        <v>272.81599999999997</v>
      </c>
      <c r="AE274">
        <v>3.5000000000000003E-2</v>
      </c>
      <c r="AF274">
        <v>801</v>
      </c>
      <c r="AG274">
        <v>1290</v>
      </c>
      <c r="AH274">
        <v>2546</v>
      </c>
      <c r="AI274">
        <v>3390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3.2100000000000002E-3</v>
      </c>
      <c r="Q275">
        <v>2.8999999999999998E-3</v>
      </c>
      <c r="R275">
        <v>5.4299999999999999E-3</v>
      </c>
      <c r="S275">
        <v>2.8999999999999998E-3</v>
      </c>
      <c r="T275">
        <v>2.8999999999999998E-3</v>
      </c>
      <c r="U275">
        <v>2.8999999999999998E-3</v>
      </c>
      <c r="V275">
        <v>2.8999999999999998E-3</v>
      </c>
      <c r="W275">
        <v>5.0400000000000002E-3</v>
      </c>
      <c r="X275">
        <v>5.0400000000000002E-3</v>
      </c>
      <c r="Y275">
        <v>2.8999999999999998E-3</v>
      </c>
      <c r="Z275">
        <v>2.8999999999999998E-3</v>
      </c>
      <c r="AA275">
        <v>2.8999999999999998E-3</v>
      </c>
      <c r="AB275">
        <v>0.62740130517227455</v>
      </c>
      <c r="AC275">
        <v>8.0276969421819295</v>
      </c>
      <c r="AD275">
        <v>272.81599999999997</v>
      </c>
      <c r="AE275">
        <v>0.04</v>
      </c>
      <c r="AF275">
        <v>742</v>
      </c>
      <c r="AG275">
        <v>1210</v>
      </c>
      <c r="AH275">
        <v>2277</v>
      </c>
      <c r="AI275">
        <v>2968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3.2100000000000002E-3</v>
      </c>
      <c r="Q276">
        <v>2.8999999999999998E-3</v>
      </c>
      <c r="R276">
        <v>5.4299999999999999E-3</v>
      </c>
      <c r="S276">
        <v>2.8999999999999998E-3</v>
      </c>
      <c r="T276">
        <v>2.8999999999999998E-3</v>
      </c>
      <c r="U276">
        <v>2.8999999999999998E-3</v>
      </c>
      <c r="V276">
        <v>2.8999999999999998E-3</v>
      </c>
      <c r="W276">
        <v>5.0400000000000002E-3</v>
      </c>
      <c r="X276">
        <v>5.0400000000000002E-3</v>
      </c>
      <c r="Y276">
        <v>2.8999999999999998E-3</v>
      </c>
      <c r="Z276">
        <v>2.8999999999999998E-3</v>
      </c>
      <c r="AA276">
        <v>2.8999999999999998E-3</v>
      </c>
      <c r="AB276">
        <v>0.62740130517227455</v>
      </c>
      <c r="AC276">
        <v>8.0276969421819295</v>
      </c>
      <c r="AD276">
        <v>272.81599999999997</v>
      </c>
      <c r="AE276">
        <v>4.4999999999999998E-2</v>
      </c>
      <c r="AF276">
        <v>690</v>
      </c>
      <c r="AG276">
        <v>1138</v>
      </c>
      <c r="AH276">
        <v>2061</v>
      </c>
      <c r="AI276">
        <v>2640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3.2100000000000002E-3</v>
      </c>
      <c r="Q277">
        <v>2.8999999999999998E-3</v>
      </c>
      <c r="R277">
        <v>5.4299999999999999E-3</v>
      </c>
      <c r="S277">
        <v>2.8999999999999998E-3</v>
      </c>
      <c r="T277">
        <v>2.8999999999999998E-3</v>
      </c>
      <c r="U277">
        <v>2.8999999999999998E-3</v>
      </c>
      <c r="V277">
        <v>2.8999999999999998E-3</v>
      </c>
      <c r="W277">
        <v>5.0400000000000002E-3</v>
      </c>
      <c r="X277">
        <v>5.0400000000000002E-3</v>
      </c>
      <c r="Y277">
        <v>2.8999999999999998E-3</v>
      </c>
      <c r="Z277">
        <v>2.8999999999999998E-3</v>
      </c>
      <c r="AA277">
        <v>2.8999999999999998E-3</v>
      </c>
      <c r="AB277">
        <v>0.62740130517227455</v>
      </c>
      <c r="AC277">
        <v>8.0276969421819295</v>
      </c>
      <c r="AD277">
        <v>272.81599999999997</v>
      </c>
      <c r="AE277">
        <v>0.05</v>
      </c>
      <c r="AF277">
        <v>643</v>
      </c>
      <c r="AG277">
        <v>1072</v>
      </c>
      <c r="AH277">
        <v>1884</v>
      </c>
      <c r="AI277">
        <v>2377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3.2100000000000002E-3</v>
      </c>
      <c r="Q278">
        <v>2.8999999999999998E-3</v>
      </c>
      <c r="R278">
        <v>5.4299999999999999E-3</v>
      </c>
      <c r="S278">
        <v>2.8999999999999998E-3</v>
      </c>
      <c r="T278">
        <v>2.8999999999999998E-3</v>
      </c>
      <c r="U278">
        <v>2.8999999999999998E-3</v>
      </c>
      <c r="V278">
        <v>2.8999999999999998E-3</v>
      </c>
      <c r="W278">
        <v>5.0400000000000002E-3</v>
      </c>
      <c r="X278">
        <v>5.0400000000000002E-3</v>
      </c>
      <c r="Y278">
        <v>2.8999999999999998E-3</v>
      </c>
      <c r="Z278">
        <v>2.8999999999999998E-3</v>
      </c>
      <c r="AA278">
        <v>2.8999999999999998E-3</v>
      </c>
      <c r="AB278">
        <v>0.62740130517227455</v>
      </c>
      <c r="AC278">
        <v>8.0276969421819295</v>
      </c>
      <c r="AD278">
        <v>272.81599999999997</v>
      </c>
      <c r="AE278">
        <v>5.5E-2</v>
      </c>
      <c r="AF278">
        <v>601</v>
      </c>
      <c r="AG278">
        <v>1011</v>
      </c>
      <c r="AH278">
        <v>1735</v>
      </c>
      <c r="AI278">
        <v>2161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3.2100000000000002E-3</v>
      </c>
      <c r="Q279">
        <v>2.8999999999999998E-3</v>
      </c>
      <c r="R279">
        <v>5.4299999999999999E-3</v>
      </c>
      <c r="S279">
        <v>2.8999999999999998E-3</v>
      </c>
      <c r="T279">
        <v>2.8999999999999998E-3</v>
      </c>
      <c r="U279">
        <v>2.8999999999999998E-3</v>
      </c>
      <c r="V279">
        <v>2.8999999999999998E-3</v>
      </c>
      <c r="W279">
        <v>5.0400000000000002E-3</v>
      </c>
      <c r="X279">
        <v>5.0400000000000002E-3</v>
      </c>
      <c r="Y279">
        <v>2.8999999999999998E-3</v>
      </c>
      <c r="Z279">
        <v>2.8999999999999998E-3</v>
      </c>
      <c r="AA279">
        <v>2.8999999999999998E-3</v>
      </c>
      <c r="AB279">
        <v>0.62740130517227455</v>
      </c>
      <c r="AC279">
        <v>8.0276969421819295</v>
      </c>
      <c r="AD279">
        <v>272.81599999999997</v>
      </c>
      <c r="AE279">
        <v>0.06</v>
      </c>
      <c r="AF279">
        <v>563</v>
      </c>
      <c r="AG279">
        <v>956</v>
      </c>
      <c r="AH279">
        <v>1608</v>
      </c>
      <c r="AI279">
        <v>1981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3.2100000000000002E-3</v>
      </c>
      <c r="Q280">
        <v>2.8999999999999998E-3</v>
      </c>
      <c r="R280">
        <v>5.4299999999999999E-3</v>
      </c>
      <c r="S280">
        <v>2.8999999999999998E-3</v>
      </c>
      <c r="T280">
        <v>2.8999999999999998E-3</v>
      </c>
      <c r="U280">
        <v>2.8999999999999998E-3</v>
      </c>
      <c r="V280">
        <v>2.8999999999999998E-3</v>
      </c>
      <c r="W280">
        <v>5.0400000000000002E-3</v>
      </c>
      <c r="X280">
        <v>5.0400000000000002E-3</v>
      </c>
      <c r="Y280">
        <v>2.8999999999999998E-3</v>
      </c>
      <c r="Z280">
        <v>2.8999999999999998E-3</v>
      </c>
      <c r="AA280">
        <v>2.8999999999999998E-3</v>
      </c>
      <c r="AB280">
        <v>0.62740130517227455</v>
      </c>
      <c r="AC280">
        <v>8.0276969421819295</v>
      </c>
      <c r="AD280">
        <v>272.81599999999997</v>
      </c>
      <c r="AE280">
        <v>6.5000000000000002E-2</v>
      </c>
      <c r="AF280">
        <v>529</v>
      </c>
      <c r="AG280">
        <v>905</v>
      </c>
      <c r="AH280">
        <v>1499</v>
      </c>
      <c r="AI280">
        <v>1830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3.2100000000000002E-3</v>
      </c>
      <c r="Q281">
        <v>2.8999999999999998E-3</v>
      </c>
      <c r="R281">
        <v>5.4299999999999999E-3</v>
      </c>
      <c r="S281">
        <v>2.8999999999999998E-3</v>
      </c>
      <c r="T281">
        <v>2.8999999999999998E-3</v>
      </c>
      <c r="U281">
        <v>2.8999999999999998E-3</v>
      </c>
      <c r="V281">
        <v>2.8999999999999998E-3</v>
      </c>
      <c r="W281">
        <v>5.0400000000000002E-3</v>
      </c>
      <c r="X281">
        <v>5.0400000000000002E-3</v>
      </c>
      <c r="Y281">
        <v>2.8999999999999998E-3</v>
      </c>
      <c r="Z281">
        <v>2.8999999999999998E-3</v>
      </c>
      <c r="AA281">
        <v>2.8999999999999998E-3</v>
      </c>
      <c r="AB281">
        <v>0.62740130517227455</v>
      </c>
      <c r="AC281">
        <v>8.0276969421819295</v>
      </c>
      <c r="AD281">
        <v>272.81599999999997</v>
      </c>
      <c r="AE281">
        <v>7.0000000000000007E-2</v>
      </c>
      <c r="AF281">
        <v>498</v>
      </c>
      <c r="AG281">
        <v>859</v>
      </c>
      <c r="AH281">
        <v>1403</v>
      </c>
      <c r="AI281">
        <v>1699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3.16E-3</v>
      </c>
      <c r="Q282">
        <v>2.8999999999999998E-3</v>
      </c>
      <c r="R282">
        <v>5.3699999999999998E-3</v>
      </c>
      <c r="S282">
        <v>2.8999999999999998E-3</v>
      </c>
      <c r="T282">
        <v>2.8999999999999998E-3</v>
      </c>
      <c r="U282">
        <v>2.8999999999999998E-3</v>
      </c>
      <c r="V282">
        <v>2.8999999999999998E-3</v>
      </c>
      <c r="W282">
        <v>4.9800000000000001E-3</v>
      </c>
      <c r="X282">
        <v>4.9800000000000001E-3</v>
      </c>
      <c r="Y282">
        <v>2.8999999999999998E-3</v>
      </c>
      <c r="Z282">
        <v>2.8999999999999998E-3</v>
      </c>
      <c r="AA282">
        <v>2.8999999999999998E-3</v>
      </c>
      <c r="AB282">
        <v>0.62865579359315737</v>
      </c>
      <c r="AC282">
        <v>8.8815837392650874</v>
      </c>
      <c r="AD282">
        <v>272.81599999999997</v>
      </c>
      <c r="AE282">
        <v>0.03</v>
      </c>
      <c r="AF282">
        <v>761</v>
      </c>
      <c r="AG282">
        <v>1219</v>
      </c>
      <c r="AH282">
        <v>1730</v>
      </c>
      <c r="AI282">
        <v>2998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3.16E-3</v>
      </c>
      <c r="Q283">
        <v>2.8999999999999998E-3</v>
      </c>
      <c r="R283">
        <v>5.3699999999999998E-3</v>
      </c>
      <c r="S283">
        <v>2.8999999999999998E-3</v>
      </c>
      <c r="T283">
        <v>2.8999999999999998E-3</v>
      </c>
      <c r="U283">
        <v>2.8999999999999998E-3</v>
      </c>
      <c r="V283">
        <v>2.8999999999999998E-3</v>
      </c>
      <c r="W283">
        <v>4.9800000000000001E-3</v>
      </c>
      <c r="X283">
        <v>4.9800000000000001E-3</v>
      </c>
      <c r="Y283">
        <v>2.8999999999999998E-3</v>
      </c>
      <c r="Z283">
        <v>2.8999999999999998E-3</v>
      </c>
      <c r="AA283">
        <v>2.8999999999999998E-3</v>
      </c>
      <c r="AB283">
        <v>0.62865579359315737</v>
      </c>
      <c r="AC283">
        <v>8.8815837392650874</v>
      </c>
      <c r="AD283">
        <v>272.81599999999997</v>
      </c>
      <c r="AE283">
        <v>3.5000000000000003E-2</v>
      </c>
      <c r="AF283">
        <v>699</v>
      </c>
      <c r="AG283">
        <v>1135</v>
      </c>
      <c r="AH283">
        <v>1602</v>
      </c>
      <c r="AI283">
        <v>2632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3.16E-3</v>
      </c>
      <c r="Q284">
        <v>2.8999999999999998E-3</v>
      </c>
      <c r="R284">
        <v>5.3699999999999998E-3</v>
      </c>
      <c r="S284">
        <v>2.8999999999999998E-3</v>
      </c>
      <c r="T284">
        <v>2.8999999999999998E-3</v>
      </c>
      <c r="U284">
        <v>2.8999999999999998E-3</v>
      </c>
      <c r="V284">
        <v>2.8999999999999998E-3</v>
      </c>
      <c r="W284">
        <v>4.9800000000000001E-3</v>
      </c>
      <c r="X284">
        <v>4.9800000000000001E-3</v>
      </c>
      <c r="Y284">
        <v>2.8999999999999998E-3</v>
      </c>
      <c r="Z284">
        <v>2.8999999999999998E-3</v>
      </c>
      <c r="AA284">
        <v>2.8999999999999998E-3</v>
      </c>
      <c r="AB284">
        <v>0.62865579359315737</v>
      </c>
      <c r="AC284">
        <v>8.8815837392650874</v>
      </c>
      <c r="AD284">
        <v>272.81599999999997</v>
      </c>
      <c r="AE284">
        <v>0.04</v>
      </c>
      <c r="AF284">
        <v>644</v>
      </c>
      <c r="AG284">
        <v>1060</v>
      </c>
      <c r="AH284">
        <v>1492</v>
      </c>
      <c r="AI284">
        <v>2351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3.16E-3</v>
      </c>
      <c r="Q285">
        <v>2.8999999999999998E-3</v>
      </c>
      <c r="R285">
        <v>5.3699999999999998E-3</v>
      </c>
      <c r="S285">
        <v>2.8999999999999998E-3</v>
      </c>
      <c r="T285">
        <v>2.8999999999999998E-3</v>
      </c>
      <c r="U285">
        <v>2.8999999999999998E-3</v>
      </c>
      <c r="V285">
        <v>2.8999999999999998E-3</v>
      </c>
      <c r="W285">
        <v>4.9800000000000001E-3</v>
      </c>
      <c r="X285">
        <v>4.9800000000000001E-3</v>
      </c>
      <c r="Y285">
        <v>2.8999999999999998E-3</v>
      </c>
      <c r="Z285">
        <v>2.8999999999999998E-3</v>
      </c>
      <c r="AA285">
        <v>2.8999999999999998E-3</v>
      </c>
      <c r="AB285">
        <v>0.62865579359315737</v>
      </c>
      <c r="AC285">
        <v>8.8815837392650874</v>
      </c>
      <c r="AD285">
        <v>272.81599999999997</v>
      </c>
      <c r="AE285">
        <v>4.4999999999999998E-2</v>
      </c>
      <c r="AF285">
        <v>595</v>
      </c>
      <c r="AG285">
        <v>992</v>
      </c>
      <c r="AH285">
        <v>1394</v>
      </c>
      <c r="AI285">
        <v>2126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3.16E-3</v>
      </c>
      <c r="Q286">
        <v>2.8999999999999998E-3</v>
      </c>
      <c r="R286">
        <v>5.3699999999999998E-3</v>
      </c>
      <c r="S286">
        <v>2.8999999999999998E-3</v>
      </c>
      <c r="T286">
        <v>2.8999999999999998E-3</v>
      </c>
      <c r="U286">
        <v>2.8999999999999998E-3</v>
      </c>
      <c r="V286">
        <v>2.8999999999999998E-3</v>
      </c>
      <c r="W286">
        <v>4.9800000000000001E-3</v>
      </c>
      <c r="X286">
        <v>4.9800000000000001E-3</v>
      </c>
      <c r="Y286">
        <v>2.8999999999999998E-3</v>
      </c>
      <c r="Z286">
        <v>2.8999999999999998E-3</v>
      </c>
      <c r="AA286">
        <v>2.8999999999999998E-3</v>
      </c>
      <c r="AB286">
        <v>0.62865579359315737</v>
      </c>
      <c r="AC286">
        <v>8.8815837392650874</v>
      </c>
      <c r="AD286">
        <v>272.81599999999997</v>
      </c>
      <c r="AE286">
        <v>0.05</v>
      </c>
      <c r="AF286">
        <v>552</v>
      </c>
      <c r="AG286">
        <v>930</v>
      </c>
      <c r="AH286">
        <v>1307</v>
      </c>
      <c r="AI286">
        <v>1941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3.16E-3</v>
      </c>
      <c r="Q287">
        <v>2.8999999999999998E-3</v>
      </c>
      <c r="R287">
        <v>5.3699999999999998E-3</v>
      </c>
      <c r="S287">
        <v>2.8999999999999998E-3</v>
      </c>
      <c r="T287">
        <v>2.8999999999999998E-3</v>
      </c>
      <c r="U287">
        <v>2.8999999999999998E-3</v>
      </c>
      <c r="V287">
        <v>2.8999999999999998E-3</v>
      </c>
      <c r="W287">
        <v>4.9800000000000001E-3</v>
      </c>
      <c r="X287">
        <v>4.9800000000000001E-3</v>
      </c>
      <c r="Y287">
        <v>2.8999999999999998E-3</v>
      </c>
      <c r="Z287">
        <v>2.8999999999999998E-3</v>
      </c>
      <c r="AA287">
        <v>2.8999999999999998E-3</v>
      </c>
      <c r="AB287">
        <v>0.62865579359315737</v>
      </c>
      <c r="AC287">
        <v>8.8815837392650874</v>
      </c>
      <c r="AD287">
        <v>272.81599999999997</v>
      </c>
      <c r="AE287">
        <v>5.5E-2</v>
      </c>
      <c r="AF287">
        <v>514</v>
      </c>
      <c r="AG287">
        <v>874</v>
      </c>
      <c r="AH287">
        <v>1229</v>
      </c>
      <c r="AI287">
        <v>1786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3.16E-3</v>
      </c>
      <c r="Q288">
        <v>2.8999999999999998E-3</v>
      </c>
      <c r="R288">
        <v>5.3699999999999998E-3</v>
      </c>
      <c r="S288">
        <v>2.8999999999999998E-3</v>
      </c>
      <c r="T288">
        <v>2.8999999999999998E-3</v>
      </c>
      <c r="U288">
        <v>2.8999999999999998E-3</v>
      </c>
      <c r="V288">
        <v>2.8999999999999998E-3</v>
      </c>
      <c r="W288">
        <v>4.9800000000000001E-3</v>
      </c>
      <c r="X288">
        <v>4.9800000000000001E-3</v>
      </c>
      <c r="Y288">
        <v>2.8999999999999998E-3</v>
      </c>
      <c r="Z288">
        <v>2.8999999999999998E-3</v>
      </c>
      <c r="AA288">
        <v>2.8999999999999998E-3</v>
      </c>
      <c r="AB288">
        <v>0.62865579359315737</v>
      </c>
      <c r="AC288">
        <v>8.8815837392650874</v>
      </c>
      <c r="AD288">
        <v>272.81599999999997</v>
      </c>
      <c r="AE288">
        <v>0.06</v>
      </c>
      <c r="AF288">
        <v>480</v>
      </c>
      <c r="AG288">
        <v>823</v>
      </c>
      <c r="AH288">
        <v>1159</v>
      </c>
      <c r="AI288">
        <v>1655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3.16E-3</v>
      </c>
      <c r="Q289">
        <v>2.8999999999999998E-3</v>
      </c>
      <c r="R289">
        <v>5.3699999999999998E-3</v>
      </c>
      <c r="S289">
        <v>2.8999999999999998E-3</v>
      </c>
      <c r="T289">
        <v>2.8999999999999998E-3</v>
      </c>
      <c r="U289">
        <v>2.8999999999999998E-3</v>
      </c>
      <c r="V289">
        <v>2.8999999999999998E-3</v>
      </c>
      <c r="W289">
        <v>4.9800000000000001E-3</v>
      </c>
      <c r="X289">
        <v>4.9800000000000001E-3</v>
      </c>
      <c r="Y289">
        <v>2.8999999999999998E-3</v>
      </c>
      <c r="Z289">
        <v>2.8999999999999998E-3</v>
      </c>
      <c r="AA289">
        <v>2.8999999999999998E-3</v>
      </c>
      <c r="AB289">
        <v>0.62865579359315737</v>
      </c>
      <c r="AC289">
        <v>8.8815837392650874</v>
      </c>
      <c r="AD289">
        <v>272.81599999999997</v>
      </c>
      <c r="AE289">
        <v>6.5000000000000002E-2</v>
      </c>
      <c r="AF289">
        <v>450</v>
      </c>
      <c r="AG289">
        <v>777</v>
      </c>
      <c r="AH289">
        <v>1096</v>
      </c>
      <c r="AI289">
        <v>1542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3.16E-3</v>
      </c>
      <c r="Q290">
        <v>2.8999999999999998E-3</v>
      </c>
      <c r="R290">
        <v>5.3699999999999998E-3</v>
      </c>
      <c r="S290">
        <v>2.8999999999999998E-3</v>
      </c>
      <c r="T290">
        <v>2.8999999999999998E-3</v>
      </c>
      <c r="U290">
        <v>2.8999999999999998E-3</v>
      </c>
      <c r="V290">
        <v>2.8999999999999998E-3</v>
      </c>
      <c r="W290">
        <v>4.9800000000000001E-3</v>
      </c>
      <c r="X290">
        <v>4.9800000000000001E-3</v>
      </c>
      <c r="Y290">
        <v>2.8999999999999998E-3</v>
      </c>
      <c r="Z290">
        <v>2.8999999999999998E-3</v>
      </c>
      <c r="AA290">
        <v>2.8999999999999998E-3</v>
      </c>
      <c r="AB290">
        <v>0.62865579359315737</v>
      </c>
      <c r="AC290">
        <v>8.8815837392650874</v>
      </c>
      <c r="AD290">
        <v>272.81599999999997</v>
      </c>
      <c r="AE290">
        <v>7.0000000000000007E-2</v>
      </c>
      <c r="AF290">
        <v>422</v>
      </c>
      <c r="AG290">
        <v>735</v>
      </c>
      <c r="AH290">
        <v>1038</v>
      </c>
      <c r="AI290">
        <v>1442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3.13E-3</v>
      </c>
      <c r="Q291">
        <v>2.8999999999999998E-3</v>
      </c>
      <c r="R291">
        <v>5.3099999999999996E-3</v>
      </c>
      <c r="S291">
        <v>2.8999999999999998E-3</v>
      </c>
      <c r="T291">
        <v>2.8999999999999998E-3</v>
      </c>
      <c r="U291">
        <v>2.8999999999999998E-3</v>
      </c>
      <c r="V291">
        <v>2.8999999999999998E-3</v>
      </c>
      <c r="W291">
        <v>4.9300000000000004E-3</v>
      </c>
      <c r="X291">
        <v>4.9300000000000004E-3</v>
      </c>
      <c r="Y291">
        <v>2.8999999999999998E-3</v>
      </c>
      <c r="Z291">
        <v>2.8999999999999998E-3</v>
      </c>
      <c r="AA291">
        <v>2.8999999999999998E-3</v>
      </c>
      <c r="AB291">
        <v>0.6303571068345033</v>
      </c>
      <c r="AC291">
        <v>8.8935936076240996</v>
      </c>
      <c r="AD291">
        <v>272.81599999999997</v>
      </c>
      <c r="AE291">
        <v>0.03</v>
      </c>
      <c r="AF291">
        <v>760</v>
      </c>
      <c r="AG291">
        <v>1217</v>
      </c>
      <c r="AH291">
        <v>1717</v>
      </c>
      <c r="AI291">
        <v>2987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3.13E-3</v>
      </c>
      <c r="Q292">
        <v>2.8999999999999998E-3</v>
      </c>
      <c r="R292">
        <v>5.3099999999999996E-3</v>
      </c>
      <c r="S292">
        <v>2.8999999999999998E-3</v>
      </c>
      <c r="T292">
        <v>2.8999999999999998E-3</v>
      </c>
      <c r="U292">
        <v>2.8999999999999998E-3</v>
      </c>
      <c r="V292">
        <v>2.8999999999999998E-3</v>
      </c>
      <c r="W292">
        <v>4.9300000000000004E-3</v>
      </c>
      <c r="X292">
        <v>4.9300000000000004E-3</v>
      </c>
      <c r="Y292">
        <v>2.8999999999999998E-3</v>
      </c>
      <c r="Z292">
        <v>2.8999999999999998E-3</v>
      </c>
      <c r="AA292">
        <v>2.8999999999999998E-3</v>
      </c>
      <c r="AB292">
        <v>0.6303571068345033</v>
      </c>
      <c r="AC292">
        <v>8.8935936076240996</v>
      </c>
      <c r="AD292">
        <v>272.81599999999997</v>
      </c>
      <c r="AE292">
        <v>3.5000000000000003E-2</v>
      </c>
      <c r="AF292">
        <v>697</v>
      </c>
      <c r="AG292">
        <v>1133</v>
      </c>
      <c r="AH292">
        <v>1591</v>
      </c>
      <c r="AI292">
        <v>2624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3.13E-3</v>
      </c>
      <c r="Q293">
        <v>2.8999999999999998E-3</v>
      </c>
      <c r="R293">
        <v>5.3099999999999996E-3</v>
      </c>
      <c r="S293">
        <v>2.8999999999999998E-3</v>
      </c>
      <c r="T293">
        <v>2.8999999999999998E-3</v>
      </c>
      <c r="U293">
        <v>2.8999999999999998E-3</v>
      </c>
      <c r="V293">
        <v>2.8999999999999998E-3</v>
      </c>
      <c r="W293">
        <v>4.9300000000000004E-3</v>
      </c>
      <c r="X293">
        <v>4.9300000000000004E-3</v>
      </c>
      <c r="Y293">
        <v>2.8999999999999998E-3</v>
      </c>
      <c r="Z293">
        <v>2.8999999999999998E-3</v>
      </c>
      <c r="AA293">
        <v>2.8999999999999998E-3</v>
      </c>
      <c r="AB293">
        <v>0.6303571068345033</v>
      </c>
      <c r="AC293">
        <v>8.8935936076240996</v>
      </c>
      <c r="AD293">
        <v>272.81599999999997</v>
      </c>
      <c r="AE293">
        <v>0.04</v>
      </c>
      <c r="AF293">
        <v>643</v>
      </c>
      <c r="AG293">
        <v>1058</v>
      </c>
      <c r="AH293">
        <v>1483</v>
      </c>
      <c r="AI293">
        <v>2343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3.13E-3</v>
      </c>
      <c r="Q294">
        <v>2.8999999999999998E-3</v>
      </c>
      <c r="R294">
        <v>5.3099999999999996E-3</v>
      </c>
      <c r="S294">
        <v>2.8999999999999998E-3</v>
      </c>
      <c r="T294">
        <v>2.8999999999999998E-3</v>
      </c>
      <c r="U294">
        <v>2.8999999999999998E-3</v>
      </c>
      <c r="V294">
        <v>2.8999999999999998E-3</v>
      </c>
      <c r="W294">
        <v>4.9300000000000004E-3</v>
      </c>
      <c r="X294">
        <v>4.9300000000000004E-3</v>
      </c>
      <c r="Y294">
        <v>2.8999999999999998E-3</v>
      </c>
      <c r="Z294">
        <v>2.8999999999999998E-3</v>
      </c>
      <c r="AA294">
        <v>2.8999999999999998E-3</v>
      </c>
      <c r="AB294">
        <v>0.6303571068345033</v>
      </c>
      <c r="AC294">
        <v>8.8935936076240996</v>
      </c>
      <c r="AD294">
        <v>272.81599999999997</v>
      </c>
      <c r="AE294">
        <v>4.4999999999999998E-2</v>
      </c>
      <c r="AF294">
        <v>594</v>
      </c>
      <c r="AG294">
        <v>990</v>
      </c>
      <c r="AH294">
        <v>1386</v>
      </c>
      <c r="AI294">
        <v>2120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3.13E-3</v>
      </c>
      <c r="Q295">
        <v>2.8999999999999998E-3</v>
      </c>
      <c r="R295">
        <v>5.3099999999999996E-3</v>
      </c>
      <c r="S295">
        <v>2.8999999999999998E-3</v>
      </c>
      <c r="T295">
        <v>2.8999999999999998E-3</v>
      </c>
      <c r="U295">
        <v>2.8999999999999998E-3</v>
      </c>
      <c r="V295">
        <v>2.8999999999999998E-3</v>
      </c>
      <c r="W295">
        <v>4.9300000000000004E-3</v>
      </c>
      <c r="X295">
        <v>4.9300000000000004E-3</v>
      </c>
      <c r="Y295">
        <v>2.8999999999999998E-3</v>
      </c>
      <c r="Z295">
        <v>2.8999999999999998E-3</v>
      </c>
      <c r="AA295">
        <v>2.8999999999999998E-3</v>
      </c>
      <c r="AB295">
        <v>0.6303571068345033</v>
      </c>
      <c r="AC295">
        <v>8.8935936076240996</v>
      </c>
      <c r="AD295">
        <v>272.81599999999997</v>
      </c>
      <c r="AE295">
        <v>0.05</v>
      </c>
      <c r="AF295">
        <v>551</v>
      </c>
      <c r="AG295">
        <v>929</v>
      </c>
      <c r="AH295">
        <v>1301</v>
      </c>
      <c r="AI295">
        <v>1936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3.13E-3</v>
      </c>
      <c r="Q296">
        <v>2.8999999999999998E-3</v>
      </c>
      <c r="R296">
        <v>5.3099999999999996E-3</v>
      </c>
      <c r="S296">
        <v>2.8999999999999998E-3</v>
      </c>
      <c r="T296">
        <v>2.8999999999999998E-3</v>
      </c>
      <c r="U296">
        <v>2.8999999999999998E-3</v>
      </c>
      <c r="V296">
        <v>2.8999999999999998E-3</v>
      </c>
      <c r="W296">
        <v>4.9300000000000004E-3</v>
      </c>
      <c r="X296">
        <v>4.9300000000000004E-3</v>
      </c>
      <c r="Y296">
        <v>2.8999999999999998E-3</v>
      </c>
      <c r="Z296">
        <v>2.8999999999999998E-3</v>
      </c>
      <c r="AA296">
        <v>2.8999999999999998E-3</v>
      </c>
      <c r="AB296">
        <v>0.6303571068345033</v>
      </c>
      <c r="AC296">
        <v>8.8935936076240996</v>
      </c>
      <c r="AD296">
        <v>272.81599999999997</v>
      </c>
      <c r="AE296">
        <v>5.5E-2</v>
      </c>
      <c r="AF296">
        <v>513</v>
      </c>
      <c r="AG296">
        <v>873</v>
      </c>
      <c r="AH296">
        <v>1223</v>
      </c>
      <c r="AI296">
        <v>1782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3.13E-3</v>
      </c>
      <c r="Q297">
        <v>2.8999999999999998E-3</v>
      </c>
      <c r="R297">
        <v>5.3099999999999996E-3</v>
      </c>
      <c r="S297">
        <v>2.8999999999999998E-3</v>
      </c>
      <c r="T297">
        <v>2.8999999999999998E-3</v>
      </c>
      <c r="U297">
        <v>2.8999999999999998E-3</v>
      </c>
      <c r="V297">
        <v>2.8999999999999998E-3</v>
      </c>
      <c r="W297">
        <v>4.9300000000000004E-3</v>
      </c>
      <c r="X297">
        <v>4.9300000000000004E-3</v>
      </c>
      <c r="Y297">
        <v>2.8999999999999998E-3</v>
      </c>
      <c r="Z297">
        <v>2.8999999999999998E-3</v>
      </c>
      <c r="AA297">
        <v>2.8999999999999998E-3</v>
      </c>
      <c r="AB297">
        <v>0.6303571068345033</v>
      </c>
      <c r="AC297">
        <v>8.8935936076240996</v>
      </c>
      <c r="AD297">
        <v>272.81599999999997</v>
      </c>
      <c r="AE297">
        <v>0.06</v>
      </c>
      <c r="AF297">
        <v>479</v>
      </c>
      <c r="AG297">
        <v>822</v>
      </c>
      <c r="AH297">
        <v>1154</v>
      </c>
      <c r="AI297">
        <v>1651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3.13E-3</v>
      </c>
      <c r="Q298">
        <v>2.8999999999999998E-3</v>
      </c>
      <c r="R298">
        <v>5.3099999999999996E-3</v>
      </c>
      <c r="S298">
        <v>2.8999999999999998E-3</v>
      </c>
      <c r="T298">
        <v>2.8999999999999998E-3</v>
      </c>
      <c r="U298">
        <v>2.8999999999999998E-3</v>
      </c>
      <c r="V298">
        <v>2.8999999999999998E-3</v>
      </c>
      <c r="W298">
        <v>4.9300000000000004E-3</v>
      </c>
      <c r="X298">
        <v>4.9300000000000004E-3</v>
      </c>
      <c r="Y298">
        <v>2.8999999999999998E-3</v>
      </c>
      <c r="Z298">
        <v>2.8999999999999998E-3</v>
      </c>
      <c r="AA298">
        <v>2.8999999999999998E-3</v>
      </c>
      <c r="AB298">
        <v>0.6303571068345033</v>
      </c>
      <c r="AC298">
        <v>8.8935936076240996</v>
      </c>
      <c r="AD298">
        <v>272.81599999999997</v>
      </c>
      <c r="AE298">
        <v>6.5000000000000002E-2</v>
      </c>
      <c r="AF298">
        <v>449</v>
      </c>
      <c r="AG298">
        <v>776</v>
      </c>
      <c r="AH298">
        <v>1091</v>
      </c>
      <c r="AI298">
        <v>1538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3.13E-3</v>
      </c>
      <c r="Q299">
        <v>2.8999999999999998E-3</v>
      </c>
      <c r="R299">
        <v>5.3099999999999996E-3</v>
      </c>
      <c r="S299">
        <v>2.8999999999999998E-3</v>
      </c>
      <c r="T299">
        <v>2.8999999999999998E-3</v>
      </c>
      <c r="U299">
        <v>2.8999999999999998E-3</v>
      </c>
      <c r="V299">
        <v>2.8999999999999998E-3</v>
      </c>
      <c r="W299">
        <v>4.9300000000000004E-3</v>
      </c>
      <c r="X299">
        <v>4.9300000000000004E-3</v>
      </c>
      <c r="Y299">
        <v>2.8999999999999998E-3</v>
      </c>
      <c r="Z299">
        <v>2.8999999999999998E-3</v>
      </c>
      <c r="AA299">
        <v>2.8999999999999998E-3</v>
      </c>
      <c r="AB299">
        <v>0.6303571068345033</v>
      </c>
      <c r="AC299">
        <v>8.8935936076240996</v>
      </c>
      <c r="AD299">
        <v>272.81599999999997</v>
      </c>
      <c r="AE299">
        <v>7.0000000000000007E-2</v>
      </c>
      <c r="AF299">
        <v>422</v>
      </c>
      <c r="AG299">
        <v>734</v>
      </c>
      <c r="AH299">
        <v>1034</v>
      </c>
      <c r="AI299">
        <v>1439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3.0999999999999999E-3</v>
      </c>
      <c r="Q300">
        <v>2.8999999999999998E-3</v>
      </c>
      <c r="R300">
        <v>5.2700000000000004E-3</v>
      </c>
      <c r="S300">
        <v>2.8999999999999998E-3</v>
      </c>
      <c r="T300">
        <v>2.8999999999999998E-3</v>
      </c>
      <c r="U300">
        <v>2.8999999999999998E-3</v>
      </c>
      <c r="V300">
        <v>2.8999999999999998E-3</v>
      </c>
      <c r="W300">
        <v>4.8700000000000002E-3</v>
      </c>
      <c r="X300">
        <v>4.8700000000000002E-3</v>
      </c>
      <c r="Y300">
        <v>2.8999999999999998E-3</v>
      </c>
      <c r="Z300">
        <v>2.8999999999999998E-3</v>
      </c>
      <c r="AA300">
        <v>2.8999999999999998E-3</v>
      </c>
      <c r="AB300">
        <v>0.63230805696764292</v>
      </c>
      <c r="AC300">
        <v>8.9073457751748926</v>
      </c>
      <c r="AD300">
        <v>272.81599999999997</v>
      </c>
      <c r="AE300">
        <v>0.03</v>
      </c>
      <c r="AF300">
        <v>758</v>
      </c>
      <c r="AG300">
        <v>1214</v>
      </c>
      <c r="AH300">
        <v>1689</v>
      </c>
      <c r="AI300">
        <v>2964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3.0999999999999999E-3</v>
      </c>
      <c r="Q301">
        <v>2.8999999999999998E-3</v>
      </c>
      <c r="R301">
        <v>5.2700000000000004E-3</v>
      </c>
      <c r="S301">
        <v>2.8999999999999998E-3</v>
      </c>
      <c r="T301">
        <v>2.8999999999999998E-3</v>
      </c>
      <c r="U301">
        <v>2.8999999999999998E-3</v>
      </c>
      <c r="V301">
        <v>2.8999999999999998E-3</v>
      </c>
      <c r="W301">
        <v>4.8700000000000002E-3</v>
      </c>
      <c r="X301">
        <v>4.8700000000000002E-3</v>
      </c>
      <c r="Y301">
        <v>2.8999999999999998E-3</v>
      </c>
      <c r="Z301">
        <v>2.8999999999999998E-3</v>
      </c>
      <c r="AA301">
        <v>2.8999999999999998E-3</v>
      </c>
      <c r="AB301">
        <v>0.63230805696764292</v>
      </c>
      <c r="AC301">
        <v>8.9073457751748926</v>
      </c>
      <c r="AD301">
        <v>272.81599999999997</v>
      </c>
      <c r="AE301">
        <v>3.5000000000000003E-2</v>
      </c>
      <c r="AF301">
        <v>695</v>
      </c>
      <c r="AG301">
        <v>1130</v>
      </c>
      <c r="AH301">
        <v>1569</v>
      </c>
      <c r="AI301">
        <v>2606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3.0999999999999999E-3</v>
      </c>
      <c r="Q302">
        <v>2.8999999999999998E-3</v>
      </c>
      <c r="R302">
        <v>5.2700000000000004E-3</v>
      </c>
      <c r="S302">
        <v>2.8999999999999998E-3</v>
      </c>
      <c r="T302">
        <v>2.8999999999999998E-3</v>
      </c>
      <c r="U302">
        <v>2.8999999999999998E-3</v>
      </c>
      <c r="V302">
        <v>2.8999999999999998E-3</v>
      </c>
      <c r="W302">
        <v>4.8700000000000002E-3</v>
      </c>
      <c r="X302">
        <v>4.8700000000000002E-3</v>
      </c>
      <c r="Y302">
        <v>2.8999999999999998E-3</v>
      </c>
      <c r="Z302">
        <v>2.8999999999999998E-3</v>
      </c>
      <c r="AA302">
        <v>2.8999999999999998E-3</v>
      </c>
      <c r="AB302">
        <v>0.63230805696764292</v>
      </c>
      <c r="AC302">
        <v>8.9073457751748926</v>
      </c>
      <c r="AD302">
        <v>272.81599999999997</v>
      </c>
      <c r="AE302">
        <v>0.04</v>
      </c>
      <c r="AF302">
        <v>641</v>
      </c>
      <c r="AG302">
        <v>1055</v>
      </c>
      <c r="AH302">
        <v>1464</v>
      </c>
      <c r="AI302">
        <v>2329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3.0999999999999999E-3</v>
      </c>
      <c r="Q303">
        <v>2.8999999999999998E-3</v>
      </c>
      <c r="R303">
        <v>5.2700000000000004E-3</v>
      </c>
      <c r="S303">
        <v>2.8999999999999998E-3</v>
      </c>
      <c r="T303">
        <v>2.8999999999999998E-3</v>
      </c>
      <c r="U303">
        <v>2.8999999999999998E-3</v>
      </c>
      <c r="V303">
        <v>2.8999999999999998E-3</v>
      </c>
      <c r="W303">
        <v>4.8700000000000002E-3</v>
      </c>
      <c r="X303">
        <v>4.8700000000000002E-3</v>
      </c>
      <c r="Y303">
        <v>2.8999999999999998E-3</v>
      </c>
      <c r="Z303">
        <v>2.8999999999999998E-3</v>
      </c>
      <c r="AA303">
        <v>2.8999999999999998E-3</v>
      </c>
      <c r="AB303">
        <v>0.63230805696764292</v>
      </c>
      <c r="AC303">
        <v>8.9073457751748926</v>
      </c>
      <c r="AD303">
        <v>272.81599999999997</v>
      </c>
      <c r="AE303">
        <v>4.4999999999999998E-2</v>
      </c>
      <c r="AF303">
        <v>592</v>
      </c>
      <c r="AG303">
        <v>987</v>
      </c>
      <c r="AH303">
        <v>1371</v>
      </c>
      <c r="AI303">
        <v>2108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3.0999999999999999E-3</v>
      </c>
      <c r="Q304">
        <v>2.8999999999999998E-3</v>
      </c>
      <c r="R304">
        <v>5.2700000000000004E-3</v>
      </c>
      <c r="S304">
        <v>2.8999999999999998E-3</v>
      </c>
      <c r="T304">
        <v>2.8999999999999998E-3</v>
      </c>
      <c r="U304">
        <v>2.8999999999999998E-3</v>
      </c>
      <c r="V304">
        <v>2.8999999999999998E-3</v>
      </c>
      <c r="W304">
        <v>4.8700000000000002E-3</v>
      </c>
      <c r="X304">
        <v>4.8700000000000002E-3</v>
      </c>
      <c r="Y304">
        <v>2.8999999999999998E-3</v>
      </c>
      <c r="Z304">
        <v>2.8999999999999998E-3</v>
      </c>
      <c r="AA304">
        <v>2.8999999999999998E-3</v>
      </c>
      <c r="AB304">
        <v>0.63230805696764292</v>
      </c>
      <c r="AC304">
        <v>8.9073457751748926</v>
      </c>
      <c r="AD304">
        <v>272.81599999999997</v>
      </c>
      <c r="AE304">
        <v>0.05</v>
      </c>
      <c r="AF304">
        <v>549</v>
      </c>
      <c r="AG304">
        <v>926</v>
      </c>
      <c r="AH304">
        <v>1287</v>
      </c>
      <c r="AI304">
        <v>1926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3.0999999999999999E-3</v>
      </c>
      <c r="Q305">
        <v>2.8999999999999998E-3</v>
      </c>
      <c r="R305">
        <v>5.2700000000000004E-3</v>
      </c>
      <c r="S305">
        <v>2.8999999999999998E-3</v>
      </c>
      <c r="T305">
        <v>2.8999999999999998E-3</v>
      </c>
      <c r="U305">
        <v>2.8999999999999998E-3</v>
      </c>
      <c r="V305">
        <v>2.8999999999999998E-3</v>
      </c>
      <c r="W305">
        <v>4.8700000000000002E-3</v>
      </c>
      <c r="X305">
        <v>4.8700000000000002E-3</v>
      </c>
      <c r="Y305">
        <v>2.8999999999999998E-3</v>
      </c>
      <c r="Z305">
        <v>2.8999999999999998E-3</v>
      </c>
      <c r="AA305">
        <v>2.8999999999999998E-3</v>
      </c>
      <c r="AB305">
        <v>0.63230805696764292</v>
      </c>
      <c r="AC305">
        <v>8.9073457751748926</v>
      </c>
      <c r="AD305">
        <v>272.81599999999997</v>
      </c>
      <c r="AE305">
        <v>5.5E-2</v>
      </c>
      <c r="AF305">
        <v>511</v>
      </c>
      <c r="AG305">
        <v>870</v>
      </c>
      <c r="AH305">
        <v>1212</v>
      </c>
      <c r="AI305">
        <v>1773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3.0999999999999999E-3</v>
      </c>
      <c r="Q306">
        <v>2.8999999999999998E-3</v>
      </c>
      <c r="R306">
        <v>5.2700000000000004E-3</v>
      </c>
      <c r="S306">
        <v>2.8999999999999998E-3</v>
      </c>
      <c r="T306">
        <v>2.8999999999999998E-3</v>
      </c>
      <c r="U306">
        <v>2.8999999999999998E-3</v>
      </c>
      <c r="V306">
        <v>2.8999999999999998E-3</v>
      </c>
      <c r="W306">
        <v>4.8700000000000002E-3</v>
      </c>
      <c r="X306">
        <v>4.8700000000000002E-3</v>
      </c>
      <c r="Y306">
        <v>2.8999999999999998E-3</v>
      </c>
      <c r="Z306">
        <v>2.8999999999999998E-3</v>
      </c>
      <c r="AA306">
        <v>2.8999999999999998E-3</v>
      </c>
      <c r="AB306">
        <v>0.63230805696764292</v>
      </c>
      <c r="AC306">
        <v>8.9073457751748926</v>
      </c>
      <c r="AD306">
        <v>272.81599999999997</v>
      </c>
      <c r="AE306">
        <v>0.06</v>
      </c>
      <c r="AF306">
        <v>478</v>
      </c>
      <c r="AG306">
        <v>819</v>
      </c>
      <c r="AH306">
        <v>1144</v>
      </c>
      <c r="AI306">
        <v>1644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3.0999999999999999E-3</v>
      </c>
      <c r="Q307">
        <v>2.8999999999999998E-3</v>
      </c>
      <c r="R307">
        <v>5.2700000000000004E-3</v>
      </c>
      <c r="S307">
        <v>2.8999999999999998E-3</v>
      </c>
      <c r="T307">
        <v>2.8999999999999998E-3</v>
      </c>
      <c r="U307">
        <v>2.8999999999999998E-3</v>
      </c>
      <c r="V307">
        <v>2.8999999999999998E-3</v>
      </c>
      <c r="W307">
        <v>4.8700000000000002E-3</v>
      </c>
      <c r="X307">
        <v>4.8700000000000002E-3</v>
      </c>
      <c r="Y307">
        <v>2.8999999999999998E-3</v>
      </c>
      <c r="Z307">
        <v>2.8999999999999998E-3</v>
      </c>
      <c r="AA307">
        <v>2.8999999999999998E-3</v>
      </c>
      <c r="AB307">
        <v>0.63230805696764292</v>
      </c>
      <c r="AC307">
        <v>8.9073457751748926</v>
      </c>
      <c r="AD307">
        <v>272.81599999999997</v>
      </c>
      <c r="AE307">
        <v>6.5000000000000002E-2</v>
      </c>
      <c r="AF307">
        <v>447</v>
      </c>
      <c r="AG307">
        <v>773</v>
      </c>
      <c r="AH307">
        <v>1082</v>
      </c>
      <c r="AI307">
        <v>1532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3.0999999999999999E-3</v>
      </c>
      <c r="Q308">
        <v>2.8999999999999998E-3</v>
      </c>
      <c r="R308">
        <v>5.2700000000000004E-3</v>
      </c>
      <c r="S308">
        <v>2.8999999999999998E-3</v>
      </c>
      <c r="T308">
        <v>2.8999999999999998E-3</v>
      </c>
      <c r="U308">
        <v>2.8999999999999998E-3</v>
      </c>
      <c r="V308">
        <v>2.8999999999999998E-3</v>
      </c>
      <c r="W308">
        <v>4.8700000000000002E-3</v>
      </c>
      <c r="X308">
        <v>4.8700000000000002E-3</v>
      </c>
      <c r="Y308">
        <v>2.8999999999999998E-3</v>
      </c>
      <c r="Z308">
        <v>2.8999999999999998E-3</v>
      </c>
      <c r="AA308">
        <v>2.8999999999999998E-3</v>
      </c>
      <c r="AB308">
        <v>0.63230805696764292</v>
      </c>
      <c r="AC308">
        <v>8.9073457751748926</v>
      </c>
      <c r="AD308">
        <v>272.81599999999997</v>
      </c>
      <c r="AE308">
        <v>7.0000000000000007E-2</v>
      </c>
      <c r="AF308">
        <v>420</v>
      </c>
      <c r="AG308">
        <v>731</v>
      </c>
      <c r="AH308">
        <v>1026</v>
      </c>
      <c r="AI308">
        <v>1433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3.0799999999999998E-3</v>
      </c>
      <c r="Q309">
        <v>2.8999999999999998E-3</v>
      </c>
      <c r="R309">
        <v>5.2100000000000002E-3</v>
      </c>
      <c r="S309">
        <v>2.8999999999999998E-3</v>
      </c>
      <c r="T309">
        <v>2.8999999999999998E-3</v>
      </c>
      <c r="U309">
        <v>2.8999999999999998E-3</v>
      </c>
      <c r="V309">
        <v>2.8999999999999998E-3</v>
      </c>
      <c r="W309">
        <v>4.8300000000000001E-3</v>
      </c>
      <c r="X309">
        <v>4.8300000000000001E-3</v>
      </c>
      <c r="Y309">
        <v>2.8999999999999998E-3</v>
      </c>
      <c r="Z309">
        <v>2.8999999999999998E-3</v>
      </c>
      <c r="AA309">
        <v>2.8999999999999998E-3</v>
      </c>
      <c r="AB309">
        <v>0.63443829177761635</v>
      </c>
      <c r="AC309">
        <v>8.9223375053129672</v>
      </c>
      <c r="AD309">
        <v>272.81599999999997</v>
      </c>
      <c r="AE309">
        <v>0.03</v>
      </c>
      <c r="AF309">
        <v>756</v>
      </c>
      <c r="AG309">
        <v>1212</v>
      </c>
      <c r="AH309">
        <v>1676</v>
      </c>
      <c r="AI309">
        <v>2953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3.0799999999999998E-3</v>
      </c>
      <c r="Q310">
        <v>2.8999999999999998E-3</v>
      </c>
      <c r="R310">
        <v>5.2100000000000002E-3</v>
      </c>
      <c r="S310">
        <v>2.8999999999999998E-3</v>
      </c>
      <c r="T310">
        <v>2.8999999999999998E-3</v>
      </c>
      <c r="U310">
        <v>2.8999999999999998E-3</v>
      </c>
      <c r="V310">
        <v>2.8999999999999998E-3</v>
      </c>
      <c r="W310">
        <v>4.8300000000000001E-3</v>
      </c>
      <c r="X310">
        <v>4.8300000000000001E-3</v>
      </c>
      <c r="Y310">
        <v>2.8999999999999998E-3</v>
      </c>
      <c r="Z310">
        <v>2.8999999999999998E-3</v>
      </c>
      <c r="AA310">
        <v>2.8999999999999998E-3</v>
      </c>
      <c r="AB310">
        <v>0.63443829177761635</v>
      </c>
      <c r="AC310">
        <v>8.9223375053129672</v>
      </c>
      <c r="AD310">
        <v>272.81599999999997</v>
      </c>
      <c r="AE310">
        <v>3.5000000000000003E-2</v>
      </c>
      <c r="AF310">
        <v>694</v>
      </c>
      <c r="AG310">
        <v>1129</v>
      </c>
      <c r="AH310">
        <v>1558</v>
      </c>
      <c r="AI310">
        <v>2597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3.0799999999999998E-3</v>
      </c>
      <c r="Q311">
        <v>2.8999999999999998E-3</v>
      </c>
      <c r="R311">
        <v>5.2100000000000002E-3</v>
      </c>
      <c r="S311">
        <v>2.8999999999999998E-3</v>
      </c>
      <c r="T311">
        <v>2.8999999999999998E-3</v>
      </c>
      <c r="U311">
        <v>2.8999999999999998E-3</v>
      </c>
      <c r="V311">
        <v>2.8999999999999998E-3</v>
      </c>
      <c r="W311">
        <v>4.8300000000000001E-3</v>
      </c>
      <c r="X311">
        <v>4.8300000000000001E-3</v>
      </c>
      <c r="Y311">
        <v>2.8999999999999998E-3</v>
      </c>
      <c r="Z311">
        <v>2.8999999999999998E-3</v>
      </c>
      <c r="AA311">
        <v>2.8999999999999998E-3</v>
      </c>
      <c r="AB311">
        <v>0.63443829177761635</v>
      </c>
      <c r="AC311">
        <v>8.9223375053129672</v>
      </c>
      <c r="AD311">
        <v>272.81599999999997</v>
      </c>
      <c r="AE311">
        <v>0.04</v>
      </c>
      <c r="AF311">
        <v>639</v>
      </c>
      <c r="AG311">
        <v>1053</v>
      </c>
      <c r="AH311">
        <v>1455</v>
      </c>
      <c r="AI311">
        <v>2322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3.0799999999999998E-3</v>
      </c>
      <c r="Q312">
        <v>2.8999999999999998E-3</v>
      </c>
      <c r="R312">
        <v>5.2100000000000002E-3</v>
      </c>
      <c r="S312">
        <v>2.8999999999999998E-3</v>
      </c>
      <c r="T312">
        <v>2.8999999999999998E-3</v>
      </c>
      <c r="U312">
        <v>2.8999999999999998E-3</v>
      </c>
      <c r="V312">
        <v>2.8999999999999998E-3</v>
      </c>
      <c r="W312">
        <v>4.8300000000000001E-3</v>
      </c>
      <c r="X312">
        <v>4.8300000000000001E-3</v>
      </c>
      <c r="Y312">
        <v>2.8999999999999998E-3</v>
      </c>
      <c r="Z312">
        <v>2.8999999999999998E-3</v>
      </c>
      <c r="AA312">
        <v>2.8999999999999998E-3</v>
      </c>
      <c r="AB312">
        <v>0.63443829177761635</v>
      </c>
      <c r="AC312">
        <v>8.9223375053129672</v>
      </c>
      <c r="AD312">
        <v>272.81599999999997</v>
      </c>
      <c r="AE312">
        <v>4.4999999999999998E-2</v>
      </c>
      <c r="AF312">
        <v>591</v>
      </c>
      <c r="AG312">
        <v>985</v>
      </c>
      <c r="AH312">
        <v>1363</v>
      </c>
      <c r="AI312">
        <v>2102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3.0799999999999998E-3</v>
      </c>
      <c r="Q313">
        <v>2.8999999999999998E-3</v>
      </c>
      <c r="R313">
        <v>5.2100000000000002E-3</v>
      </c>
      <c r="S313">
        <v>2.8999999999999998E-3</v>
      </c>
      <c r="T313">
        <v>2.8999999999999998E-3</v>
      </c>
      <c r="U313">
        <v>2.8999999999999998E-3</v>
      </c>
      <c r="V313">
        <v>2.8999999999999998E-3</v>
      </c>
      <c r="W313">
        <v>4.8300000000000001E-3</v>
      </c>
      <c r="X313">
        <v>4.8300000000000001E-3</v>
      </c>
      <c r="Y313">
        <v>2.8999999999999998E-3</v>
      </c>
      <c r="Z313">
        <v>2.8999999999999998E-3</v>
      </c>
      <c r="AA313">
        <v>2.8999999999999998E-3</v>
      </c>
      <c r="AB313">
        <v>0.63443829177761635</v>
      </c>
      <c r="AC313">
        <v>8.9223375053129672</v>
      </c>
      <c r="AD313">
        <v>272.81599999999997</v>
      </c>
      <c r="AE313">
        <v>0.05</v>
      </c>
      <c r="AF313">
        <v>548</v>
      </c>
      <c r="AG313">
        <v>924</v>
      </c>
      <c r="AH313">
        <v>1280</v>
      </c>
      <c r="AI313">
        <v>1921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3.0799999999999998E-3</v>
      </c>
      <c r="Q314">
        <v>2.8999999999999998E-3</v>
      </c>
      <c r="R314">
        <v>5.2100000000000002E-3</v>
      </c>
      <c r="S314">
        <v>2.8999999999999998E-3</v>
      </c>
      <c r="T314">
        <v>2.8999999999999998E-3</v>
      </c>
      <c r="U314">
        <v>2.8999999999999998E-3</v>
      </c>
      <c r="V314">
        <v>2.8999999999999998E-3</v>
      </c>
      <c r="W314">
        <v>4.8300000000000001E-3</v>
      </c>
      <c r="X314">
        <v>4.8300000000000001E-3</v>
      </c>
      <c r="Y314">
        <v>2.8999999999999998E-3</v>
      </c>
      <c r="Z314">
        <v>2.8999999999999998E-3</v>
      </c>
      <c r="AA314">
        <v>2.8999999999999998E-3</v>
      </c>
      <c r="AB314">
        <v>0.63443829177761635</v>
      </c>
      <c r="AC314">
        <v>8.9223375053129672</v>
      </c>
      <c r="AD314">
        <v>272.81599999999997</v>
      </c>
      <c r="AE314">
        <v>5.5E-2</v>
      </c>
      <c r="AF314">
        <v>511</v>
      </c>
      <c r="AG314">
        <v>868</v>
      </c>
      <c r="AH314">
        <v>1206</v>
      </c>
      <c r="AI314">
        <v>1769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3.0799999999999998E-3</v>
      </c>
      <c r="Q315">
        <v>2.8999999999999998E-3</v>
      </c>
      <c r="R315">
        <v>5.2100000000000002E-3</v>
      </c>
      <c r="S315">
        <v>2.8999999999999998E-3</v>
      </c>
      <c r="T315">
        <v>2.8999999999999998E-3</v>
      </c>
      <c r="U315">
        <v>2.8999999999999998E-3</v>
      </c>
      <c r="V315">
        <v>2.8999999999999998E-3</v>
      </c>
      <c r="W315">
        <v>4.8300000000000001E-3</v>
      </c>
      <c r="X315">
        <v>4.8300000000000001E-3</v>
      </c>
      <c r="Y315">
        <v>2.8999999999999998E-3</v>
      </c>
      <c r="Z315">
        <v>2.8999999999999998E-3</v>
      </c>
      <c r="AA315">
        <v>2.8999999999999998E-3</v>
      </c>
      <c r="AB315">
        <v>0.63443829177761635</v>
      </c>
      <c r="AC315">
        <v>8.9223375053129672</v>
      </c>
      <c r="AD315">
        <v>272.81599999999997</v>
      </c>
      <c r="AE315">
        <v>0.06</v>
      </c>
      <c r="AF315">
        <v>477</v>
      </c>
      <c r="AG315">
        <v>818</v>
      </c>
      <c r="AH315">
        <v>1138</v>
      </c>
      <c r="AI315">
        <v>1640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3.0799999999999998E-3</v>
      </c>
      <c r="Q316">
        <v>2.8999999999999998E-3</v>
      </c>
      <c r="R316">
        <v>5.2100000000000002E-3</v>
      </c>
      <c r="S316">
        <v>2.8999999999999998E-3</v>
      </c>
      <c r="T316">
        <v>2.8999999999999998E-3</v>
      </c>
      <c r="U316">
        <v>2.8999999999999998E-3</v>
      </c>
      <c r="V316">
        <v>2.8999999999999998E-3</v>
      </c>
      <c r="W316">
        <v>4.8300000000000001E-3</v>
      </c>
      <c r="X316">
        <v>4.8300000000000001E-3</v>
      </c>
      <c r="Y316">
        <v>2.8999999999999998E-3</v>
      </c>
      <c r="Z316">
        <v>2.8999999999999998E-3</v>
      </c>
      <c r="AA316">
        <v>2.8999999999999998E-3</v>
      </c>
      <c r="AB316">
        <v>0.63443829177761635</v>
      </c>
      <c r="AC316">
        <v>8.9223375053129672</v>
      </c>
      <c r="AD316">
        <v>272.81599999999997</v>
      </c>
      <c r="AE316">
        <v>6.5000000000000002E-2</v>
      </c>
      <c r="AF316">
        <v>446</v>
      </c>
      <c r="AG316">
        <v>772</v>
      </c>
      <c r="AH316">
        <v>1077</v>
      </c>
      <c r="AI316">
        <v>1528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3.0799999999999998E-3</v>
      </c>
      <c r="Q317">
        <v>2.8999999999999998E-3</v>
      </c>
      <c r="R317">
        <v>5.2100000000000002E-3</v>
      </c>
      <c r="S317">
        <v>2.8999999999999998E-3</v>
      </c>
      <c r="T317">
        <v>2.8999999999999998E-3</v>
      </c>
      <c r="U317">
        <v>2.8999999999999998E-3</v>
      </c>
      <c r="V317">
        <v>2.8999999999999998E-3</v>
      </c>
      <c r="W317">
        <v>4.8300000000000001E-3</v>
      </c>
      <c r="X317">
        <v>4.8300000000000001E-3</v>
      </c>
      <c r="Y317">
        <v>2.8999999999999998E-3</v>
      </c>
      <c r="Z317">
        <v>2.8999999999999998E-3</v>
      </c>
      <c r="AA317">
        <v>2.8999999999999998E-3</v>
      </c>
      <c r="AB317">
        <v>0.63443829177761635</v>
      </c>
      <c r="AC317">
        <v>8.9223375053129672</v>
      </c>
      <c r="AD317">
        <v>272.81599999999997</v>
      </c>
      <c r="AE317">
        <v>7.0000000000000007E-2</v>
      </c>
      <c r="AF317">
        <v>419</v>
      </c>
      <c r="AG317">
        <v>730</v>
      </c>
      <c r="AH317">
        <v>1021</v>
      </c>
      <c r="AI317">
        <v>1430</v>
      </c>
    </row>
  </sheetData>
  <conditionalFormatting sqref="AF3:AI317">
    <cfRule type="cellIs" dxfId="1" priority="1" operator="lessThan">
      <formula>6000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AM332"/>
  <sheetViews>
    <sheetView tabSelected="1" topLeftCell="A166" zoomScale="70" zoomScaleNormal="70" workbookViewId="0">
      <selection activeCell="AE345" sqref="AE345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 hidden="1">
      <c r="B3">
        <v>34</v>
      </c>
      <c r="C3">
        <v>34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>
        <v>10</v>
      </c>
      <c r="L3">
        <v>150</v>
      </c>
      <c r="M3">
        <v>0</v>
      </c>
      <c r="N3">
        <v>80</v>
      </c>
      <c r="O3">
        <v>11</v>
      </c>
      <c r="P3">
        <v>5.47E-3</v>
      </c>
      <c r="Q3">
        <v>4.5300000000000002E-3</v>
      </c>
      <c r="R3">
        <v>9.4800000000000006E-3</v>
      </c>
      <c r="S3">
        <v>3.5999999999999999E-3</v>
      </c>
      <c r="T3">
        <v>2.0600000000000002E-3</v>
      </c>
      <c r="U3">
        <v>3.0200000000000001E-3</v>
      </c>
      <c r="V3">
        <v>3.63E-3</v>
      </c>
      <c r="W3">
        <v>8.7600000000000004E-3</v>
      </c>
      <c r="X3">
        <v>8.7600000000000004E-3</v>
      </c>
      <c r="Y3">
        <v>2.3999999999999998E-3</v>
      </c>
      <c r="Z3">
        <v>2.8E-3</v>
      </c>
      <c r="AA3">
        <v>2.8E-3</v>
      </c>
      <c r="AB3">
        <v>0.18849705882352941</v>
      </c>
      <c r="AC3">
        <v>2.6528581734714178</v>
      </c>
      <c r="AD3">
        <v>157.21600000000001</v>
      </c>
      <c r="AE3">
        <v>2.5000000000000001E-2</v>
      </c>
      <c r="AF3">
        <v>5362</v>
      </c>
      <c r="AG3">
        <v>20986</v>
      </c>
      <c r="AH3">
        <v>21550</v>
      </c>
      <c r="AI3">
        <v>22129</v>
      </c>
    </row>
    <row r="4" spans="1:39" hidden="1">
      <c r="B4">
        <v>34</v>
      </c>
      <c r="C4">
        <v>34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>
        <v>10</v>
      </c>
      <c r="L4">
        <v>150</v>
      </c>
      <c r="M4">
        <v>0</v>
      </c>
      <c r="N4">
        <v>80</v>
      </c>
      <c r="O4">
        <v>11</v>
      </c>
      <c r="P4">
        <v>5.47E-3</v>
      </c>
      <c r="Q4">
        <v>4.5300000000000002E-3</v>
      </c>
      <c r="R4">
        <v>9.4800000000000006E-3</v>
      </c>
      <c r="S4">
        <v>3.5999999999999999E-3</v>
      </c>
      <c r="T4">
        <v>2.0600000000000002E-3</v>
      </c>
      <c r="U4">
        <v>3.0200000000000001E-3</v>
      </c>
      <c r="V4">
        <v>3.63E-3</v>
      </c>
      <c r="W4">
        <v>8.7600000000000004E-3</v>
      </c>
      <c r="X4">
        <v>8.7600000000000004E-3</v>
      </c>
      <c r="Y4">
        <v>2.3999999999999998E-3</v>
      </c>
      <c r="Z4">
        <v>2.8E-3</v>
      </c>
      <c r="AA4">
        <v>2.8E-3</v>
      </c>
      <c r="AB4">
        <v>0.18849705882352941</v>
      </c>
      <c r="AC4">
        <v>2.6528581734714178</v>
      </c>
      <c r="AD4">
        <v>157.21600000000001</v>
      </c>
      <c r="AE4">
        <v>0.03</v>
      </c>
      <c r="AF4">
        <v>5197</v>
      </c>
      <c r="AG4">
        <v>17489</v>
      </c>
      <c r="AH4">
        <v>17958</v>
      </c>
      <c r="AI4">
        <v>18440</v>
      </c>
    </row>
    <row r="5" spans="1:39" hidden="1">
      <c r="B5">
        <v>34</v>
      </c>
      <c r="C5">
        <v>34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10</v>
      </c>
      <c r="L5">
        <v>150</v>
      </c>
      <c r="M5">
        <v>0</v>
      </c>
      <c r="N5">
        <v>80</v>
      </c>
      <c r="O5">
        <v>11</v>
      </c>
      <c r="P5">
        <v>5.47E-3</v>
      </c>
      <c r="Q5">
        <v>4.5300000000000002E-3</v>
      </c>
      <c r="R5">
        <v>9.4800000000000006E-3</v>
      </c>
      <c r="S5">
        <v>3.5999999999999999E-3</v>
      </c>
      <c r="T5">
        <v>2.0600000000000002E-3</v>
      </c>
      <c r="U5">
        <v>3.0200000000000001E-3</v>
      </c>
      <c r="V5">
        <v>3.63E-3</v>
      </c>
      <c r="W5">
        <v>8.7600000000000004E-3</v>
      </c>
      <c r="X5">
        <v>8.7600000000000004E-3</v>
      </c>
      <c r="Y5">
        <v>2.3999999999999998E-3</v>
      </c>
      <c r="Z5">
        <v>2.8E-3</v>
      </c>
      <c r="AA5">
        <v>2.8E-3</v>
      </c>
      <c r="AB5">
        <v>0.18849705882352941</v>
      </c>
      <c r="AC5">
        <v>2.6528581734714178</v>
      </c>
      <c r="AD5">
        <v>157.21600000000001</v>
      </c>
      <c r="AE5">
        <v>3.5000000000000003E-2</v>
      </c>
      <c r="AF5">
        <v>5039</v>
      </c>
      <c r="AG5">
        <v>14990</v>
      </c>
      <c r="AH5">
        <v>15393</v>
      </c>
      <c r="AI5">
        <v>15806</v>
      </c>
    </row>
    <row r="6" spans="1:39" hidden="1">
      <c r="B6">
        <v>34</v>
      </c>
      <c r="C6">
        <v>34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>
        <v>10</v>
      </c>
      <c r="L6">
        <v>150</v>
      </c>
      <c r="M6">
        <v>0</v>
      </c>
      <c r="N6">
        <v>80</v>
      </c>
      <c r="O6">
        <v>11</v>
      </c>
      <c r="P6">
        <v>5.47E-3</v>
      </c>
      <c r="Q6">
        <v>4.5300000000000002E-3</v>
      </c>
      <c r="R6">
        <v>9.4800000000000006E-3</v>
      </c>
      <c r="S6">
        <v>3.5999999999999999E-3</v>
      </c>
      <c r="T6">
        <v>2.0600000000000002E-3</v>
      </c>
      <c r="U6">
        <v>3.0200000000000001E-3</v>
      </c>
      <c r="V6">
        <v>3.63E-3</v>
      </c>
      <c r="W6">
        <v>8.7600000000000004E-3</v>
      </c>
      <c r="X6">
        <v>8.7600000000000004E-3</v>
      </c>
      <c r="Y6">
        <v>2.3999999999999998E-3</v>
      </c>
      <c r="Z6">
        <v>2.8E-3</v>
      </c>
      <c r="AA6">
        <v>2.8E-3</v>
      </c>
      <c r="AB6">
        <v>0.18849705882352941</v>
      </c>
      <c r="AC6">
        <v>2.6528581734714178</v>
      </c>
      <c r="AD6">
        <v>157.21600000000001</v>
      </c>
      <c r="AE6">
        <v>0.04</v>
      </c>
      <c r="AF6">
        <v>4887</v>
      </c>
      <c r="AG6">
        <v>13116</v>
      </c>
      <c r="AH6">
        <v>13469</v>
      </c>
      <c r="AI6">
        <v>13830</v>
      </c>
    </row>
    <row r="7" spans="1:39" hidden="1">
      <c r="B7">
        <v>34</v>
      </c>
      <c r="C7">
        <v>34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>
        <v>10</v>
      </c>
      <c r="L7">
        <v>150</v>
      </c>
      <c r="M7">
        <v>0</v>
      </c>
      <c r="N7">
        <v>80</v>
      </c>
      <c r="O7">
        <v>11</v>
      </c>
      <c r="P7">
        <v>5.47E-3</v>
      </c>
      <c r="Q7">
        <v>4.5300000000000002E-3</v>
      </c>
      <c r="R7">
        <v>9.4800000000000006E-3</v>
      </c>
      <c r="S7">
        <v>3.5999999999999999E-3</v>
      </c>
      <c r="T7">
        <v>2.0600000000000002E-3</v>
      </c>
      <c r="U7">
        <v>3.0200000000000001E-3</v>
      </c>
      <c r="V7">
        <v>3.63E-3</v>
      </c>
      <c r="W7">
        <v>8.7600000000000004E-3</v>
      </c>
      <c r="X7">
        <v>8.7600000000000004E-3</v>
      </c>
      <c r="Y7">
        <v>2.3999999999999998E-3</v>
      </c>
      <c r="Z7">
        <v>2.8E-3</v>
      </c>
      <c r="AA7">
        <v>2.8E-3</v>
      </c>
      <c r="AB7">
        <v>0.18849705882352941</v>
      </c>
      <c r="AC7">
        <v>2.6528581734714178</v>
      </c>
      <c r="AD7">
        <v>157.21600000000001</v>
      </c>
      <c r="AE7">
        <v>4.4999999999999998E-2</v>
      </c>
      <c r="AF7">
        <v>4742</v>
      </c>
      <c r="AG7">
        <v>11659</v>
      </c>
      <c r="AH7">
        <v>11972</v>
      </c>
      <c r="AI7">
        <v>12294</v>
      </c>
    </row>
    <row r="8" spans="1:39" hidden="1">
      <c r="B8">
        <v>34</v>
      </c>
      <c r="C8">
        <v>34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>
        <v>10</v>
      </c>
      <c r="L8">
        <v>150</v>
      </c>
      <c r="M8">
        <v>0</v>
      </c>
      <c r="N8">
        <v>80</v>
      </c>
      <c r="O8">
        <v>11</v>
      </c>
      <c r="P8">
        <v>5.47E-3</v>
      </c>
      <c r="Q8">
        <v>4.5300000000000002E-3</v>
      </c>
      <c r="R8">
        <v>9.4800000000000006E-3</v>
      </c>
      <c r="S8">
        <v>3.5999999999999999E-3</v>
      </c>
      <c r="T8">
        <v>2.0600000000000002E-3</v>
      </c>
      <c r="U8">
        <v>3.0200000000000001E-3</v>
      </c>
      <c r="V8">
        <v>3.63E-3</v>
      </c>
      <c r="W8">
        <v>8.7600000000000004E-3</v>
      </c>
      <c r="X8">
        <v>8.7600000000000004E-3</v>
      </c>
      <c r="Y8">
        <v>2.3999999999999998E-3</v>
      </c>
      <c r="Z8">
        <v>2.8E-3</v>
      </c>
      <c r="AA8">
        <v>2.8E-3</v>
      </c>
      <c r="AB8">
        <v>0.18849705882352941</v>
      </c>
      <c r="AC8">
        <v>2.6528581734714178</v>
      </c>
      <c r="AD8">
        <v>157.21600000000001</v>
      </c>
      <c r="AE8">
        <v>0.05</v>
      </c>
      <c r="AF8">
        <v>4603</v>
      </c>
      <c r="AG8">
        <v>10493</v>
      </c>
      <c r="AH8">
        <v>10775</v>
      </c>
      <c r="AI8">
        <v>11064</v>
      </c>
    </row>
    <row r="9" spans="1:39" hidden="1">
      <c r="B9">
        <v>34</v>
      </c>
      <c r="C9">
        <v>34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>
        <v>10</v>
      </c>
      <c r="L9">
        <v>150</v>
      </c>
      <c r="M9">
        <v>0</v>
      </c>
      <c r="N9">
        <v>80</v>
      </c>
      <c r="O9">
        <v>11</v>
      </c>
      <c r="P9">
        <v>5.47E-3</v>
      </c>
      <c r="Q9">
        <v>4.5300000000000002E-3</v>
      </c>
      <c r="R9">
        <v>9.4800000000000006E-3</v>
      </c>
      <c r="S9">
        <v>3.5999999999999999E-3</v>
      </c>
      <c r="T9">
        <v>2.0600000000000002E-3</v>
      </c>
      <c r="U9">
        <v>3.0200000000000001E-3</v>
      </c>
      <c r="V9">
        <v>3.63E-3</v>
      </c>
      <c r="W9">
        <v>8.7600000000000004E-3</v>
      </c>
      <c r="X9">
        <v>8.7600000000000004E-3</v>
      </c>
      <c r="Y9">
        <v>2.3999999999999998E-3</v>
      </c>
      <c r="Z9">
        <v>2.8E-3</v>
      </c>
      <c r="AA9">
        <v>2.8E-3</v>
      </c>
      <c r="AB9">
        <v>0.18849705882352941</v>
      </c>
      <c r="AC9">
        <v>2.6528581734714178</v>
      </c>
      <c r="AD9">
        <v>157.21600000000001</v>
      </c>
      <c r="AE9">
        <v>5.5E-2</v>
      </c>
      <c r="AF9">
        <v>4469</v>
      </c>
      <c r="AG9">
        <v>9539</v>
      </c>
      <c r="AH9">
        <v>9795</v>
      </c>
      <c r="AI9">
        <v>10058</v>
      </c>
    </row>
    <row r="10" spans="1:39" hidden="1">
      <c r="B10">
        <v>34</v>
      </c>
      <c r="C10">
        <v>34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10</v>
      </c>
      <c r="L10">
        <v>150</v>
      </c>
      <c r="M10">
        <v>0</v>
      </c>
      <c r="N10">
        <v>80</v>
      </c>
      <c r="O10">
        <v>11</v>
      </c>
      <c r="P10">
        <v>5.47E-3</v>
      </c>
      <c r="Q10">
        <v>4.5300000000000002E-3</v>
      </c>
      <c r="R10">
        <v>9.4800000000000006E-3</v>
      </c>
      <c r="S10">
        <v>3.5999999999999999E-3</v>
      </c>
      <c r="T10">
        <v>2.0600000000000002E-3</v>
      </c>
      <c r="U10">
        <v>3.0200000000000001E-3</v>
      </c>
      <c r="V10">
        <v>3.63E-3</v>
      </c>
      <c r="W10">
        <v>8.7600000000000004E-3</v>
      </c>
      <c r="X10">
        <v>8.7600000000000004E-3</v>
      </c>
      <c r="Y10">
        <v>2.3999999999999998E-3</v>
      </c>
      <c r="Z10">
        <v>2.8E-3</v>
      </c>
      <c r="AA10">
        <v>2.8E-3</v>
      </c>
      <c r="AB10">
        <v>0.18849705882352941</v>
      </c>
      <c r="AC10">
        <v>2.6528581734714178</v>
      </c>
      <c r="AD10">
        <v>157.21600000000001</v>
      </c>
      <c r="AE10">
        <v>0.06</v>
      </c>
      <c r="AF10">
        <v>4341</v>
      </c>
      <c r="AG10">
        <v>8744</v>
      </c>
      <c r="AH10">
        <v>8979</v>
      </c>
      <c r="AI10">
        <v>9220</v>
      </c>
    </row>
    <row r="11" spans="1:39" hidden="1">
      <c r="B11">
        <v>34</v>
      </c>
      <c r="C11">
        <v>34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>
        <v>10</v>
      </c>
      <c r="L11">
        <v>150</v>
      </c>
      <c r="M11">
        <v>0</v>
      </c>
      <c r="N11">
        <v>80</v>
      </c>
      <c r="O11">
        <v>11</v>
      </c>
      <c r="P11">
        <v>5.47E-3</v>
      </c>
      <c r="Q11">
        <v>4.5300000000000002E-3</v>
      </c>
      <c r="R11">
        <v>9.4800000000000006E-3</v>
      </c>
      <c r="S11">
        <v>3.5999999999999999E-3</v>
      </c>
      <c r="T11">
        <v>2.0600000000000002E-3</v>
      </c>
      <c r="U11">
        <v>3.0200000000000001E-3</v>
      </c>
      <c r="V11">
        <v>3.63E-3</v>
      </c>
      <c r="W11">
        <v>8.7600000000000004E-3</v>
      </c>
      <c r="X11">
        <v>8.7600000000000004E-3</v>
      </c>
      <c r="Y11">
        <v>2.3999999999999998E-3</v>
      </c>
      <c r="Z11">
        <v>2.8E-3</v>
      </c>
      <c r="AA11">
        <v>2.8E-3</v>
      </c>
      <c r="AB11">
        <v>0.18849705882352941</v>
      </c>
      <c r="AC11">
        <v>2.6528581734714178</v>
      </c>
      <c r="AD11">
        <v>157.21600000000001</v>
      </c>
      <c r="AE11">
        <v>6.5000000000000002E-2</v>
      </c>
      <c r="AF11">
        <v>4218</v>
      </c>
      <c r="AG11">
        <v>8072</v>
      </c>
      <c r="AH11">
        <v>8288</v>
      </c>
      <c r="AI11">
        <v>8511</v>
      </c>
    </row>
    <row r="12" spans="1:39" hidden="1">
      <c r="B12">
        <v>34</v>
      </c>
      <c r="C12">
        <v>34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>
        <v>10</v>
      </c>
      <c r="L12">
        <v>150</v>
      </c>
      <c r="M12">
        <v>0</v>
      </c>
      <c r="N12">
        <v>80</v>
      </c>
      <c r="O12">
        <v>11</v>
      </c>
      <c r="P12">
        <v>5.47E-3</v>
      </c>
      <c r="Q12">
        <v>4.5300000000000002E-3</v>
      </c>
      <c r="R12">
        <v>9.4800000000000006E-3</v>
      </c>
      <c r="S12">
        <v>3.5999999999999999E-3</v>
      </c>
      <c r="T12">
        <v>2.0600000000000002E-3</v>
      </c>
      <c r="U12">
        <v>3.0200000000000001E-3</v>
      </c>
      <c r="V12">
        <v>3.63E-3</v>
      </c>
      <c r="W12">
        <v>8.7600000000000004E-3</v>
      </c>
      <c r="X12">
        <v>8.7600000000000004E-3</v>
      </c>
      <c r="Y12">
        <v>2.3999999999999998E-3</v>
      </c>
      <c r="Z12">
        <v>2.8E-3</v>
      </c>
      <c r="AA12">
        <v>2.8E-3</v>
      </c>
      <c r="AB12">
        <v>0.18849705882352941</v>
      </c>
      <c r="AC12">
        <v>2.6528581734714178</v>
      </c>
      <c r="AD12">
        <v>157.21600000000001</v>
      </c>
      <c r="AE12">
        <v>7.0000000000000007E-2</v>
      </c>
      <c r="AF12">
        <v>4100</v>
      </c>
      <c r="AG12">
        <v>7495</v>
      </c>
      <c r="AH12">
        <v>7696</v>
      </c>
      <c r="AI12">
        <v>7903</v>
      </c>
    </row>
    <row r="13" spans="1:39" hidden="1">
      <c r="B13">
        <v>34</v>
      </c>
      <c r="C13">
        <v>34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>
        <v>10.25</v>
      </c>
      <c r="L13">
        <v>150</v>
      </c>
      <c r="M13">
        <v>0</v>
      </c>
      <c r="N13">
        <v>80</v>
      </c>
      <c r="O13">
        <v>11</v>
      </c>
      <c r="P13">
        <v>5.2399999999999999E-3</v>
      </c>
      <c r="Q13">
        <v>4.3400000000000001E-3</v>
      </c>
      <c r="R13">
        <v>9.0500000000000008E-3</v>
      </c>
      <c r="S13">
        <v>3.4399999999999999E-3</v>
      </c>
      <c r="T13">
        <v>2.0500000000000002E-3</v>
      </c>
      <c r="U13">
        <v>2.8900000000000002E-3</v>
      </c>
      <c r="V13">
        <v>3.47E-3</v>
      </c>
      <c r="W13">
        <v>8.3700000000000007E-3</v>
      </c>
      <c r="X13">
        <v>8.3700000000000007E-3</v>
      </c>
      <c r="Y13">
        <v>2.3E-3</v>
      </c>
      <c r="Z13">
        <v>2.6800000000000001E-3</v>
      </c>
      <c r="AA13">
        <v>2.6800000000000001E-3</v>
      </c>
      <c r="AB13">
        <v>0.18990677305730261</v>
      </c>
      <c r="AC13">
        <v>2.732024779370259</v>
      </c>
      <c r="AD13">
        <v>160.82849999999999</v>
      </c>
      <c r="AE13">
        <v>2.5000000000000001E-2</v>
      </c>
      <c r="AF13">
        <v>5095</v>
      </c>
      <c r="AG13">
        <v>20052</v>
      </c>
      <c r="AH13">
        <v>20607</v>
      </c>
      <c r="AI13">
        <v>21178</v>
      </c>
    </row>
    <row r="14" spans="1:39" hidden="1">
      <c r="B14">
        <v>34</v>
      </c>
      <c r="C14">
        <v>34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>
        <v>10.25</v>
      </c>
      <c r="L14">
        <v>150</v>
      </c>
      <c r="M14">
        <v>0</v>
      </c>
      <c r="N14">
        <v>80</v>
      </c>
      <c r="O14">
        <v>11</v>
      </c>
      <c r="P14">
        <v>5.2399999999999999E-3</v>
      </c>
      <c r="Q14">
        <v>4.3400000000000001E-3</v>
      </c>
      <c r="R14">
        <v>9.0500000000000008E-3</v>
      </c>
      <c r="S14">
        <v>3.4399999999999999E-3</v>
      </c>
      <c r="T14">
        <v>2.0500000000000002E-3</v>
      </c>
      <c r="U14">
        <v>2.8900000000000002E-3</v>
      </c>
      <c r="V14">
        <v>3.47E-3</v>
      </c>
      <c r="W14">
        <v>8.3700000000000007E-3</v>
      </c>
      <c r="X14">
        <v>8.3700000000000007E-3</v>
      </c>
      <c r="Y14">
        <v>2.3E-3</v>
      </c>
      <c r="Z14">
        <v>2.6800000000000001E-3</v>
      </c>
      <c r="AA14">
        <v>2.6800000000000001E-3</v>
      </c>
      <c r="AB14">
        <v>0.18990677305730261</v>
      </c>
      <c r="AC14">
        <v>2.732024779370259</v>
      </c>
      <c r="AD14">
        <v>160.82849999999999</v>
      </c>
      <c r="AE14">
        <v>0.03</v>
      </c>
      <c r="AF14">
        <v>4933</v>
      </c>
      <c r="AG14">
        <v>16710</v>
      </c>
      <c r="AH14">
        <v>17173</v>
      </c>
      <c r="AI14">
        <v>17648</v>
      </c>
    </row>
    <row r="15" spans="1:39" hidden="1">
      <c r="B15">
        <v>34</v>
      </c>
      <c r="C15">
        <v>34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10.25</v>
      </c>
      <c r="L15">
        <v>150</v>
      </c>
      <c r="M15">
        <v>0</v>
      </c>
      <c r="N15">
        <v>80</v>
      </c>
      <c r="O15">
        <v>11</v>
      </c>
      <c r="P15">
        <v>5.2399999999999999E-3</v>
      </c>
      <c r="Q15">
        <v>4.3400000000000001E-3</v>
      </c>
      <c r="R15">
        <v>9.0500000000000008E-3</v>
      </c>
      <c r="S15">
        <v>3.4399999999999999E-3</v>
      </c>
      <c r="T15">
        <v>2.0500000000000002E-3</v>
      </c>
      <c r="U15">
        <v>2.8900000000000002E-3</v>
      </c>
      <c r="V15">
        <v>3.47E-3</v>
      </c>
      <c r="W15">
        <v>8.3700000000000007E-3</v>
      </c>
      <c r="X15">
        <v>8.3700000000000007E-3</v>
      </c>
      <c r="Y15">
        <v>2.3E-3</v>
      </c>
      <c r="Z15">
        <v>2.6800000000000001E-3</v>
      </c>
      <c r="AA15">
        <v>2.6800000000000001E-3</v>
      </c>
      <c r="AB15">
        <v>0.18990677305730261</v>
      </c>
      <c r="AC15">
        <v>2.732024779370259</v>
      </c>
      <c r="AD15">
        <v>160.82849999999999</v>
      </c>
      <c r="AE15">
        <v>3.5000000000000003E-2</v>
      </c>
      <c r="AF15">
        <v>4779</v>
      </c>
      <c r="AG15">
        <v>14323</v>
      </c>
      <c r="AH15">
        <v>14720</v>
      </c>
      <c r="AI15">
        <v>15127</v>
      </c>
    </row>
    <row r="16" spans="1:39" hidden="1">
      <c r="B16">
        <v>34</v>
      </c>
      <c r="C16">
        <v>34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>
        <v>10.25</v>
      </c>
      <c r="L16">
        <v>150</v>
      </c>
      <c r="M16">
        <v>0</v>
      </c>
      <c r="N16">
        <v>80</v>
      </c>
      <c r="O16">
        <v>11</v>
      </c>
      <c r="P16">
        <v>5.2399999999999999E-3</v>
      </c>
      <c r="Q16">
        <v>4.3400000000000001E-3</v>
      </c>
      <c r="R16">
        <v>9.0500000000000008E-3</v>
      </c>
      <c r="S16">
        <v>3.4399999999999999E-3</v>
      </c>
      <c r="T16">
        <v>2.0500000000000002E-3</v>
      </c>
      <c r="U16">
        <v>2.8900000000000002E-3</v>
      </c>
      <c r="V16">
        <v>3.47E-3</v>
      </c>
      <c r="W16">
        <v>8.3700000000000007E-3</v>
      </c>
      <c r="X16">
        <v>8.3700000000000007E-3</v>
      </c>
      <c r="Y16">
        <v>2.3E-3</v>
      </c>
      <c r="Z16">
        <v>2.6800000000000001E-3</v>
      </c>
      <c r="AA16">
        <v>2.6800000000000001E-3</v>
      </c>
      <c r="AB16">
        <v>0.18990677305730261</v>
      </c>
      <c r="AC16">
        <v>2.732024779370259</v>
      </c>
      <c r="AD16">
        <v>160.82849999999999</v>
      </c>
      <c r="AE16">
        <v>0.04</v>
      </c>
      <c r="AF16">
        <v>4632</v>
      </c>
      <c r="AG16">
        <v>12533</v>
      </c>
      <c r="AH16">
        <v>12880</v>
      </c>
      <c r="AI16">
        <v>13236</v>
      </c>
    </row>
    <row r="17" spans="2:35" hidden="1">
      <c r="B17">
        <v>34</v>
      </c>
      <c r="C17">
        <v>34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10.25</v>
      </c>
      <c r="L17">
        <v>150</v>
      </c>
      <c r="M17">
        <v>0</v>
      </c>
      <c r="N17">
        <v>80</v>
      </c>
      <c r="O17">
        <v>11</v>
      </c>
      <c r="P17">
        <v>5.2399999999999999E-3</v>
      </c>
      <c r="Q17">
        <v>4.3400000000000001E-3</v>
      </c>
      <c r="R17">
        <v>9.0500000000000008E-3</v>
      </c>
      <c r="S17">
        <v>3.4399999999999999E-3</v>
      </c>
      <c r="T17">
        <v>2.0500000000000002E-3</v>
      </c>
      <c r="U17">
        <v>2.8900000000000002E-3</v>
      </c>
      <c r="V17">
        <v>3.47E-3</v>
      </c>
      <c r="W17">
        <v>8.3700000000000007E-3</v>
      </c>
      <c r="X17">
        <v>8.3700000000000007E-3</v>
      </c>
      <c r="Y17">
        <v>2.3E-3</v>
      </c>
      <c r="Z17">
        <v>2.6800000000000001E-3</v>
      </c>
      <c r="AA17">
        <v>2.6800000000000001E-3</v>
      </c>
      <c r="AB17">
        <v>0.18990677305730261</v>
      </c>
      <c r="AC17">
        <v>2.732024779370259</v>
      </c>
      <c r="AD17">
        <v>160.82849999999999</v>
      </c>
      <c r="AE17">
        <v>4.4999999999999998E-2</v>
      </c>
      <c r="AF17">
        <v>4490</v>
      </c>
      <c r="AG17">
        <v>11140</v>
      </c>
      <c r="AH17">
        <v>11449</v>
      </c>
      <c r="AI17">
        <v>11765</v>
      </c>
    </row>
    <row r="18" spans="2:35" hidden="1">
      <c r="B18">
        <v>34</v>
      </c>
      <c r="C18">
        <v>34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10.25</v>
      </c>
      <c r="L18">
        <v>150</v>
      </c>
      <c r="M18">
        <v>0</v>
      </c>
      <c r="N18">
        <v>80</v>
      </c>
      <c r="O18">
        <v>11</v>
      </c>
      <c r="P18">
        <v>5.2399999999999999E-3</v>
      </c>
      <c r="Q18">
        <v>4.3400000000000001E-3</v>
      </c>
      <c r="R18">
        <v>9.0500000000000008E-3</v>
      </c>
      <c r="S18">
        <v>3.4399999999999999E-3</v>
      </c>
      <c r="T18">
        <v>2.0500000000000002E-3</v>
      </c>
      <c r="U18">
        <v>2.8900000000000002E-3</v>
      </c>
      <c r="V18">
        <v>3.47E-3</v>
      </c>
      <c r="W18">
        <v>8.3700000000000007E-3</v>
      </c>
      <c r="X18">
        <v>8.3700000000000007E-3</v>
      </c>
      <c r="Y18">
        <v>2.3E-3</v>
      </c>
      <c r="Z18">
        <v>2.6800000000000001E-3</v>
      </c>
      <c r="AA18">
        <v>2.6800000000000001E-3</v>
      </c>
      <c r="AB18">
        <v>0.18990677305730261</v>
      </c>
      <c r="AC18">
        <v>2.732024779370259</v>
      </c>
      <c r="AD18">
        <v>160.82849999999999</v>
      </c>
      <c r="AE18">
        <v>0.05</v>
      </c>
      <c r="AF18">
        <v>4355</v>
      </c>
      <c r="AG18">
        <v>10026</v>
      </c>
      <c r="AH18">
        <v>10304</v>
      </c>
      <c r="AI18">
        <v>10589</v>
      </c>
    </row>
    <row r="19" spans="2:35" hidden="1">
      <c r="B19">
        <v>34</v>
      </c>
      <c r="C19">
        <v>34</v>
      </c>
      <c r="D19" t="s">
        <v>5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10.25</v>
      </c>
      <c r="L19">
        <v>150</v>
      </c>
      <c r="M19">
        <v>0</v>
      </c>
      <c r="N19">
        <v>80</v>
      </c>
      <c r="O19">
        <v>11</v>
      </c>
      <c r="P19">
        <v>5.2399999999999999E-3</v>
      </c>
      <c r="Q19">
        <v>4.3400000000000001E-3</v>
      </c>
      <c r="R19">
        <v>9.0500000000000008E-3</v>
      </c>
      <c r="S19">
        <v>3.4399999999999999E-3</v>
      </c>
      <c r="T19">
        <v>2.0500000000000002E-3</v>
      </c>
      <c r="U19">
        <v>2.8900000000000002E-3</v>
      </c>
      <c r="V19">
        <v>3.47E-3</v>
      </c>
      <c r="W19">
        <v>8.3700000000000007E-3</v>
      </c>
      <c r="X19">
        <v>8.3700000000000007E-3</v>
      </c>
      <c r="Y19">
        <v>2.3E-3</v>
      </c>
      <c r="Z19">
        <v>2.6800000000000001E-3</v>
      </c>
      <c r="AA19">
        <v>2.6800000000000001E-3</v>
      </c>
      <c r="AB19">
        <v>0.18990677305730261</v>
      </c>
      <c r="AC19">
        <v>2.732024779370259</v>
      </c>
      <c r="AD19">
        <v>160.82849999999999</v>
      </c>
      <c r="AE19">
        <v>5.5E-2</v>
      </c>
      <c r="AF19">
        <v>4225</v>
      </c>
      <c r="AG19">
        <v>9115</v>
      </c>
      <c r="AH19">
        <v>9367</v>
      </c>
      <c r="AI19">
        <v>9626</v>
      </c>
    </row>
    <row r="20" spans="2:35" hidden="1">
      <c r="B20">
        <v>34</v>
      </c>
      <c r="C20">
        <v>34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10.25</v>
      </c>
      <c r="L20">
        <v>150</v>
      </c>
      <c r="M20">
        <v>0</v>
      </c>
      <c r="N20">
        <v>80</v>
      </c>
      <c r="O20">
        <v>11</v>
      </c>
      <c r="P20">
        <v>5.2399999999999999E-3</v>
      </c>
      <c r="Q20">
        <v>4.3400000000000001E-3</v>
      </c>
      <c r="R20">
        <v>9.0500000000000008E-3</v>
      </c>
      <c r="S20">
        <v>3.4399999999999999E-3</v>
      </c>
      <c r="T20">
        <v>2.0500000000000002E-3</v>
      </c>
      <c r="U20">
        <v>2.8900000000000002E-3</v>
      </c>
      <c r="V20">
        <v>3.47E-3</v>
      </c>
      <c r="W20">
        <v>8.3700000000000007E-3</v>
      </c>
      <c r="X20">
        <v>8.3700000000000007E-3</v>
      </c>
      <c r="Y20">
        <v>2.3E-3</v>
      </c>
      <c r="Z20">
        <v>2.6800000000000001E-3</v>
      </c>
      <c r="AA20">
        <v>2.6800000000000001E-3</v>
      </c>
      <c r="AB20">
        <v>0.18990677305730261</v>
      </c>
      <c r="AC20">
        <v>2.732024779370259</v>
      </c>
      <c r="AD20">
        <v>160.82849999999999</v>
      </c>
      <c r="AE20">
        <v>0.06</v>
      </c>
      <c r="AF20">
        <v>4101</v>
      </c>
      <c r="AG20">
        <v>8355</v>
      </c>
      <c r="AH20">
        <v>8586</v>
      </c>
      <c r="AI20">
        <v>8824</v>
      </c>
    </row>
    <row r="21" spans="2:35" hidden="1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10.25</v>
      </c>
      <c r="L21">
        <v>150</v>
      </c>
      <c r="M21">
        <v>0</v>
      </c>
      <c r="N21">
        <v>80</v>
      </c>
      <c r="O21">
        <v>11</v>
      </c>
      <c r="P21">
        <v>5.2399999999999999E-3</v>
      </c>
      <c r="Q21">
        <v>4.3400000000000001E-3</v>
      </c>
      <c r="R21">
        <v>9.0500000000000008E-3</v>
      </c>
      <c r="S21">
        <v>3.4399999999999999E-3</v>
      </c>
      <c r="T21">
        <v>2.0500000000000002E-3</v>
      </c>
      <c r="U21">
        <v>2.8900000000000002E-3</v>
      </c>
      <c r="V21">
        <v>3.47E-3</v>
      </c>
      <c r="W21">
        <v>8.3700000000000007E-3</v>
      </c>
      <c r="X21">
        <v>8.3700000000000007E-3</v>
      </c>
      <c r="Y21">
        <v>2.3E-3</v>
      </c>
      <c r="Z21">
        <v>2.6800000000000001E-3</v>
      </c>
      <c r="AA21">
        <v>2.6800000000000001E-3</v>
      </c>
      <c r="AB21">
        <v>0.18990677305730261</v>
      </c>
      <c r="AC21">
        <v>2.732024779370259</v>
      </c>
      <c r="AD21">
        <v>160.82849999999999</v>
      </c>
      <c r="AE21">
        <v>6.5000000000000002E-2</v>
      </c>
      <c r="AF21">
        <v>3982</v>
      </c>
      <c r="AG21">
        <v>7712</v>
      </c>
      <c r="AH21">
        <v>7926</v>
      </c>
      <c r="AI21">
        <v>8145</v>
      </c>
    </row>
    <row r="22" spans="2:35" hidden="1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10.25</v>
      </c>
      <c r="L22">
        <v>150</v>
      </c>
      <c r="M22">
        <v>0</v>
      </c>
      <c r="N22">
        <v>80</v>
      </c>
      <c r="O22">
        <v>11</v>
      </c>
      <c r="P22">
        <v>5.2399999999999999E-3</v>
      </c>
      <c r="Q22">
        <v>4.3400000000000001E-3</v>
      </c>
      <c r="R22">
        <v>9.0500000000000008E-3</v>
      </c>
      <c r="S22">
        <v>3.4399999999999999E-3</v>
      </c>
      <c r="T22">
        <v>2.0500000000000002E-3</v>
      </c>
      <c r="U22">
        <v>2.8900000000000002E-3</v>
      </c>
      <c r="V22">
        <v>3.47E-3</v>
      </c>
      <c r="W22">
        <v>8.3700000000000007E-3</v>
      </c>
      <c r="X22">
        <v>8.3700000000000007E-3</v>
      </c>
      <c r="Y22">
        <v>2.3E-3</v>
      </c>
      <c r="Z22">
        <v>2.6800000000000001E-3</v>
      </c>
      <c r="AA22">
        <v>2.6800000000000001E-3</v>
      </c>
      <c r="AB22">
        <v>0.18990677305730261</v>
      </c>
      <c r="AC22">
        <v>2.732024779370259</v>
      </c>
      <c r="AD22">
        <v>160.82849999999999</v>
      </c>
      <c r="AE22">
        <v>7.0000000000000007E-2</v>
      </c>
      <c r="AF22">
        <v>3868</v>
      </c>
      <c r="AG22">
        <v>7162</v>
      </c>
      <c r="AH22">
        <v>7360</v>
      </c>
      <c r="AI22">
        <v>7563</v>
      </c>
    </row>
    <row r="23" spans="2:35" hidden="1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10.5</v>
      </c>
      <c r="L23">
        <v>150</v>
      </c>
      <c r="M23">
        <v>0</v>
      </c>
      <c r="N23">
        <v>80</v>
      </c>
      <c r="O23">
        <v>11</v>
      </c>
      <c r="P23">
        <v>5.0200000000000002E-3</v>
      </c>
      <c r="Q23">
        <v>4.15E-3</v>
      </c>
      <c r="R23">
        <v>8.6599999999999993E-3</v>
      </c>
      <c r="S23">
        <v>3.3E-3</v>
      </c>
      <c r="T23">
        <v>2.0500000000000002E-3</v>
      </c>
      <c r="U23">
        <v>2.7699999999999999E-3</v>
      </c>
      <c r="V23">
        <v>3.3300000000000001E-3</v>
      </c>
      <c r="W23">
        <v>8.0000000000000002E-3</v>
      </c>
      <c r="X23">
        <v>8.0000000000000002E-3</v>
      </c>
      <c r="Y23">
        <v>2.2100000000000002E-3</v>
      </c>
      <c r="Z23">
        <v>2.5699999999999998E-3</v>
      </c>
      <c r="AA23">
        <v>2.5699999999999998E-3</v>
      </c>
      <c r="AB23">
        <v>0.19224451685436081</v>
      </c>
      <c r="AC23">
        <v>2.8184866982883929</v>
      </c>
      <c r="AD23">
        <v>164.441</v>
      </c>
      <c r="AE23">
        <v>2.5000000000000001E-2</v>
      </c>
      <c r="AF23">
        <v>4830</v>
      </c>
      <c r="AG23">
        <v>19125</v>
      </c>
      <c r="AH23">
        <v>19672</v>
      </c>
      <c r="AI23">
        <v>20235</v>
      </c>
    </row>
    <row r="24" spans="2:35" hidden="1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10.5</v>
      </c>
      <c r="L24">
        <v>150</v>
      </c>
      <c r="M24">
        <v>0</v>
      </c>
      <c r="N24">
        <v>80</v>
      </c>
      <c r="O24">
        <v>11</v>
      </c>
      <c r="P24">
        <v>5.0200000000000002E-3</v>
      </c>
      <c r="Q24">
        <v>4.15E-3</v>
      </c>
      <c r="R24">
        <v>8.6599999999999993E-3</v>
      </c>
      <c r="S24">
        <v>3.3E-3</v>
      </c>
      <c r="T24">
        <v>2.0500000000000002E-3</v>
      </c>
      <c r="U24">
        <v>2.7699999999999999E-3</v>
      </c>
      <c r="V24">
        <v>3.3300000000000001E-3</v>
      </c>
      <c r="W24">
        <v>8.0000000000000002E-3</v>
      </c>
      <c r="X24">
        <v>8.0000000000000002E-3</v>
      </c>
      <c r="Y24">
        <v>2.2100000000000002E-3</v>
      </c>
      <c r="Z24">
        <v>2.5699999999999998E-3</v>
      </c>
      <c r="AA24">
        <v>2.5699999999999998E-3</v>
      </c>
      <c r="AB24">
        <v>0.19224451685436081</v>
      </c>
      <c r="AC24">
        <v>2.8184866982883929</v>
      </c>
      <c r="AD24">
        <v>164.441</v>
      </c>
      <c r="AE24">
        <v>0.03</v>
      </c>
      <c r="AF24">
        <v>4672</v>
      </c>
      <c r="AG24">
        <v>15937</v>
      </c>
      <c r="AH24">
        <v>16393</v>
      </c>
      <c r="AI24">
        <v>16862</v>
      </c>
    </row>
    <row r="25" spans="2:35" hidden="1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10.5</v>
      </c>
      <c r="L25">
        <v>150</v>
      </c>
      <c r="M25">
        <v>0</v>
      </c>
      <c r="N25">
        <v>80</v>
      </c>
      <c r="O25">
        <v>11</v>
      </c>
      <c r="P25">
        <v>5.0200000000000002E-3</v>
      </c>
      <c r="Q25">
        <v>4.15E-3</v>
      </c>
      <c r="R25">
        <v>8.6599999999999993E-3</v>
      </c>
      <c r="S25">
        <v>3.3E-3</v>
      </c>
      <c r="T25">
        <v>2.0500000000000002E-3</v>
      </c>
      <c r="U25">
        <v>2.7699999999999999E-3</v>
      </c>
      <c r="V25">
        <v>3.3300000000000001E-3</v>
      </c>
      <c r="W25">
        <v>8.0000000000000002E-3</v>
      </c>
      <c r="X25">
        <v>8.0000000000000002E-3</v>
      </c>
      <c r="Y25">
        <v>2.2100000000000002E-3</v>
      </c>
      <c r="Z25">
        <v>2.5699999999999998E-3</v>
      </c>
      <c r="AA25">
        <v>2.5699999999999998E-3</v>
      </c>
      <c r="AB25">
        <v>0.19224451685436081</v>
      </c>
      <c r="AC25">
        <v>2.8184866982883929</v>
      </c>
      <c r="AD25">
        <v>164.441</v>
      </c>
      <c r="AE25">
        <v>3.5000000000000003E-2</v>
      </c>
      <c r="AF25">
        <v>4522</v>
      </c>
      <c r="AG25">
        <v>13661</v>
      </c>
      <c r="AH25">
        <v>14051</v>
      </c>
      <c r="AI25">
        <v>14453</v>
      </c>
    </row>
    <row r="26" spans="2:35" hidden="1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10.5</v>
      </c>
      <c r="L26">
        <v>150</v>
      </c>
      <c r="M26">
        <v>0</v>
      </c>
      <c r="N26">
        <v>80</v>
      </c>
      <c r="O26">
        <v>11</v>
      </c>
      <c r="P26">
        <v>5.0200000000000002E-3</v>
      </c>
      <c r="Q26">
        <v>4.15E-3</v>
      </c>
      <c r="R26">
        <v>8.6599999999999993E-3</v>
      </c>
      <c r="S26">
        <v>3.3E-3</v>
      </c>
      <c r="T26">
        <v>2.0500000000000002E-3</v>
      </c>
      <c r="U26">
        <v>2.7699999999999999E-3</v>
      </c>
      <c r="V26">
        <v>3.3300000000000001E-3</v>
      </c>
      <c r="W26">
        <v>8.0000000000000002E-3</v>
      </c>
      <c r="X26">
        <v>8.0000000000000002E-3</v>
      </c>
      <c r="Y26">
        <v>2.2100000000000002E-3</v>
      </c>
      <c r="Z26">
        <v>2.5699999999999998E-3</v>
      </c>
      <c r="AA26">
        <v>2.5699999999999998E-3</v>
      </c>
      <c r="AB26">
        <v>0.19224451685436081</v>
      </c>
      <c r="AC26">
        <v>2.8184866982883929</v>
      </c>
      <c r="AD26">
        <v>164.441</v>
      </c>
      <c r="AE26">
        <v>0.04</v>
      </c>
      <c r="AF26">
        <v>4378</v>
      </c>
      <c r="AG26">
        <v>11953</v>
      </c>
      <c r="AH26">
        <v>12295</v>
      </c>
      <c r="AI26">
        <v>12647</v>
      </c>
    </row>
    <row r="27" spans="2:35" hidden="1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10.5</v>
      </c>
      <c r="L27">
        <v>150</v>
      </c>
      <c r="M27">
        <v>0</v>
      </c>
      <c r="N27">
        <v>80</v>
      </c>
      <c r="O27">
        <v>11</v>
      </c>
      <c r="P27">
        <v>5.0200000000000002E-3</v>
      </c>
      <c r="Q27">
        <v>4.15E-3</v>
      </c>
      <c r="R27">
        <v>8.6599999999999993E-3</v>
      </c>
      <c r="S27">
        <v>3.3E-3</v>
      </c>
      <c r="T27">
        <v>2.0500000000000002E-3</v>
      </c>
      <c r="U27">
        <v>2.7699999999999999E-3</v>
      </c>
      <c r="V27">
        <v>3.3300000000000001E-3</v>
      </c>
      <c r="W27">
        <v>8.0000000000000002E-3</v>
      </c>
      <c r="X27">
        <v>8.0000000000000002E-3</v>
      </c>
      <c r="Y27">
        <v>2.2100000000000002E-3</v>
      </c>
      <c r="Z27">
        <v>2.5699999999999998E-3</v>
      </c>
      <c r="AA27">
        <v>2.5699999999999998E-3</v>
      </c>
      <c r="AB27">
        <v>0.19224451685436081</v>
      </c>
      <c r="AC27">
        <v>2.8184866982883929</v>
      </c>
      <c r="AD27">
        <v>164.441</v>
      </c>
      <c r="AE27">
        <v>4.4999999999999998E-2</v>
      </c>
      <c r="AF27">
        <v>4241</v>
      </c>
      <c r="AG27">
        <v>10625</v>
      </c>
      <c r="AH27">
        <v>10929</v>
      </c>
      <c r="AI27">
        <v>11241</v>
      </c>
    </row>
    <row r="28" spans="2:35" hidden="1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10.5</v>
      </c>
      <c r="L28">
        <v>150</v>
      </c>
      <c r="M28">
        <v>0</v>
      </c>
      <c r="N28">
        <v>80</v>
      </c>
      <c r="O28">
        <v>11</v>
      </c>
      <c r="P28">
        <v>5.0200000000000002E-3</v>
      </c>
      <c r="Q28">
        <v>4.15E-3</v>
      </c>
      <c r="R28">
        <v>8.6599999999999993E-3</v>
      </c>
      <c r="S28">
        <v>3.3E-3</v>
      </c>
      <c r="T28">
        <v>2.0500000000000002E-3</v>
      </c>
      <c r="U28">
        <v>2.7699999999999999E-3</v>
      </c>
      <c r="V28">
        <v>3.3300000000000001E-3</v>
      </c>
      <c r="W28">
        <v>8.0000000000000002E-3</v>
      </c>
      <c r="X28">
        <v>8.0000000000000002E-3</v>
      </c>
      <c r="Y28">
        <v>2.2100000000000002E-3</v>
      </c>
      <c r="Z28">
        <v>2.5699999999999998E-3</v>
      </c>
      <c r="AA28">
        <v>2.5699999999999998E-3</v>
      </c>
      <c r="AB28">
        <v>0.19224451685436081</v>
      </c>
      <c r="AC28">
        <v>2.8184866982883929</v>
      </c>
      <c r="AD28">
        <v>164.441</v>
      </c>
      <c r="AE28">
        <v>0.05</v>
      </c>
      <c r="AF28">
        <v>4109</v>
      </c>
      <c r="AG28">
        <v>9562</v>
      </c>
      <c r="AH28">
        <v>9836</v>
      </c>
      <c r="AI28">
        <v>10117</v>
      </c>
    </row>
    <row r="29" spans="2:35" hidden="1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10.5</v>
      </c>
      <c r="L29">
        <v>150</v>
      </c>
      <c r="M29">
        <v>0</v>
      </c>
      <c r="N29">
        <v>80</v>
      </c>
      <c r="O29">
        <v>11</v>
      </c>
      <c r="P29">
        <v>5.0200000000000002E-3</v>
      </c>
      <c r="Q29">
        <v>4.15E-3</v>
      </c>
      <c r="R29">
        <v>8.6599999999999993E-3</v>
      </c>
      <c r="S29">
        <v>3.3E-3</v>
      </c>
      <c r="T29">
        <v>2.0500000000000002E-3</v>
      </c>
      <c r="U29">
        <v>2.7699999999999999E-3</v>
      </c>
      <c r="V29">
        <v>3.3300000000000001E-3</v>
      </c>
      <c r="W29">
        <v>8.0000000000000002E-3</v>
      </c>
      <c r="X29">
        <v>8.0000000000000002E-3</v>
      </c>
      <c r="Y29">
        <v>2.2100000000000002E-3</v>
      </c>
      <c r="Z29">
        <v>2.5699999999999998E-3</v>
      </c>
      <c r="AA29">
        <v>2.5699999999999998E-3</v>
      </c>
      <c r="AB29">
        <v>0.19224451685436081</v>
      </c>
      <c r="AC29">
        <v>2.8184866982883929</v>
      </c>
      <c r="AD29">
        <v>164.441</v>
      </c>
      <c r="AE29">
        <v>5.5E-2</v>
      </c>
      <c r="AF29">
        <v>3983</v>
      </c>
      <c r="AG29">
        <v>8693</v>
      </c>
      <c r="AH29">
        <v>8942</v>
      </c>
      <c r="AI29">
        <v>9198</v>
      </c>
    </row>
    <row r="30" spans="2:35" hidden="1">
      <c r="B30">
        <v>34</v>
      </c>
      <c r="C30">
        <v>34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10.5</v>
      </c>
      <c r="L30">
        <v>150</v>
      </c>
      <c r="M30">
        <v>0</v>
      </c>
      <c r="N30">
        <v>80</v>
      </c>
      <c r="O30">
        <v>11</v>
      </c>
      <c r="P30">
        <v>5.0200000000000002E-3</v>
      </c>
      <c r="Q30">
        <v>4.15E-3</v>
      </c>
      <c r="R30">
        <v>8.6599999999999993E-3</v>
      </c>
      <c r="S30">
        <v>3.3E-3</v>
      </c>
      <c r="T30">
        <v>2.0500000000000002E-3</v>
      </c>
      <c r="U30">
        <v>2.7699999999999999E-3</v>
      </c>
      <c r="V30">
        <v>3.3300000000000001E-3</v>
      </c>
      <c r="W30">
        <v>8.0000000000000002E-3</v>
      </c>
      <c r="X30">
        <v>8.0000000000000002E-3</v>
      </c>
      <c r="Y30">
        <v>2.2100000000000002E-3</v>
      </c>
      <c r="Z30">
        <v>2.5699999999999998E-3</v>
      </c>
      <c r="AA30">
        <v>2.5699999999999998E-3</v>
      </c>
      <c r="AB30">
        <v>0.19224451685436081</v>
      </c>
      <c r="AC30">
        <v>2.8184866982883929</v>
      </c>
      <c r="AD30">
        <v>164.441</v>
      </c>
      <c r="AE30">
        <v>0.06</v>
      </c>
      <c r="AF30">
        <v>3863</v>
      </c>
      <c r="AG30">
        <v>7969</v>
      </c>
      <c r="AH30">
        <v>8197</v>
      </c>
      <c r="AI30">
        <v>8431</v>
      </c>
    </row>
    <row r="31" spans="2:35" hidden="1">
      <c r="B31">
        <v>34</v>
      </c>
      <c r="C31">
        <v>34</v>
      </c>
      <c r="D31" t="s">
        <v>5</v>
      </c>
      <c r="E31" t="s">
        <v>9</v>
      </c>
      <c r="F31">
        <v>28</v>
      </c>
      <c r="G31">
        <v>28</v>
      </c>
      <c r="H31">
        <v>0.2</v>
      </c>
      <c r="I31">
        <v>5000</v>
      </c>
      <c r="J31">
        <v>60000</v>
      </c>
      <c r="K31">
        <v>10.5</v>
      </c>
      <c r="L31">
        <v>150</v>
      </c>
      <c r="M31">
        <v>0</v>
      </c>
      <c r="N31">
        <v>80</v>
      </c>
      <c r="O31">
        <v>11</v>
      </c>
      <c r="P31">
        <v>5.0200000000000002E-3</v>
      </c>
      <c r="Q31">
        <v>4.15E-3</v>
      </c>
      <c r="R31">
        <v>8.6599999999999993E-3</v>
      </c>
      <c r="S31">
        <v>3.3E-3</v>
      </c>
      <c r="T31">
        <v>2.0500000000000002E-3</v>
      </c>
      <c r="U31">
        <v>2.7699999999999999E-3</v>
      </c>
      <c r="V31">
        <v>3.3300000000000001E-3</v>
      </c>
      <c r="W31">
        <v>8.0000000000000002E-3</v>
      </c>
      <c r="X31">
        <v>8.0000000000000002E-3</v>
      </c>
      <c r="Y31">
        <v>2.2100000000000002E-3</v>
      </c>
      <c r="Z31">
        <v>2.5699999999999998E-3</v>
      </c>
      <c r="AA31">
        <v>2.5699999999999998E-3</v>
      </c>
      <c r="AB31">
        <v>0.19224451685436081</v>
      </c>
      <c r="AC31">
        <v>2.8184866982883929</v>
      </c>
      <c r="AD31">
        <v>164.441</v>
      </c>
      <c r="AE31">
        <v>6.5000000000000002E-2</v>
      </c>
      <c r="AF31">
        <v>3748</v>
      </c>
      <c r="AG31">
        <v>7356</v>
      </c>
      <c r="AH31">
        <v>7566</v>
      </c>
      <c r="AI31">
        <v>7783</v>
      </c>
    </row>
    <row r="32" spans="2:35" hidden="1">
      <c r="B32">
        <v>34</v>
      </c>
      <c r="C32">
        <v>34</v>
      </c>
      <c r="D32" t="s">
        <v>5</v>
      </c>
      <c r="E32" t="s">
        <v>9</v>
      </c>
      <c r="F32">
        <v>28</v>
      </c>
      <c r="G32">
        <v>28</v>
      </c>
      <c r="H32">
        <v>0.2</v>
      </c>
      <c r="I32">
        <v>5000</v>
      </c>
      <c r="J32">
        <v>60000</v>
      </c>
      <c r="K32">
        <v>10.5</v>
      </c>
      <c r="L32">
        <v>150</v>
      </c>
      <c r="M32">
        <v>0</v>
      </c>
      <c r="N32">
        <v>80</v>
      </c>
      <c r="O32">
        <v>11</v>
      </c>
      <c r="P32">
        <v>5.0200000000000002E-3</v>
      </c>
      <c r="Q32">
        <v>4.15E-3</v>
      </c>
      <c r="R32">
        <v>8.6599999999999993E-3</v>
      </c>
      <c r="S32">
        <v>3.3E-3</v>
      </c>
      <c r="T32">
        <v>2.0500000000000002E-3</v>
      </c>
      <c r="U32">
        <v>2.7699999999999999E-3</v>
      </c>
      <c r="V32">
        <v>3.3300000000000001E-3</v>
      </c>
      <c r="W32">
        <v>8.0000000000000002E-3</v>
      </c>
      <c r="X32">
        <v>8.0000000000000002E-3</v>
      </c>
      <c r="Y32">
        <v>2.2100000000000002E-3</v>
      </c>
      <c r="Z32">
        <v>2.5699999999999998E-3</v>
      </c>
      <c r="AA32">
        <v>2.5699999999999998E-3</v>
      </c>
      <c r="AB32">
        <v>0.19224451685436081</v>
      </c>
      <c r="AC32">
        <v>2.8184866982883929</v>
      </c>
      <c r="AD32">
        <v>164.441</v>
      </c>
      <c r="AE32">
        <v>7.0000000000000007E-2</v>
      </c>
      <c r="AF32">
        <v>3638</v>
      </c>
      <c r="AG32">
        <v>6830</v>
      </c>
      <c r="AH32">
        <v>7026</v>
      </c>
      <c r="AI32">
        <v>7227</v>
      </c>
    </row>
    <row r="33" spans="2:35" hidden="1">
      <c r="B33">
        <v>34</v>
      </c>
      <c r="C33">
        <v>34</v>
      </c>
      <c r="D33" t="s">
        <v>5</v>
      </c>
      <c r="E33" t="s">
        <v>9</v>
      </c>
      <c r="F33">
        <v>28</v>
      </c>
      <c r="G33">
        <v>28</v>
      </c>
      <c r="H33">
        <v>0.2</v>
      </c>
      <c r="I33">
        <v>5000</v>
      </c>
      <c r="J33">
        <v>60000</v>
      </c>
      <c r="K33">
        <v>10.75</v>
      </c>
      <c r="L33">
        <v>150</v>
      </c>
      <c r="M33">
        <v>0</v>
      </c>
      <c r="N33">
        <v>80</v>
      </c>
      <c r="O33">
        <v>11</v>
      </c>
      <c r="P33">
        <v>4.81E-3</v>
      </c>
      <c r="Q33">
        <v>3.98E-3</v>
      </c>
      <c r="R33">
        <v>8.3000000000000001E-3</v>
      </c>
      <c r="S33">
        <v>3.1700000000000001E-3</v>
      </c>
      <c r="T33">
        <v>2.0400000000000001E-3</v>
      </c>
      <c r="U33">
        <v>2.66E-3</v>
      </c>
      <c r="V33">
        <v>3.2000000000000002E-3</v>
      </c>
      <c r="W33">
        <v>7.6699999999999997E-3</v>
      </c>
      <c r="X33">
        <v>7.6699999999999997E-3</v>
      </c>
      <c r="Y33">
        <v>2.1199999999999999E-3</v>
      </c>
      <c r="Z33">
        <v>2.47E-3</v>
      </c>
      <c r="AA33">
        <v>2.47E-3</v>
      </c>
      <c r="AB33">
        <v>0.19582559878190531</v>
      </c>
      <c r="AC33">
        <v>2.9149677995055221</v>
      </c>
      <c r="AD33">
        <v>168.05350000000001</v>
      </c>
      <c r="AE33">
        <v>2.5000000000000001E-2</v>
      </c>
      <c r="AF33">
        <v>4582</v>
      </c>
      <c r="AG33">
        <v>18248</v>
      </c>
      <c r="AH33">
        <v>18786</v>
      </c>
      <c r="AI33">
        <v>19341</v>
      </c>
    </row>
    <row r="34" spans="2:35" hidden="1">
      <c r="B34">
        <v>34</v>
      </c>
      <c r="C34">
        <v>34</v>
      </c>
      <c r="D34" t="s">
        <v>5</v>
      </c>
      <c r="E34" t="s">
        <v>9</v>
      </c>
      <c r="F34">
        <v>28</v>
      </c>
      <c r="G34">
        <v>28</v>
      </c>
      <c r="H34">
        <v>0.2</v>
      </c>
      <c r="I34">
        <v>5000</v>
      </c>
      <c r="J34">
        <v>60000</v>
      </c>
      <c r="K34">
        <v>10.75</v>
      </c>
      <c r="L34">
        <v>150</v>
      </c>
      <c r="M34">
        <v>0</v>
      </c>
      <c r="N34">
        <v>80</v>
      </c>
      <c r="O34">
        <v>11</v>
      </c>
      <c r="P34">
        <v>4.81E-3</v>
      </c>
      <c r="Q34">
        <v>3.98E-3</v>
      </c>
      <c r="R34">
        <v>8.3000000000000001E-3</v>
      </c>
      <c r="S34">
        <v>3.1700000000000001E-3</v>
      </c>
      <c r="T34">
        <v>2.0400000000000001E-3</v>
      </c>
      <c r="U34">
        <v>2.66E-3</v>
      </c>
      <c r="V34">
        <v>3.2000000000000002E-3</v>
      </c>
      <c r="W34">
        <v>7.6699999999999997E-3</v>
      </c>
      <c r="X34">
        <v>7.6699999999999997E-3</v>
      </c>
      <c r="Y34">
        <v>2.1199999999999999E-3</v>
      </c>
      <c r="Z34">
        <v>2.47E-3</v>
      </c>
      <c r="AA34">
        <v>2.47E-3</v>
      </c>
      <c r="AB34">
        <v>0.19582559878190531</v>
      </c>
      <c r="AC34">
        <v>2.9149677995055221</v>
      </c>
      <c r="AD34">
        <v>168.05350000000001</v>
      </c>
      <c r="AE34">
        <v>0.03</v>
      </c>
      <c r="AF34">
        <v>4428</v>
      </c>
      <c r="AG34">
        <v>15206</v>
      </c>
      <c r="AH34">
        <v>15655</v>
      </c>
      <c r="AI34">
        <v>16118</v>
      </c>
    </row>
    <row r="35" spans="2:35" hidden="1">
      <c r="B35">
        <v>34</v>
      </c>
      <c r="C35">
        <v>34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10.75</v>
      </c>
      <c r="L35">
        <v>150</v>
      </c>
      <c r="M35">
        <v>0</v>
      </c>
      <c r="N35">
        <v>80</v>
      </c>
      <c r="O35">
        <v>11</v>
      </c>
      <c r="P35">
        <v>4.81E-3</v>
      </c>
      <c r="Q35">
        <v>3.98E-3</v>
      </c>
      <c r="R35">
        <v>8.3000000000000001E-3</v>
      </c>
      <c r="S35">
        <v>3.1700000000000001E-3</v>
      </c>
      <c r="T35">
        <v>2.0400000000000001E-3</v>
      </c>
      <c r="U35">
        <v>2.66E-3</v>
      </c>
      <c r="V35">
        <v>3.2000000000000002E-3</v>
      </c>
      <c r="W35">
        <v>7.6699999999999997E-3</v>
      </c>
      <c r="X35">
        <v>7.6699999999999997E-3</v>
      </c>
      <c r="Y35">
        <v>2.1199999999999999E-3</v>
      </c>
      <c r="Z35">
        <v>2.47E-3</v>
      </c>
      <c r="AA35">
        <v>2.47E-3</v>
      </c>
      <c r="AB35">
        <v>0.19582559878190531</v>
      </c>
      <c r="AC35">
        <v>2.9149677995055221</v>
      </c>
      <c r="AD35">
        <v>168.05350000000001</v>
      </c>
      <c r="AE35">
        <v>3.5000000000000003E-2</v>
      </c>
      <c r="AF35">
        <v>4281</v>
      </c>
      <c r="AG35">
        <v>13034</v>
      </c>
      <c r="AH35">
        <v>13419</v>
      </c>
      <c r="AI35">
        <v>13815</v>
      </c>
    </row>
    <row r="36" spans="2:35" hidden="1">
      <c r="B36">
        <v>34</v>
      </c>
      <c r="C36">
        <v>34</v>
      </c>
      <c r="D36" t="s">
        <v>5</v>
      </c>
      <c r="E36" t="s">
        <v>9</v>
      </c>
      <c r="F36">
        <v>28</v>
      </c>
      <c r="G36">
        <v>28</v>
      </c>
      <c r="H36">
        <v>0.2</v>
      </c>
      <c r="I36">
        <v>5000</v>
      </c>
      <c r="J36">
        <v>60000</v>
      </c>
      <c r="K36">
        <v>10.75</v>
      </c>
      <c r="L36">
        <v>150</v>
      </c>
      <c r="M36">
        <v>0</v>
      </c>
      <c r="N36">
        <v>80</v>
      </c>
      <c r="O36">
        <v>11</v>
      </c>
      <c r="P36">
        <v>4.81E-3</v>
      </c>
      <c r="Q36">
        <v>3.98E-3</v>
      </c>
      <c r="R36">
        <v>8.3000000000000001E-3</v>
      </c>
      <c r="S36">
        <v>3.1700000000000001E-3</v>
      </c>
      <c r="T36">
        <v>2.0400000000000001E-3</v>
      </c>
      <c r="U36">
        <v>2.66E-3</v>
      </c>
      <c r="V36">
        <v>3.2000000000000002E-3</v>
      </c>
      <c r="W36">
        <v>7.6699999999999997E-3</v>
      </c>
      <c r="X36">
        <v>7.6699999999999997E-3</v>
      </c>
      <c r="Y36">
        <v>2.1199999999999999E-3</v>
      </c>
      <c r="Z36">
        <v>2.47E-3</v>
      </c>
      <c r="AA36">
        <v>2.47E-3</v>
      </c>
      <c r="AB36">
        <v>0.19582559878190531</v>
      </c>
      <c r="AC36">
        <v>2.9149677995055221</v>
      </c>
      <c r="AD36">
        <v>168.05350000000001</v>
      </c>
      <c r="AE36">
        <v>0.04</v>
      </c>
      <c r="AF36">
        <v>4141</v>
      </c>
      <c r="AG36">
        <v>11405</v>
      </c>
      <c r="AH36">
        <v>11741</v>
      </c>
      <c r="AI36">
        <v>12088</v>
      </c>
    </row>
    <row r="37" spans="2:35" hidden="1">
      <c r="B37">
        <v>34</v>
      </c>
      <c r="C37">
        <v>34</v>
      </c>
      <c r="D37" t="s">
        <v>5</v>
      </c>
      <c r="E37" t="s">
        <v>9</v>
      </c>
      <c r="F37">
        <v>28</v>
      </c>
      <c r="G37">
        <v>28</v>
      </c>
      <c r="H37">
        <v>0.2</v>
      </c>
      <c r="I37">
        <v>5000</v>
      </c>
      <c r="J37">
        <v>60000</v>
      </c>
      <c r="K37">
        <v>10.75</v>
      </c>
      <c r="L37">
        <v>150</v>
      </c>
      <c r="M37">
        <v>0</v>
      </c>
      <c r="N37">
        <v>80</v>
      </c>
      <c r="O37">
        <v>11</v>
      </c>
      <c r="P37">
        <v>4.81E-3</v>
      </c>
      <c r="Q37">
        <v>3.98E-3</v>
      </c>
      <c r="R37">
        <v>8.3000000000000001E-3</v>
      </c>
      <c r="S37">
        <v>3.1700000000000001E-3</v>
      </c>
      <c r="T37">
        <v>2.0400000000000001E-3</v>
      </c>
      <c r="U37">
        <v>2.66E-3</v>
      </c>
      <c r="V37">
        <v>3.2000000000000002E-3</v>
      </c>
      <c r="W37">
        <v>7.6699999999999997E-3</v>
      </c>
      <c r="X37">
        <v>7.6699999999999997E-3</v>
      </c>
      <c r="Y37">
        <v>2.1199999999999999E-3</v>
      </c>
      <c r="Z37">
        <v>2.47E-3</v>
      </c>
      <c r="AA37">
        <v>2.47E-3</v>
      </c>
      <c r="AB37">
        <v>0.19582559878190531</v>
      </c>
      <c r="AC37">
        <v>2.9149677995055221</v>
      </c>
      <c r="AD37">
        <v>168.05350000000001</v>
      </c>
      <c r="AE37">
        <v>4.4999999999999998E-2</v>
      </c>
      <c r="AF37">
        <v>4008</v>
      </c>
      <c r="AG37">
        <v>10138</v>
      </c>
      <c r="AH37">
        <v>10437</v>
      </c>
      <c r="AI37">
        <v>10745</v>
      </c>
    </row>
    <row r="38" spans="2:35" hidden="1">
      <c r="B38">
        <v>34</v>
      </c>
      <c r="C38">
        <v>34</v>
      </c>
      <c r="D38" t="s">
        <v>5</v>
      </c>
      <c r="E38" t="s">
        <v>9</v>
      </c>
      <c r="F38">
        <v>28</v>
      </c>
      <c r="G38">
        <v>28</v>
      </c>
      <c r="H38">
        <v>0.2</v>
      </c>
      <c r="I38">
        <v>5000</v>
      </c>
      <c r="J38">
        <v>60000</v>
      </c>
      <c r="K38">
        <v>10.75</v>
      </c>
      <c r="L38">
        <v>150</v>
      </c>
      <c r="M38">
        <v>0</v>
      </c>
      <c r="N38">
        <v>80</v>
      </c>
      <c r="O38">
        <v>11</v>
      </c>
      <c r="P38">
        <v>4.81E-3</v>
      </c>
      <c r="Q38">
        <v>3.98E-3</v>
      </c>
      <c r="R38">
        <v>8.3000000000000001E-3</v>
      </c>
      <c r="S38">
        <v>3.1700000000000001E-3</v>
      </c>
      <c r="T38">
        <v>2.0400000000000001E-3</v>
      </c>
      <c r="U38">
        <v>2.66E-3</v>
      </c>
      <c r="V38">
        <v>3.2000000000000002E-3</v>
      </c>
      <c r="W38">
        <v>7.6699999999999997E-3</v>
      </c>
      <c r="X38">
        <v>7.6699999999999997E-3</v>
      </c>
      <c r="Y38">
        <v>2.1199999999999999E-3</v>
      </c>
      <c r="Z38">
        <v>2.47E-3</v>
      </c>
      <c r="AA38">
        <v>2.47E-3</v>
      </c>
      <c r="AB38">
        <v>0.19582559878190531</v>
      </c>
      <c r="AC38">
        <v>2.9149677995055221</v>
      </c>
      <c r="AD38">
        <v>168.05350000000001</v>
      </c>
      <c r="AE38">
        <v>0.05</v>
      </c>
      <c r="AF38">
        <v>3880</v>
      </c>
      <c r="AG38">
        <v>9124</v>
      </c>
      <c r="AH38">
        <v>9393</v>
      </c>
      <c r="AI38">
        <v>9671</v>
      </c>
    </row>
    <row r="39" spans="2:35" hidden="1">
      <c r="B39">
        <v>34</v>
      </c>
      <c r="C39">
        <v>34</v>
      </c>
      <c r="D39" t="s">
        <v>5</v>
      </c>
      <c r="E39" t="s">
        <v>9</v>
      </c>
      <c r="F39">
        <v>28</v>
      </c>
      <c r="G39">
        <v>28</v>
      </c>
      <c r="H39">
        <v>0.2</v>
      </c>
      <c r="I39">
        <v>5000</v>
      </c>
      <c r="J39">
        <v>60000</v>
      </c>
      <c r="K39">
        <v>10.75</v>
      </c>
      <c r="L39">
        <v>150</v>
      </c>
      <c r="M39">
        <v>0</v>
      </c>
      <c r="N39">
        <v>80</v>
      </c>
      <c r="O39">
        <v>11</v>
      </c>
      <c r="P39">
        <v>4.81E-3</v>
      </c>
      <c r="Q39">
        <v>3.98E-3</v>
      </c>
      <c r="R39">
        <v>8.3000000000000001E-3</v>
      </c>
      <c r="S39">
        <v>3.1700000000000001E-3</v>
      </c>
      <c r="T39">
        <v>2.0400000000000001E-3</v>
      </c>
      <c r="U39">
        <v>2.66E-3</v>
      </c>
      <c r="V39">
        <v>3.2000000000000002E-3</v>
      </c>
      <c r="W39">
        <v>7.6699999999999997E-3</v>
      </c>
      <c r="X39">
        <v>7.6699999999999997E-3</v>
      </c>
      <c r="Y39">
        <v>2.1199999999999999E-3</v>
      </c>
      <c r="Z39">
        <v>2.47E-3</v>
      </c>
      <c r="AA39">
        <v>2.47E-3</v>
      </c>
      <c r="AB39">
        <v>0.19582559878190531</v>
      </c>
      <c r="AC39">
        <v>2.9149677995055221</v>
      </c>
      <c r="AD39">
        <v>168.05350000000001</v>
      </c>
      <c r="AE39">
        <v>5.5E-2</v>
      </c>
      <c r="AF39">
        <v>3758</v>
      </c>
      <c r="AG39">
        <v>8294</v>
      </c>
      <c r="AH39">
        <v>8539</v>
      </c>
      <c r="AI39">
        <v>8791</v>
      </c>
    </row>
    <row r="40" spans="2:35" hidden="1">
      <c r="B40">
        <v>34</v>
      </c>
      <c r="C40">
        <v>34</v>
      </c>
      <c r="D40" t="s">
        <v>5</v>
      </c>
      <c r="E40" t="s">
        <v>9</v>
      </c>
      <c r="F40">
        <v>28</v>
      </c>
      <c r="G40">
        <v>28</v>
      </c>
      <c r="H40">
        <v>0.2</v>
      </c>
      <c r="I40">
        <v>5000</v>
      </c>
      <c r="J40">
        <v>60000</v>
      </c>
      <c r="K40">
        <v>10.75</v>
      </c>
      <c r="L40">
        <v>150</v>
      </c>
      <c r="M40">
        <v>0</v>
      </c>
      <c r="N40">
        <v>80</v>
      </c>
      <c r="O40">
        <v>11</v>
      </c>
      <c r="P40">
        <v>4.81E-3</v>
      </c>
      <c r="Q40">
        <v>3.98E-3</v>
      </c>
      <c r="R40">
        <v>8.3000000000000001E-3</v>
      </c>
      <c r="S40">
        <v>3.1700000000000001E-3</v>
      </c>
      <c r="T40">
        <v>2.0400000000000001E-3</v>
      </c>
      <c r="U40">
        <v>2.66E-3</v>
      </c>
      <c r="V40">
        <v>3.2000000000000002E-3</v>
      </c>
      <c r="W40">
        <v>7.6699999999999997E-3</v>
      </c>
      <c r="X40">
        <v>7.6699999999999997E-3</v>
      </c>
      <c r="Y40">
        <v>2.1199999999999999E-3</v>
      </c>
      <c r="Z40">
        <v>2.47E-3</v>
      </c>
      <c r="AA40">
        <v>2.47E-3</v>
      </c>
      <c r="AB40">
        <v>0.19582559878190531</v>
      </c>
      <c r="AC40">
        <v>2.9149677995055221</v>
      </c>
      <c r="AD40">
        <v>168.05350000000001</v>
      </c>
      <c r="AE40">
        <v>0.06</v>
      </c>
      <c r="AF40">
        <v>3642</v>
      </c>
      <c r="AG40">
        <v>7603</v>
      </c>
      <c r="AH40">
        <v>7828</v>
      </c>
      <c r="AI40">
        <v>8059</v>
      </c>
    </row>
    <row r="41" spans="2:35" hidden="1">
      <c r="B41">
        <v>34</v>
      </c>
      <c r="C41">
        <v>34</v>
      </c>
      <c r="D41" t="s">
        <v>5</v>
      </c>
      <c r="E41" t="s">
        <v>9</v>
      </c>
      <c r="F41">
        <v>28</v>
      </c>
      <c r="G41">
        <v>28</v>
      </c>
      <c r="H41">
        <v>0.2</v>
      </c>
      <c r="I41">
        <v>5000</v>
      </c>
      <c r="J41">
        <v>60000</v>
      </c>
      <c r="K41">
        <v>10.75</v>
      </c>
      <c r="L41">
        <v>150</v>
      </c>
      <c r="M41">
        <v>0</v>
      </c>
      <c r="N41">
        <v>80</v>
      </c>
      <c r="O41">
        <v>11</v>
      </c>
      <c r="P41">
        <v>4.81E-3</v>
      </c>
      <c r="Q41">
        <v>3.98E-3</v>
      </c>
      <c r="R41">
        <v>8.3000000000000001E-3</v>
      </c>
      <c r="S41">
        <v>3.1700000000000001E-3</v>
      </c>
      <c r="T41">
        <v>2.0400000000000001E-3</v>
      </c>
      <c r="U41">
        <v>2.66E-3</v>
      </c>
      <c r="V41">
        <v>3.2000000000000002E-3</v>
      </c>
      <c r="W41">
        <v>7.6699999999999997E-3</v>
      </c>
      <c r="X41">
        <v>7.6699999999999997E-3</v>
      </c>
      <c r="Y41">
        <v>2.1199999999999999E-3</v>
      </c>
      <c r="Z41">
        <v>2.47E-3</v>
      </c>
      <c r="AA41">
        <v>2.47E-3</v>
      </c>
      <c r="AB41">
        <v>0.19582559878190531</v>
      </c>
      <c r="AC41">
        <v>2.9149677995055221</v>
      </c>
      <c r="AD41">
        <v>168.05350000000001</v>
      </c>
      <c r="AE41">
        <v>6.5000000000000002E-2</v>
      </c>
      <c r="AF41">
        <v>3530</v>
      </c>
      <c r="AG41">
        <v>7018</v>
      </c>
      <c r="AH41">
        <v>7226</v>
      </c>
      <c r="AI41">
        <v>7439</v>
      </c>
    </row>
    <row r="42" spans="2:35" hidden="1">
      <c r="B42">
        <v>34</v>
      </c>
      <c r="C42">
        <v>34</v>
      </c>
      <c r="D42" t="s">
        <v>5</v>
      </c>
      <c r="E42" t="s">
        <v>9</v>
      </c>
      <c r="F42">
        <v>28</v>
      </c>
      <c r="G42">
        <v>28</v>
      </c>
      <c r="H42">
        <v>0.2</v>
      </c>
      <c r="I42">
        <v>5000</v>
      </c>
      <c r="J42">
        <v>60000</v>
      </c>
      <c r="K42">
        <v>10.75</v>
      </c>
      <c r="L42">
        <v>150</v>
      </c>
      <c r="M42">
        <v>0</v>
      </c>
      <c r="N42">
        <v>80</v>
      </c>
      <c r="O42">
        <v>11</v>
      </c>
      <c r="P42">
        <v>4.81E-3</v>
      </c>
      <c r="Q42">
        <v>3.98E-3</v>
      </c>
      <c r="R42">
        <v>8.3000000000000001E-3</v>
      </c>
      <c r="S42">
        <v>3.1700000000000001E-3</v>
      </c>
      <c r="T42">
        <v>2.0400000000000001E-3</v>
      </c>
      <c r="U42">
        <v>2.66E-3</v>
      </c>
      <c r="V42">
        <v>3.2000000000000002E-3</v>
      </c>
      <c r="W42">
        <v>7.6699999999999997E-3</v>
      </c>
      <c r="X42">
        <v>7.6699999999999997E-3</v>
      </c>
      <c r="Y42">
        <v>2.1199999999999999E-3</v>
      </c>
      <c r="Z42">
        <v>2.47E-3</v>
      </c>
      <c r="AA42">
        <v>2.47E-3</v>
      </c>
      <c r="AB42">
        <v>0.19582559878190531</v>
      </c>
      <c r="AC42">
        <v>2.9149677995055221</v>
      </c>
      <c r="AD42">
        <v>168.05350000000001</v>
      </c>
      <c r="AE42">
        <v>7.0000000000000007E-2</v>
      </c>
      <c r="AF42">
        <v>3424</v>
      </c>
      <c r="AG42">
        <v>6517</v>
      </c>
      <c r="AH42">
        <v>6709</v>
      </c>
      <c r="AI42">
        <v>6908</v>
      </c>
    </row>
    <row r="43" spans="2:35" hidden="1">
      <c r="B43">
        <v>34</v>
      </c>
      <c r="C43">
        <v>34</v>
      </c>
      <c r="D43" t="s">
        <v>5</v>
      </c>
      <c r="E43" t="s">
        <v>9</v>
      </c>
      <c r="F43">
        <v>28</v>
      </c>
      <c r="G43">
        <v>28</v>
      </c>
      <c r="H43">
        <v>0.2</v>
      </c>
      <c r="I43">
        <v>5000</v>
      </c>
      <c r="J43">
        <v>60000</v>
      </c>
      <c r="K43">
        <v>11</v>
      </c>
      <c r="L43">
        <v>150</v>
      </c>
      <c r="M43">
        <v>0</v>
      </c>
      <c r="N43">
        <v>80</v>
      </c>
      <c r="O43">
        <v>11</v>
      </c>
      <c r="P43">
        <v>4.62E-3</v>
      </c>
      <c r="Q43">
        <v>3.8300000000000001E-3</v>
      </c>
      <c r="R43">
        <v>7.9600000000000001E-3</v>
      </c>
      <c r="S43">
        <v>3.0400000000000002E-3</v>
      </c>
      <c r="T43">
        <v>2.0300000000000001E-3</v>
      </c>
      <c r="U43">
        <v>2.5500000000000002E-3</v>
      </c>
      <c r="V43">
        <v>3.0799999999999998E-3</v>
      </c>
      <c r="W43">
        <v>7.3600000000000002E-3</v>
      </c>
      <c r="X43">
        <v>7.3600000000000002E-3</v>
      </c>
      <c r="Y43">
        <v>2.0400000000000001E-3</v>
      </c>
      <c r="Z43">
        <v>2.3700000000000001E-3</v>
      </c>
      <c r="AA43">
        <v>2.3700000000000001E-3</v>
      </c>
      <c r="AB43">
        <v>0.2014098201263976</v>
      </c>
      <c r="AC43">
        <v>3.027591792653392</v>
      </c>
      <c r="AD43">
        <v>171.666</v>
      </c>
      <c r="AE43">
        <v>2.5000000000000001E-2</v>
      </c>
      <c r="AF43">
        <v>4312</v>
      </c>
      <c r="AG43">
        <v>17299</v>
      </c>
      <c r="AH43">
        <v>17831</v>
      </c>
      <c r="AI43">
        <v>18379</v>
      </c>
    </row>
    <row r="44" spans="2:35" hidden="1">
      <c r="B44">
        <v>34</v>
      </c>
      <c r="C44">
        <v>34</v>
      </c>
      <c r="D44" t="s">
        <v>5</v>
      </c>
      <c r="E44" t="s">
        <v>9</v>
      </c>
      <c r="F44">
        <v>28</v>
      </c>
      <c r="G44">
        <v>28</v>
      </c>
      <c r="H44">
        <v>0.2</v>
      </c>
      <c r="I44">
        <v>5000</v>
      </c>
      <c r="J44">
        <v>60000</v>
      </c>
      <c r="K44">
        <v>11</v>
      </c>
      <c r="L44">
        <v>150</v>
      </c>
      <c r="M44">
        <v>0</v>
      </c>
      <c r="N44">
        <v>80</v>
      </c>
      <c r="O44">
        <v>11</v>
      </c>
      <c r="P44">
        <v>4.62E-3</v>
      </c>
      <c r="Q44">
        <v>3.8300000000000001E-3</v>
      </c>
      <c r="R44">
        <v>7.9600000000000001E-3</v>
      </c>
      <c r="S44">
        <v>3.0400000000000002E-3</v>
      </c>
      <c r="T44">
        <v>2.0300000000000001E-3</v>
      </c>
      <c r="U44">
        <v>2.5500000000000002E-3</v>
      </c>
      <c r="V44">
        <v>3.0799999999999998E-3</v>
      </c>
      <c r="W44">
        <v>7.3600000000000002E-3</v>
      </c>
      <c r="X44">
        <v>7.3600000000000002E-3</v>
      </c>
      <c r="Y44">
        <v>2.0400000000000001E-3</v>
      </c>
      <c r="Z44">
        <v>2.3700000000000001E-3</v>
      </c>
      <c r="AA44">
        <v>2.3700000000000001E-3</v>
      </c>
      <c r="AB44">
        <v>0.2014098201263976</v>
      </c>
      <c r="AC44">
        <v>3.027591792653392</v>
      </c>
      <c r="AD44">
        <v>171.666</v>
      </c>
      <c r="AE44">
        <v>0.03</v>
      </c>
      <c r="AF44">
        <v>4162</v>
      </c>
      <c r="AG44">
        <v>14416</v>
      </c>
      <c r="AH44">
        <v>14859</v>
      </c>
      <c r="AI44">
        <v>15316</v>
      </c>
    </row>
    <row r="45" spans="2:35" hidden="1">
      <c r="B45">
        <v>34</v>
      </c>
      <c r="C45">
        <v>34</v>
      </c>
      <c r="D45" t="s">
        <v>5</v>
      </c>
      <c r="E45" t="s">
        <v>9</v>
      </c>
      <c r="F45">
        <v>28</v>
      </c>
      <c r="G45">
        <v>28</v>
      </c>
      <c r="H45">
        <v>0.2</v>
      </c>
      <c r="I45">
        <v>5000</v>
      </c>
      <c r="J45">
        <v>60000</v>
      </c>
      <c r="K45">
        <v>11</v>
      </c>
      <c r="L45">
        <v>150</v>
      </c>
      <c r="M45">
        <v>0</v>
      </c>
      <c r="N45">
        <v>80</v>
      </c>
      <c r="O45">
        <v>11</v>
      </c>
      <c r="P45">
        <v>4.62E-3</v>
      </c>
      <c r="Q45">
        <v>3.8300000000000001E-3</v>
      </c>
      <c r="R45">
        <v>7.9600000000000001E-3</v>
      </c>
      <c r="S45">
        <v>3.0400000000000002E-3</v>
      </c>
      <c r="T45">
        <v>2.0300000000000001E-3</v>
      </c>
      <c r="U45">
        <v>2.5500000000000002E-3</v>
      </c>
      <c r="V45">
        <v>3.0799999999999998E-3</v>
      </c>
      <c r="W45">
        <v>7.3600000000000002E-3</v>
      </c>
      <c r="X45">
        <v>7.3600000000000002E-3</v>
      </c>
      <c r="Y45">
        <v>2.0400000000000001E-3</v>
      </c>
      <c r="Z45">
        <v>2.3700000000000001E-3</v>
      </c>
      <c r="AA45">
        <v>2.3700000000000001E-3</v>
      </c>
      <c r="AB45">
        <v>0.2014098201263976</v>
      </c>
      <c r="AC45">
        <v>3.027591792653392</v>
      </c>
      <c r="AD45">
        <v>171.666</v>
      </c>
      <c r="AE45">
        <v>3.5000000000000003E-2</v>
      </c>
      <c r="AF45">
        <v>4019</v>
      </c>
      <c r="AG45">
        <v>12356</v>
      </c>
      <c r="AH45">
        <v>12736</v>
      </c>
      <c r="AI45">
        <v>13128</v>
      </c>
    </row>
    <row r="46" spans="2:35" hidden="1">
      <c r="B46">
        <v>34</v>
      </c>
      <c r="C46">
        <v>34</v>
      </c>
      <c r="D46" t="s">
        <v>5</v>
      </c>
      <c r="E46" t="s">
        <v>9</v>
      </c>
      <c r="F46">
        <v>28</v>
      </c>
      <c r="G46">
        <v>28</v>
      </c>
      <c r="H46">
        <v>0.2</v>
      </c>
      <c r="I46">
        <v>5000</v>
      </c>
      <c r="J46">
        <v>60000</v>
      </c>
      <c r="K46">
        <v>11</v>
      </c>
      <c r="L46">
        <v>150</v>
      </c>
      <c r="M46">
        <v>0</v>
      </c>
      <c r="N46">
        <v>80</v>
      </c>
      <c r="O46">
        <v>11</v>
      </c>
      <c r="P46">
        <v>4.62E-3</v>
      </c>
      <c r="Q46">
        <v>3.8300000000000001E-3</v>
      </c>
      <c r="R46">
        <v>7.9600000000000001E-3</v>
      </c>
      <c r="S46">
        <v>3.0400000000000002E-3</v>
      </c>
      <c r="T46">
        <v>2.0300000000000001E-3</v>
      </c>
      <c r="U46">
        <v>2.5500000000000002E-3</v>
      </c>
      <c r="V46">
        <v>3.0799999999999998E-3</v>
      </c>
      <c r="W46">
        <v>7.3600000000000002E-3</v>
      </c>
      <c r="X46">
        <v>7.3600000000000002E-3</v>
      </c>
      <c r="Y46">
        <v>2.0400000000000001E-3</v>
      </c>
      <c r="Z46">
        <v>2.3700000000000001E-3</v>
      </c>
      <c r="AA46">
        <v>2.3700000000000001E-3</v>
      </c>
      <c r="AB46">
        <v>0.2014098201263976</v>
      </c>
      <c r="AC46">
        <v>3.027591792653392</v>
      </c>
      <c r="AD46">
        <v>171.666</v>
      </c>
      <c r="AE46">
        <v>0.04</v>
      </c>
      <c r="AF46">
        <v>3883</v>
      </c>
      <c r="AG46">
        <v>10812</v>
      </c>
      <c r="AH46">
        <v>11144</v>
      </c>
      <c r="AI46">
        <v>11487</v>
      </c>
    </row>
    <row r="47" spans="2:35" hidden="1">
      <c r="B47">
        <v>34</v>
      </c>
      <c r="C47">
        <v>34</v>
      </c>
      <c r="D47" t="s">
        <v>5</v>
      </c>
      <c r="E47" t="s">
        <v>9</v>
      </c>
      <c r="F47">
        <v>28</v>
      </c>
      <c r="G47">
        <v>28</v>
      </c>
      <c r="H47">
        <v>0.2</v>
      </c>
      <c r="I47">
        <v>5000</v>
      </c>
      <c r="J47">
        <v>60000</v>
      </c>
      <c r="K47">
        <v>11</v>
      </c>
      <c r="L47">
        <v>150</v>
      </c>
      <c r="M47">
        <v>0</v>
      </c>
      <c r="N47">
        <v>80</v>
      </c>
      <c r="O47">
        <v>11</v>
      </c>
      <c r="P47">
        <v>4.62E-3</v>
      </c>
      <c r="Q47">
        <v>3.8300000000000001E-3</v>
      </c>
      <c r="R47">
        <v>7.9600000000000001E-3</v>
      </c>
      <c r="S47">
        <v>3.0400000000000002E-3</v>
      </c>
      <c r="T47">
        <v>2.0300000000000001E-3</v>
      </c>
      <c r="U47">
        <v>2.5500000000000002E-3</v>
      </c>
      <c r="V47">
        <v>3.0799999999999998E-3</v>
      </c>
      <c r="W47">
        <v>7.3600000000000002E-3</v>
      </c>
      <c r="X47">
        <v>7.3600000000000002E-3</v>
      </c>
      <c r="Y47">
        <v>2.0400000000000001E-3</v>
      </c>
      <c r="Z47">
        <v>2.3700000000000001E-3</v>
      </c>
      <c r="AA47">
        <v>2.3700000000000001E-3</v>
      </c>
      <c r="AB47">
        <v>0.2014098201263976</v>
      </c>
      <c r="AC47">
        <v>3.027591792653392</v>
      </c>
      <c r="AD47">
        <v>171.666</v>
      </c>
      <c r="AE47">
        <v>4.4999999999999998E-2</v>
      </c>
      <c r="AF47">
        <v>3753</v>
      </c>
      <c r="AG47">
        <v>9610</v>
      </c>
      <c r="AH47">
        <v>9906</v>
      </c>
      <c r="AI47">
        <v>10211</v>
      </c>
    </row>
    <row r="48" spans="2:35" hidden="1">
      <c r="B48">
        <v>34</v>
      </c>
      <c r="C48">
        <v>34</v>
      </c>
      <c r="D48" t="s">
        <v>5</v>
      </c>
      <c r="E48" t="s">
        <v>9</v>
      </c>
      <c r="F48">
        <v>28</v>
      </c>
      <c r="G48">
        <v>28</v>
      </c>
      <c r="H48">
        <v>0.2</v>
      </c>
      <c r="I48">
        <v>5000</v>
      </c>
      <c r="J48">
        <v>60000</v>
      </c>
      <c r="K48">
        <v>11</v>
      </c>
      <c r="L48">
        <v>150</v>
      </c>
      <c r="M48">
        <v>0</v>
      </c>
      <c r="N48">
        <v>80</v>
      </c>
      <c r="O48">
        <v>11</v>
      </c>
      <c r="P48">
        <v>4.62E-3</v>
      </c>
      <c r="Q48">
        <v>3.8300000000000001E-3</v>
      </c>
      <c r="R48">
        <v>7.9600000000000001E-3</v>
      </c>
      <c r="S48">
        <v>3.0400000000000002E-3</v>
      </c>
      <c r="T48">
        <v>2.0300000000000001E-3</v>
      </c>
      <c r="U48">
        <v>2.5500000000000002E-3</v>
      </c>
      <c r="V48">
        <v>3.0799999999999998E-3</v>
      </c>
      <c r="W48">
        <v>7.3600000000000002E-3</v>
      </c>
      <c r="X48">
        <v>7.3600000000000002E-3</v>
      </c>
      <c r="Y48">
        <v>2.0400000000000001E-3</v>
      </c>
      <c r="Z48">
        <v>2.3700000000000001E-3</v>
      </c>
      <c r="AA48">
        <v>2.3700000000000001E-3</v>
      </c>
      <c r="AB48">
        <v>0.2014098201263976</v>
      </c>
      <c r="AC48">
        <v>3.027591792653392</v>
      </c>
      <c r="AD48">
        <v>171.666</v>
      </c>
      <c r="AE48">
        <v>0.05</v>
      </c>
      <c r="AF48">
        <v>3630</v>
      </c>
      <c r="AG48">
        <v>8649</v>
      </c>
      <c r="AH48">
        <v>8915</v>
      </c>
      <c r="AI48">
        <v>9190</v>
      </c>
    </row>
    <row r="49" spans="2:35" hidden="1">
      <c r="B49">
        <v>34</v>
      </c>
      <c r="C49">
        <v>34</v>
      </c>
      <c r="D49" t="s">
        <v>5</v>
      </c>
      <c r="E49" t="s">
        <v>9</v>
      </c>
      <c r="F49">
        <v>28</v>
      </c>
      <c r="G49">
        <v>28</v>
      </c>
      <c r="H49">
        <v>0.2</v>
      </c>
      <c r="I49">
        <v>5000</v>
      </c>
      <c r="J49">
        <v>60000</v>
      </c>
      <c r="K49">
        <v>11</v>
      </c>
      <c r="L49">
        <v>150</v>
      </c>
      <c r="M49">
        <v>0</v>
      </c>
      <c r="N49">
        <v>80</v>
      </c>
      <c r="O49">
        <v>11</v>
      </c>
      <c r="P49">
        <v>4.62E-3</v>
      </c>
      <c r="Q49">
        <v>3.8300000000000001E-3</v>
      </c>
      <c r="R49">
        <v>7.9600000000000001E-3</v>
      </c>
      <c r="S49">
        <v>3.0400000000000002E-3</v>
      </c>
      <c r="T49">
        <v>2.0300000000000001E-3</v>
      </c>
      <c r="U49">
        <v>2.5500000000000002E-3</v>
      </c>
      <c r="V49">
        <v>3.0799999999999998E-3</v>
      </c>
      <c r="W49">
        <v>7.3600000000000002E-3</v>
      </c>
      <c r="X49">
        <v>7.3600000000000002E-3</v>
      </c>
      <c r="Y49">
        <v>2.0400000000000001E-3</v>
      </c>
      <c r="Z49">
        <v>2.3700000000000001E-3</v>
      </c>
      <c r="AA49">
        <v>2.3700000000000001E-3</v>
      </c>
      <c r="AB49">
        <v>0.2014098201263976</v>
      </c>
      <c r="AC49">
        <v>3.027591792653392</v>
      </c>
      <c r="AD49">
        <v>171.666</v>
      </c>
      <c r="AE49">
        <v>5.5E-2</v>
      </c>
      <c r="AF49">
        <v>3512</v>
      </c>
      <c r="AG49">
        <v>7863</v>
      </c>
      <c r="AH49">
        <v>8105</v>
      </c>
      <c r="AI49">
        <v>8354</v>
      </c>
    </row>
    <row r="50" spans="2:35" hidden="1">
      <c r="B50">
        <v>34</v>
      </c>
      <c r="C50">
        <v>34</v>
      </c>
      <c r="D50" t="s">
        <v>5</v>
      </c>
      <c r="E50" t="s">
        <v>9</v>
      </c>
      <c r="F50">
        <v>28</v>
      </c>
      <c r="G50">
        <v>28</v>
      </c>
      <c r="H50">
        <v>0.2</v>
      </c>
      <c r="I50">
        <v>5000</v>
      </c>
      <c r="J50">
        <v>60000</v>
      </c>
      <c r="K50">
        <v>11</v>
      </c>
      <c r="L50">
        <v>150</v>
      </c>
      <c r="M50">
        <v>0</v>
      </c>
      <c r="N50">
        <v>80</v>
      </c>
      <c r="O50">
        <v>11</v>
      </c>
      <c r="P50">
        <v>4.62E-3</v>
      </c>
      <c r="Q50">
        <v>3.8300000000000001E-3</v>
      </c>
      <c r="R50">
        <v>7.9600000000000001E-3</v>
      </c>
      <c r="S50">
        <v>3.0400000000000002E-3</v>
      </c>
      <c r="T50">
        <v>2.0300000000000001E-3</v>
      </c>
      <c r="U50">
        <v>2.5500000000000002E-3</v>
      </c>
      <c r="V50">
        <v>3.0799999999999998E-3</v>
      </c>
      <c r="W50">
        <v>7.3600000000000002E-3</v>
      </c>
      <c r="X50">
        <v>7.3600000000000002E-3</v>
      </c>
      <c r="Y50">
        <v>2.0400000000000001E-3</v>
      </c>
      <c r="Z50">
        <v>2.3700000000000001E-3</v>
      </c>
      <c r="AA50">
        <v>2.3700000000000001E-3</v>
      </c>
      <c r="AB50">
        <v>0.2014098201263976</v>
      </c>
      <c r="AC50">
        <v>3.027591792653392</v>
      </c>
      <c r="AD50">
        <v>171.666</v>
      </c>
      <c r="AE50">
        <v>0.06</v>
      </c>
      <c r="AF50">
        <v>3399</v>
      </c>
      <c r="AG50">
        <v>7208</v>
      </c>
      <c r="AH50">
        <v>7430</v>
      </c>
      <c r="AI50">
        <v>7658</v>
      </c>
    </row>
    <row r="51" spans="2:35" hidden="1">
      <c r="B51">
        <v>34</v>
      </c>
      <c r="C51">
        <v>34</v>
      </c>
      <c r="D51" t="s">
        <v>5</v>
      </c>
      <c r="E51" t="s">
        <v>9</v>
      </c>
      <c r="F51">
        <v>28</v>
      </c>
      <c r="G51">
        <v>28</v>
      </c>
      <c r="H51">
        <v>0.2</v>
      </c>
      <c r="I51">
        <v>5000</v>
      </c>
      <c r="J51">
        <v>60000</v>
      </c>
      <c r="K51">
        <v>11</v>
      </c>
      <c r="L51">
        <v>150</v>
      </c>
      <c r="M51">
        <v>0</v>
      </c>
      <c r="N51">
        <v>80</v>
      </c>
      <c r="O51">
        <v>11</v>
      </c>
      <c r="P51">
        <v>4.62E-3</v>
      </c>
      <c r="Q51">
        <v>3.8300000000000001E-3</v>
      </c>
      <c r="R51">
        <v>7.9600000000000001E-3</v>
      </c>
      <c r="S51">
        <v>3.0400000000000002E-3</v>
      </c>
      <c r="T51">
        <v>2.0300000000000001E-3</v>
      </c>
      <c r="U51">
        <v>2.5500000000000002E-3</v>
      </c>
      <c r="V51">
        <v>3.0799999999999998E-3</v>
      </c>
      <c r="W51">
        <v>7.3600000000000002E-3</v>
      </c>
      <c r="X51">
        <v>7.3600000000000002E-3</v>
      </c>
      <c r="Y51">
        <v>2.0400000000000001E-3</v>
      </c>
      <c r="Z51">
        <v>2.3700000000000001E-3</v>
      </c>
      <c r="AA51">
        <v>2.3700000000000001E-3</v>
      </c>
      <c r="AB51">
        <v>0.2014098201263976</v>
      </c>
      <c r="AC51">
        <v>3.027591792653392</v>
      </c>
      <c r="AD51">
        <v>171.666</v>
      </c>
      <c r="AE51">
        <v>6.5000000000000002E-2</v>
      </c>
      <c r="AF51">
        <v>3292</v>
      </c>
      <c r="AG51">
        <v>6653</v>
      </c>
      <c r="AH51">
        <v>6858</v>
      </c>
      <c r="AI51">
        <v>7069</v>
      </c>
    </row>
    <row r="52" spans="2:35" hidden="1">
      <c r="B52">
        <v>34</v>
      </c>
      <c r="C52">
        <v>34</v>
      </c>
      <c r="D52" t="s">
        <v>5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11</v>
      </c>
      <c r="L52">
        <v>150</v>
      </c>
      <c r="M52">
        <v>0</v>
      </c>
      <c r="N52">
        <v>80</v>
      </c>
      <c r="O52">
        <v>11</v>
      </c>
      <c r="P52">
        <v>4.62E-3</v>
      </c>
      <c r="Q52">
        <v>3.8300000000000001E-3</v>
      </c>
      <c r="R52">
        <v>7.9600000000000001E-3</v>
      </c>
      <c r="S52">
        <v>3.0400000000000002E-3</v>
      </c>
      <c r="T52">
        <v>2.0300000000000001E-3</v>
      </c>
      <c r="U52">
        <v>2.5500000000000002E-3</v>
      </c>
      <c r="V52">
        <v>3.0799999999999998E-3</v>
      </c>
      <c r="W52">
        <v>7.3600000000000002E-3</v>
      </c>
      <c r="X52">
        <v>7.3600000000000002E-3</v>
      </c>
      <c r="Y52">
        <v>2.0400000000000001E-3</v>
      </c>
      <c r="Z52">
        <v>2.3700000000000001E-3</v>
      </c>
      <c r="AA52">
        <v>2.3700000000000001E-3</v>
      </c>
      <c r="AB52">
        <v>0.2014098201263976</v>
      </c>
      <c r="AC52">
        <v>3.027591792653392</v>
      </c>
      <c r="AD52">
        <v>171.666</v>
      </c>
      <c r="AE52">
        <v>7.0000000000000007E-2</v>
      </c>
      <c r="AF52">
        <v>3189</v>
      </c>
      <c r="AG52">
        <v>6178</v>
      </c>
      <c r="AH52">
        <v>6368</v>
      </c>
      <c r="AI52">
        <v>6564</v>
      </c>
    </row>
    <row r="53" spans="2:35" hidden="1">
      <c r="B53">
        <v>34</v>
      </c>
      <c r="C53">
        <v>34</v>
      </c>
      <c r="D53" t="s">
        <v>5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11.25</v>
      </c>
      <c r="L53">
        <v>150</v>
      </c>
      <c r="M53">
        <v>0</v>
      </c>
      <c r="N53">
        <v>80</v>
      </c>
      <c r="O53">
        <v>11</v>
      </c>
      <c r="P53">
        <v>4.45E-3</v>
      </c>
      <c r="Q53">
        <v>3.6800000000000001E-3</v>
      </c>
      <c r="R53">
        <v>7.6499999999999997E-3</v>
      </c>
      <c r="S53">
        <v>2.9299999999999999E-3</v>
      </c>
      <c r="T53">
        <v>2.0200000000000001E-3</v>
      </c>
      <c r="U53">
        <v>2.4599999999999999E-3</v>
      </c>
      <c r="V53">
        <v>2.96E-3</v>
      </c>
      <c r="W53">
        <v>7.0699999999999999E-3</v>
      </c>
      <c r="X53">
        <v>7.0699999999999999E-3</v>
      </c>
      <c r="Y53">
        <v>2.0200000000000001E-3</v>
      </c>
      <c r="Z53">
        <v>2.2799999999999999E-3</v>
      </c>
      <c r="AA53">
        <v>2.2799999999999999E-3</v>
      </c>
      <c r="AB53">
        <v>0.21155168240135561</v>
      </c>
      <c r="AC53">
        <v>3.176016982810745</v>
      </c>
      <c r="AD53">
        <v>175.27850000000001</v>
      </c>
      <c r="AE53">
        <v>2.5000000000000001E-2</v>
      </c>
      <c r="AF53">
        <v>4028</v>
      </c>
      <c r="AG53">
        <v>16293</v>
      </c>
      <c r="AH53">
        <v>16819</v>
      </c>
      <c r="AI53">
        <v>17363</v>
      </c>
    </row>
    <row r="54" spans="2:35" hidden="1">
      <c r="B54">
        <v>34</v>
      </c>
      <c r="C54">
        <v>34</v>
      </c>
      <c r="D54" t="s">
        <v>5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11.25</v>
      </c>
      <c r="L54">
        <v>150</v>
      </c>
      <c r="M54">
        <v>0</v>
      </c>
      <c r="N54">
        <v>80</v>
      </c>
      <c r="O54">
        <v>11</v>
      </c>
      <c r="P54">
        <v>4.45E-3</v>
      </c>
      <c r="Q54">
        <v>3.6800000000000001E-3</v>
      </c>
      <c r="R54">
        <v>7.6499999999999997E-3</v>
      </c>
      <c r="S54">
        <v>2.9299999999999999E-3</v>
      </c>
      <c r="T54">
        <v>2.0200000000000001E-3</v>
      </c>
      <c r="U54">
        <v>2.4599999999999999E-3</v>
      </c>
      <c r="V54">
        <v>2.96E-3</v>
      </c>
      <c r="W54">
        <v>7.0699999999999999E-3</v>
      </c>
      <c r="X54">
        <v>7.0699999999999999E-3</v>
      </c>
      <c r="Y54">
        <v>2.0200000000000001E-3</v>
      </c>
      <c r="Z54">
        <v>2.2799999999999999E-3</v>
      </c>
      <c r="AA54">
        <v>2.2799999999999999E-3</v>
      </c>
      <c r="AB54">
        <v>0.21155168240135561</v>
      </c>
      <c r="AC54">
        <v>3.176016982810745</v>
      </c>
      <c r="AD54">
        <v>175.27850000000001</v>
      </c>
      <c r="AE54">
        <v>0.03</v>
      </c>
      <c r="AF54">
        <v>3882</v>
      </c>
      <c r="AG54">
        <v>13577</v>
      </c>
      <c r="AH54">
        <v>14016</v>
      </c>
      <c r="AI54">
        <v>14469</v>
      </c>
    </row>
    <row r="55" spans="2:35" hidden="1">
      <c r="B55">
        <v>34</v>
      </c>
      <c r="C55">
        <v>34</v>
      </c>
      <c r="D55" t="s">
        <v>5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11.25</v>
      </c>
      <c r="L55">
        <v>150</v>
      </c>
      <c r="M55">
        <v>0</v>
      </c>
      <c r="N55">
        <v>80</v>
      </c>
      <c r="O55">
        <v>11</v>
      </c>
      <c r="P55">
        <v>4.45E-3</v>
      </c>
      <c r="Q55">
        <v>3.6800000000000001E-3</v>
      </c>
      <c r="R55">
        <v>7.6499999999999997E-3</v>
      </c>
      <c r="S55">
        <v>2.9299999999999999E-3</v>
      </c>
      <c r="T55">
        <v>2.0200000000000001E-3</v>
      </c>
      <c r="U55">
        <v>2.4599999999999999E-3</v>
      </c>
      <c r="V55">
        <v>2.96E-3</v>
      </c>
      <c r="W55">
        <v>7.0699999999999999E-3</v>
      </c>
      <c r="X55">
        <v>7.0699999999999999E-3</v>
      </c>
      <c r="Y55">
        <v>2.0200000000000001E-3</v>
      </c>
      <c r="Z55">
        <v>2.2799999999999999E-3</v>
      </c>
      <c r="AA55">
        <v>2.2799999999999999E-3</v>
      </c>
      <c r="AB55">
        <v>0.21155168240135561</v>
      </c>
      <c r="AC55">
        <v>3.176016982810745</v>
      </c>
      <c r="AD55">
        <v>175.27850000000001</v>
      </c>
      <c r="AE55">
        <v>3.5000000000000003E-2</v>
      </c>
      <c r="AF55">
        <v>3742</v>
      </c>
      <c r="AG55">
        <v>11638</v>
      </c>
      <c r="AH55">
        <v>12014</v>
      </c>
      <c r="AI55">
        <v>12402</v>
      </c>
    </row>
    <row r="56" spans="2:35" hidden="1">
      <c r="B56">
        <v>34</v>
      </c>
      <c r="C56">
        <v>34</v>
      </c>
      <c r="D56" t="s">
        <v>5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11.25</v>
      </c>
      <c r="L56">
        <v>150</v>
      </c>
      <c r="M56">
        <v>0</v>
      </c>
      <c r="N56">
        <v>80</v>
      </c>
      <c r="O56">
        <v>11</v>
      </c>
      <c r="P56">
        <v>4.45E-3</v>
      </c>
      <c r="Q56">
        <v>3.6800000000000001E-3</v>
      </c>
      <c r="R56">
        <v>7.6499999999999997E-3</v>
      </c>
      <c r="S56">
        <v>2.9299999999999999E-3</v>
      </c>
      <c r="T56">
        <v>2.0200000000000001E-3</v>
      </c>
      <c r="U56">
        <v>2.4599999999999999E-3</v>
      </c>
      <c r="V56">
        <v>2.96E-3</v>
      </c>
      <c r="W56">
        <v>7.0699999999999999E-3</v>
      </c>
      <c r="X56">
        <v>7.0699999999999999E-3</v>
      </c>
      <c r="Y56">
        <v>2.0200000000000001E-3</v>
      </c>
      <c r="Z56">
        <v>2.2799999999999999E-3</v>
      </c>
      <c r="AA56">
        <v>2.2799999999999999E-3</v>
      </c>
      <c r="AB56">
        <v>0.21155168240135561</v>
      </c>
      <c r="AC56">
        <v>3.176016982810745</v>
      </c>
      <c r="AD56">
        <v>175.27850000000001</v>
      </c>
      <c r="AE56">
        <v>0.04</v>
      </c>
      <c r="AF56">
        <v>3610</v>
      </c>
      <c r="AG56">
        <v>10183</v>
      </c>
      <c r="AH56">
        <v>10512</v>
      </c>
      <c r="AI56">
        <v>10852</v>
      </c>
    </row>
    <row r="57" spans="2:35" hidden="1">
      <c r="B57">
        <v>34</v>
      </c>
      <c r="C57">
        <v>34</v>
      </c>
      <c r="D57" t="s">
        <v>5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11.25</v>
      </c>
      <c r="L57">
        <v>150</v>
      </c>
      <c r="M57">
        <v>0</v>
      </c>
      <c r="N57">
        <v>80</v>
      </c>
      <c r="O57">
        <v>11</v>
      </c>
      <c r="P57">
        <v>4.45E-3</v>
      </c>
      <c r="Q57">
        <v>3.6800000000000001E-3</v>
      </c>
      <c r="R57">
        <v>7.6499999999999997E-3</v>
      </c>
      <c r="S57">
        <v>2.9299999999999999E-3</v>
      </c>
      <c r="T57">
        <v>2.0200000000000001E-3</v>
      </c>
      <c r="U57">
        <v>2.4599999999999999E-3</v>
      </c>
      <c r="V57">
        <v>2.96E-3</v>
      </c>
      <c r="W57">
        <v>7.0699999999999999E-3</v>
      </c>
      <c r="X57">
        <v>7.0699999999999999E-3</v>
      </c>
      <c r="Y57">
        <v>2.0200000000000001E-3</v>
      </c>
      <c r="Z57">
        <v>2.2799999999999999E-3</v>
      </c>
      <c r="AA57">
        <v>2.2799999999999999E-3</v>
      </c>
      <c r="AB57">
        <v>0.21155168240135561</v>
      </c>
      <c r="AC57">
        <v>3.176016982810745</v>
      </c>
      <c r="AD57">
        <v>175.27850000000001</v>
      </c>
      <c r="AE57">
        <v>4.4999999999999998E-2</v>
      </c>
      <c r="AF57">
        <v>3484</v>
      </c>
      <c r="AG57">
        <v>9052</v>
      </c>
      <c r="AH57">
        <v>9344</v>
      </c>
      <c r="AI57">
        <v>9646</v>
      </c>
    </row>
    <row r="58" spans="2:35" hidden="1">
      <c r="B58">
        <v>34</v>
      </c>
      <c r="C58">
        <v>34</v>
      </c>
      <c r="D58" t="s">
        <v>5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11.25</v>
      </c>
      <c r="L58">
        <v>150</v>
      </c>
      <c r="M58">
        <v>0</v>
      </c>
      <c r="N58">
        <v>80</v>
      </c>
      <c r="O58">
        <v>11</v>
      </c>
      <c r="P58">
        <v>4.45E-3</v>
      </c>
      <c r="Q58">
        <v>3.6800000000000001E-3</v>
      </c>
      <c r="R58">
        <v>7.6499999999999997E-3</v>
      </c>
      <c r="S58">
        <v>2.9299999999999999E-3</v>
      </c>
      <c r="T58">
        <v>2.0200000000000001E-3</v>
      </c>
      <c r="U58">
        <v>2.4599999999999999E-3</v>
      </c>
      <c r="V58">
        <v>2.96E-3</v>
      </c>
      <c r="W58">
        <v>7.0699999999999999E-3</v>
      </c>
      <c r="X58">
        <v>7.0699999999999999E-3</v>
      </c>
      <c r="Y58">
        <v>2.0200000000000001E-3</v>
      </c>
      <c r="Z58">
        <v>2.2799999999999999E-3</v>
      </c>
      <c r="AA58">
        <v>2.2799999999999999E-3</v>
      </c>
      <c r="AB58">
        <v>0.21155168240135561</v>
      </c>
      <c r="AC58">
        <v>3.176016982810745</v>
      </c>
      <c r="AD58">
        <v>175.27850000000001</v>
      </c>
      <c r="AE58">
        <v>0.05</v>
      </c>
      <c r="AF58">
        <v>3365</v>
      </c>
      <c r="AG58">
        <v>8146</v>
      </c>
      <c r="AH58">
        <v>8410</v>
      </c>
      <c r="AI58">
        <v>8681</v>
      </c>
    </row>
    <row r="59" spans="2:35" hidden="1">
      <c r="B59">
        <v>34</v>
      </c>
      <c r="C59">
        <v>34</v>
      </c>
      <c r="D59" t="s">
        <v>5</v>
      </c>
      <c r="E59" t="s">
        <v>9</v>
      </c>
      <c r="F59">
        <v>28</v>
      </c>
      <c r="G59">
        <v>28</v>
      </c>
      <c r="H59">
        <v>0.2</v>
      </c>
      <c r="I59">
        <v>5000</v>
      </c>
      <c r="J59">
        <v>60000</v>
      </c>
      <c r="K59">
        <v>11.25</v>
      </c>
      <c r="L59">
        <v>150</v>
      </c>
      <c r="M59">
        <v>0</v>
      </c>
      <c r="N59">
        <v>80</v>
      </c>
      <c r="O59">
        <v>11</v>
      </c>
      <c r="P59">
        <v>4.45E-3</v>
      </c>
      <c r="Q59">
        <v>3.6800000000000001E-3</v>
      </c>
      <c r="R59">
        <v>7.6499999999999997E-3</v>
      </c>
      <c r="S59">
        <v>2.9299999999999999E-3</v>
      </c>
      <c r="T59">
        <v>2.0200000000000001E-3</v>
      </c>
      <c r="U59">
        <v>2.4599999999999999E-3</v>
      </c>
      <c r="V59">
        <v>2.96E-3</v>
      </c>
      <c r="W59">
        <v>7.0699999999999999E-3</v>
      </c>
      <c r="X59">
        <v>7.0699999999999999E-3</v>
      </c>
      <c r="Y59">
        <v>2.0200000000000001E-3</v>
      </c>
      <c r="Z59">
        <v>2.2799999999999999E-3</v>
      </c>
      <c r="AA59">
        <v>2.2799999999999999E-3</v>
      </c>
      <c r="AB59">
        <v>0.21155168240135561</v>
      </c>
      <c r="AC59">
        <v>3.176016982810745</v>
      </c>
      <c r="AD59">
        <v>175.27850000000001</v>
      </c>
      <c r="AE59">
        <v>5.5E-2</v>
      </c>
      <c r="AF59">
        <v>3251</v>
      </c>
      <c r="AG59">
        <v>7406</v>
      </c>
      <c r="AH59">
        <v>7645</v>
      </c>
      <c r="AI59">
        <v>7892</v>
      </c>
    </row>
    <row r="60" spans="2:35" hidden="1">
      <c r="B60">
        <v>34</v>
      </c>
      <c r="C60">
        <v>34</v>
      </c>
      <c r="D60" t="s">
        <v>5</v>
      </c>
      <c r="E60" t="s">
        <v>9</v>
      </c>
      <c r="F60">
        <v>28</v>
      </c>
      <c r="G60">
        <v>28</v>
      </c>
      <c r="H60">
        <v>0.2</v>
      </c>
      <c r="I60">
        <v>5000</v>
      </c>
      <c r="J60">
        <v>60000</v>
      </c>
      <c r="K60">
        <v>11.25</v>
      </c>
      <c r="L60">
        <v>150</v>
      </c>
      <c r="M60">
        <v>0</v>
      </c>
      <c r="N60">
        <v>80</v>
      </c>
      <c r="O60">
        <v>11</v>
      </c>
      <c r="P60">
        <v>4.45E-3</v>
      </c>
      <c r="Q60">
        <v>3.6800000000000001E-3</v>
      </c>
      <c r="R60">
        <v>7.6499999999999997E-3</v>
      </c>
      <c r="S60">
        <v>2.9299999999999999E-3</v>
      </c>
      <c r="T60">
        <v>2.0200000000000001E-3</v>
      </c>
      <c r="U60">
        <v>2.4599999999999999E-3</v>
      </c>
      <c r="V60">
        <v>2.96E-3</v>
      </c>
      <c r="W60">
        <v>7.0699999999999999E-3</v>
      </c>
      <c r="X60">
        <v>7.0699999999999999E-3</v>
      </c>
      <c r="Y60">
        <v>2.0200000000000001E-3</v>
      </c>
      <c r="Z60">
        <v>2.2799999999999999E-3</v>
      </c>
      <c r="AA60">
        <v>2.2799999999999999E-3</v>
      </c>
      <c r="AB60">
        <v>0.21155168240135561</v>
      </c>
      <c r="AC60">
        <v>3.176016982810745</v>
      </c>
      <c r="AD60">
        <v>175.27850000000001</v>
      </c>
      <c r="AE60">
        <v>0.06</v>
      </c>
      <c r="AF60">
        <v>3142</v>
      </c>
      <c r="AG60">
        <v>6789</v>
      </c>
      <c r="AH60">
        <v>7008</v>
      </c>
      <c r="AI60">
        <v>7234</v>
      </c>
    </row>
    <row r="61" spans="2:35" hidden="1">
      <c r="B61">
        <v>34</v>
      </c>
      <c r="C61">
        <v>34</v>
      </c>
      <c r="D61" t="s">
        <v>5</v>
      </c>
      <c r="E61" t="s">
        <v>9</v>
      </c>
      <c r="F61">
        <v>28</v>
      </c>
      <c r="G61">
        <v>28</v>
      </c>
      <c r="H61">
        <v>0.2</v>
      </c>
      <c r="I61">
        <v>5000</v>
      </c>
      <c r="J61">
        <v>60000</v>
      </c>
      <c r="K61">
        <v>11.25</v>
      </c>
      <c r="L61">
        <v>150</v>
      </c>
      <c r="M61">
        <v>0</v>
      </c>
      <c r="N61">
        <v>80</v>
      </c>
      <c r="O61">
        <v>11</v>
      </c>
      <c r="P61">
        <v>4.45E-3</v>
      </c>
      <c r="Q61">
        <v>3.6800000000000001E-3</v>
      </c>
      <c r="R61">
        <v>7.6499999999999997E-3</v>
      </c>
      <c r="S61">
        <v>2.9299999999999999E-3</v>
      </c>
      <c r="T61">
        <v>2.0200000000000001E-3</v>
      </c>
      <c r="U61">
        <v>2.4599999999999999E-3</v>
      </c>
      <c r="V61">
        <v>2.96E-3</v>
      </c>
      <c r="W61">
        <v>7.0699999999999999E-3</v>
      </c>
      <c r="X61">
        <v>7.0699999999999999E-3</v>
      </c>
      <c r="Y61">
        <v>2.0200000000000001E-3</v>
      </c>
      <c r="Z61">
        <v>2.2799999999999999E-3</v>
      </c>
      <c r="AA61">
        <v>2.2799999999999999E-3</v>
      </c>
      <c r="AB61">
        <v>0.21155168240135561</v>
      </c>
      <c r="AC61">
        <v>3.176016982810745</v>
      </c>
      <c r="AD61">
        <v>175.27850000000001</v>
      </c>
      <c r="AE61">
        <v>6.5000000000000002E-2</v>
      </c>
      <c r="AF61">
        <v>3039</v>
      </c>
      <c r="AG61">
        <v>6266</v>
      </c>
      <c r="AH61">
        <v>6469</v>
      </c>
      <c r="AI61">
        <v>6678</v>
      </c>
    </row>
    <row r="62" spans="2:35" hidden="1">
      <c r="B62">
        <v>34</v>
      </c>
      <c r="C62">
        <v>34</v>
      </c>
      <c r="D62" t="s">
        <v>5</v>
      </c>
      <c r="E62" t="s">
        <v>9</v>
      </c>
      <c r="F62">
        <v>28</v>
      </c>
      <c r="G62">
        <v>28</v>
      </c>
      <c r="H62">
        <v>0.2</v>
      </c>
      <c r="I62">
        <v>5000</v>
      </c>
      <c r="J62">
        <v>60000</v>
      </c>
      <c r="K62">
        <v>11.25</v>
      </c>
      <c r="L62">
        <v>150</v>
      </c>
      <c r="M62">
        <v>0</v>
      </c>
      <c r="N62">
        <v>80</v>
      </c>
      <c r="O62">
        <v>11</v>
      </c>
      <c r="P62">
        <v>4.45E-3</v>
      </c>
      <c r="Q62">
        <v>3.6800000000000001E-3</v>
      </c>
      <c r="R62">
        <v>7.6499999999999997E-3</v>
      </c>
      <c r="S62">
        <v>2.9299999999999999E-3</v>
      </c>
      <c r="T62">
        <v>2.0200000000000001E-3</v>
      </c>
      <c r="U62">
        <v>2.4599999999999999E-3</v>
      </c>
      <c r="V62">
        <v>2.96E-3</v>
      </c>
      <c r="W62">
        <v>7.0699999999999999E-3</v>
      </c>
      <c r="X62">
        <v>7.0699999999999999E-3</v>
      </c>
      <c r="Y62">
        <v>2.0200000000000001E-3</v>
      </c>
      <c r="Z62">
        <v>2.2799999999999999E-3</v>
      </c>
      <c r="AA62">
        <v>2.2799999999999999E-3</v>
      </c>
      <c r="AB62">
        <v>0.21155168240135561</v>
      </c>
      <c r="AC62">
        <v>3.176016982810745</v>
      </c>
      <c r="AD62">
        <v>175.27850000000001</v>
      </c>
      <c r="AE62">
        <v>7.0000000000000007E-2</v>
      </c>
      <c r="AF62">
        <v>2941</v>
      </c>
      <c r="AG62">
        <v>5819</v>
      </c>
      <c r="AH62">
        <v>6007</v>
      </c>
      <c r="AI62">
        <v>6201</v>
      </c>
    </row>
    <row r="63" spans="2:35" hidden="1">
      <c r="B63">
        <v>34</v>
      </c>
      <c r="C63">
        <v>34</v>
      </c>
      <c r="D63" t="s">
        <v>5</v>
      </c>
      <c r="E63" t="s">
        <v>9</v>
      </c>
      <c r="F63">
        <v>28</v>
      </c>
      <c r="G63">
        <v>28</v>
      </c>
      <c r="H63">
        <v>0.2</v>
      </c>
      <c r="I63">
        <v>5000</v>
      </c>
      <c r="J63">
        <v>60000</v>
      </c>
      <c r="K63">
        <v>11.5</v>
      </c>
      <c r="L63">
        <v>150</v>
      </c>
      <c r="M63">
        <v>0</v>
      </c>
      <c r="N63">
        <v>80</v>
      </c>
      <c r="O63">
        <v>11</v>
      </c>
      <c r="P63">
        <v>4.28E-3</v>
      </c>
      <c r="Q63">
        <v>3.5400000000000002E-3</v>
      </c>
      <c r="R63">
        <v>7.3600000000000002E-3</v>
      </c>
      <c r="S63">
        <v>2.82E-3</v>
      </c>
      <c r="T63">
        <v>2.0200000000000001E-3</v>
      </c>
      <c r="U63">
        <v>2.3700000000000001E-3</v>
      </c>
      <c r="V63">
        <v>2.8500000000000001E-3</v>
      </c>
      <c r="W63">
        <v>6.8100000000000001E-3</v>
      </c>
      <c r="X63">
        <v>6.8100000000000001E-3</v>
      </c>
      <c r="Y63">
        <v>2.0200000000000001E-3</v>
      </c>
      <c r="Z63">
        <v>2.2000000000000001E-3</v>
      </c>
      <c r="AA63">
        <v>2.2000000000000001E-3</v>
      </c>
      <c r="AB63">
        <v>0.22604247748248629</v>
      </c>
      <c r="AC63">
        <v>3.358595165815244</v>
      </c>
      <c r="AD63">
        <v>178.89099999999999</v>
      </c>
      <c r="AE63">
        <v>2.5000000000000001E-2</v>
      </c>
      <c r="AF63">
        <v>3737</v>
      </c>
      <c r="AG63">
        <v>15254</v>
      </c>
      <c r="AH63">
        <v>15776</v>
      </c>
      <c r="AI63">
        <v>16315</v>
      </c>
    </row>
    <row r="64" spans="2:35" hidden="1">
      <c r="B64">
        <v>34</v>
      </c>
      <c r="C64">
        <v>34</v>
      </c>
      <c r="D64" t="s">
        <v>5</v>
      </c>
      <c r="E64" t="s">
        <v>9</v>
      </c>
      <c r="F64">
        <v>28</v>
      </c>
      <c r="G64">
        <v>28</v>
      </c>
      <c r="H64">
        <v>0.2</v>
      </c>
      <c r="I64">
        <v>5000</v>
      </c>
      <c r="J64">
        <v>60000</v>
      </c>
      <c r="K64">
        <v>11.5</v>
      </c>
      <c r="L64">
        <v>150</v>
      </c>
      <c r="M64">
        <v>0</v>
      </c>
      <c r="N64">
        <v>80</v>
      </c>
      <c r="O64">
        <v>11</v>
      </c>
      <c r="P64">
        <v>4.28E-3</v>
      </c>
      <c r="Q64">
        <v>3.5400000000000002E-3</v>
      </c>
      <c r="R64">
        <v>7.3600000000000002E-3</v>
      </c>
      <c r="S64">
        <v>2.82E-3</v>
      </c>
      <c r="T64">
        <v>2.0200000000000001E-3</v>
      </c>
      <c r="U64">
        <v>2.3700000000000001E-3</v>
      </c>
      <c r="V64">
        <v>2.8500000000000001E-3</v>
      </c>
      <c r="W64">
        <v>6.8100000000000001E-3</v>
      </c>
      <c r="X64">
        <v>6.8100000000000001E-3</v>
      </c>
      <c r="Y64">
        <v>2.0200000000000001E-3</v>
      </c>
      <c r="Z64">
        <v>2.2000000000000001E-3</v>
      </c>
      <c r="AA64">
        <v>2.2000000000000001E-3</v>
      </c>
      <c r="AB64">
        <v>0.22604247748248629</v>
      </c>
      <c r="AC64">
        <v>3.358595165815244</v>
      </c>
      <c r="AD64">
        <v>178.89099999999999</v>
      </c>
      <c r="AE64">
        <v>0.03</v>
      </c>
      <c r="AF64">
        <v>3594</v>
      </c>
      <c r="AG64">
        <v>12712</v>
      </c>
      <c r="AH64">
        <v>13146</v>
      </c>
      <c r="AI64">
        <v>13596</v>
      </c>
    </row>
    <row r="65" spans="2:35" hidden="1">
      <c r="B65">
        <v>34</v>
      </c>
      <c r="C65">
        <v>34</v>
      </c>
      <c r="D65" t="s">
        <v>5</v>
      </c>
      <c r="E65" t="s">
        <v>9</v>
      </c>
      <c r="F65">
        <v>28</v>
      </c>
      <c r="G65">
        <v>28</v>
      </c>
      <c r="H65">
        <v>0.2</v>
      </c>
      <c r="I65">
        <v>5000</v>
      </c>
      <c r="J65">
        <v>60000</v>
      </c>
      <c r="K65">
        <v>11.5</v>
      </c>
      <c r="L65">
        <v>150</v>
      </c>
      <c r="M65">
        <v>0</v>
      </c>
      <c r="N65">
        <v>80</v>
      </c>
      <c r="O65">
        <v>11</v>
      </c>
      <c r="P65">
        <v>4.28E-3</v>
      </c>
      <c r="Q65">
        <v>3.5400000000000002E-3</v>
      </c>
      <c r="R65">
        <v>7.3600000000000002E-3</v>
      </c>
      <c r="S65">
        <v>2.82E-3</v>
      </c>
      <c r="T65">
        <v>2.0200000000000001E-3</v>
      </c>
      <c r="U65">
        <v>2.3700000000000001E-3</v>
      </c>
      <c r="V65">
        <v>2.8500000000000001E-3</v>
      </c>
      <c r="W65">
        <v>6.8100000000000001E-3</v>
      </c>
      <c r="X65">
        <v>6.8100000000000001E-3</v>
      </c>
      <c r="Y65">
        <v>2.0200000000000001E-3</v>
      </c>
      <c r="Z65">
        <v>2.2000000000000001E-3</v>
      </c>
      <c r="AA65">
        <v>2.2000000000000001E-3</v>
      </c>
      <c r="AB65">
        <v>0.22604247748248629</v>
      </c>
      <c r="AC65">
        <v>3.358595165815244</v>
      </c>
      <c r="AD65">
        <v>178.89099999999999</v>
      </c>
      <c r="AE65">
        <v>3.5000000000000003E-2</v>
      </c>
      <c r="AF65">
        <v>3459</v>
      </c>
      <c r="AG65">
        <v>10896</v>
      </c>
      <c r="AH65">
        <v>11268</v>
      </c>
      <c r="AI65">
        <v>11653</v>
      </c>
    </row>
    <row r="66" spans="2:35" hidden="1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11.5</v>
      </c>
      <c r="L66">
        <v>150</v>
      </c>
      <c r="M66">
        <v>0</v>
      </c>
      <c r="N66">
        <v>80</v>
      </c>
      <c r="O66">
        <v>11</v>
      </c>
      <c r="P66">
        <v>4.28E-3</v>
      </c>
      <c r="Q66">
        <v>3.5400000000000002E-3</v>
      </c>
      <c r="R66">
        <v>7.3600000000000002E-3</v>
      </c>
      <c r="S66">
        <v>2.82E-3</v>
      </c>
      <c r="T66">
        <v>2.0200000000000001E-3</v>
      </c>
      <c r="U66">
        <v>2.3700000000000001E-3</v>
      </c>
      <c r="V66">
        <v>2.8500000000000001E-3</v>
      </c>
      <c r="W66">
        <v>6.8100000000000001E-3</v>
      </c>
      <c r="X66">
        <v>6.8100000000000001E-3</v>
      </c>
      <c r="Y66">
        <v>2.0200000000000001E-3</v>
      </c>
      <c r="Z66">
        <v>2.2000000000000001E-3</v>
      </c>
      <c r="AA66">
        <v>2.2000000000000001E-3</v>
      </c>
      <c r="AB66">
        <v>0.22604247748248629</v>
      </c>
      <c r="AC66">
        <v>3.358595165815244</v>
      </c>
      <c r="AD66">
        <v>178.89099999999999</v>
      </c>
      <c r="AE66">
        <v>0.04</v>
      </c>
      <c r="AF66">
        <v>3331</v>
      </c>
      <c r="AG66">
        <v>9534</v>
      </c>
      <c r="AH66">
        <v>9860</v>
      </c>
      <c r="AI66">
        <v>10197</v>
      </c>
    </row>
    <row r="67" spans="2:35" hidden="1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11.5</v>
      </c>
      <c r="L67">
        <v>150</v>
      </c>
      <c r="M67">
        <v>0</v>
      </c>
      <c r="N67">
        <v>80</v>
      </c>
      <c r="O67">
        <v>11</v>
      </c>
      <c r="P67">
        <v>4.28E-3</v>
      </c>
      <c r="Q67">
        <v>3.5400000000000002E-3</v>
      </c>
      <c r="R67">
        <v>7.3600000000000002E-3</v>
      </c>
      <c r="S67">
        <v>2.82E-3</v>
      </c>
      <c r="T67">
        <v>2.0200000000000001E-3</v>
      </c>
      <c r="U67">
        <v>2.3700000000000001E-3</v>
      </c>
      <c r="V67">
        <v>2.8500000000000001E-3</v>
      </c>
      <c r="W67">
        <v>6.8100000000000001E-3</v>
      </c>
      <c r="X67">
        <v>6.8100000000000001E-3</v>
      </c>
      <c r="Y67">
        <v>2.0200000000000001E-3</v>
      </c>
      <c r="Z67">
        <v>2.2000000000000001E-3</v>
      </c>
      <c r="AA67">
        <v>2.2000000000000001E-3</v>
      </c>
      <c r="AB67">
        <v>0.22604247748248629</v>
      </c>
      <c r="AC67">
        <v>3.358595165815244</v>
      </c>
      <c r="AD67">
        <v>178.89099999999999</v>
      </c>
      <c r="AE67">
        <v>4.4999999999999998E-2</v>
      </c>
      <c r="AF67">
        <v>3209</v>
      </c>
      <c r="AG67">
        <v>8475</v>
      </c>
      <c r="AH67">
        <v>8764</v>
      </c>
      <c r="AI67">
        <v>9064</v>
      </c>
    </row>
    <row r="68" spans="2:35" hidden="1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11.5</v>
      </c>
      <c r="L68">
        <v>150</v>
      </c>
      <c r="M68">
        <v>0</v>
      </c>
      <c r="N68">
        <v>80</v>
      </c>
      <c r="O68">
        <v>11</v>
      </c>
      <c r="P68">
        <v>4.28E-3</v>
      </c>
      <c r="Q68">
        <v>3.5400000000000002E-3</v>
      </c>
      <c r="R68">
        <v>7.3600000000000002E-3</v>
      </c>
      <c r="S68">
        <v>2.82E-3</v>
      </c>
      <c r="T68">
        <v>2.0200000000000001E-3</v>
      </c>
      <c r="U68">
        <v>2.3700000000000001E-3</v>
      </c>
      <c r="V68">
        <v>2.8500000000000001E-3</v>
      </c>
      <c r="W68">
        <v>6.8100000000000001E-3</v>
      </c>
      <c r="X68">
        <v>6.8100000000000001E-3</v>
      </c>
      <c r="Y68">
        <v>2.0200000000000001E-3</v>
      </c>
      <c r="Z68">
        <v>2.2000000000000001E-3</v>
      </c>
      <c r="AA68">
        <v>2.2000000000000001E-3</v>
      </c>
      <c r="AB68">
        <v>0.22604247748248629</v>
      </c>
      <c r="AC68">
        <v>3.358595165815244</v>
      </c>
      <c r="AD68">
        <v>178.89099999999999</v>
      </c>
      <c r="AE68">
        <v>0.05</v>
      </c>
      <c r="AF68">
        <v>3094</v>
      </c>
      <c r="AG68">
        <v>7627</v>
      </c>
      <c r="AH68">
        <v>7888</v>
      </c>
      <c r="AI68">
        <v>8157</v>
      </c>
    </row>
    <row r="69" spans="2:35" hidden="1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11.5</v>
      </c>
      <c r="L69">
        <v>150</v>
      </c>
      <c r="M69">
        <v>0</v>
      </c>
      <c r="N69">
        <v>80</v>
      </c>
      <c r="O69">
        <v>11</v>
      </c>
      <c r="P69">
        <v>4.28E-3</v>
      </c>
      <c r="Q69">
        <v>3.5400000000000002E-3</v>
      </c>
      <c r="R69">
        <v>7.3600000000000002E-3</v>
      </c>
      <c r="S69">
        <v>2.82E-3</v>
      </c>
      <c r="T69">
        <v>2.0200000000000001E-3</v>
      </c>
      <c r="U69">
        <v>2.3700000000000001E-3</v>
      </c>
      <c r="V69">
        <v>2.8500000000000001E-3</v>
      </c>
      <c r="W69">
        <v>6.8100000000000001E-3</v>
      </c>
      <c r="X69">
        <v>6.8100000000000001E-3</v>
      </c>
      <c r="Y69">
        <v>2.0200000000000001E-3</v>
      </c>
      <c r="Z69">
        <v>2.2000000000000001E-3</v>
      </c>
      <c r="AA69">
        <v>2.2000000000000001E-3</v>
      </c>
      <c r="AB69">
        <v>0.22604247748248629</v>
      </c>
      <c r="AC69">
        <v>3.358595165815244</v>
      </c>
      <c r="AD69">
        <v>178.89099999999999</v>
      </c>
      <c r="AE69">
        <v>5.5E-2</v>
      </c>
      <c r="AF69">
        <v>2984</v>
      </c>
      <c r="AG69">
        <v>6934</v>
      </c>
      <c r="AH69">
        <v>7171</v>
      </c>
      <c r="AI69">
        <v>7416</v>
      </c>
    </row>
    <row r="70" spans="2:35" hidden="1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11.5</v>
      </c>
      <c r="L70">
        <v>150</v>
      </c>
      <c r="M70">
        <v>0</v>
      </c>
      <c r="N70">
        <v>80</v>
      </c>
      <c r="O70">
        <v>11</v>
      </c>
      <c r="P70">
        <v>4.28E-3</v>
      </c>
      <c r="Q70">
        <v>3.5400000000000002E-3</v>
      </c>
      <c r="R70">
        <v>7.3600000000000002E-3</v>
      </c>
      <c r="S70">
        <v>2.82E-3</v>
      </c>
      <c r="T70">
        <v>2.0200000000000001E-3</v>
      </c>
      <c r="U70">
        <v>2.3700000000000001E-3</v>
      </c>
      <c r="V70">
        <v>2.8500000000000001E-3</v>
      </c>
      <c r="W70">
        <v>6.8100000000000001E-3</v>
      </c>
      <c r="X70">
        <v>6.8100000000000001E-3</v>
      </c>
      <c r="Y70">
        <v>2.0200000000000001E-3</v>
      </c>
      <c r="Z70">
        <v>2.2000000000000001E-3</v>
      </c>
      <c r="AA70">
        <v>2.2000000000000001E-3</v>
      </c>
      <c r="AB70">
        <v>0.22604247748248629</v>
      </c>
      <c r="AC70">
        <v>3.358595165815244</v>
      </c>
      <c r="AD70">
        <v>178.89099999999999</v>
      </c>
      <c r="AE70">
        <v>0.06</v>
      </c>
      <c r="AF70">
        <v>2880</v>
      </c>
      <c r="AG70">
        <v>6356</v>
      </c>
      <c r="AH70">
        <v>6573</v>
      </c>
      <c r="AI70">
        <v>6798</v>
      </c>
    </row>
    <row r="71" spans="2:35" hidden="1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11.5</v>
      </c>
      <c r="L71">
        <v>150</v>
      </c>
      <c r="M71">
        <v>0</v>
      </c>
      <c r="N71">
        <v>80</v>
      </c>
      <c r="O71">
        <v>11</v>
      </c>
      <c r="P71">
        <v>4.28E-3</v>
      </c>
      <c r="Q71">
        <v>3.5400000000000002E-3</v>
      </c>
      <c r="R71">
        <v>7.3600000000000002E-3</v>
      </c>
      <c r="S71">
        <v>2.82E-3</v>
      </c>
      <c r="T71">
        <v>2.0200000000000001E-3</v>
      </c>
      <c r="U71">
        <v>2.3700000000000001E-3</v>
      </c>
      <c r="V71">
        <v>2.8500000000000001E-3</v>
      </c>
      <c r="W71">
        <v>6.8100000000000001E-3</v>
      </c>
      <c r="X71">
        <v>6.8100000000000001E-3</v>
      </c>
      <c r="Y71">
        <v>2.0200000000000001E-3</v>
      </c>
      <c r="Z71">
        <v>2.2000000000000001E-3</v>
      </c>
      <c r="AA71">
        <v>2.2000000000000001E-3</v>
      </c>
      <c r="AB71">
        <v>0.22604247748248629</v>
      </c>
      <c r="AC71">
        <v>3.358595165815244</v>
      </c>
      <c r="AD71">
        <v>178.89099999999999</v>
      </c>
      <c r="AE71">
        <v>6.5000000000000002E-2</v>
      </c>
      <c r="AF71">
        <v>2781</v>
      </c>
      <c r="AG71">
        <v>5867</v>
      </c>
      <c r="AH71">
        <v>6068</v>
      </c>
      <c r="AI71">
        <v>6275</v>
      </c>
    </row>
    <row r="72" spans="2:35" hidden="1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11.5</v>
      </c>
      <c r="L72">
        <v>150</v>
      </c>
      <c r="M72">
        <v>0</v>
      </c>
      <c r="N72">
        <v>80</v>
      </c>
      <c r="O72">
        <v>11</v>
      </c>
      <c r="P72">
        <v>4.28E-3</v>
      </c>
      <c r="Q72">
        <v>3.5400000000000002E-3</v>
      </c>
      <c r="R72">
        <v>7.3600000000000002E-3</v>
      </c>
      <c r="S72">
        <v>2.82E-3</v>
      </c>
      <c r="T72">
        <v>2.0200000000000001E-3</v>
      </c>
      <c r="U72">
        <v>2.3700000000000001E-3</v>
      </c>
      <c r="V72">
        <v>2.8500000000000001E-3</v>
      </c>
      <c r="W72">
        <v>6.8100000000000001E-3</v>
      </c>
      <c r="X72">
        <v>6.8100000000000001E-3</v>
      </c>
      <c r="Y72">
        <v>2.0200000000000001E-3</v>
      </c>
      <c r="Z72">
        <v>2.2000000000000001E-3</v>
      </c>
      <c r="AA72">
        <v>2.2000000000000001E-3</v>
      </c>
      <c r="AB72">
        <v>0.22604247748248629</v>
      </c>
      <c r="AC72">
        <v>3.358595165815244</v>
      </c>
      <c r="AD72">
        <v>178.89099999999999</v>
      </c>
      <c r="AE72">
        <v>7.0000000000000007E-2</v>
      </c>
      <c r="AF72">
        <v>2687</v>
      </c>
      <c r="AG72">
        <v>5448</v>
      </c>
      <c r="AH72">
        <v>5634</v>
      </c>
      <c r="AI72">
        <v>5827</v>
      </c>
    </row>
    <row r="73" spans="2:35" hidden="1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11.75</v>
      </c>
      <c r="L73">
        <v>150</v>
      </c>
      <c r="M73">
        <v>0</v>
      </c>
      <c r="N73">
        <v>80</v>
      </c>
      <c r="O73">
        <v>11</v>
      </c>
      <c r="P73">
        <v>4.1200000000000004E-3</v>
      </c>
      <c r="Q73">
        <v>3.4099999999999998E-3</v>
      </c>
      <c r="R73">
        <v>7.0800000000000004E-3</v>
      </c>
      <c r="S73">
        <v>2.7200000000000002E-3</v>
      </c>
      <c r="T73">
        <v>2.0100000000000001E-3</v>
      </c>
      <c r="U73">
        <v>2.2799999999999999E-3</v>
      </c>
      <c r="V73">
        <v>2.7499999999999998E-3</v>
      </c>
      <c r="W73">
        <v>6.5500000000000003E-3</v>
      </c>
      <c r="X73">
        <v>6.5500000000000003E-3</v>
      </c>
      <c r="Y73">
        <v>2.0100000000000001E-3</v>
      </c>
      <c r="Z73">
        <v>2.1199999999999999E-3</v>
      </c>
      <c r="AA73">
        <v>2.1199999999999999E-3</v>
      </c>
      <c r="AB73">
        <v>0.24780636275199139</v>
      </c>
      <c r="AC73">
        <v>3.5957338813233468</v>
      </c>
      <c r="AD73">
        <v>182.5035</v>
      </c>
      <c r="AE73">
        <v>2.5000000000000001E-2</v>
      </c>
      <c r="AF73">
        <v>3419</v>
      </c>
      <c r="AG73">
        <v>14104</v>
      </c>
      <c r="AH73">
        <v>14621</v>
      </c>
      <c r="AI73">
        <v>15157</v>
      </c>
    </row>
    <row r="74" spans="2:35" hidden="1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11.75</v>
      </c>
      <c r="L74">
        <v>150</v>
      </c>
      <c r="M74">
        <v>0</v>
      </c>
      <c r="N74">
        <v>80</v>
      </c>
      <c r="O74">
        <v>11</v>
      </c>
      <c r="P74">
        <v>4.1200000000000004E-3</v>
      </c>
      <c r="Q74">
        <v>3.4099999999999998E-3</v>
      </c>
      <c r="R74">
        <v>7.0800000000000004E-3</v>
      </c>
      <c r="S74">
        <v>2.7200000000000002E-3</v>
      </c>
      <c r="T74">
        <v>2.0100000000000001E-3</v>
      </c>
      <c r="U74">
        <v>2.2799999999999999E-3</v>
      </c>
      <c r="V74">
        <v>2.7499999999999998E-3</v>
      </c>
      <c r="W74">
        <v>6.5500000000000003E-3</v>
      </c>
      <c r="X74">
        <v>6.5500000000000003E-3</v>
      </c>
      <c r="Y74">
        <v>2.0100000000000001E-3</v>
      </c>
      <c r="Z74">
        <v>2.1199999999999999E-3</v>
      </c>
      <c r="AA74">
        <v>2.1199999999999999E-3</v>
      </c>
      <c r="AB74">
        <v>0.24780636275199139</v>
      </c>
      <c r="AC74">
        <v>3.5957338813233468</v>
      </c>
      <c r="AD74">
        <v>182.5035</v>
      </c>
      <c r="AE74">
        <v>0.03</v>
      </c>
      <c r="AF74">
        <v>3280</v>
      </c>
      <c r="AG74">
        <v>11753</v>
      </c>
      <c r="AH74">
        <v>12184</v>
      </c>
      <c r="AI74">
        <v>12631</v>
      </c>
    </row>
    <row r="75" spans="2:35" hidden="1">
      <c r="B75">
        <v>34</v>
      </c>
      <c r="C75">
        <v>34</v>
      </c>
      <c r="D75" t="s">
        <v>5</v>
      </c>
      <c r="E75" t="s">
        <v>9</v>
      </c>
      <c r="F75">
        <v>28</v>
      </c>
      <c r="G75">
        <v>28</v>
      </c>
      <c r="H75">
        <v>0.2</v>
      </c>
      <c r="I75">
        <v>5000</v>
      </c>
      <c r="J75">
        <v>60000</v>
      </c>
      <c r="K75">
        <v>11.75</v>
      </c>
      <c r="L75">
        <v>150</v>
      </c>
      <c r="M75">
        <v>0</v>
      </c>
      <c r="N75">
        <v>80</v>
      </c>
      <c r="O75">
        <v>11</v>
      </c>
      <c r="P75">
        <v>4.1200000000000004E-3</v>
      </c>
      <c r="Q75">
        <v>3.4099999999999998E-3</v>
      </c>
      <c r="R75">
        <v>7.0800000000000004E-3</v>
      </c>
      <c r="S75">
        <v>2.7200000000000002E-3</v>
      </c>
      <c r="T75">
        <v>2.0100000000000001E-3</v>
      </c>
      <c r="U75">
        <v>2.2799999999999999E-3</v>
      </c>
      <c r="V75">
        <v>2.7499999999999998E-3</v>
      </c>
      <c r="W75">
        <v>6.5500000000000003E-3</v>
      </c>
      <c r="X75">
        <v>6.5500000000000003E-3</v>
      </c>
      <c r="Y75">
        <v>2.0100000000000001E-3</v>
      </c>
      <c r="Z75">
        <v>2.1199999999999999E-3</v>
      </c>
      <c r="AA75">
        <v>2.1199999999999999E-3</v>
      </c>
      <c r="AB75">
        <v>0.24780636275199139</v>
      </c>
      <c r="AC75">
        <v>3.5957338813233468</v>
      </c>
      <c r="AD75">
        <v>182.5035</v>
      </c>
      <c r="AE75">
        <v>3.5000000000000003E-2</v>
      </c>
      <c r="AF75">
        <v>3148</v>
      </c>
      <c r="AG75">
        <v>10074</v>
      </c>
      <c r="AH75">
        <v>10443</v>
      </c>
      <c r="AI75">
        <v>10826</v>
      </c>
    </row>
    <row r="76" spans="2:35" hidden="1">
      <c r="B76">
        <v>34</v>
      </c>
      <c r="C76">
        <v>34</v>
      </c>
      <c r="D76" t="s">
        <v>5</v>
      </c>
      <c r="E76" t="s">
        <v>9</v>
      </c>
      <c r="F76">
        <v>28</v>
      </c>
      <c r="G76">
        <v>28</v>
      </c>
      <c r="H76">
        <v>0.2</v>
      </c>
      <c r="I76">
        <v>5000</v>
      </c>
      <c r="J76">
        <v>60000</v>
      </c>
      <c r="K76">
        <v>11.75</v>
      </c>
      <c r="L76">
        <v>150</v>
      </c>
      <c r="M76">
        <v>0</v>
      </c>
      <c r="N76">
        <v>80</v>
      </c>
      <c r="O76">
        <v>11</v>
      </c>
      <c r="P76">
        <v>4.1200000000000004E-3</v>
      </c>
      <c r="Q76">
        <v>3.4099999999999998E-3</v>
      </c>
      <c r="R76">
        <v>7.0800000000000004E-3</v>
      </c>
      <c r="S76">
        <v>2.7200000000000002E-3</v>
      </c>
      <c r="T76">
        <v>2.0100000000000001E-3</v>
      </c>
      <c r="U76">
        <v>2.2799999999999999E-3</v>
      </c>
      <c r="V76">
        <v>2.7499999999999998E-3</v>
      </c>
      <c r="W76">
        <v>6.5500000000000003E-3</v>
      </c>
      <c r="X76">
        <v>6.5500000000000003E-3</v>
      </c>
      <c r="Y76">
        <v>2.0100000000000001E-3</v>
      </c>
      <c r="Z76">
        <v>2.1199999999999999E-3</v>
      </c>
      <c r="AA76">
        <v>2.1199999999999999E-3</v>
      </c>
      <c r="AB76">
        <v>0.24780636275199139</v>
      </c>
      <c r="AC76">
        <v>3.5957338813233468</v>
      </c>
      <c r="AD76">
        <v>182.5035</v>
      </c>
      <c r="AE76">
        <v>0.04</v>
      </c>
      <c r="AF76">
        <v>3025</v>
      </c>
      <c r="AG76">
        <v>8815</v>
      </c>
      <c r="AH76">
        <v>9138</v>
      </c>
      <c r="AI76">
        <v>9473</v>
      </c>
    </row>
    <row r="77" spans="2:35" hidden="1">
      <c r="B77">
        <v>34</v>
      </c>
      <c r="C77">
        <v>34</v>
      </c>
      <c r="D77" t="s">
        <v>5</v>
      </c>
      <c r="E77" t="s">
        <v>9</v>
      </c>
      <c r="F77">
        <v>28</v>
      </c>
      <c r="G77">
        <v>28</v>
      </c>
      <c r="H77">
        <v>0.2</v>
      </c>
      <c r="I77">
        <v>5000</v>
      </c>
      <c r="J77">
        <v>60000</v>
      </c>
      <c r="K77">
        <v>11.75</v>
      </c>
      <c r="L77">
        <v>150</v>
      </c>
      <c r="M77">
        <v>0</v>
      </c>
      <c r="N77">
        <v>80</v>
      </c>
      <c r="O77">
        <v>11</v>
      </c>
      <c r="P77">
        <v>4.1200000000000004E-3</v>
      </c>
      <c r="Q77">
        <v>3.4099999999999998E-3</v>
      </c>
      <c r="R77">
        <v>7.0800000000000004E-3</v>
      </c>
      <c r="S77">
        <v>2.7200000000000002E-3</v>
      </c>
      <c r="T77">
        <v>2.0100000000000001E-3</v>
      </c>
      <c r="U77">
        <v>2.2799999999999999E-3</v>
      </c>
      <c r="V77">
        <v>2.7499999999999998E-3</v>
      </c>
      <c r="W77">
        <v>6.5500000000000003E-3</v>
      </c>
      <c r="X77">
        <v>6.5500000000000003E-3</v>
      </c>
      <c r="Y77">
        <v>2.0100000000000001E-3</v>
      </c>
      <c r="Z77">
        <v>2.1199999999999999E-3</v>
      </c>
      <c r="AA77">
        <v>2.1199999999999999E-3</v>
      </c>
      <c r="AB77">
        <v>0.24780636275199139</v>
      </c>
      <c r="AC77">
        <v>3.5957338813233468</v>
      </c>
      <c r="AD77">
        <v>182.5035</v>
      </c>
      <c r="AE77">
        <v>4.4999999999999998E-2</v>
      </c>
      <c r="AF77">
        <v>2907</v>
      </c>
      <c r="AG77">
        <v>7835</v>
      </c>
      <c r="AH77">
        <v>8123</v>
      </c>
      <c r="AI77">
        <v>8420</v>
      </c>
    </row>
    <row r="78" spans="2:35" hidden="1">
      <c r="B78">
        <v>34</v>
      </c>
      <c r="C78">
        <v>34</v>
      </c>
      <c r="D78" t="s">
        <v>5</v>
      </c>
      <c r="E78" t="s">
        <v>9</v>
      </c>
      <c r="F78">
        <v>28</v>
      </c>
      <c r="G78">
        <v>28</v>
      </c>
      <c r="H78">
        <v>0.2</v>
      </c>
      <c r="I78">
        <v>5000</v>
      </c>
      <c r="J78">
        <v>60000</v>
      </c>
      <c r="K78">
        <v>11.75</v>
      </c>
      <c r="L78">
        <v>150</v>
      </c>
      <c r="M78">
        <v>0</v>
      </c>
      <c r="N78">
        <v>80</v>
      </c>
      <c r="O78">
        <v>11</v>
      </c>
      <c r="P78">
        <v>4.1200000000000004E-3</v>
      </c>
      <c r="Q78">
        <v>3.4099999999999998E-3</v>
      </c>
      <c r="R78">
        <v>7.0800000000000004E-3</v>
      </c>
      <c r="S78">
        <v>2.7200000000000002E-3</v>
      </c>
      <c r="T78">
        <v>2.0100000000000001E-3</v>
      </c>
      <c r="U78">
        <v>2.2799999999999999E-3</v>
      </c>
      <c r="V78">
        <v>2.7499999999999998E-3</v>
      </c>
      <c r="W78">
        <v>6.5500000000000003E-3</v>
      </c>
      <c r="X78">
        <v>6.5500000000000003E-3</v>
      </c>
      <c r="Y78">
        <v>2.0100000000000001E-3</v>
      </c>
      <c r="Z78">
        <v>2.1199999999999999E-3</v>
      </c>
      <c r="AA78">
        <v>2.1199999999999999E-3</v>
      </c>
      <c r="AB78">
        <v>0.24780636275199139</v>
      </c>
      <c r="AC78">
        <v>3.5957338813233468</v>
      </c>
      <c r="AD78">
        <v>182.5035</v>
      </c>
      <c r="AE78">
        <v>0.05</v>
      </c>
      <c r="AF78">
        <v>2797</v>
      </c>
      <c r="AG78">
        <v>7052</v>
      </c>
      <c r="AH78">
        <v>7310</v>
      </c>
      <c r="AI78">
        <v>7578</v>
      </c>
    </row>
    <row r="79" spans="2:35" hidden="1">
      <c r="B79">
        <v>34</v>
      </c>
      <c r="C79">
        <v>34</v>
      </c>
      <c r="D79" t="s">
        <v>5</v>
      </c>
      <c r="E79" t="s">
        <v>9</v>
      </c>
      <c r="F79">
        <v>28</v>
      </c>
      <c r="G79">
        <v>28</v>
      </c>
      <c r="H79">
        <v>0.2</v>
      </c>
      <c r="I79">
        <v>5000</v>
      </c>
      <c r="J79">
        <v>60000</v>
      </c>
      <c r="K79">
        <v>11.75</v>
      </c>
      <c r="L79">
        <v>150</v>
      </c>
      <c r="M79">
        <v>0</v>
      </c>
      <c r="N79">
        <v>80</v>
      </c>
      <c r="O79">
        <v>11</v>
      </c>
      <c r="P79">
        <v>4.1200000000000004E-3</v>
      </c>
      <c r="Q79">
        <v>3.4099999999999998E-3</v>
      </c>
      <c r="R79">
        <v>7.0800000000000004E-3</v>
      </c>
      <c r="S79">
        <v>2.7200000000000002E-3</v>
      </c>
      <c r="T79">
        <v>2.0100000000000001E-3</v>
      </c>
      <c r="U79">
        <v>2.2799999999999999E-3</v>
      </c>
      <c r="V79">
        <v>2.7499999999999998E-3</v>
      </c>
      <c r="W79">
        <v>6.5500000000000003E-3</v>
      </c>
      <c r="X79">
        <v>6.5500000000000003E-3</v>
      </c>
      <c r="Y79">
        <v>2.0100000000000001E-3</v>
      </c>
      <c r="Z79">
        <v>2.1199999999999999E-3</v>
      </c>
      <c r="AA79">
        <v>2.1199999999999999E-3</v>
      </c>
      <c r="AB79">
        <v>0.24780636275199139</v>
      </c>
      <c r="AC79">
        <v>3.5957338813233468</v>
      </c>
      <c r="AD79">
        <v>182.5035</v>
      </c>
      <c r="AE79">
        <v>5.5E-2</v>
      </c>
      <c r="AF79">
        <v>2692</v>
      </c>
      <c r="AG79">
        <v>6411</v>
      </c>
      <c r="AH79">
        <v>6646</v>
      </c>
      <c r="AI79">
        <v>6889</v>
      </c>
    </row>
    <row r="80" spans="2:35" hidden="1">
      <c r="B80">
        <v>34</v>
      </c>
      <c r="C80">
        <v>34</v>
      </c>
      <c r="D80" t="s">
        <v>5</v>
      </c>
      <c r="E80" t="s">
        <v>9</v>
      </c>
      <c r="F80">
        <v>28</v>
      </c>
      <c r="G80">
        <v>28</v>
      </c>
      <c r="H80">
        <v>0.2</v>
      </c>
      <c r="I80">
        <v>5000</v>
      </c>
      <c r="J80">
        <v>60000</v>
      </c>
      <c r="K80">
        <v>11.75</v>
      </c>
      <c r="L80">
        <v>150</v>
      </c>
      <c r="M80">
        <v>0</v>
      </c>
      <c r="N80">
        <v>80</v>
      </c>
      <c r="O80">
        <v>11</v>
      </c>
      <c r="P80">
        <v>4.1200000000000004E-3</v>
      </c>
      <c r="Q80">
        <v>3.4099999999999998E-3</v>
      </c>
      <c r="R80">
        <v>7.0800000000000004E-3</v>
      </c>
      <c r="S80">
        <v>2.7200000000000002E-3</v>
      </c>
      <c r="T80">
        <v>2.0100000000000001E-3</v>
      </c>
      <c r="U80">
        <v>2.2799999999999999E-3</v>
      </c>
      <c r="V80">
        <v>2.7499999999999998E-3</v>
      </c>
      <c r="W80">
        <v>6.5500000000000003E-3</v>
      </c>
      <c r="X80">
        <v>6.5500000000000003E-3</v>
      </c>
      <c r="Y80">
        <v>2.0100000000000001E-3</v>
      </c>
      <c r="Z80">
        <v>2.1199999999999999E-3</v>
      </c>
      <c r="AA80">
        <v>2.1199999999999999E-3</v>
      </c>
      <c r="AB80">
        <v>0.24780636275199139</v>
      </c>
      <c r="AC80">
        <v>3.5957338813233468</v>
      </c>
      <c r="AD80">
        <v>182.5035</v>
      </c>
      <c r="AE80">
        <v>0.06</v>
      </c>
      <c r="AF80">
        <v>2593</v>
      </c>
      <c r="AG80">
        <v>5877</v>
      </c>
      <c r="AH80">
        <v>6092</v>
      </c>
      <c r="AI80">
        <v>6315</v>
      </c>
    </row>
    <row r="81" spans="2:35" hidden="1">
      <c r="B81">
        <v>34</v>
      </c>
      <c r="C81">
        <v>34</v>
      </c>
      <c r="D81" t="s">
        <v>5</v>
      </c>
      <c r="E81" t="s">
        <v>9</v>
      </c>
      <c r="F81">
        <v>28</v>
      </c>
      <c r="G81">
        <v>28</v>
      </c>
      <c r="H81">
        <v>0.2</v>
      </c>
      <c r="I81">
        <v>5000</v>
      </c>
      <c r="J81">
        <v>60000</v>
      </c>
      <c r="K81">
        <v>11.75</v>
      </c>
      <c r="L81">
        <v>150</v>
      </c>
      <c r="M81">
        <v>0</v>
      </c>
      <c r="N81">
        <v>80</v>
      </c>
      <c r="O81">
        <v>11</v>
      </c>
      <c r="P81">
        <v>4.1200000000000004E-3</v>
      </c>
      <c r="Q81">
        <v>3.4099999999999998E-3</v>
      </c>
      <c r="R81">
        <v>7.0800000000000004E-3</v>
      </c>
      <c r="S81">
        <v>2.7200000000000002E-3</v>
      </c>
      <c r="T81">
        <v>2.0100000000000001E-3</v>
      </c>
      <c r="U81">
        <v>2.2799999999999999E-3</v>
      </c>
      <c r="V81">
        <v>2.7499999999999998E-3</v>
      </c>
      <c r="W81">
        <v>6.5500000000000003E-3</v>
      </c>
      <c r="X81">
        <v>6.5500000000000003E-3</v>
      </c>
      <c r="Y81">
        <v>2.0100000000000001E-3</v>
      </c>
      <c r="Z81">
        <v>2.1199999999999999E-3</v>
      </c>
      <c r="AA81">
        <v>2.1199999999999999E-3</v>
      </c>
      <c r="AB81">
        <v>0.24780636275199139</v>
      </c>
      <c r="AC81">
        <v>3.5957338813233468</v>
      </c>
      <c r="AD81">
        <v>182.5035</v>
      </c>
      <c r="AE81">
        <v>6.5000000000000002E-2</v>
      </c>
      <c r="AF81">
        <v>2499</v>
      </c>
      <c r="AG81">
        <v>5425</v>
      </c>
      <c r="AH81">
        <v>5623</v>
      </c>
      <c r="AI81">
        <v>5830</v>
      </c>
    </row>
    <row r="82" spans="2:35" hidden="1">
      <c r="B82">
        <v>34</v>
      </c>
      <c r="C82">
        <v>34</v>
      </c>
      <c r="D82" t="s">
        <v>5</v>
      </c>
      <c r="E82" t="s">
        <v>9</v>
      </c>
      <c r="F82">
        <v>28</v>
      </c>
      <c r="G82">
        <v>28</v>
      </c>
      <c r="H82">
        <v>0.2</v>
      </c>
      <c r="I82">
        <v>5000</v>
      </c>
      <c r="J82">
        <v>60000</v>
      </c>
      <c r="K82">
        <v>11.75</v>
      </c>
      <c r="L82">
        <v>150</v>
      </c>
      <c r="M82">
        <v>0</v>
      </c>
      <c r="N82">
        <v>80</v>
      </c>
      <c r="O82">
        <v>11</v>
      </c>
      <c r="P82">
        <v>4.1200000000000004E-3</v>
      </c>
      <c r="Q82">
        <v>3.4099999999999998E-3</v>
      </c>
      <c r="R82">
        <v>7.0800000000000004E-3</v>
      </c>
      <c r="S82">
        <v>2.7200000000000002E-3</v>
      </c>
      <c r="T82">
        <v>2.0100000000000001E-3</v>
      </c>
      <c r="U82">
        <v>2.2799999999999999E-3</v>
      </c>
      <c r="V82">
        <v>2.7499999999999998E-3</v>
      </c>
      <c r="W82">
        <v>6.5500000000000003E-3</v>
      </c>
      <c r="X82">
        <v>6.5500000000000003E-3</v>
      </c>
      <c r="Y82">
        <v>2.0100000000000001E-3</v>
      </c>
      <c r="Z82">
        <v>2.1199999999999999E-3</v>
      </c>
      <c r="AA82">
        <v>2.1199999999999999E-3</v>
      </c>
      <c r="AB82">
        <v>0.24780636275199139</v>
      </c>
      <c r="AC82">
        <v>3.5957338813233468</v>
      </c>
      <c r="AD82">
        <v>182.5035</v>
      </c>
      <c r="AE82">
        <v>7.0000000000000007E-2</v>
      </c>
      <c r="AF82">
        <v>2410</v>
      </c>
      <c r="AG82">
        <v>5037</v>
      </c>
      <c r="AH82">
        <v>5222</v>
      </c>
      <c r="AI82">
        <v>5413</v>
      </c>
    </row>
    <row r="83" spans="2:35" hidden="1">
      <c r="B83">
        <v>34</v>
      </c>
      <c r="C83">
        <v>34</v>
      </c>
      <c r="D83" t="s">
        <v>5</v>
      </c>
      <c r="E83" t="s">
        <v>9</v>
      </c>
      <c r="F83">
        <v>28</v>
      </c>
      <c r="G83">
        <v>28</v>
      </c>
      <c r="H83">
        <v>0.2</v>
      </c>
      <c r="I83">
        <v>5000</v>
      </c>
      <c r="J83">
        <v>60000</v>
      </c>
      <c r="K83">
        <v>12</v>
      </c>
      <c r="L83">
        <v>150</v>
      </c>
      <c r="M83">
        <v>0</v>
      </c>
      <c r="N83">
        <v>80</v>
      </c>
      <c r="O83">
        <v>11</v>
      </c>
      <c r="P83">
        <v>3.98E-3</v>
      </c>
      <c r="Q83">
        <v>3.29E-3</v>
      </c>
      <c r="R83">
        <v>6.8300000000000001E-3</v>
      </c>
      <c r="S83">
        <v>2.63E-3</v>
      </c>
      <c r="T83">
        <v>2.0100000000000001E-3</v>
      </c>
      <c r="U83">
        <v>2.2100000000000002E-3</v>
      </c>
      <c r="V83">
        <v>2.65E-3</v>
      </c>
      <c r="W83">
        <v>6.3099999999999996E-3</v>
      </c>
      <c r="X83">
        <v>6.3099999999999996E-3</v>
      </c>
      <c r="Y83">
        <v>2.0100000000000001E-3</v>
      </c>
      <c r="Z83">
        <v>2.0500000000000002E-3</v>
      </c>
      <c r="AA83">
        <v>2.0500000000000002E-3</v>
      </c>
      <c r="AB83">
        <v>0.28145339733115471</v>
      </c>
      <c r="AC83">
        <v>3.916457122453386</v>
      </c>
      <c r="AD83">
        <v>186.11600000000001</v>
      </c>
      <c r="AE83">
        <v>2.5000000000000001E-2</v>
      </c>
      <c r="AF83">
        <v>3074</v>
      </c>
      <c r="AG83">
        <v>12837</v>
      </c>
      <c r="AH83">
        <v>13350</v>
      </c>
      <c r="AI83">
        <v>13884</v>
      </c>
    </row>
    <row r="84" spans="2:35" hidden="1">
      <c r="B84">
        <v>34</v>
      </c>
      <c r="C84">
        <v>34</v>
      </c>
      <c r="D84" t="s">
        <v>5</v>
      </c>
      <c r="E84" t="s">
        <v>9</v>
      </c>
      <c r="F84">
        <v>28</v>
      </c>
      <c r="G84">
        <v>28</v>
      </c>
      <c r="H84">
        <v>0.2</v>
      </c>
      <c r="I84">
        <v>5000</v>
      </c>
      <c r="J84">
        <v>60000</v>
      </c>
      <c r="K84">
        <v>12</v>
      </c>
      <c r="L84">
        <v>150</v>
      </c>
      <c r="M84">
        <v>0</v>
      </c>
      <c r="N84">
        <v>80</v>
      </c>
      <c r="O84">
        <v>11</v>
      </c>
      <c r="P84">
        <v>3.98E-3</v>
      </c>
      <c r="Q84">
        <v>3.29E-3</v>
      </c>
      <c r="R84">
        <v>6.8300000000000001E-3</v>
      </c>
      <c r="S84">
        <v>2.63E-3</v>
      </c>
      <c r="T84">
        <v>2.0100000000000001E-3</v>
      </c>
      <c r="U84">
        <v>2.2100000000000002E-3</v>
      </c>
      <c r="V84">
        <v>2.65E-3</v>
      </c>
      <c r="W84">
        <v>6.3099999999999996E-3</v>
      </c>
      <c r="X84">
        <v>6.3099999999999996E-3</v>
      </c>
      <c r="Y84">
        <v>2.0100000000000001E-3</v>
      </c>
      <c r="Z84">
        <v>2.0500000000000002E-3</v>
      </c>
      <c r="AA84">
        <v>2.0500000000000002E-3</v>
      </c>
      <c r="AB84">
        <v>0.28145339733115471</v>
      </c>
      <c r="AC84">
        <v>3.916457122453386</v>
      </c>
      <c r="AD84">
        <v>186.11600000000001</v>
      </c>
      <c r="AE84">
        <v>0.03</v>
      </c>
      <c r="AF84">
        <v>2939</v>
      </c>
      <c r="AG84">
        <v>10698</v>
      </c>
      <c r="AH84">
        <v>11125</v>
      </c>
      <c r="AI84">
        <v>11570</v>
      </c>
    </row>
    <row r="85" spans="2:35" hidden="1">
      <c r="B85">
        <v>34</v>
      </c>
      <c r="C85">
        <v>34</v>
      </c>
      <c r="D85" t="s">
        <v>5</v>
      </c>
      <c r="E85" t="s">
        <v>9</v>
      </c>
      <c r="F85">
        <v>28</v>
      </c>
      <c r="G85">
        <v>28</v>
      </c>
      <c r="H85">
        <v>0.2</v>
      </c>
      <c r="I85">
        <v>5000</v>
      </c>
      <c r="J85">
        <v>60000</v>
      </c>
      <c r="K85">
        <v>12</v>
      </c>
      <c r="L85">
        <v>150</v>
      </c>
      <c r="M85">
        <v>0</v>
      </c>
      <c r="N85">
        <v>80</v>
      </c>
      <c r="O85">
        <v>11</v>
      </c>
      <c r="P85">
        <v>3.98E-3</v>
      </c>
      <c r="Q85">
        <v>3.29E-3</v>
      </c>
      <c r="R85">
        <v>6.8300000000000001E-3</v>
      </c>
      <c r="S85">
        <v>2.63E-3</v>
      </c>
      <c r="T85">
        <v>2.0100000000000001E-3</v>
      </c>
      <c r="U85">
        <v>2.2100000000000002E-3</v>
      </c>
      <c r="V85">
        <v>2.65E-3</v>
      </c>
      <c r="W85">
        <v>6.3099999999999996E-3</v>
      </c>
      <c r="X85">
        <v>6.3099999999999996E-3</v>
      </c>
      <c r="Y85">
        <v>2.0100000000000001E-3</v>
      </c>
      <c r="Z85">
        <v>2.0500000000000002E-3</v>
      </c>
      <c r="AA85">
        <v>2.0500000000000002E-3</v>
      </c>
      <c r="AB85">
        <v>0.28145339733115471</v>
      </c>
      <c r="AC85">
        <v>3.916457122453386</v>
      </c>
      <c r="AD85">
        <v>186.11600000000001</v>
      </c>
      <c r="AE85">
        <v>3.5000000000000003E-2</v>
      </c>
      <c r="AF85">
        <v>2813</v>
      </c>
      <c r="AG85">
        <v>9169</v>
      </c>
      <c r="AH85">
        <v>9536</v>
      </c>
      <c r="AI85">
        <v>9917</v>
      </c>
    </row>
    <row r="86" spans="2:35" hidden="1">
      <c r="B86">
        <v>34</v>
      </c>
      <c r="C86">
        <v>34</v>
      </c>
      <c r="D86" t="s">
        <v>5</v>
      </c>
      <c r="E86" t="s">
        <v>9</v>
      </c>
      <c r="F86">
        <v>28</v>
      </c>
      <c r="G86">
        <v>28</v>
      </c>
      <c r="H86">
        <v>0.2</v>
      </c>
      <c r="I86">
        <v>5000</v>
      </c>
      <c r="J86">
        <v>60000</v>
      </c>
      <c r="K86">
        <v>12</v>
      </c>
      <c r="L86">
        <v>150</v>
      </c>
      <c r="M86">
        <v>0</v>
      </c>
      <c r="N86">
        <v>80</v>
      </c>
      <c r="O86">
        <v>11</v>
      </c>
      <c r="P86">
        <v>3.98E-3</v>
      </c>
      <c r="Q86">
        <v>3.29E-3</v>
      </c>
      <c r="R86">
        <v>6.8300000000000001E-3</v>
      </c>
      <c r="S86">
        <v>2.63E-3</v>
      </c>
      <c r="T86">
        <v>2.0100000000000001E-3</v>
      </c>
      <c r="U86">
        <v>2.2100000000000002E-3</v>
      </c>
      <c r="V86">
        <v>2.65E-3</v>
      </c>
      <c r="W86">
        <v>6.3099999999999996E-3</v>
      </c>
      <c r="X86">
        <v>6.3099999999999996E-3</v>
      </c>
      <c r="Y86">
        <v>2.0100000000000001E-3</v>
      </c>
      <c r="Z86">
        <v>2.0500000000000002E-3</v>
      </c>
      <c r="AA86">
        <v>2.0500000000000002E-3</v>
      </c>
      <c r="AB86">
        <v>0.28145339733115471</v>
      </c>
      <c r="AC86">
        <v>3.916457122453386</v>
      </c>
      <c r="AD86">
        <v>186.11600000000001</v>
      </c>
      <c r="AE86">
        <v>0.04</v>
      </c>
      <c r="AF86">
        <v>2694</v>
      </c>
      <c r="AG86">
        <v>8023</v>
      </c>
      <c r="AH86">
        <v>8344</v>
      </c>
      <c r="AI86">
        <v>8677</v>
      </c>
    </row>
    <row r="87" spans="2:35" hidden="1">
      <c r="B87">
        <v>34</v>
      </c>
      <c r="C87">
        <v>34</v>
      </c>
      <c r="D87" t="s">
        <v>5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12</v>
      </c>
      <c r="L87">
        <v>150</v>
      </c>
      <c r="M87">
        <v>0</v>
      </c>
      <c r="N87">
        <v>80</v>
      </c>
      <c r="O87">
        <v>11</v>
      </c>
      <c r="P87">
        <v>3.98E-3</v>
      </c>
      <c r="Q87">
        <v>3.29E-3</v>
      </c>
      <c r="R87">
        <v>6.8300000000000001E-3</v>
      </c>
      <c r="S87">
        <v>2.63E-3</v>
      </c>
      <c r="T87">
        <v>2.0100000000000001E-3</v>
      </c>
      <c r="U87">
        <v>2.2100000000000002E-3</v>
      </c>
      <c r="V87">
        <v>2.65E-3</v>
      </c>
      <c r="W87">
        <v>6.3099999999999996E-3</v>
      </c>
      <c r="X87">
        <v>6.3099999999999996E-3</v>
      </c>
      <c r="Y87">
        <v>2.0100000000000001E-3</v>
      </c>
      <c r="Z87">
        <v>2.0500000000000002E-3</v>
      </c>
      <c r="AA87">
        <v>2.0500000000000002E-3</v>
      </c>
      <c r="AB87">
        <v>0.28145339733115471</v>
      </c>
      <c r="AC87">
        <v>3.916457122453386</v>
      </c>
      <c r="AD87">
        <v>186.11600000000001</v>
      </c>
      <c r="AE87">
        <v>4.4999999999999998E-2</v>
      </c>
      <c r="AF87">
        <v>2582</v>
      </c>
      <c r="AG87">
        <v>7132</v>
      </c>
      <c r="AH87">
        <v>7417</v>
      </c>
      <c r="AI87">
        <v>7713</v>
      </c>
    </row>
    <row r="88" spans="2:35" hidden="1">
      <c r="B88">
        <v>34</v>
      </c>
      <c r="C88">
        <v>34</v>
      </c>
      <c r="D88" t="s">
        <v>5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12</v>
      </c>
      <c r="L88">
        <v>150</v>
      </c>
      <c r="M88">
        <v>0</v>
      </c>
      <c r="N88">
        <v>80</v>
      </c>
      <c r="O88">
        <v>11</v>
      </c>
      <c r="P88">
        <v>3.98E-3</v>
      </c>
      <c r="Q88">
        <v>3.29E-3</v>
      </c>
      <c r="R88">
        <v>6.8300000000000001E-3</v>
      </c>
      <c r="S88">
        <v>2.63E-3</v>
      </c>
      <c r="T88">
        <v>2.0100000000000001E-3</v>
      </c>
      <c r="U88">
        <v>2.2100000000000002E-3</v>
      </c>
      <c r="V88">
        <v>2.65E-3</v>
      </c>
      <c r="W88">
        <v>6.3099999999999996E-3</v>
      </c>
      <c r="X88">
        <v>6.3099999999999996E-3</v>
      </c>
      <c r="Y88">
        <v>2.0100000000000001E-3</v>
      </c>
      <c r="Z88">
        <v>2.0500000000000002E-3</v>
      </c>
      <c r="AA88">
        <v>2.0500000000000002E-3</v>
      </c>
      <c r="AB88">
        <v>0.28145339733115471</v>
      </c>
      <c r="AC88">
        <v>3.916457122453386</v>
      </c>
      <c r="AD88">
        <v>186.11600000000001</v>
      </c>
      <c r="AE88">
        <v>0.05</v>
      </c>
      <c r="AF88">
        <v>2476</v>
      </c>
      <c r="AG88">
        <v>6419</v>
      </c>
      <c r="AH88">
        <v>6675</v>
      </c>
      <c r="AI88">
        <v>6942</v>
      </c>
    </row>
    <row r="89" spans="2:35" hidden="1">
      <c r="B89">
        <v>34</v>
      </c>
      <c r="C89">
        <v>34</v>
      </c>
      <c r="D89" t="s">
        <v>5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12</v>
      </c>
      <c r="L89">
        <v>150</v>
      </c>
      <c r="M89">
        <v>0</v>
      </c>
      <c r="N89">
        <v>80</v>
      </c>
      <c r="O89">
        <v>11</v>
      </c>
      <c r="P89">
        <v>3.98E-3</v>
      </c>
      <c r="Q89">
        <v>3.29E-3</v>
      </c>
      <c r="R89">
        <v>6.8300000000000001E-3</v>
      </c>
      <c r="S89">
        <v>2.63E-3</v>
      </c>
      <c r="T89">
        <v>2.0100000000000001E-3</v>
      </c>
      <c r="U89">
        <v>2.2100000000000002E-3</v>
      </c>
      <c r="V89">
        <v>2.65E-3</v>
      </c>
      <c r="W89">
        <v>6.3099999999999996E-3</v>
      </c>
      <c r="X89">
        <v>6.3099999999999996E-3</v>
      </c>
      <c r="Y89">
        <v>2.0100000000000001E-3</v>
      </c>
      <c r="Z89">
        <v>2.0500000000000002E-3</v>
      </c>
      <c r="AA89">
        <v>2.0500000000000002E-3</v>
      </c>
      <c r="AB89">
        <v>0.28145339733115471</v>
      </c>
      <c r="AC89">
        <v>3.916457122453386</v>
      </c>
      <c r="AD89">
        <v>186.11600000000001</v>
      </c>
      <c r="AE89">
        <v>5.5E-2</v>
      </c>
      <c r="AF89">
        <v>2377</v>
      </c>
      <c r="AG89">
        <v>5835</v>
      </c>
      <c r="AH89">
        <v>6068</v>
      </c>
      <c r="AI89">
        <v>6311</v>
      </c>
    </row>
    <row r="90" spans="2:35" hidden="1">
      <c r="B90">
        <v>34</v>
      </c>
      <c r="C90">
        <v>34</v>
      </c>
      <c r="D90" t="s">
        <v>5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12</v>
      </c>
      <c r="L90">
        <v>150</v>
      </c>
      <c r="M90">
        <v>0</v>
      </c>
      <c r="N90">
        <v>80</v>
      </c>
      <c r="O90">
        <v>11</v>
      </c>
      <c r="P90">
        <v>3.98E-3</v>
      </c>
      <c r="Q90">
        <v>3.29E-3</v>
      </c>
      <c r="R90">
        <v>6.8300000000000001E-3</v>
      </c>
      <c r="S90">
        <v>2.63E-3</v>
      </c>
      <c r="T90">
        <v>2.0100000000000001E-3</v>
      </c>
      <c r="U90">
        <v>2.2100000000000002E-3</v>
      </c>
      <c r="V90">
        <v>2.65E-3</v>
      </c>
      <c r="W90">
        <v>6.3099999999999996E-3</v>
      </c>
      <c r="X90">
        <v>6.3099999999999996E-3</v>
      </c>
      <c r="Y90">
        <v>2.0100000000000001E-3</v>
      </c>
      <c r="Z90">
        <v>2.0500000000000002E-3</v>
      </c>
      <c r="AA90">
        <v>2.0500000000000002E-3</v>
      </c>
      <c r="AB90">
        <v>0.28145339733115471</v>
      </c>
      <c r="AC90">
        <v>3.916457122453386</v>
      </c>
      <c r="AD90">
        <v>186.11600000000001</v>
      </c>
      <c r="AE90">
        <v>0.06</v>
      </c>
      <c r="AF90">
        <v>2284</v>
      </c>
      <c r="AG90">
        <v>5349</v>
      </c>
      <c r="AH90">
        <v>5563</v>
      </c>
      <c r="AI90">
        <v>5785</v>
      </c>
    </row>
    <row r="91" spans="2:35" hidden="1">
      <c r="B91">
        <v>34</v>
      </c>
      <c r="C91">
        <v>34</v>
      </c>
      <c r="D91" t="s">
        <v>5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12</v>
      </c>
      <c r="L91">
        <v>150</v>
      </c>
      <c r="M91">
        <v>0</v>
      </c>
      <c r="N91">
        <v>80</v>
      </c>
      <c r="O91">
        <v>11</v>
      </c>
      <c r="P91">
        <v>3.98E-3</v>
      </c>
      <c r="Q91">
        <v>3.29E-3</v>
      </c>
      <c r="R91">
        <v>6.8300000000000001E-3</v>
      </c>
      <c r="S91">
        <v>2.63E-3</v>
      </c>
      <c r="T91">
        <v>2.0100000000000001E-3</v>
      </c>
      <c r="U91">
        <v>2.2100000000000002E-3</v>
      </c>
      <c r="V91">
        <v>2.65E-3</v>
      </c>
      <c r="W91">
        <v>6.3099999999999996E-3</v>
      </c>
      <c r="X91">
        <v>6.3099999999999996E-3</v>
      </c>
      <c r="Y91">
        <v>2.0100000000000001E-3</v>
      </c>
      <c r="Z91">
        <v>2.0500000000000002E-3</v>
      </c>
      <c r="AA91">
        <v>2.0500000000000002E-3</v>
      </c>
      <c r="AB91">
        <v>0.28145339733115471</v>
      </c>
      <c r="AC91">
        <v>3.916457122453386</v>
      </c>
      <c r="AD91">
        <v>186.11600000000001</v>
      </c>
      <c r="AE91">
        <v>6.5000000000000002E-2</v>
      </c>
      <c r="AF91">
        <v>2195</v>
      </c>
      <c r="AG91">
        <v>4937</v>
      </c>
      <c r="AH91">
        <v>5135</v>
      </c>
      <c r="AI91">
        <v>5340</v>
      </c>
    </row>
    <row r="92" spans="2:35" hidden="1">
      <c r="B92">
        <v>34</v>
      </c>
      <c r="C92">
        <v>34</v>
      </c>
      <c r="D92" t="s">
        <v>5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12</v>
      </c>
      <c r="L92">
        <v>150</v>
      </c>
      <c r="M92">
        <v>0</v>
      </c>
      <c r="N92">
        <v>80</v>
      </c>
      <c r="O92">
        <v>11</v>
      </c>
      <c r="P92">
        <v>3.98E-3</v>
      </c>
      <c r="Q92">
        <v>3.29E-3</v>
      </c>
      <c r="R92">
        <v>6.8300000000000001E-3</v>
      </c>
      <c r="S92">
        <v>2.63E-3</v>
      </c>
      <c r="T92">
        <v>2.0100000000000001E-3</v>
      </c>
      <c r="U92">
        <v>2.2100000000000002E-3</v>
      </c>
      <c r="V92">
        <v>2.65E-3</v>
      </c>
      <c r="W92">
        <v>6.3099999999999996E-3</v>
      </c>
      <c r="X92">
        <v>6.3099999999999996E-3</v>
      </c>
      <c r="Y92">
        <v>2.0100000000000001E-3</v>
      </c>
      <c r="Z92">
        <v>2.0500000000000002E-3</v>
      </c>
      <c r="AA92">
        <v>2.0500000000000002E-3</v>
      </c>
      <c r="AB92">
        <v>0.28145339733115471</v>
      </c>
      <c r="AC92">
        <v>3.916457122453386</v>
      </c>
      <c r="AD92">
        <v>186.11600000000001</v>
      </c>
      <c r="AE92">
        <v>7.0000000000000007E-2</v>
      </c>
      <c r="AF92">
        <v>2112</v>
      </c>
      <c r="AG92">
        <v>4585</v>
      </c>
      <c r="AH92">
        <v>4768</v>
      </c>
      <c r="AI92">
        <v>4959</v>
      </c>
    </row>
    <row r="93" spans="2:35" hidden="1">
      <c r="B93">
        <v>34</v>
      </c>
      <c r="C93">
        <v>34</v>
      </c>
      <c r="D93" t="s">
        <v>5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12.25</v>
      </c>
      <c r="L93">
        <v>150</v>
      </c>
      <c r="M93">
        <v>0</v>
      </c>
      <c r="N93">
        <v>80</v>
      </c>
      <c r="O93">
        <v>11</v>
      </c>
      <c r="P93">
        <v>3.8400000000000001E-3</v>
      </c>
      <c r="Q93">
        <v>3.1800000000000001E-3</v>
      </c>
      <c r="R93">
        <v>6.5900000000000004E-3</v>
      </c>
      <c r="S93">
        <v>2.5400000000000002E-3</v>
      </c>
      <c r="T93">
        <v>2.0100000000000001E-3</v>
      </c>
      <c r="U93">
        <v>2.1299999999999999E-3</v>
      </c>
      <c r="V93">
        <v>2.5600000000000002E-3</v>
      </c>
      <c r="W93">
        <v>6.0899999999999999E-3</v>
      </c>
      <c r="X93">
        <v>6.0899999999999999E-3</v>
      </c>
      <c r="Y93">
        <v>2.0100000000000001E-3</v>
      </c>
      <c r="Z93">
        <v>2.0100000000000001E-3</v>
      </c>
      <c r="AA93">
        <v>2.0100000000000001E-3</v>
      </c>
      <c r="AB93">
        <v>0.34049918176350091</v>
      </c>
      <c r="AC93">
        <v>4.4005402468864681</v>
      </c>
      <c r="AD93">
        <v>189.7285</v>
      </c>
      <c r="AE93">
        <v>2.5000000000000001E-2</v>
      </c>
      <c r="AF93">
        <v>2675</v>
      </c>
      <c r="AG93">
        <v>11330</v>
      </c>
      <c r="AH93">
        <v>11839</v>
      </c>
      <c r="AI93">
        <v>12372</v>
      </c>
    </row>
    <row r="94" spans="2:35" hidden="1">
      <c r="B94">
        <v>34</v>
      </c>
      <c r="C94">
        <v>34</v>
      </c>
      <c r="D94" t="s">
        <v>5</v>
      </c>
      <c r="E94" t="s">
        <v>9</v>
      </c>
      <c r="F94">
        <v>28</v>
      </c>
      <c r="G94">
        <v>28</v>
      </c>
      <c r="H94">
        <v>0.2</v>
      </c>
      <c r="I94">
        <v>5000</v>
      </c>
      <c r="J94">
        <v>60000</v>
      </c>
      <c r="K94">
        <v>12.25</v>
      </c>
      <c r="L94">
        <v>150</v>
      </c>
      <c r="M94">
        <v>0</v>
      </c>
      <c r="N94">
        <v>80</v>
      </c>
      <c r="O94">
        <v>11</v>
      </c>
      <c r="P94">
        <v>3.8400000000000001E-3</v>
      </c>
      <c r="Q94">
        <v>3.1800000000000001E-3</v>
      </c>
      <c r="R94">
        <v>6.5900000000000004E-3</v>
      </c>
      <c r="S94">
        <v>2.5400000000000002E-3</v>
      </c>
      <c r="T94">
        <v>2.0100000000000001E-3</v>
      </c>
      <c r="U94">
        <v>2.1299999999999999E-3</v>
      </c>
      <c r="V94">
        <v>2.5600000000000002E-3</v>
      </c>
      <c r="W94">
        <v>6.0899999999999999E-3</v>
      </c>
      <c r="X94">
        <v>6.0899999999999999E-3</v>
      </c>
      <c r="Y94">
        <v>2.0100000000000001E-3</v>
      </c>
      <c r="Z94">
        <v>2.0100000000000001E-3</v>
      </c>
      <c r="AA94">
        <v>2.0100000000000001E-3</v>
      </c>
      <c r="AB94">
        <v>0.34049918176350091</v>
      </c>
      <c r="AC94">
        <v>4.4005402468864681</v>
      </c>
      <c r="AD94">
        <v>189.7285</v>
      </c>
      <c r="AE94">
        <v>0.03</v>
      </c>
      <c r="AF94">
        <v>2545</v>
      </c>
      <c r="AG94">
        <v>9441</v>
      </c>
      <c r="AH94">
        <v>9866</v>
      </c>
      <c r="AI94">
        <v>10310</v>
      </c>
    </row>
    <row r="95" spans="2:35" hidden="1">
      <c r="B95">
        <v>34</v>
      </c>
      <c r="C95">
        <v>34</v>
      </c>
      <c r="D95" t="s">
        <v>5</v>
      </c>
      <c r="E95" t="s">
        <v>9</v>
      </c>
      <c r="F95">
        <v>28</v>
      </c>
      <c r="G95">
        <v>28</v>
      </c>
      <c r="H95">
        <v>0.2</v>
      </c>
      <c r="I95">
        <v>5000</v>
      </c>
      <c r="J95">
        <v>60000</v>
      </c>
      <c r="K95">
        <v>12.25</v>
      </c>
      <c r="L95">
        <v>150</v>
      </c>
      <c r="M95">
        <v>0</v>
      </c>
      <c r="N95">
        <v>80</v>
      </c>
      <c r="O95">
        <v>11</v>
      </c>
      <c r="P95">
        <v>3.8400000000000001E-3</v>
      </c>
      <c r="Q95">
        <v>3.1800000000000001E-3</v>
      </c>
      <c r="R95">
        <v>6.5900000000000004E-3</v>
      </c>
      <c r="S95">
        <v>2.5400000000000002E-3</v>
      </c>
      <c r="T95">
        <v>2.0100000000000001E-3</v>
      </c>
      <c r="U95">
        <v>2.1299999999999999E-3</v>
      </c>
      <c r="V95">
        <v>2.5600000000000002E-3</v>
      </c>
      <c r="W95">
        <v>6.0899999999999999E-3</v>
      </c>
      <c r="X95">
        <v>6.0899999999999999E-3</v>
      </c>
      <c r="Y95">
        <v>2.0100000000000001E-3</v>
      </c>
      <c r="Z95">
        <v>2.0100000000000001E-3</v>
      </c>
      <c r="AA95">
        <v>2.0100000000000001E-3</v>
      </c>
      <c r="AB95">
        <v>0.34049918176350091</v>
      </c>
      <c r="AC95">
        <v>4.4005402468864681</v>
      </c>
      <c r="AD95">
        <v>189.7285</v>
      </c>
      <c r="AE95">
        <v>3.5000000000000003E-2</v>
      </c>
      <c r="AF95">
        <v>2424</v>
      </c>
      <c r="AG95">
        <v>8093</v>
      </c>
      <c r="AH95">
        <v>8457</v>
      </c>
      <c r="AI95">
        <v>8837</v>
      </c>
    </row>
    <row r="96" spans="2:35" hidden="1">
      <c r="B96">
        <v>34</v>
      </c>
      <c r="C96">
        <v>34</v>
      </c>
      <c r="D96" t="s">
        <v>5</v>
      </c>
      <c r="E96" t="s">
        <v>9</v>
      </c>
      <c r="F96">
        <v>28</v>
      </c>
      <c r="G96">
        <v>28</v>
      </c>
      <c r="H96">
        <v>0.2</v>
      </c>
      <c r="I96">
        <v>5000</v>
      </c>
      <c r="J96">
        <v>60000</v>
      </c>
      <c r="K96">
        <v>12.25</v>
      </c>
      <c r="L96">
        <v>150</v>
      </c>
      <c r="M96">
        <v>0</v>
      </c>
      <c r="N96">
        <v>80</v>
      </c>
      <c r="O96">
        <v>11</v>
      </c>
      <c r="P96">
        <v>3.8400000000000001E-3</v>
      </c>
      <c r="Q96">
        <v>3.1800000000000001E-3</v>
      </c>
      <c r="R96">
        <v>6.5900000000000004E-3</v>
      </c>
      <c r="S96">
        <v>2.5400000000000002E-3</v>
      </c>
      <c r="T96">
        <v>2.0100000000000001E-3</v>
      </c>
      <c r="U96">
        <v>2.1299999999999999E-3</v>
      </c>
      <c r="V96">
        <v>2.5600000000000002E-3</v>
      </c>
      <c r="W96">
        <v>6.0899999999999999E-3</v>
      </c>
      <c r="X96">
        <v>6.0899999999999999E-3</v>
      </c>
      <c r="Y96">
        <v>2.0100000000000001E-3</v>
      </c>
      <c r="Z96">
        <v>2.0100000000000001E-3</v>
      </c>
      <c r="AA96">
        <v>2.0100000000000001E-3</v>
      </c>
      <c r="AB96">
        <v>0.34049918176350091</v>
      </c>
      <c r="AC96">
        <v>4.4005402468864681</v>
      </c>
      <c r="AD96">
        <v>189.7285</v>
      </c>
      <c r="AE96">
        <v>0.04</v>
      </c>
      <c r="AF96">
        <v>2311</v>
      </c>
      <c r="AG96">
        <v>7081</v>
      </c>
      <c r="AH96">
        <v>7400</v>
      </c>
      <c r="AI96">
        <v>7732</v>
      </c>
    </row>
    <row r="97" spans="2:35" hidden="1">
      <c r="B97">
        <v>34</v>
      </c>
      <c r="C97">
        <v>34</v>
      </c>
      <c r="D97" t="s">
        <v>5</v>
      </c>
      <c r="E97" t="s">
        <v>9</v>
      </c>
      <c r="F97">
        <v>28</v>
      </c>
      <c r="G97">
        <v>28</v>
      </c>
      <c r="H97">
        <v>0.2</v>
      </c>
      <c r="I97">
        <v>5000</v>
      </c>
      <c r="J97">
        <v>60000</v>
      </c>
      <c r="K97">
        <v>12.25</v>
      </c>
      <c r="L97">
        <v>150</v>
      </c>
      <c r="M97">
        <v>0</v>
      </c>
      <c r="N97">
        <v>80</v>
      </c>
      <c r="O97">
        <v>11</v>
      </c>
      <c r="P97">
        <v>3.8400000000000001E-3</v>
      </c>
      <c r="Q97">
        <v>3.1800000000000001E-3</v>
      </c>
      <c r="R97">
        <v>6.5900000000000004E-3</v>
      </c>
      <c r="S97">
        <v>2.5400000000000002E-3</v>
      </c>
      <c r="T97">
        <v>2.0100000000000001E-3</v>
      </c>
      <c r="U97">
        <v>2.1299999999999999E-3</v>
      </c>
      <c r="V97">
        <v>2.5600000000000002E-3</v>
      </c>
      <c r="W97">
        <v>6.0899999999999999E-3</v>
      </c>
      <c r="X97">
        <v>6.0899999999999999E-3</v>
      </c>
      <c r="Y97">
        <v>2.0100000000000001E-3</v>
      </c>
      <c r="Z97">
        <v>2.0100000000000001E-3</v>
      </c>
      <c r="AA97">
        <v>2.0100000000000001E-3</v>
      </c>
      <c r="AB97">
        <v>0.34049918176350091</v>
      </c>
      <c r="AC97">
        <v>4.4005402468864681</v>
      </c>
      <c r="AD97">
        <v>189.7285</v>
      </c>
      <c r="AE97">
        <v>4.4999999999999998E-2</v>
      </c>
      <c r="AF97">
        <v>2206</v>
      </c>
      <c r="AG97">
        <v>6294</v>
      </c>
      <c r="AH97">
        <v>6577</v>
      </c>
      <c r="AI97">
        <v>6873</v>
      </c>
    </row>
    <row r="98" spans="2:35" hidden="1">
      <c r="B98">
        <v>34</v>
      </c>
      <c r="C98">
        <v>34</v>
      </c>
      <c r="D98" t="s">
        <v>5</v>
      </c>
      <c r="E98" t="s">
        <v>9</v>
      </c>
      <c r="F98">
        <v>28</v>
      </c>
      <c r="G98">
        <v>28</v>
      </c>
      <c r="H98">
        <v>0.2</v>
      </c>
      <c r="I98">
        <v>5000</v>
      </c>
      <c r="J98">
        <v>60000</v>
      </c>
      <c r="K98">
        <v>12.25</v>
      </c>
      <c r="L98">
        <v>150</v>
      </c>
      <c r="M98">
        <v>0</v>
      </c>
      <c r="N98">
        <v>80</v>
      </c>
      <c r="O98">
        <v>11</v>
      </c>
      <c r="P98">
        <v>3.8400000000000001E-3</v>
      </c>
      <c r="Q98">
        <v>3.1800000000000001E-3</v>
      </c>
      <c r="R98">
        <v>6.5900000000000004E-3</v>
      </c>
      <c r="S98">
        <v>2.5400000000000002E-3</v>
      </c>
      <c r="T98">
        <v>2.0100000000000001E-3</v>
      </c>
      <c r="U98">
        <v>2.1299999999999999E-3</v>
      </c>
      <c r="V98">
        <v>2.5600000000000002E-3</v>
      </c>
      <c r="W98">
        <v>6.0899999999999999E-3</v>
      </c>
      <c r="X98">
        <v>6.0899999999999999E-3</v>
      </c>
      <c r="Y98">
        <v>2.0100000000000001E-3</v>
      </c>
      <c r="Z98">
        <v>2.0100000000000001E-3</v>
      </c>
      <c r="AA98">
        <v>2.0100000000000001E-3</v>
      </c>
      <c r="AB98">
        <v>0.34049918176350091</v>
      </c>
      <c r="AC98">
        <v>4.4005402468864681</v>
      </c>
      <c r="AD98">
        <v>189.7285</v>
      </c>
      <c r="AE98">
        <v>0.05</v>
      </c>
      <c r="AF98">
        <v>2107</v>
      </c>
      <c r="AG98">
        <v>5665</v>
      </c>
      <c r="AH98">
        <v>5920</v>
      </c>
      <c r="AI98">
        <v>6186</v>
      </c>
    </row>
    <row r="99" spans="2:35" hidden="1">
      <c r="B99">
        <v>34</v>
      </c>
      <c r="C99">
        <v>34</v>
      </c>
      <c r="D99" t="s">
        <v>5</v>
      </c>
      <c r="E99" t="s">
        <v>9</v>
      </c>
      <c r="F99">
        <v>28</v>
      </c>
      <c r="G99">
        <v>28</v>
      </c>
      <c r="H99">
        <v>0.2</v>
      </c>
      <c r="I99">
        <v>5000</v>
      </c>
      <c r="J99">
        <v>60000</v>
      </c>
      <c r="K99">
        <v>12.25</v>
      </c>
      <c r="L99">
        <v>150</v>
      </c>
      <c r="M99">
        <v>0</v>
      </c>
      <c r="N99">
        <v>80</v>
      </c>
      <c r="O99">
        <v>11</v>
      </c>
      <c r="P99">
        <v>3.8400000000000001E-3</v>
      </c>
      <c r="Q99">
        <v>3.1800000000000001E-3</v>
      </c>
      <c r="R99">
        <v>6.5900000000000004E-3</v>
      </c>
      <c r="S99">
        <v>2.5400000000000002E-3</v>
      </c>
      <c r="T99">
        <v>2.0100000000000001E-3</v>
      </c>
      <c r="U99">
        <v>2.1299999999999999E-3</v>
      </c>
      <c r="V99">
        <v>2.5600000000000002E-3</v>
      </c>
      <c r="W99">
        <v>6.0899999999999999E-3</v>
      </c>
      <c r="X99">
        <v>6.0899999999999999E-3</v>
      </c>
      <c r="Y99">
        <v>2.0100000000000001E-3</v>
      </c>
      <c r="Z99">
        <v>2.0100000000000001E-3</v>
      </c>
      <c r="AA99">
        <v>2.0100000000000001E-3</v>
      </c>
      <c r="AB99">
        <v>0.34049918176350091</v>
      </c>
      <c r="AC99">
        <v>4.4005402468864681</v>
      </c>
      <c r="AD99">
        <v>189.7285</v>
      </c>
      <c r="AE99">
        <v>5.5E-2</v>
      </c>
      <c r="AF99">
        <v>2015</v>
      </c>
      <c r="AG99">
        <v>5150</v>
      </c>
      <c r="AH99">
        <v>5381</v>
      </c>
      <c r="AI99">
        <v>5624</v>
      </c>
    </row>
    <row r="100" spans="2:35" hidden="1">
      <c r="B100">
        <v>34</v>
      </c>
      <c r="C100">
        <v>34</v>
      </c>
      <c r="D100" t="s">
        <v>5</v>
      </c>
      <c r="E100" t="s">
        <v>9</v>
      </c>
      <c r="F100">
        <v>28</v>
      </c>
      <c r="G100">
        <v>28</v>
      </c>
      <c r="H100">
        <v>0.2</v>
      </c>
      <c r="I100">
        <v>5000</v>
      </c>
      <c r="J100">
        <v>60000</v>
      </c>
      <c r="K100">
        <v>12.25</v>
      </c>
      <c r="L100">
        <v>150</v>
      </c>
      <c r="M100">
        <v>0</v>
      </c>
      <c r="N100">
        <v>80</v>
      </c>
      <c r="O100">
        <v>11</v>
      </c>
      <c r="P100">
        <v>3.8400000000000001E-3</v>
      </c>
      <c r="Q100">
        <v>3.1800000000000001E-3</v>
      </c>
      <c r="R100">
        <v>6.5900000000000004E-3</v>
      </c>
      <c r="S100">
        <v>2.5400000000000002E-3</v>
      </c>
      <c r="T100">
        <v>2.0100000000000001E-3</v>
      </c>
      <c r="U100">
        <v>2.1299999999999999E-3</v>
      </c>
      <c r="V100">
        <v>2.5600000000000002E-3</v>
      </c>
      <c r="W100">
        <v>6.0899999999999999E-3</v>
      </c>
      <c r="X100">
        <v>6.0899999999999999E-3</v>
      </c>
      <c r="Y100">
        <v>2.0100000000000001E-3</v>
      </c>
      <c r="Z100">
        <v>2.0100000000000001E-3</v>
      </c>
      <c r="AA100">
        <v>2.0100000000000001E-3</v>
      </c>
      <c r="AB100">
        <v>0.34049918176350091</v>
      </c>
      <c r="AC100">
        <v>4.4005402468864681</v>
      </c>
      <c r="AD100">
        <v>189.7285</v>
      </c>
      <c r="AE100">
        <v>0.06</v>
      </c>
      <c r="AF100">
        <v>1928</v>
      </c>
      <c r="AG100">
        <v>4721</v>
      </c>
      <c r="AH100">
        <v>4933</v>
      </c>
      <c r="AI100">
        <v>5155</v>
      </c>
    </row>
    <row r="101" spans="2:35" hidden="1">
      <c r="B101">
        <v>34</v>
      </c>
      <c r="C101">
        <v>34</v>
      </c>
      <c r="D101" t="s">
        <v>5</v>
      </c>
      <c r="E101" t="s">
        <v>9</v>
      </c>
      <c r="F101">
        <v>28</v>
      </c>
      <c r="G101">
        <v>28</v>
      </c>
      <c r="H101">
        <v>0.2</v>
      </c>
      <c r="I101">
        <v>5000</v>
      </c>
      <c r="J101">
        <v>60000</v>
      </c>
      <c r="K101">
        <v>12.25</v>
      </c>
      <c r="L101">
        <v>150</v>
      </c>
      <c r="M101">
        <v>0</v>
      </c>
      <c r="N101">
        <v>80</v>
      </c>
      <c r="O101">
        <v>11</v>
      </c>
      <c r="P101">
        <v>3.8400000000000001E-3</v>
      </c>
      <c r="Q101">
        <v>3.1800000000000001E-3</v>
      </c>
      <c r="R101">
        <v>6.5900000000000004E-3</v>
      </c>
      <c r="S101">
        <v>2.5400000000000002E-3</v>
      </c>
      <c r="T101">
        <v>2.0100000000000001E-3</v>
      </c>
      <c r="U101">
        <v>2.1299999999999999E-3</v>
      </c>
      <c r="V101">
        <v>2.5600000000000002E-3</v>
      </c>
      <c r="W101">
        <v>6.0899999999999999E-3</v>
      </c>
      <c r="X101">
        <v>6.0899999999999999E-3</v>
      </c>
      <c r="Y101">
        <v>2.0100000000000001E-3</v>
      </c>
      <c r="Z101">
        <v>2.0100000000000001E-3</v>
      </c>
      <c r="AA101">
        <v>2.0100000000000001E-3</v>
      </c>
      <c r="AB101">
        <v>0.34049918176350091</v>
      </c>
      <c r="AC101">
        <v>4.4005402468864681</v>
      </c>
      <c r="AD101">
        <v>189.7285</v>
      </c>
      <c r="AE101">
        <v>6.5000000000000002E-2</v>
      </c>
      <c r="AF101">
        <v>1847</v>
      </c>
      <c r="AG101">
        <v>4358</v>
      </c>
      <c r="AH101">
        <v>4554</v>
      </c>
      <c r="AI101">
        <v>4758</v>
      </c>
    </row>
    <row r="102" spans="2:35" hidden="1">
      <c r="B102">
        <v>34</v>
      </c>
      <c r="C102">
        <v>34</v>
      </c>
      <c r="D102" t="s">
        <v>5</v>
      </c>
      <c r="E102" t="s">
        <v>9</v>
      </c>
      <c r="F102">
        <v>28</v>
      </c>
      <c r="G102">
        <v>28</v>
      </c>
      <c r="H102">
        <v>0.2</v>
      </c>
      <c r="I102">
        <v>5000</v>
      </c>
      <c r="J102">
        <v>60000</v>
      </c>
      <c r="K102">
        <v>12.25</v>
      </c>
      <c r="L102">
        <v>150</v>
      </c>
      <c r="M102">
        <v>0</v>
      </c>
      <c r="N102">
        <v>80</v>
      </c>
      <c r="O102">
        <v>11</v>
      </c>
      <c r="P102">
        <v>3.8400000000000001E-3</v>
      </c>
      <c r="Q102">
        <v>3.1800000000000001E-3</v>
      </c>
      <c r="R102">
        <v>6.5900000000000004E-3</v>
      </c>
      <c r="S102">
        <v>2.5400000000000002E-3</v>
      </c>
      <c r="T102">
        <v>2.0100000000000001E-3</v>
      </c>
      <c r="U102">
        <v>2.1299999999999999E-3</v>
      </c>
      <c r="V102">
        <v>2.5600000000000002E-3</v>
      </c>
      <c r="W102">
        <v>6.0899999999999999E-3</v>
      </c>
      <c r="X102">
        <v>6.0899999999999999E-3</v>
      </c>
      <c r="Y102">
        <v>2.0100000000000001E-3</v>
      </c>
      <c r="Z102">
        <v>2.0100000000000001E-3</v>
      </c>
      <c r="AA102">
        <v>2.0100000000000001E-3</v>
      </c>
      <c r="AB102">
        <v>0.34049918176350091</v>
      </c>
      <c r="AC102">
        <v>4.4005402468864681</v>
      </c>
      <c r="AD102">
        <v>189.7285</v>
      </c>
      <c r="AE102">
        <v>7.0000000000000007E-2</v>
      </c>
      <c r="AF102">
        <v>1771</v>
      </c>
      <c r="AG102">
        <v>4046</v>
      </c>
      <c r="AH102">
        <v>4228</v>
      </c>
      <c r="AI102">
        <v>4418</v>
      </c>
    </row>
    <row r="103" spans="2:35" hidden="1">
      <c r="B103">
        <v>34</v>
      </c>
      <c r="C103">
        <v>34</v>
      </c>
      <c r="D103" t="s">
        <v>5</v>
      </c>
      <c r="E103" t="s">
        <v>9</v>
      </c>
      <c r="F103">
        <v>28</v>
      </c>
      <c r="G103">
        <v>28</v>
      </c>
      <c r="H103">
        <v>0.2</v>
      </c>
      <c r="I103">
        <v>5000</v>
      </c>
      <c r="J103">
        <v>60000</v>
      </c>
      <c r="K103">
        <v>12.5</v>
      </c>
      <c r="L103">
        <v>150</v>
      </c>
      <c r="M103">
        <v>0</v>
      </c>
      <c r="N103">
        <v>80</v>
      </c>
      <c r="O103">
        <v>11</v>
      </c>
      <c r="P103">
        <v>3.7100000000000002E-3</v>
      </c>
      <c r="Q103">
        <v>3.0799999999999998E-3</v>
      </c>
      <c r="R103">
        <v>6.3600000000000002E-3</v>
      </c>
      <c r="S103">
        <v>2.4499999999999999E-3</v>
      </c>
      <c r="T103">
        <v>2E-3</v>
      </c>
      <c r="U103">
        <v>2.0600000000000002E-3</v>
      </c>
      <c r="V103">
        <v>2.48E-3</v>
      </c>
      <c r="W103">
        <v>5.8799999999999998E-3</v>
      </c>
      <c r="X103">
        <v>5.8799999999999998E-3</v>
      </c>
      <c r="Y103">
        <v>2E-3</v>
      </c>
      <c r="Z103">
        <v>2E-3</v>
      </c>
      <c r="AA103">
        <v>2E-3</v>
      </c>
      <c r="AB103">
        <v>0.47512997647058819</v>
      </c>
      <c r="AC103">
        <v>5.3078589017093663</v>
      </c>
      <c r="AD103">
        <v>193.34100000000001</v>
      </c>
      <c r="AE103">
        <v>2.5000000000000001E-2</v>
      </c>
      <c r="AF103">
        <v>2145</v>
      </c>
      <c r="AG103">
        <v>9241</v>
      </c>
      <c r="AH103">
        <v>9745</v>
      </c>
      <c r="AI103">
        <v>10276</v>
      </c>
    </row>
    <row r="104" spans="2:35" hidden="1">
      <c r="B104">
        <v>34</v>
      </c>
      <c r="C104">
        <v>34</v>
      </c>
      <c r="D104" t="s">
        <v>5</v>
      </c>
      <c r="E104" t="s">
        <v>9</v>
      </c>
      <c r="F104">
        <v>28</v>
      </c>
      <c r="G104">
        <v>28</v>
      </c>
      <c r="H104">
        <v>0.2</v>
      </c>
      <c r="I104">
        <v>5000</v>
      </c>
      <c r="J104">
        <v>60000</v>
      </c>
      <c r="K104">
        <v>12.5</v>
      </c>
      <c r="L104">
        <v>150</v>
      </c>
      <c r="M104">
        <v>0</v>
      </c>
      <c r="N104">
        <v>80</v>
      </c>
      <c r="O104">
        <v>11</v>
      </c>
      <c r="P104">
        <v>3.7100000000000002E-3</v>
      </c>
      <c r="Q104">
        <v>3.0799999999999998E-3</v>
      </c>
      <c r="R104">
        <v>6.3600000000000002E-3</v>
      </c>
      <c r="S104">
        <v>2.4499999999999999E-3</v>
      </c>
      <c r="T104">
        <v>2E-3</v>
      </c>
      <c r="U104">
        <v>2.0600000000000002E-3</v>
      </c>
      <c r="V104">
        <v>2.48E-3</v>
      </c>
      <c r="W104">
        <v>5.8799999999999998E-3</v>
      </c>
      <c r="X104">
        <v>5.8799999999999998E-3</v>
      </c>
      <c r="Y104">
        <v>2E-3</v>
      </c>
      <c r="Z104">
        <v>2E-3</v>
      </c>
      <c r="AA104">
        <v>2E-3</v>
      </c>
      <c r="AB104">
        <v>0.47512997647058819</v>
      </c>
      <c r="AC104">
        <v>5.3078589017093663</v>
      </c>
      <c r="AD104">
        <v>193.34100000000001</v>
      </c>
      <c r="AE104">
        <v>0.03</v>
      </c>
      <c r="AF104">
        <v>2023</v>
      </c>
      <c r="AG104">
        <v>7701</v>
      </c>
      <c r="AH104">
        <v>8121</v>
      </c>
      <c r="AI104">
        <v>8563</v>
      </c>
    </row>
    <row r="105" spans="2:35" hidden="1">
      <c r="B105">
        <v>34</v>
      </c>
      <c r="C105">
        <v>34</v>
      </c>
      <c r="D105" t="s">
        <v>5</v>
      </c>
      <c r="E105" t="s">
        <v>9</v>
      </c>
      <c r="F105">
        <v>28</v>
      </c>
      <c r="G105">
        <v>28</v>
      </c>
      <c r="H105">
        <v>0.2</v>
      </c>
      <c r="I105">
        <v>5000</v>
      </c>
      <c r="J105">
        <v>60000</v>
      </c>
      <c r="K105">
        <v>12.5</v>
      </c>
      <c r="L105">
        <v>150</v>
      </c>
      <c r="M105">
        <v>0</v>
      </c>
      <c r="N105">
        <v>80</v>
      </c>
      <c r="O105">
        <v>11</v>
      </c>
      <c r="P105">
        <v>3.7100000000000002E-3</v>
      </c>
      <c r="Q105">
        <v>3.0799999999999998E-3</v>
      </c>
      <c r="R105">
        <v>6.3600000000000002E-3</v>
      </c>
      <c r="S105">
        <v>2.4499999999999999E-3</v>
      </c>
      <c r="T105">
        <v>2E-3</v>
      </c>
      <c r="U105">
        <v>2.0600000000000002E-3</v>
      </c>
      <c r="V105">
        <v>2.48E-3</v>
      </c>
      <c r="W105">
        <v>5.8799999999999998E-3</v>
      </c>
      <c r="X105">
        <v>5.8799999999999998E-3</v>
      </c>
      <c r="Y105">
        <v>2E-3</v>
      </c>
      <c r="Z105">
        <v>2E-3</v>
      </c>
      <c r="AA105">
        <v>2E-3</v>
      </c>
      <c r="AB105">
        <v>0.47512997647058819</v>
      </c>
      <c r="AC105">
        <v>5.3078589017093663</v>
      </c>
      <c r="AD105">
        <v>193.34100000000001</v>
      </c>
      <c r="AE105">
        <v>3.5000000000000003E-2</v>
      </c>
      <c r="AF105">
        <v>1911</v>
      </c>
      <c r="AG105">
        <v>6601</v>
      </c>
      <c r="AH105">
        <v>6961</v>
      </c>
      <c r="AI105">
        <v>7340</v>
      </c>
    </row>
    <row r="106" spans="2:35" hidden="1">
      <c r="B106">
        <v>34</v>
      </c>
      <c r="C106">
        <v>34</v>
      </c>
      <c r="D106" t="s">
        <v>5</v>
      </c>
      <c r="E106" t="s">
        <v>9</v>
      </c>
      <c r="F106">
        <v>28</v>
      </c>
      <c r="G106">
        <v>28</v>
      </c>
      <c r="H106">
        <v>0.2</v>
      </c>
      <c r="I106">
        <v>5000</v>
      </c>
      <c r="J106">
        <v>60000</v>
      </c>
      <c r="K106">
        <v>12.5</v>
      </c>
      <c r="L106">
        <v>150</v>
      </c>
      <c r="M106">
        <v>0</v>
      </c>
      <c r="N106">
        <v>80</v>
      </c>
      <c r="O106">
        <v>11</v>
      </c>
      <c r="P106">
        <v>3.7100000000000002E-3</v>
      </c>
      <c r="Q106">
        <v>3.0799999999999998E-3</v>
      </c>
      <c r="R106">
        <v>6.3600000000000002E-3</v>
      </c>
      <c r="S106">
        <v>2.4499999999999999E-3</v>
      </c>
      <c r="T106">
        <v>2E-3</v>
      </c>
      <c r="U106">
        <v>2.0600000000000002E-3</v>
      </c>
      <c r="V106">
        <v>2.48E-3</v>
      </c>
      <c r="W106">
        <v>5.8799999999999998E-3</v>
      </c>
      <c r="X106">
        <v>5.8799999999999998E-3</v>
      </c>
      <c r="Y106">
        <v>2E-3</v>
      </c>
      <c r="Z106">
        <v>2E-3</v>
      </c>
      <c r="AA106">
        <v>2E-3</v>
      </c>
      <c r="AB106">
        <v>0.47512997647058819</v>
      </c>
      <c r="AC106">
        <v>5.3078589017093663</v>
      </c>
      <c r="AD106">
        <v>193.34100000000001</v>
      </c>
      <c r="AE106">
        <v>0.04</v>
      </c>
      <c r="AF106">
        <v>1807</v>
      </c>
      <c r="AG106">
        <v>5775</v>
      </c>
      <c r="AH106">
        <v>6090</v>
      </c>
      <c r="AI106">
        <v>6423</v>
      </c>
    </row>
    <row r="107" spans="2:35" hidden="1">
      <c r="B107">
        <v>34</v>
      </c>
      <c r="C107">
        <v>34</v>
      </c>
      <c r="D107" t="s">
        <v>5</v>
      </c>
      <c r="E107" t="s">
        <v>9</v>
      </c>
      <c r="F107">
        <v>28</v>
      </c>
      <c r="G107">
        <v>28</v>
      </c>
      <c r="H107">
        <v>0.2</v>
      </c>
      <c r="I107">
        <v>5000</v>
      </c>
      <c r="J107">
        <v>60000</v>
      </c>
      <c r="K107">
        <v>12.5</v>
      </c>
      <c r="L107">
        <v>150</v>
      </c>
      <c r="M107">
        <v>0</v>
      </c>
      <c r="N107">
        <v>80</v>
      </c>
      <c r="O107">
        <v>11</v>
      </c>
      <c r="P107">
        <v>3.7100000000000002E-3</v>
      </c>
      <c r="Q107">
        <v>3.0799999999999998E-3</v>
      </c>
      <c r="R107">
        <v>6.3600000000000002E-3</v>
      </c>
      <c r="S107">
        <v>2.4499999999999999E-3</v>
      </c>
      <c r="T107">
        <v>2E-3</v>
      </c>
      <c r="U107">
        <v>2.0600000000000002E-3</v>
      </c>
      <c r="V107">
        <v>2.48E-3</v>
      </c>
      <c r="W107">
        <v>5.8799999999999998E-3</v>
      </c>
      <c r="X107">
        <v>5.8799999999999998E-3</v>
      </c>
      <c r="Y107">
        <v>2E-3</v>
      </c>
      <c r="Z107">
        <v>2E-3</v>
      </c>
      <c r="AA107">
        <v>2E-3</v>
      </c>
      <c r="AB107">
        <v>0.47512997647058819</v>
      </c>
      <c r="AC107">
        <v>5.3078589017093663</v>
      </c>
      <c r="AD107">
        <v>193.34100000000001</v>
      </c>
      <c r="AE107">
        <v>4.4999999999999998E-2</v>
      </c>
      <c r="AF107">
        <v>1712</v>
      </c>
      <c r="AG107">
        <v>5134</v>
      </c>
      <c r="AH107">
        <v>5414</v>
      </c>
      <c r="AI107">
        <v>5709</v>
      </c>
    </row>
    <row r="108" spans="2:35" hidden="1">
      <c r="B108">
        <v>34</v>
      </c>
      <c r="C108">
        <v>34</v>
      </c>
      <c r="D108" t="s">
        <v>5</v>
      </c>
      <c r="E108" t="s">
        <v>9</v>
      </c>
      <c r="F108">
        <v>28</v>
      </c>
      <c r="G108">
        <v>28</v>
      </c>
      <c r="H108">
        <v>0.2</v>
      </c>
      <c r="I108">
        <v>5000</v>
      </c>
      <c r="J108">
        <v>60000</v>
      </c>
      <c r="K108">
        <v>12.5</v>
      </c>
      <c r="L108">
        <v>150</v>
      </c>
      <c r="M108">
        <v>0</v>
      </c>
      <c r="N108">
        <v>80</v>
      </c>
      <c r="O108">
        <v>11</v>
      </c>
      <c r="P108">
        <v>3.7100000000000002E-3</v>
      </c>
      <c r="Q108">
        <v>3.0799999999999998E-3</v>
      </c>
      <c r="R108">
        <v>6.3600000000000002E-3</v>
      </c>
      <c r="S108">
        <v>2.4499999999999999E-3</v>
      </c>
      <c r="T108">
        <v>2E-3</v>
      </c>
      <c r="U108">
        <v>2.0600000000000002E-3</v>
      </c>
      <c r="V108">
        <v>2.48E-3</v>
      </c>
      <c r="W108">
        <v>5.8799999999999998E-3</v>
      </c>
      <c r="X108">
        <v>5.8799999999999998E-3</v>
      </c>
      <c r="Y108">
        <v>2E-3</v>
      </c>
      <c r="Z108">
        <v>2E-3</v>
      </c>
      <c r="AA108">
        <v>2E-3</v>
      </c>
      <c r="AB108">
        <v>0.47512997647058819</v>
      </c>
      <c r="AC108">
        <v>5.3078589017093663</v>
      </c>
      <c r="AD108">
        <v>193.34100000000001</v>
      </c>
      <c r="AE108">
        <v>0.05</v>
      </c>
      <c r="AF108">
        <v>1623</v>
      </c>
      <c r="AG108">
        <v>4620</v>
      </c>
      <c r="AH108">
        <v>4872</v>
      </c>
      <c r="AI108">
        <v>5138</v>
      </c>
    </row>
    <row r="109" spans="2:35" hidden="1">
      <c r="B109">
        <v>34</v>
      </c>
      <c r="C109">
        <v>34</v>
      </c>
      <c r="D109" t="s">
        <v>5</v>
      </c>
      <c r="E109" t="s">
        <v>9</v>
      </c>
      <c r="F109">
        <v>28</v>
      </c>
      <c r="G109">
        <v>28</v>
      </c>
      <c r="H109">
        <v>0.2</v>
      </c>
      <c r="I109">
        <v>5000</v>
      </c>
      <c r="J109">
        <v>60000</v>
      </c>
      <c r="K109">
        <v>12.5</v>
      </c>
      <c r="L109">
        <v>150</v>
      </c>
      <c r="M109">
        <v>0</v>
      </c>
      <c r="N109">
        <v>80</v>
      </c>
      <c r="O109">
        <v>11</v>
      </c>
      <c r="P109">
        <v>3.7100000000000002E-3</v>
      </c>
      <c r="Q109">
        <v>3.0799999999999998E-3</v>
      </c>
      <c r="R109">
        <v>6.3600000000000002E-3</v>
      </c>
      <c r="S109">
        <v>2.4499999999999999E-3</v>
      </c>
      <c r="T109">
        <v>2E-3</v>
      </c>
      <c r="U109">
        <v>2.0600000000000002E-3</v>
      </c>
      <c r="V109">
        <v>2.48E-3</v>
      </c>
      <c r="W109">
        <v>5.8799999999999998E-3</v>
      </c>
      <c r="X109">
        <v>5.8799999999999998E-3</v>
      </c>
      <c r="Y109">
        <v>2E-3</v>
      </c>
      <c r="Z109">
        <v>2E-3</v>
      </c>
      <c r="AA109">
        <v>2E-3</v>
      </c>
      <c r="AB109">
        <v>0.47512997647058819</v>
      </c>
      <c r="AC109">
        <v>5.3078589017093663</v>
      </c>
      <c r="AD109">
        <v>193.34100000000001</v>
      </c>
      <c r="AE109">
        <v>5.5E-2</v>
      </c>
      <c r="AF109">
        <v>1541</v>
      </c>
      <c r="AG109">
        <v>4200</v>
      </c>
      <c r="AH109">
        <v>4429</v>
      </c>
      <c r="AI109">
        <v>4671</v>
      </c>
    </row>
    <row r="110" spans="2:35" hidden="1">
      <c r="B110">
        <v>34</v>
      </c>
      <c r="C110">
        <v>34</v>
      </c>
      <c r="D110" t="s">
        <v>5</v>
      </c>
      <c r="E110" t="s">
        <v>9</v>
      </c>
      <c r="F110">
        <v>28</v>
      </c>
      <c r="G110">
        <v>28</v>
      </c>
      <c r="H110">
        <v>0.2</v>
      </c>
      <c r="I110">
        <v>5000</v>
      </c>
      <c r="J110">
        <v>60000</v>
      </c>
      <c r="K110">
        <v>12.5</v>
      </c>
      <c r="L110">
        <v>150</v>
      </c>
      <c r="M110">
        <v>0</v>
      </c>
      <c r="N110">
        <v>80</v>
      </c>
      <c r="O110">
        <v>11</v>
      </c>
      <c r="P110">
        <v>3.7100000000000002E-3</v>
      </c>
      <c r="Q110">
        <v>3.0799999999999998E-3</v>
      </c>
      <c r="R110">
        <v>6.3600000000000002E-3</v>
      </c>
      <c r="S110">
        <v>2.4499999999999999E-3</v>
      </c>
      <c r="T110">
        <v>2E-3</v>
      </c>
      <c r="U110">
        <v>2.0600000000000002E-3</v>
      </c>
      <c r="V110">
        <v>2.48E-3</v>
      </c>
      <c r="W110">
        <v>5.8799999999999998E-3</v>
      </c>
      <c r="X110">
        <v>5.8799999999999998E-3</v>
      </c>
      <c r="Y110">
        <v>2E-3</v>
      </c>
      <c r="Z110">
        <v>2E-3</v>
      </c>
      <c r="AA110">
        <v>2E-3</v>
      </c>
      <c r="AB110">
        <v>0.47512997647058819</v>
      </c>
      <c r="AC110">
        <v>5.3078589017093663</v>
      </c>
      <c r="AD110">
        <v>193.34100000000001</v>
      </c>
      <c r="AE110">
        <v>0.06</v>
      </c>
      <c r="AF110">
        <v>1466</v>
      </c>
      <c r="AG110">
        <v>3850</v>
      </c>
      <c r="AH110">
        <v>4060</v>
      </c>
      <c r="AI110">
        <v>4282</v>
      </c>
    </row>
    <row r="111" spans="2:35" hidden="1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12.5</v>
      </c>
      <c r="L111">
        <v>150</v>
      </c>
      <c r="M111">
        <v>0</v>
      </c>
      <c r="N111">
        <v>80</v>
      </c>
      <c r="O111">
        <v>11</v>
      </c>
      <c r="P111">
        <v>3.7100000000000002E-3</v>
      </c>
      <c r="Q111">
        <v>3.0799999999999998E-3</v>
      </c>
      <c r="R111">
        <v>6.3600000000000002E-3</v>
      </c>
      <c r="S111">
        <v>2.4499999999999999E-3</v>
      </c>
      <c r="T111">
        <v>2E-3</v>
      </c>
      <c r="U111">
        <v>2.0600000000000002E-3</v>
      </c>
      <c r="V111">
        <v>2.48E-3</v>
      </c>
      <c r="W111">
        <v>5.8799999999999998E-3</v>
      </c>
      <c r="X111">
        <v>5.8799999999999998E-3</v>
      </c>
      <c r="Y111">
        <v>2E-3</v>
      </c>
      <c r="Z111">
        <v>2E-3</v>
      </c>
      <c r="AA111">
        <v>2E-3</v>
      </c>
      <c r="AB111">
        <v>0.47512997647058819</v>
      </c>
      <c r="AC111">
        <v>5.3078589017093663</v>
      </c>
      <c r="AD111">
        <v>193.34100000000001</v>
      </c>
      <c r="AE111">
        <v>6.5000000000000002E-2</v>
      </c>
      <c r="AF111">
        <v>1396</v>
      </c>
      <c r="AG111">
        <v>3554</v>
      </c>
      <c r="AH111">
        <v>3748</v>
      </c>
      <c r="AI111">
        <v>3952</v>
      </c>
    </row>
    <row r="112" spans="2:35" hidden="1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12.5</v>
      </c>
      <c r="L112">
        <v>150</v>
      </c>
      <c r="M112">
        <v>0</v>
      </c>
      <c r="N112">
        <v>80</v>
      </c>
      <c r="O112">
        <v>11</v>
      </c>
      <c r="P112">
        <v>3.7100000000000002E-3</v>
      </c>
      <c r="Q112">
        <v>3.0799999999999998E-3</v>
      </c>
      <c r="R112">
        <v>6.3600000000000002E-3</v>
      </c>
      <c r="S112">
        <v>2.4499999999999999E-3</v>
      </c>
      <c r="T112">
        <v>2E-3</v>
      </c>
      <c r="U112">
        <v>2.0600000000000002E-3</v>
      </c>
      <c r="V112">
        <v>2.48E-3</v>
      </c>
      <c r="W112">
        <v>5.8799999999999998E-3</v>
      </c>
      <c r="X112">
        <v>5.8799999999999998E-3</v>
      </c>
      <c r="Y112">
        <v>2E-3</v>
      </c>
      <c r="Z112">
        <v>2E-3</v>
      </c>
      <c r="AA112">
        <v>2E-3</v>
      </c>
      <c r="AB112">
        <v>0.47512997647058819</v>
      </c>
      <c r="AC112">
        <v>5.3078589017093663</v>
      </c>
      <c r="AD112">
        <v>193.34100000000001</v>
      </c>
      <c r="AE112">
        <v>7.0000000000000007E-2</v>
      </c>
      <c r="AF112">
        <v>1331</v>
      </c>
      <c r="AG112">
        <v>3300</v>
      </c>
      <c r="AH112">
        <v>3480</v>
      </c>
      <c r="AI112">
        <v>3670</v>
      </c>
    </row>
    <row r="113" spans="2:35" hidden="1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12.75</v>
      </c>
      <c r="L113">
        <v>150</v>
      </c>
      <c r="M113">
        <v>0</v>
      </c>
      <c r="N113">
        <v>80</v>
      </c>
      <c r="O113">
        <v>11</v>
      </c>
      <c r="P113">
        <v>3.5799999999999998E-3</v>
      </c>
      <c r="Q113">
        <v>2.98E-3</v>
      </c>
      <c r="R113">
        <v>6.1500000000000001E-3</v>
      </c>
      <c r="S113">
        <v>2.3800000000000002E-3</v>
      </c>
      <c r="T113">
        <v>1.99E-3</v>
      </c>
      <c r="U113">
        <v>1.99E-3</v>
      </c>
      <c r="V113">
        <v>2.3999999999999998E-3</v>
      </c>
      <c r="W113">
        <v>5.6899999999999997E-3</v>
      </c>
      <c r="X113">
        <v>5.6899999999999997E-3</v>
      </c>
      <c r="Y113">
        <v>1.99E-3</v>
      </c>
      <c r="Z113">
        <v>1.99E-3</v>
      </c>
      <c r="AA113">
        <v>1.99E-3</v>
      </c>
      <c r="AB113">
        <v>0.48100530937661717</v>
      </c>
      <c r="AC113">
        <v>5.4509032715844086</v>
      </c>
      <c r="AD113">
        <v>196.95349999999999</v>
      </c>
      <c r="AE113">
        <v>2.5000000000000001E-2</v>
      </c>
      <c r="AF113">
        <v>2046</v>
      </c>
      <c r="AG113">
        <v>8826</v>
      </c>
      <c r="AH113">
        <v>9320</v>
      </c>
      <c r="AI113">
        <v>9842</v>
      </c>
    </row>
    <row r="114" spans="2:35" hidden="1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12.75</v>
      </c>
      <c r="L114">
        <v>150</v>
      </c>
      <c r="M114">
        <v>0</v>
      </c>
      <c r="N114">
        <v>80</v>
      </c>
      <c r="O114">
        <v>11</v>
      </c>
      <c r="P114">
        <v>3.5799999999999998E-3</v>
      </c>
      <c r="Q114">
        <v>2.98E-3</v>
      </c>
      <c r="R114">
        <v>6.1500000000000001E-3</v>
      </c>
      <c r="S114">
        <v>2.3800000000000002E-3</v>
      </c>
      <c r="T114">
        <v>1.99E-3</v>
      </c>
      <c r="U114">
        <v>1.99E-3</v>
      </c>
      <c r="V114">
        <v>2.3999999999999998E-3</v>
      </c>
      <c r="W114">
        <v>5.6899999999999997E-3</v>
      </c>
      <c r="X114">
        <v>5.6899999999999997E-3</v>
      </c>
      <c r="Y114">
        <v>1.99E-3</v>
      </c>
      <c r="Z114">
        <v>1.99E-3</v>
      </c>
      <c r="AA114">
        <v>1.99E-3</v>
      </c>
      <c r="AB114">
        <v>0.48100530937661717</v>
      </c>
      <c r="AC114">
        <v>5.4509032715844086</v>
      </c>
      <c r="AD114">
        <v>196.95349999999999</v>
      </c>
      <c r="AE114">
        <v>0.03</v>
      </c>
      <c r="AF114">
        <v>1927</v>
      </c>
      <c r="AG114">
        <v>7355</v>
      </c>
      <c r="AH114">
        <v>7767</v>
      </c>
      <c r="AI114">
        <v>8202</v>
      </c>
    </row>
    <row r="115" spans="2:35" hidden="1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12.75</v>
      </c>
      <c r="L115">
        <v>150</v>
      </c>
      <c r="M115">
        <v>0</v>
      </c>
      <c r="N115">
        <v>80</v>
      </c>
      <c r="O115">
        <v>11</v>
      </c>
      <c r="P115">
        <v>3.5799999999999998E-3</v>
      </c>
      <c r="Q115">
        <v>2.98E-3</v>
      </c>
      <c r="R115">
        <v>6.1500000000000001E-3</v>
      </c>
      <c r="S115">
        <v>2.3800000000000002E-3</v>
      </c>
      <c r="T115">
        <v>1.99E-3</v>
      </c>
      <c r="U115">
        <v>1.99E-3</v>
      </c>
      <c r="V115">
        <v>2.3999999999999998E-3</v>
      </c>
      <c r="W115">
        <v>5.6899999999999997E-3</v>
      </c>
      <c r="X115">
        <v>5.6899999999999997E-3</v>
      </c>
      <c r="Y115">
        <v>1.99E-3</v>
      </c>
      <c r="Z115">
        <v>1.99E-3</v>
      </c>
      <c r="AA115">
        <v>1.99E-3</v>
      </c>
      <c r="AB115">
        <v>0.48100530937661717</v>
      </c>
      <c r="AC115">
        <v>5.4509032715844086</v>
      </c>
      <c r="AD115">
        <v>196.95349999999999</v>
      </c>
      <c r="AE115">
        <v>3.5000000000000003E-2</v>
      </c>
      <c r="AF115">
        <v>1817</v>
      </c>
      <c r="AG115">
        <v>6304</v>
      </c>
      <c r="AH115">
        <v>6657</v>
      </c>
      <c r="AI115">
        <v>7030</v>
      </c>
    </row>
    <row r="116" spans="2:35" hidden="1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12.75</v>
      </c>
      <c r="L116">
        <v>150</v>
      </c>
      <c r="M116">
        <v>0</v>
      </c>
      <c r="N116">
        <v>80</v>
      </c>
      <c r="O116">
        <v>11</v>
      </c>
      <c r="P116">
        <v>3.5799999999999998E-3</v>
      </c>
      <c r="Q116">
        <v>2.98E-3</v>
      </c>
      <c r="R116">
        <v>6.1500000000000001E-3</v>
      </c>
      <c r="S116">
        <v>2.3800000000000002E-3</v>
      </c>
      <c r="T116">
        <v>1.99E-3</v>
      </c>
      <c r="U116">
        <v>1.99E-3</v>
      </c>
      <c r="V116">
        <v>2.3999999999999998E-3</v>
      </c>
      <c r="W116">
        <v>5.6899999999999997E-3</v>
      </c>
      <c r="X116">
        <v>5.6899999999999997E-3</v>
      </c>
      <c r="Y116">
        <v>1.99E-3</v>
      </c>
      <c r="Z116">
        <v>1.99E-3</v>
      </c>
      <c r="AA116">
        <v>1.99E-3</v>
      </c>
      <c r="AB116">
        <v>0.48100530937661717</v>
      </c>
      <c r="AC116">
        <v>5.4509032715844086</v>
      </c>
      <c r="AD116">
        <v>196.95349999999999</v>
      </c>
      <c r="AE116">
        <v>0.04</v>
      </c>
      <c r="AF116">
        <v>1717</v>
      </c>
      <c r="AG116">
        <v>5516</v>
      </c>
      <c r="AH116">
        <v>5825</v>
      </c>
      <c r="AI116">
        <v>6151</v>
      </c>
    </row>
    <row r="117" spans="2:35" hidden="1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12.75</v>
      </c>
      <c r="L117">
        <v>150</v>
      </c>
      <c r="M117">
        <v>0</v>
      </c>
      <c r="N117">
        <v>80</v>
      </c>
      <c r="O117">
        <v>11</v>
      </c>
      <c r="P117">
        <v>3.5799999999999998E-3</v>
      </c>
      <c r="Q117">
        <v>2.98E-3</v>
      </c>
      <c r="R117">
        <v>6.1500000000000001E-3</v>
      </c>
      <c r="S117">
        <v>2.3800000000000002E-3</v>
      </c>
      <c r="T117">
        <v>1.99E-3</v>
      </c>
      <c r="U117">
        <v>1.99E-3</v>
      </c>
      <c r="V117">
        <v>2.3999999999999998E-3</v>
      </c>
      <c r="W117">
        <v>5.6899999999999997E-3</v>
      </c>
      <c r="X117">
        <v>5.6899999999999997E-3</v>
      </c>
      <c r="Y117">
        <v>1.99E-3</v>
      </c>
      <c r="Z117">
        <v>1.99E-3</v>
      </c>
      <c r="AA117">
        <v>1.99E-3</v>
      </c>
      <c r="AB117">
        <v>0.48100530937661717</v>
      </c>
      <c r="AC117">
        <v>5.4509032715844086</v>
      </c>
      <c r="AD117">
        <v>196.95349999999999</v>
      </c>
      <c r="AE117">
        <v>4.4999999999999998E-2</v>
      </c>
      <c r="AF117">
        <v>1624</v>
      </c>
      <c r="AG117">
        <v>4903</v>
      </c>
      <c r="AH117">
        <v>5178</v>
      </c>
      <c r="AI117">
        <v>5468</v>
      </c>
    </row>
    <row r="118" spans="2:35" hidden="1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12.75</v>
      </c>
      <c r="L118">
        <v>150</v>
      </c>
      <c r="M118">
        <v>0</v>
      </c>
      <c r="N118">
        <v>80</v>
      </c>
      <c r="O118">
        <v>11</v>
      </c>
      <c r="P118">
        <v>3.5799999999999998E-3</v>
      </c>
      <c r="Q118">
        <v>2.98E-3</v>
      </c>
      <c r="R118">
        <v>6.1500000000000001E-3</v>
      </c>
      <c r="S118">
        <v>2.3800000000000002E-3</v>
      </c>
      <c r="T118">
        <v>1.99E-3</v>
      </c>
      <c r="U118">
        <v>1.99E-3</v>
      </c>
      <c r="V118">
        <v>2.3999999999999998E-3</v>
      </c>
      <c r="W118">
        <v>5.6899999999999997E-3</v>
      </c>
      <c r="X118">
        <v>5.6899999999999997E-3</v>
      </c>
      <c r="Y118">
        <v>1.99E-3</v>
      </c>
      <c r="Z118">
        <v>1.99E-3</v>
      </c>
      <c r="AA118">
        <v>1.99E-3</v>
      </c>
      <c r="AB118">
        <v>0.48100530937661717</v>
      </c>
      <c r="AC118">
        <v>5.4509032715844086</v>
      </c>
      <c r="AD118">
        <v>196.95349999999999</v>
      </c>
      <c r="AE118">
        <v>0.05</v>
      </c>
      <c r="AF118">
        <v>1539</v>
      </c>
      <c r="AG118">
        <v>4413</v>
      </c>
      <c r="AH118">
        <v>4660</v>
      </c>
      <c r="AI118">
        <v>4921</v>
      </c>
    </row>
    <row r="119" spans="2:35" hidden="1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12.75</v>
      </c>
      <c r="L119">
        <v>150</v>
      </c>
      <c r="M119">
        <v>0</v>
      </c>
      <c r="N119">
        <v>80</v>
      </c>
      <c r="O119">
        <v>11</v>
      </c>
      <c r="P119">
        <v>3.5799999999999998E-3</v>
      </c>
      <c r="Q119">
        <v>2.98E-3</v>
      </c>
      <c r="R119">
        <v>6.1500000000000001E-3</v>
      </c>
      <c r="S119">
        <v>2.3800000000000002E-3</v>
      </c>
      <c r="T119">
        <v>1.99E-3</v>
      </c>
      <c r="U119">
        <v>1.99E-3</v>
      </c>
      <c r="V119">
        <v>2.3999999999999998E-3</v>
      </c>
      <c r="W119">
        <v>5.6899999999999997E-3</v>
      </c>
      <c r="X119">
        <v>5.6899999999999997E-3</v>
      </c>
      <c r="Y119">
        <v>1.99E-3</v>
      </c>
      <c r="Z119">
        <v>1.99E-3</v>
      </c>
      <c r="AA119">
        <v>1.99E-3</v>
      </c>
      <c r="AB119">
        <v>0.48100530937661717</v>
      </c>
      <c r="AC119">
        <v>5.4509032715844086</v>
      </c>
      <c r="AD119">
        <v>196.95349999999999</v>
      </c>
      <c r="AE119">
        <v>5.5E-2</v>
      </c>
      <c r="AF119">
        <v>1460</v>
      </c>
      <c r="AG119">
        <v>4012</v>
      </c>
      <c r="AH119">
        <v>4236</v>
      </c>
      <c r="AI119">
        <v>4474</v>
      </c>
    </row>
    <row r="120" spans="2:35" hidden="1">
      <c r="B120">
        <v>34</v>
      </c>
      <c r="C120">
        <v>34</v>
      </c>
      <c r="D120" t="s">
        <v>5</v>
      </c>
      <c r="E120" t="s">
        <v>9</v>
      </c>
      <c r="F120">
        <v>28</v>
      </c>
      <c r="G120">
        <v>28</v>
      </c>
      <c r="H120">
        <v>0.2</v>
      </c>
      <c r="I120">
        <v>5000</v>
      </c>
      <c r="J120">
        <v>60000</v>
      </c>
      <c r="K120">
        <v>12.75</v>
      </c>
      <c r="L120">
        <v>150</v>
      </c>
      <c r="M120">
        <v>0</v>
      </c>
      <c r="N120">
        <v>80</v>
      </c>
      <c r="O120">
        <v>11</v>
      </c>
      <c r="P120">
        <v>3.5799999999999998E-3</v>
      </c>
      <c r="Q120">
        <v>2.98E-3</v>
      </c>
      <c r="R120">
        <v>6.1500000000000001E-3</v>
      </c>
      <c r="S120">
        <v>2.3800000000000002E-3</v>
      </c>
      <c r="T120">
        <v>1.99E-3</v>
      </c>
      <c r="U120">
        <v>1.99E-3</v>
      </c>
      <c r="V120">
        <v>2.3999999999999998E-3</v>
      </c>
      <c r="W120">
        <v>5.6899999999999997E-3</v>
      </c>
      <c r="X120">
        <v>5.6899999999999997E-3</v>
      </c>
      <c r="Y120">
        <v>1.99E-3</v>
      </c>
      <c r="Z120">
        <v>1.99E-3</v>
      </c>
      <c r="AA120">
        <v>1.99E-3</v>
      </c>
      <c r="AB120">
        <v>0.48100530937661717</v>
      </c>
      <c r="AC120">
        <v>5.4509032715844086</v>
      </c>
      <c r="AD120">
        <v>196.95349999999999</v>
      </c>
      <c r="AE120">
        <v>0.06</v>
      </c>
      <c r="AF120">
        <v>1387</v>
      </c>
      <c r="AG120">
        <v>3677</v>
      </c>
      <c r="AH120">
        <v>3883</v>
      </c>
      <c r="AI120">
        <v>4101</v>
      </c>
    </row>
    <row r="121" spans="2:35" hidden="1">
      <c r="B121">
        <v>34</v>
      </c>
      <c r="C121">
        <v>34</v>
      </c>
      <c r="D121" t="s">
        <v>5</v>
      </c>
      <c r="E121" t="s">
        <v>9</v>
      </c>
      <c r="F121">
        <v>28</v>
      </c>
      <c r="G121">
        <v>28</v>
      </c>
      <c r="H121">
        <v>0.2</v>
      </c>
      <c r="I121">
        <v>5000</v>
      </c>
      <c r="J121">
        <v>60000</v>
      </c>
      <c r="K121">
        <v>12.75</v>
      </c>
      <c r="L121">
        <v>150</v>
      </c>
      <c r="M121">
        <v>0</v>
      </c>
      <c r="N121">
        <v>80</v>
      </c>
      <c r="O121">
        <v>11</v>
      </c>
      <c r="P121">
        <v>3.5799999999999998E-3</v>
      </c>
      <c r="Q121">
        <v>2.98E-3</v>
      </c>
      <c r="R121">
        <v>6.1500000000000001E-3</v>
      </c>
      <c r="S121">
        <v>2.3800000000000002E-3</v>
      </c>
      <c r="T121">
        <v>1.99E-3</v>
      </c>
      <c r="U121">
        <v>1.99E-3</v>
      </c>
      <c r="V121">
        <v>2.3999999999999998E-3</v>
      </c>
      <c r="W121">
        <v>5.6899999999999997E-3</v>
      </c>
      <c r="X121">
        <v>5.6899999999999997E-3</v>
      </c>
      <c r="Y121">
        <v>1.99E-3</v>
      </c>
      <c r="Z121">
        <v>1.99E-3</v>
      </c>
      <c r="AA121">
        <v>1.99E-3</v>
      </c>
      <c r="AB121">
        <v>0.48100530937661717</v>
      </c>
      <c r="AC121">
        <v>5.4509032715844086</v>
      </c>
      <c r="AD121">
        <v>196.95349999999999</v>
      </c>
      <c r="AE121">
        <v>6.5000000000000002E-2</v>
      </c>
      <c r="AF121">
        <v>1319</v>
      </c>
      <c r="AG121">
        <v>3394</v>
      </c>
      <c r="AH121">
        <v>3585</v>
      </c>
      <c r="AI121">
        <v>3785</v>
      </c>
    </row>
    <row r="122" spans="2:35" hidden="1">
      <c r="B122">
        <v>34</v>
      </c>
      <c r="C122">
        <v>34</v>
      </c>
      <c r="D122" t="s">
        <v>5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12.75</v>
      </c>
      <c r="L122">
        <v>150</v>
      </c>
      <c r="M122">
        <v>0</v>
      </c>
      <c r="N122">
        <v>80</v>
      </c>
      <c r="O122">
        <v>11</v>
      </c>
      <c r="P122">
        <v>3.5799999999999998E-3</v>
      </c>
      <c r="Q122">
        <v>2.98E-3</v>
      </c>
      <c r="R122">
        <v>6.1500000000000001E-3</v>
      </c>
      <c r="S122">
        <v>2.3800000000000002E-3</v>
      </c>
      <c r="T122">
        <v>1.99E-3</v>
      </c>
      <c r="U122">
        <v>1.99E-3</v>
      </c>
      <c r="V122">
        <v>2.3999999999999998E-3</v>
      </c>
      <c r="W122">
        <v>5.6899999999999997E-3</v>
      </c>
      <c r="X122">
        <v>5.6899999999999997E-3</v>
      </c>
      <c r="Y122">
        <v>1.99E-3</v>
      </c>
      <c r="Z122">
        <v>1.99E-3</v>
      </c>
      <c r="AA122">
        <v>1.99E-3</v>
      </c>
      <c r="AB122">
        <v>0.48100530937661717</v>
      </c>
      <c r="AC122">
        <v>5.4509032715844086</v>
      </c>
      <c r="AD122">
        <v>196.95349999999999</v>
      </c>
      <c r="AE122">
        <v>7.0000000000000007E-2</v>
      </c>
      <c r="AF122">
        <v>1257</v>
      </c>
      <c r="AG122">
        <v>3152</v>
      </c>
      <c r="AH122">
        <v>3329</v>
      </c>
      <c r="AI122">
        <v>3515</v>
      </c>
    </row>
    <row r="123" spans="2:35" hidden="1">
      <c r="B123">
        <v>34</v>
      </c>
      <c r="C123">
        <v>34</v>
      </c>
      <c r="D123" t="s">
        <v>5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13</v>
      </c>
      <c r="L123">
        <v>150</v>
      </c>
      <c r="M123">
        <v>0</v>
      </c>
      <c r="N123">
        <v>80</v>
      </c>
      <c r="O123">
        <v>11</v>
      </c>
      <c r="P123">
        <v>3.47E-3</v>
      </c>
      <c r="Q123">
        <v>2.8900000000000002E-3</v>
      </c>
      <c r="R123">
        <v>5.9500000000000004E-3</v>
      </c>
      <c r="S123">
        <v>2.3E-3</v>
      </c>
      <c r="T123">
        <v>1.99E-3</v>
      </c>
      <c r="U123">
        <v>1.99E-3</v>
      </c>
      <c r="V123">
        <v>2.32E-3</v>
      </c>
      <c r="W123">
        <v>5.5100000000000001E-3</v>
      </c>
      <c r="X123">
        <v>5.5100000000000001E-3</v>
      </c>
      <c r="Y123">
        <v>1.99E-3</v>
      </c>
      <c r="Z123">
        <v>1.99E-3</v>
      </c>
      <c r="AA123">
        <v>1.99E-3</v>
      </c>
      <c r="AB123">
        <v>0.4871884120056762</v>
      </c>
      <c r="AC123">
        <v>5.5968666728178142</v>
      </c>
      <c r="AD123">
        <v>200.566</v>
      </c>
      <c r="AE123">
        <v>2.5000000000000001E-2</v>
      </c>
      <c r="AF123">
        <v>1950</v>
      </c>
      <c r="AG123">
        <v>8423</v>
      </c>
      <c r="AH123">
        <v>8908</v>
      </c>
      <c r="AI123">
        <v>9421</v>
      </c>
    </row>
    <row r="124" spans="2:35" hidden="1">
      <c r="B124">
        <v>34</v>
      </c>
      <c r="C124">
        <v>34</v>
      </c>
      <c r="D124" t="s">
        <v>5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13</v>
      </c>
      <c r="L124">
        <v>150</v>
      </c>
      <c r="M124">
        <v>0</v>
      </c>
      <c r="N124">
        <v>80</v>
      </c>
      <c r="O124">
        <v>11</v>
      </c>
      <c r="P124">
        <v>3.47E-3</v>
      </c>
      <c r="Q124">
        <v>2.8900000000000002E-3</v>
      </c>
      <c r="R124">
        <v>5.9500000000000004E-3</v>
      </c>
      <c r="S124">
        <v>2.3E-3</v>
      </c>
      <c r="T124">
        <v>1.99E-3</v>
      </c>
      <c r="U124">
        <v>1.99E-3</v>
      </c>
      <c r="V124">
        <v>2.32E-3</v>
      </c>
      <c r="W124">
        <v>5.5100000000000001E-3</v>
      </c>
      <c r="X124">
        <v>5.5100000000000001E-3</v>
      </c>
      <c r="Y124">
        <v>1.99E-3</v>
      </c>
      <c r="Z124">
        <v>1.99E-3</v>
      </c>
      <c r="AA124">
        <v>1.99E-3</v>
      </c>
      <c r="AB124">
        <v>0.4871884120056762</v>
      </c>
      <c r="AC124">
        <v>5.5968666728178142</v>
      </c>
      <c r="AD124">
        <v>200.566</v>
      </c>
      <c r="AE124">
        <v>0.03</v>
      </c>
      <c r="AF124">
        <v>1833</v>
      </c>
      <c r="AG124">
        <v>7019</v>
      </c>
      <c r="AH124">
        <v>7423</v>
      </c>
      <c r="AI124">
        <v>7851</v>
      </c>
    </row>
    <row r="125" spans="2:35" hidden="1">
      <c r="B125">
        <v>34</v>
      </c>
      <c r="C125">
        <v>34</v>
      </c>
      <c r="D125" t="s">
        <v>5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13</v>
      </c>
      <c r="L125">
        <v>150</v>
      </c>
      <c r="M125">
        <v>0</v>
      </c>
      <c r="N125">
        <v>80</v>
      </c>
      <c r="O125">
        <v>11</v>
      </c>
      <c r="P125">
        <v>3.47E-3</v>
      </c>
      <c r="Q125">
        <v>2.8900000000000002E-3</v>
      </c>
      <c r="R125">
        <v>5.9500000000000004E-3</v>
      </c>
      <c r="S125">
        <v>2.3E-3</v>
      </c>
      <c r="T125">
        <v>1.99E-3</v>
      </c>
      <c r="U125">
        <v>1.99E-3</v>
      </c>
      <c r="V125">
        <v>2.32E-3</v>
      </c>
      <c r="W125">
        <v>5.5100000000000001E-3</v>
      </c>
      <c r="X125">
        <v>5.5100000000000001E-3</v>
      </c>
      <c r="Y125">
        <v>1.99E-3</v>
      </c>
      <c r="Z125">
        <v>1.99E-3</v>
      </c>
      <c r="AA125">
        <v>1.99E-3</v>
      </c>
      <c r="AB125">
        <v>0.4871884120056762</v>
      </c>
      <c r="AC125">
        <v>5.5968666728178142</v>
      </c>
      <c r="AD125">
        <v>200.566</v>
      </c>
      <c r="AE125">
        <v>3.5000000000000003E-2</v>
      </c>
      <c r="AF125">
        <v>1727</v>
      </c>
      <c r="AG125">
        <v>6016</v>
      </c>
      <c r="AH125">
        <v>6363</v>
      </c>
      <c r="AI125">
        <v>6729</v>
      </c>
    </row>
    <row r="126" spans="2:35" hidden="1">
      <c r="B126">
        <v>34</v>
      </c>
      <c r="C126">
        <v>34</v>
      </c>
      <c r="D126" t="s">
        <v>5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13</v>
      </c>
      <c r="L126">
        <v>150</v>
      </c>
      <c r="M126">
        <v>0</v>
      </c>
      <c r="N126">
        <v>80</v>
      </c>
      <c r="O126">
        <v>11</v>
      </c>
      <c r="P126">
        <v>3.47E-3</v>
      </c>
      <c r="Q126">
        <v>2.8900000000000002E-3</v>
      </c>
      <c r="R126">
        <v>5.9500000000000004E-3</v>
      </c>
      <c r="S126">
        <v>2.3E-3</v>
      </c>
      <c r="T126">
        <v>1.99E-3</v>
      </c>
      <c r="U126">
        <v>1.99E-3</v>
      </c>
      <c r="V126">
        <v>2.32E-3</v>
      </c>
      <c r="W126">
        <v>5.5100000000000001E-3</v>
      </c>
      <c r="X126">
        <v>5.5100000000000001E-3</v>
      </c>
      <c r="Y126">
        <v>1.99E-3</v>
      </c>
      <c r="Z126">
        <v>1.99E-3</v>
      </c>
      <c r="AA126">
        <v>1.99E-3</v>
      </c>
      <c r="AB126">
        <v>0.4871884120056762</v>
      </c>
      <c r="AC126">
        <v>5.5968666728178142</v>
      </c>
      <c r="AD126">
        <v>200.566</v>
      </c>
      <c r="AE126">
        <v>0.04</v>
      </c>
      <c r="AF126">
        <v>1629</v>
      </c>
      <c r="AG126">
        <v>5264</v>
      </c>
      <c r="AH126">
        <v>5568</v>
      </c>
      <c r="AI126">
        <v>5888</v>
      </c>
    </row>
    <row r="127" spans="2:35" hidden="1">
      <c r="B127">
        <v>34</v>
      </c>
      <c r="C127">
        <v>34</v>
      </c>
      <c r="D127" t="s">
        <v>5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13</v>
      </c>
      <c r="L127">
        <v>150</v>
      </c>
      <c r="M127">
        <v>0</v>
      </c>
      <c r="N127">
        <v>80</v>
      </c>
      <c r="O127">
        <v>11</v>
      </c>
      <c r="P127">
        <v>3.47E-3</v>
      </c>
      <c r="Q127">
        <v>2.8900000000000002E-3</v>
      </c>
      <c r="R127">
        <v>5.9500000000000004E-3</v>
      </c>
      <c r="S127">
        <v>2.3E-3</v>
      </c>
      <c r="T127">
        <v>1.99E-3</v>
      </c>
      <c r="U127">
        <v>1.99E-3</v>
      </c>
      <c r="V127">
        <v>2.32E-3</v>
      </c>
      <c r="W127">
        <v>5.5100000000000001E-3</v>
      </c>
      <c r="X127">
        <v>5.5100000000000001E-3</v>
      </c>
      <c r="Y127">
        <v>1.99E-3</v>
      </c>
      <c r="Z127">
        <v>1.99E-3</v>
      </c>
      <c r="AA127">
        <v>1.99E-3</v>
      </c>
      <c r="AB127">
        <v>0.4871884120056762</v>
      </c>
      <c r="AC127">
        <v>5.5968666728178142</v>
      </c>
      <c r="AD127">
        <v>200.566</v>
      </c>
      <c r="AE127">
        <v>4.4999999999999998E-2</v>
      </c>
      <c r="AF127">
        <v>1540</v>
      </c>
      <c r="AG127">
        <v>4679</v>
      </c>
      <c r="AH127">
        <v>4949</v>
      </c>
      <c r="AI127">
        <v>5234</v>
      </c>
    </row>
    <row r="128" spans="2:35" hidden="1">
      <c r="B128">
        <v>34</v>
      </c>
      <c r="C128">
        <v>34</v>
      </c>
      <c r="D128" t="s">
        <v>5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13</v>
      </c>
      <c r="L128">
        <v>150</v>
      </c>
      <c r="M128">
        <v>0</v>
      </c>
      <c r="N128">
        <v>80</v>
      </c>
      <c r="O128">
        <v>11</v>
      </c>
      <c r="P128">
        <v>3.47E-3</v>
      </c>
      <c r="Q128">
        <v>2.8900000000000002E-3</v>
      </c>
      <c r="R128">
        <v>5.9500000000000004E-3</v>
      </c>
      <c r="S128">
        <v>2.3E-3</v>
      </c>
      <c r="T128">
        <v>1.99E-3</v>
      </c>
      <c r="U128">
        <v>1.99E-3</v>
      </c>
      <c r="V128">
        <v>2.32E-3</v>
      </c>
      <c r="W128">
        <v>5.5100000000000001E-3</v>
      </c>
      <c r="X128">
        <v>5.5100000000000001E-3</v>
      </c>
      <c r="Y128">
        <v>1.99E-3</v>
      </c>
      <c r="Z128">
        <v>1.99E-3</v>
      </c>
      <c r="AA128">
        <v>1.99E-3</v>
      </c>
      <c r="AB128">
        <v>0.4871884120056762</v>
      </c>
      <c r="AC128">
        <v>5.5968666728178142</v>
      </c>
      <c r="AD128">
        <v>200.566</v>
      </c>
      <c r="AE128">
        <v>0.05</v>
      </c>
      <c r="AF128">
        <v>1457</v>
      </c>
      <c r="AG128">
        <v>4212</v>
      </c>
      <c r="AH128">
        <v>4454</v>
      </c>
      <c r="AI128">
        <v>4711</v>
      </c>
    </row>
    <row r="129" spans="2:35" hidden="1">
      <c r="B129">
        <v>34</v>
      </c>
      <c r="C129">
        <v>34</v>
      </c>
      <c r="D129" t="s">
        <v>5</v>
      </c>
      <c r="E129" t="s">
        <v>9</v>
      </c>
      <c r="F129">
        <v>28</v>
      </c>
      <c r="G129">
        <v>28</v>
      </c>
      <c r="H129">
        <v>0.2</v>
      </c>
      <c r="I129">
        <v>5000</v>
      </c>
      <c r="J129">
        <v>60000</v>
      </c>
      <c r="K129">
        <v>13</v>
      </c>
      <c r="L129">
        <v>150</v>
      </c>
      <c r="M129">
        <v>0</v>
      </c>
      <c r="N129">
        <v>80</v>
      </c>
      <c r="O129">
        <v>11</v>
      </c>
      <c r="P129">
        <v>3.47E-3</v>
      </c>
      <c r="Q129">
        <v>2.8900000000000002E-3</v>
      </c>
      <c r="R129">
        <v>5.9500000000000004E-3</v>
      </c>
      <c r="S129">
        <v>2.3E-3</v>
      </c>
      <c r="T129">
        <v>1.99E-3</v>
      </c>
      <c r="U129">
        <v>1.99E-3</v>
      </c>
      <c r="V129">
        <v>2.32E-3</v>
      </c>
      <c r="W129">
        <v>5.5100000000000001E-3</v>
      </c>
      <c r="X129">
        <v>5.5100000000000001E-3</v>
      </c>
      <c r="Y129">
        <v>1.99E-3</v>
      </c>
      <c r="Z129">
        <v>1.99E-3</v>
      </c>
      <c r="AA129">
        <v>1.99E-3</v>
      </c>
      <c r="AB129">
        <v>0.4871884120056762</v>
      </c>
      <c r="AC129">
        <v>5.5968666728178142</v>
      </c>
      <c r="AD129">
        <v>200.566</v>
      </c>
      <c r="AE129">
        <v>5.5E-2</v>
      </c>
      <c r="AF129">
        <v>1381</v>
      </c>
      <c r="AG129">
        <v>3829</v>
      </c>
      <c r="AH129">
        <v>4049</v>
      </c>
      <c r="AI129">
        <v>4282</v>
      </c>
    </row>
    <row r="130" spans="2:35" hidden="1">
      <c r="B130">
        <v>34</v>
      </c>
      <c r="C130">
        <v>34</v>
      </c>
      <c r="D130" t="s">
        <v>5</v>
      </c>
      <c r="E130" t="s">
        <v>9</v>
      </c>
      <c r="F130">
        <v>28</v>
      </c>
      <c r="G130">
        <v>28</v>
      </c>
      <c r="H130">
        <v>0.2</v>
      </c>
      <c r="I130">
        <v>5000</v>
      </c>
      <c r="J130">
        <v>60000</v>
      </c>
      <c r="K130">
        <v>13</v>
      </c>
      <c r="L130">
        <v>150</v>
      </c>
      <c r="M130">
        <v>0</v>
      </c>
      <c r="N130">
        <v>80</v>
      </c>
      <c r="O130">
        <v>11</v>
      </c>
      <c r="P130">
        <v>3.47E-3</v>
      </c>
      <c r="Q130">
        <v>2.8900000000000002E-3</v>
      </c>
      <c r="R130">
        <v>5.9500000000000004E-3</v>
      </c>
      <c r="S130">
        <v>2.3E-3</v>
      </c>
      <c r="T130">
        <v>1.99E-3</v>
      </c>
      <c r="U130">
        <v>1.99E-3</v>
      </c>
      <c r="V130">
        <v>2.32E-3</v>
      </c>
      <c r="W130">
        <v>5.5100000000000001E-3</v>
      </c>
      <c r="X130">
        <v>5.5100000000000001E-3</v>
      </c>
      <c r="Y130">
        <v>1.99E-3</v>
      </c>
      <c r="Z130">
        <v>1.99E-3</v>
      </c>
      <c r="AA130">
        <v>1.99E-3</v>
      </c>
      <c r="AB130">
        <v>0.4871884120056762</v>
      </c>
      <c r="AC130">
        <v>5.5968666728178142</v>
      </c>
      <c r="AD130">
        <v>200.566</v>
      </c>
      <c r="AE130">
        <v>0.06</v>
      </c>
      <c r="AF130">
        <v>1311</v>
      </c>
      <c r="AG130">
        <v>3510</v>
      </c>
      <c r="AH130">
        <v>3712</v>
      </c>
      <c r="AI130">
        <v>3926</v>
      </c>
    </row>
    <row r="131" spans="2:35" hidden="1">
      <c r="B131">
        <v>34</v>
      </c>
      <c r="C131">
        <v>34</v>
      </c>
      <c r="D131" t="s">
        <v>5</v>
      </c>
      <c r="E131" t="s">
        <v>9</v>
      </c>
      <c r="F131">
        <v>28</v>
      </c>
      <c r="G131">
        <v>28</v>
      </c>
      <c r="H131">
        <v>0.2</v>
      </c>
      <c r="I131">
        <v>5000</v>
      </c>
      <c r="J131">
        <v>60000</v>
      </c>
      <c r="K131">
        <v>13</v>
      </c>
      <c r="L131">
        <v>150</v>
      </c>
      <c r="M131">
        <v>0</v>
      </c>
      <c r="N131">
        <v>80</v>
      </c>
      <c r="O131">
        <v>11</v>
      </c>
      <c r="P131">
        <v>3.47E-3</v>
      </c>
      <c r="Q131">
        <v>2.8900000000000002E-3</v>
      </c>
      <c r="R131">
        <v>5.9500000000000004E-3</v>
      </c>
      <c r="S131">
        <v>2.3E-3</v>
      </c>
      <c r="T131">
        <v>1.99E-3</v>
      </c>
      <c r="U131">
        <v>1.99E-3</v>
      </c>
      <c r="V131">
        <v>2.32E-3</v>
      </c>
      <c r="W131">
        <v>5.5100000000000001E-3</v>
      </c>
      <c r="X131">
        <v>5.5100000000000001E-3</v>
      </c>
      <c r="Y131">
        <v>1.99E-3</v>
      </c>
      <c r="Z131">
        <v>1.99E-3</v>
      </c>
      <c r="AA131">
        <v>1.99E-3</v>
      </c>
      <c r="AB131">
        <v>0.4871884120056762</v>
      </c>
      <c r="AC131">
        <v>5.5968666728178142</v>
      </c>
      <c r="AD131">
        <v>200.566</v>
      </c>
      <c r="AE131">
        <v>6.5000000000000002E-2</v>
      </c>
      <c r="AF131">
        <v>1246</v>
      </c>
      <c r="AG131">
        <v>3240</v>
      </c>
      <c r="AH131">
        <v>3426</v>
      </c>
      <c r="AI131">
        <v>3624</v>
      </c>
    </row>
    <row r="132" spans="2:35" hidden="1">
      <c r="B132">
        <v>34</v>
      </c>
      <c r="C132">
        <v>34</v>
      </c>
      <c r="D132" t="s">
        <v>5</v>
      </c>
      <c r="E132" t="s">
        <v>9</v>
      </c>
      <c r="F132">
        <v>28</v>
      </c>
      <c r="G132">
        <v>28</v>
      </c>
      <c r="H132">
        <v>0.2</v>
      </c>
      <c r="I132">
        <v>5000</v>
      </c>
      <c r="J132">
        <v>60000</v>
      </c>
      <c r="K132">
        <v>13</v>
      </c>
      <c r="L132">
        <v>150</v>
      </c>
      <c r="M132">
        <v>0</v>
      </c>
      <c r="N132">
        <v>80</v>
      </c>
      <c r="O132">
        <v>11</v>
      </c>
      <c r="P132">
        <v>3.47E-3</v>
      </c>
      <c r="Q132">
        <v>2.8900000000000002E-3</v>
      </c>
      <c r="R132">
        <v>5.9500000000000004E-3</v>
      </c>
      <c r="S132">
        <v>2.3E-3</v>
      </c>
      <c r="T132">
        <v>1.99E-3</v>
      </c>
      <c r="U132">
        <v>1.99E-3</v>
      </c>
      <c r="V132">
        <v>2.32E-3</v>
      </c>
      <c r="W132">
        <v>5.5100000000000001E-3</v>
      </c>
      <c r="X132">
        <v>5.5100000000000001E-3</v>
      </c>
      <c r="Y132">
        <v>1.99E-3</v>
      </c>
      <c r="Z132">
        <v>1.99E-3</v>
      </c>
      <c r="AA132">
        <v>1.99E-3</v>
      </c>
      <c r="AB132">
        <v>0.4871884120056762</v>
      </c>
      <c r="AC132">
        <v>5.5968666728178142</v>
      </c>
      <c r="AD132">
        <v>200.566</v>
      </c>
      <c r="AE132">
        <v>7.0000000000000007E-2</v>
      </c>
      <c r="AF132">
        <v>1186</v>
      </c>
      <c r="AG132">
        <v>3008</v>
      </c>
      <c r="AH132">
        <v>3181</v>
      </c>
      <c r="AI132">
        <v>3365</v>
      </c>
    </row>
    <row r="133" spans="2:35" hidden="1">
      <c r="B133">
        <v>34</v>
      </c>
      <c r="C133">
        <v>34</v>
      </c>
      <c r="D133" t="s">
        <v>5</v>
      </c>
      <c r="E133" t="s">
        <v>9</v>
      </c>
      <c r="F133">
        <v>28</v>
      </c>
      <c r="G133">
        <v>28</v>
      </c>
      <c r="H133">
        <v>0.2</v>
      </c>
      <c r="I133">
        <v>5000</v>
      </c>
      <c r="J133">
        <v>60000</v>
      </c>
      <c r="K133">
        <v>13.25</v>
      </c>
      <c r="L133">
        <v>150</v>
      </c>
      <c r="M133">
        <v>0</v>
      </c>
      <c r="N133">
        <v>80</v>
      </c>
      <c r="O133">
        <v>11</v>
      </c>
      <c r="P133">
        <v>3.3700000000000002E-3</v>
      </c>
      <c r="Q133">
        <v>2.8E-3</v>
      </c>
      <c r="R133">
        <v>5.7600000000000004E-3</v>
      </c>
      <c r="S133">
        <v>2.2300000000000002E-3</v>
      </c>
      <c r="T133">
        <v>1.99E-3</v>
      </c>
      <c r="U133">
        <v>1.99E-3</v>
      </c>
      <c r="V133">
        <v>2.2499999999999998E-3</v>
      </c>
      <c r="W133">
        <v>5.3400000000000001E-3</v>
      </c>
      <c r="X133">
        <v>5.3400000000000001E-3</v>
      </c>
      <c r="Y133">
        <v>1.99E-3</v>
      </c>
      <c r="Z133">
        <v>1.99E-3</v>
      </c>
      <c r="AA133">
        <v>1.99E-3</v>
      </c>
      <c r="AB133">
        <v>0.49624794885948093</v>
      </c>
      <c r="AC133">
        <v>5.7607402024798651</v>
      </c>
      <c r="AD133">
        <v>204.17850000000001</v>
      </c>
      <c r="AE133">
        <v>2.5000000000000001E-2</v>
      </c>
      <c r="AF133">
        <v>1856</v>
      </c>
      <c r="AG133">
        <v>8029</v>
      </c>
      <c r="AH133">
        <v>8505</v>
      </c>
      <c r="AI133">
        <v>9010</v>
      </c>
    </row>
    <row r="134" spans="2:35" hidden="1">
      <c r="B134">
        <v>34</v>
      </c>
      <c r="C134">
        <v>34</v>
      </c>
      <c r="D134" t="s">
        <v>5</v>
      </c>
      <c r="E134" t="s">
        <v>9</v>
      </c>
      <c r="F134">
        <v>28</v>
      </c>
      <c r="G134">
        <v>28</v>
      </c>
      <c r="H134">
        <v>0.2</v>
      </c>
      <c r="I134">
        <v>5000</v>
      </c>
      <c r="J134">
        <v>60000</v>
      </c>
      <c r="K134">
        <v>13.25</v>
      </c>
      <c r="L134">
        <v>150</v>
      </c>
      <c r="M134">
        <v>0</v>
      </c>
      <c r="N134">
        <v>80</v>
      </c>
      <c r="O134">
        <v>11</v>
      </c>
      <c r="P134">
        <v>3.3700000000000002E-3</v>
      </c>
      <c r="Q134">
        <v>2.8E-3</v>
      </c>
      <c r="R134">
        <v>5.7600000000000004E-3</v>
      </c>
      <c r="S134">
        <v>2.2300000000000002E-3</v>
      </c>
      <c r="T134">
        <v>1.99E-3</v>
      </c>
      <c r="U134">
        <v>1.99E-3</v>
      </c>
      <c r="V134">
        <v>2.2499999999999998E-3</v>
      </c>
      <c r="W134">
        <v>5.3400000000000001E-3</v>
      </c>
      <c r="X134">
        <v>5.3400000000000001E-3</v>
      </c>
      <c r="Y134">
        <v>1.99E-3</v>
      </c>
      <c r="Z134">
        <v>1.99E-3</v>
      </c>
      <c r="AA134">
        <v>1.99E-3</v>
      </c>
      <c r="AB134">
        <v>0.49624794885948093</v>
      </c>
      <c r="AC134">
        <v>5.7607402024798651</v>
      </c>
      <c r="AD134">
        <v>204.17850000000001</v>
      </c>
      <c r="AE134">
        <v>0.03</v>
      </c>
      <c r="AF134">
        <v>1743</v>
      </c>
      <c r="AG134">
        <v>6691</v>
      </c>
      <c r="AH134">
        <v>7088</v>
      </c>
      <c r="AI134">
        <v>7508</v>
      </c>
    </row>
    <row r="135" spans="2:35" hidden="1">
      <c r="B135">
        <v>34</v>
      </c>
      <c r="C135">
        <v>34</v>
      </c>
      <c r="D135" t="s">
        <v>5</v>
      </c>
      <c r="E135" t="s">
        <v>9</v>
      </c>
      <c r="F135">
        <v>28</v>
      </c>
      <c r="G135">
        <v>28</v>
      </c>
      <c r="H135">
        <v>0.2</v>
      </c>
      <c r="I135">
        <v>5000</v>
      </c>
      <c r="J135">
        <v>60000</v>
      </c>
      <c r="K135">
        <v>13.25</v>
      </c>
      <c r="L135">
        <v>150</v>
      </c>
      <c r="M135">
        <v>0</v>
      </c>
      <c r="N135">
        <v>80</v>
      </c>
      <c r="O135">
        <v>11</v>
      </c>
      <c r="P135">
        <v>3.3700000000000002E-3</v>
      </c>
      <c r="Q135">
        <v>2.8E-3</v>
      </c>
      <c r="R135">
        <v>5.7600000000000004E-3</v>
      </c>
      <c r="S135">
        <v>2.2300000000000002E-3</v>
      </c>
      <c r="T135">
        <v>1.99E-3</v>
      </c>
      <c r="U135">
        <v>1.99E-3</v>
      </c>
      <c r="V135">
        <v>2.2499999999999998E-3</v>
      </c>
      <c r="W135">
        <v>5.3400000000000001E-3</v>
      </c>
      <c r="X135">
        <v>5.3400000000000001E-3</v>
      </c>
      <c r="Y135">
        <v>1.99E-3</v>
      </c>
      <c r="Z135">
        <v>1.99E-3</v>
      </c>
      <c r="AA135">
        <v>1.99E-3</v>
      </c>
      <c r="AB135">
        <v>0.49624794885948093</v>
      </c>
      <c r="AC135">
        <v>5.7607402024798651</v>
      </c>
      <c r="AD135">
        <v>204.17850000000001</v>
      </c>
      <c r="AE135">
        <v>3.5000000000000003E-2</v>
      </c>
      <c r="AF135">
        <v>1639</v>
      </c>
      <c r="AG135">
        <v>5735</v>
      </c>
      <c r="AH135">
        <v>6075</v>
      </c>
      <c r="AI135">
        <v>6435</v>
      </c>
    </row>
    <row r="136" spans="2:35" hidden="1">
      <c r="B136">
        <v>34</v>
      </c>
      <c r="C136">
        <v>34</v>
      </c>
      <c r="D136" t="s">
        <v>5</v>
      </c>
      <c r="E136" t="s">
        <v>9</v>
      </c>
      <c r="F136">
        <v>28</v>
      </c>
      <c r="G136">
        <v>28</v>
      </c>
      <c r="H136">
        <v>0.2</v>
      </c>
      <c r="I136">
        <v>5000</v>
      </c>
      <c r="J136">
        <v>60000</v>
      </c>
      <c r="K136">
        <v>13.25</v>
      </c>
      <c r="L136">
        <v>150</v>
      </c>
      <c r="M136">
        <v>0</v>
      </c>
      <c r="N136">
        <v>80</v>
      </c>
      <c r="O136">
        <v>11</v>
      </c>
      <c r="P136">
        <v>3.3700000000000002E-3</v>
      </c>
      <c r="Q136">
        <v>2.8E-3</v>
      </c>
      <c r="R136">
        <v>5.7600000000000004E-3</v>
      </c>
      <c r="S136">
        <v>2.2300000000000002E-3</v>
      </c>
      <c r="T136">
        <v>1.99E-3</v>
      </c>
      <c r="U136">
        <v>1.99E-3</v>
      </c>
      <c r="V136">
        <v>2.2499999999999998E-3</v>
      </c>
      <c r="W136">
        <v>5.3400000000000001E-3</v>
      </c>
      <c r="X136">
        <v>5.3400000000000001E-3</v>
      </c>
      <c r="Y136">
        <v>1.99E-3</v>
      </c>
      <c r="Z136">
        <v>1.99E-3</v>
      </c>
      <c r="AA136">
        <v>1.99E-3</v>
      </c>
      <c r="AB136">
        <v>0.49624794885948093</v>
      </c>
      <c r="AC136">
        <v>5.7607402024798651</v>
      </c>
      <c r="AD136">
        <v>204.17850000000001</v>
      </c>
      <c r="AE136">
        <v>0.04</v>
      </c>
      <c r="AF136">
        <v>1545</v>
      </c>
      <c r="AG136">
        <v>5018</v>
      </c>
      <c r="AH136">
        <v>5316</v>
      </c>
      <c r="AI136">
        <v>5631</v>
      </c>
    </row>
    <row r="137" spans="2:35" hidden="1">
      <c r="B137">
        <v>34</v>
      </c>
      <c r="C137">
        <v>34</v>
      </c>
      <c r="D137" t="s">
        <v>5</v>
      </c>
      <c r="E137" t="s">
        <v>9</v>
      </c>
      <c r="F137">
        <v>28</v>
      </c>
      <c r="G137">
        <v>28</v>
      </c>
      <c r="H137">
        <v>0.2</v>
      </c>
      <c r="I137">
        <v>5000</v>
      </c>
      <c r="J137">
        <v>60000</v>
      </c>
      <c r="K137">
        <v>13.25</v>
      </c>
      <c r="L137">
        <v>150</v>
      </c>
      <c r="M137">
        <v>0</v>
      </c>
      <c r="N137">
        <v>80</v>
      </c>
      <c r="O137">
        <v>11</v>
      </c>
      <c r="P137">
        <v>3.3700000000000002E-3</v>
      </c>
      <c r="Q137">
        <v>2.8E-3</v>
      </c>
      <c r="R137">
        <v>5.7600000000000004E-3</v>
      </c>
      <c r="S137">
        <v>2.2300000000000002E-3</v>
      </c>
      <c r="T137">
        <v>1.99E-3</v>
      </c>
      <c r="U137">
        <v>1.99E-3</v>
      </c>
      <c r="V137">
        <v>2.2499999999999998E-3</v>
      </c>
      <c r="W137">
        <v>5.3400000000000001E-3</v>
      </c>
      <c r="X137">
        <v>5.3400000000000001E-3</v>
      </c>
      <c r="Y137">
        <v>1.99E-3</v>
      </c>
      <c r="Z137">
        <v>1.99E-3</v>
      </c>
      <c r="AA137">
        <v>1.99E-3</v>
      </c>
      <c r="AB137">
        <v>0.49624794885948093</v>
      </c>
      <c r="AC137">
        <v>5.7607402024798651</v>
      </c>
      <c r="AD137">
        <v>204.17850000000001</v>
      </c>
      <c r="AE137">
        <v>4.4999999999999998E-2</v>
      </c>
      <c r="AF137">
        <v>1458</v>
      </c>
      <c r="AG137">
        <v>4461</v>
      </c>
      <c r="AH137">
        <v>4725</v>
      </c>
      <c r="AI137">
        <v>5005</v>
      </c>
    </row>
    <row r="138" spans="2:35" hidden="1">
      <c r="B138">
        <v>34</v>
      </c>
      <c r="C138">
        <v>34</v>
      </c>
      <c r="D138" t="s">
        <v>5</v>
      </c>
      <c r="E138" t="s">
        <v>9</v>
      </c>
      <c r="F138">
        <v>28</v>
      </c>
      <c r="G138">
        <v>28</v>
      </c>
      <c r="H138">
        <v>0.2</v>
      </c>
      <c r="I138">
        <v>5000</v>
      </c>
      <c r="J138">
        <v>60000</v>
      </c>
      <c r="K138">
        <v>13.25</v>
      </c>
      <c r="L138">
        <v>150</v>
      </c>
      <c r="M138">
        <v>0</v>
      </c>
      <c r="N138">
        <v>80</v>
      </c>
      <c r="O138">
        <v>11</v>
      </c>
      <c r="P138">
        <v>3.3700000000000002E-3</v>
      </c>
      <c r="Q138">
        <v>2.8E-3</v>
      </c>
      <c r="R138">
        <v>5.7600000000000004E-3</v>
      </c>
      <c r="S138">
        <v>2.2300000000000002E-3</v>
      </c>
      <c r="T138">
        <v>1.99E-3</v>
      </c>
      <c r="U138">
        <v>1.99E-3</v>
      </c>
      <c r="V138">
        <v>2.2499999999999998E-3</v>
      </c>
      <c r="W138">
        <v>5.3400000000000001E-3</v>
      </c>
      <c r="X138">
        <v>5.3400000000000001E-3</v>
      </c>
      <c r="Y138">
        <v>1.99E-3</v>
      </c>
      <c r="Z138">
        <v>1.99E-3</v>
      </c>
      <c r="AA138">
        <v>1.99E-3</v>
      </c>
      <c r="AB138">
        <v>0.49624794885948093</v>
      </c>
      <c r="AC138">
        <v>5.7607402024798651</v>
      </c>
      <c r="AD138">
        <v>204.17850000000001</v>
      </c>
      <c r="AE138">
        <v>0.05</v>
      </c>
      <c r="AF138">
        <v>1378</v>
      </c>
      <c r="AG138">
        <v>4015</v>
      </c>
      <c r="AH138">
        <v>4253</v>
      </c>
      <c r="AI138">
        <v>4505</v>
      </c>
    </row>
    <row r="139" spans="2:35" hidden="1">
      <c r="B139">
        <v>34</v>
      </c>
      <c r="C139">
        <v>34</v>
      </c>
      <c r="D139" t="s">
        <v>5</v>
      </c>
      <c r="E139" t="s">
        <v>9</v>
      </c>
      <c r="F139">
        <v>28</v>
      </c>
      <c r="G139">
        <v>28</v>
      </c>
      <c r="H139">
        <v>0.2</v>
      </c>
      <c r="I139">
        <v>5000</v>
      </c>
      <c r="J139">
        <v>60000</v>
      </c>
      <c r="K139">
        <v>13.25</v>
      </c>
      <c r="L139">
        <v>150</v>
      </c>
      <c r="M139">
        <v>0</v>
      </c>
      <c r="N139">
        <v>80</v>
      </c>
      <c r="O139">
        <v>11</v>
      </c>
      <c r="P139">
        <v>3.3700000000000002E-3</v>
      </c>
      <c r="Q139">
        <v>2.8E-3</v>
      </c>
      <c r="R139">
        <v>5.7600000000000004E-3</v>
      </c>
      <c r="S139">
        <v>2.2300000000000002E-3</v>
      </c>
      <c r="T139">
        <v>1.99E-3</v>
      </c>
      <c r="U139">
        <v>1.99E-3</v>
      </c>
      <c r="V139">
        <v>2.2499999999999998E-3</v>
      </c>
      <c r="W139">
        <v>5.3400000000000001E-3</v>
      </c>
      <c r="X139">
        <v>5.3400000000000001E-3</v>
      </c>
      <c r="Y139">
        <v>1.99E-3</v>
      </c>
      <c r="Z139">
        <v>1.99E-3</v>
      </c>
      <c r="AA139">
        <v>1.99E-3</v>
      </c>
      <c r="AB139">
        <v>0.49624794885948093</v>
      </c>
      <c r="AC139">
        <v>5.7607402024798651</v>
      </c>
      <c r="AD139">
        <v>204.17850000000001</v>
      </c>
      <c r="AE139">
        <v>5.5E-2</v>
      </c>
      <c r="AF139">
        <v>1305</v>
      </c>
      <c r="AG139">
        <v>3650</v>
      </c>
      <c r="AH139">
        <v>3866</v>
      </c>
      <c r="AI139">
        <v>4095</v>
      </c>
    </row>
    <row r="140" spans="2:35" hidden="1">
      <c r="B140">
        <v>34</v>
      </c>
      <c r="C140">
        <v>34</v>
      </c>
      <c r="D140" t="s">
        <v>5</v>
      </c>
      <c r="E140" t="s">
        <v>9</v>
      </c>
      <c r="F140">
        <v>28</v>
      </c>
      <c r="G140">
        <v>28</v>
      </c>
      <c r="H140">
        <v>0.2</v>
      </c>
      <c r="I140">
        <v>5000</v>
      </c>
      <c r="J140">
        <v>60000</v>
      </c>
      <c r="K140">
        <v>13.25</v>
      </c>
      <c r="L140">
        <v>150</v>
      </c>
      <c r="M140">
        <v>0</v>
      </c>
      <c r="N140">
        <v>80</v>
      </c>
      <c r="O140">
        <v>11</v>
      </c>
      <c r="P140">
        <v>3.3700000000000002E-3</v>
      </c>
      <c r="Q140">
        <v>2.8E-3</v>
      </c>
      <c r="R140">
        <v>5.7600000000000004E-3</v>
      </c>
      <c r="S140">
        <v>2.2300000000000002E-3</v>
      </c>
      <c r="T140">
        <v>1.99E-3</v>
      </c>
      <c r="U140">
        <v>1.99E-3</v>
      </c>
      <c r="V140">
        <v>2.2499999999999998E-3</v>
      </c>
      <c r="W140">
        <v>5.3400000000000001E-3</v>
      </c>
      <c r="X140">
        <v>5.3400000000000001E-3</v>
      </c>
      <c r="Y140">
        <v>1.99E-3</v>
      </c>
      <c r="Z140">
        <v>1.99E-3</v>
      </c>
      <c r="AA140">
        <v>1.99E-3</v>
      </c>
      <c r="AB140">
        <v>0.49624794885948093</v>
      </c>
      <c r="AC140">
        <v>5.7607402024798651</v>
      </c>
      <c r="AD140">
        <v>204.17850000000001</v>
      </c>
      <c r="AE140">
        <v>0.06</v>
      </c>
      <c r="AF140">
        <v>1237</v>
      </c>
      <c r="AG140">
        <v>3346</v>
      </c>
      <c r="AH140">
        <v>3544</v>
      </c>
      <c r="AI140">
        <v>3754</v>
      </c>
    </row>
    <row r="141" spans="2:35" hidden="1">
      <c r="B141">
        <v>34</v>
      </c>
      <c r="C141">
        <v>34</v>
      </c>
      <c r="D141" t="s">
        <v>5</v>
      </c>
      <c r="E141" t="s">
        <v>9</v>
      </c>
      <c r="F141">
        <v>28</v>
      </c>
      <c r="G141">
        <v>28</v>
      </c>
      <c r="H141">
        <v>0.2</v>
      </c>
      <c r="I141">
        <v>5000</v>
      </c>
      <c r="J141">
        <v>60000</v>
      </c>
      <c r="K141">
        <v>13.25</v>
      </c>
      <c r="L141">
        <v>150</v>
      </c>
      <c r="M141">
        <v>0</v>
      </c>
      <c r="N141">
        <v>80</v>
      </c>
      <c r="O141">
        <v>11</v>
      </c>
      <c r="P141">
        <v>3.3700000000000002E-3</v>
      </c>
      <c r="Q141">
        <v>2.8E-3</v>
      </c>
      <c r="R141">
        <v>5.7600000000000004E-3</v>
      </c>
      <c r="S141">
        <v>2.2300000000000002E-3</v>
      </c>
      <c r="T141">
        <v>1.99E-3</v>
      </c>
      <c r="U141">
        <v>1.99E-3</v>
      </c>
      <c r="V141">
        <v>2.2499999999999998E-3</v>
      </c>
      <c r="W141">
        <v>5.3400000000000001E-3</v>
      </c>
      <c r="X141">
        <v>5.3400000000000001E-3</v>
      </c>
      <c r="Y141">
        <v>1.99E-3</v>
      </c>
      <c r="Z141">
        <v>1.99E-3</v>
      </c>
      <c r="AA141">
        <v>1.99E-3</v>
      </c>
      <c r="AB141">
        <v>0.49624794885948093</v>
      </c>
      <c r="AC141">
        <v>5.7607402024798651</v>
      </c>
      <c r="AD141">
        <v>204.17850000000001</v>
      </c>
      <c r="AE141">
        <v>6.5000000000000002E-2</v>
      </c>
      <c r="AF141">
        <v>1175</v>
      </c>
      <c r="AG141">
        <v>3088</v>
      </c>
      <c r="AH141">
        <v>3271</v>
      </c>
      <c r="AI141">
        <v>3465</v>
      </c>
    </row>
    <row r="142" spans="2:35" hidden="1">
      <c r="B142">
        <v>34</v>
      </c>
      <c r="C142">
        <v>34</v>
      </c>
      <c r="D142" t="s">
        <v>5</v>
      </c>
      <c r="E142" t="s">
        <v>9</v>
      </c>
      <c r="F142">
        <v>28</v>
      </c>
      <c r="G142">
        <v>28</v>
      </c>
      <c r="H142">
        <v>0.2</v>
      </c>
      <c r="I142">
        <v>5000</v>
      </c>
      <c r="J142">
        <v>60000</v>
      </c>
      <c r="K142">
        <v>13.25</v>
      </c>
      <c r="L142">
        <v>150</v>
      </c>
      <c r="M142">
        <v>0</v>
      </c>
      <c r="N142">
        <v>80</v>
      </c>
      <c r="O142">
        <v>11</v>
      </c>
      <c r="P142">
        <v>3.3700000000000002E-3</v>
      </c>
      <c r="Q142">
        <v>2.8E-3</v>
      </c>
      <c r="R142">
        <v>5.7600000000000004E-3</v>
      </c>
      <c r="S142">
        <v>2.2300000000000002E-3</v>
      </c>
      <c r="T142">
        <v>1.99E-3</v>
      </c>
      <c r="U142">
        <v>1.99E-3</v>
      </c>
      <c r="V142">
        <v>2.2499999999999998E-3</v>
      </c>
      <c r="W142">
        <v>5.3400000000000001E-3</v>
      </c>
      <c r="X142">
        <v>5.3400000000000001E-3</v>
      </c>
      <c r="Y142">
        <v>1.99E-3</v>
      </c>
      <c r="Z142">
        <v>1.99E-3</v>
      </c>
      <c r="AA142">
        <v>1.99E-3</v>
      </c>
      <c r="AB142">
        <v>0.49624794885948093</v>
      </c>
      <c r="AC142">
        <v>5.7607402024798651</v>
      </c>
      <c r="AD142">
        <v>204.17850000000001</v>
      </c>
      <c r="AE142">
        <v>7.0000000000000007E-2</v>
      </c>
      <c r="AF142">
        <v>1117</v>
      </c>
      <c r="AG142">
        <v>2868</v>
      </c>
      <c r="AH142">
        <v>3038</v>
      </c>
      <c r="AI142">
        <v>3218</v>
      </c>
    </row>
    <row r="143" spans="2:35" hidden="1">
      <c r="B143">
        <v>34</v>
      </c>
      <c r="C143">
        <v>34</v>
      </c>
      <c r="D143" t="s">
        <v>5</v>
      </c>
      <c r="E143" t="s">
        <v>9</v>
      </c>
      <c r="F143">
        <v>28</v>
      </c>
      <c r="G143">
        <v>28</v>
      </c>
      <c r="H143">
        <v>0.2</v>
      </c>
      <c r="I143">
        <v>5000</v>
      </c>
      <c r="J143">
        <v>60000</v>
      </c>
      <c r="K143">
        <v>13.5</v>
      </c>
      <c r="L143">
        <v>150</v>
      </c>
      <c r="M143">
        <v>0</v>
      </c>
      <c r="N143">
        <v>80</v>
      </c>
      <c r="O143">
        <v>11</v>
      </c>
      <c r="P143">
        <v>3.2699999999999999E-3</v>
      </c>
      <c r="Q143">
        <v>2.7200000000000002E-3</v>
      </c>
      <c r="R143">
        <v>5.5900000000000004E-3</v>
      </c>
      <c r="S143">
        <v>2.16E-3</v>
      </c>
      <c r="T143">
        <v>1.98E-3</v>
      </c>
      <c r="U143">
        <v>1.98E-3</v>
      </c>
      <c r="V143">
        <v>2.1800000000000001E-3</v>
      </c>
      <c r="W143">
        <v>5.1799999999999997E-3</v>
      </c>
      <c r="X143">
        <v>5.1799999999999997E-3</v>
      </c>
      <c r="Y143">
        <v>1.98E-3</v>
      </c>
      <c r="Z143">
        <v>1.98E-3</v>
      </c>
      <c r="AA143">
        <v>1.98E-3</v>
      </c>
      <c r="AB143">
        <v>0.51028687042565835</v>
      </c>
      <c r="AC143">
        <v>5.9553130785877473</v>
      </c>
      <c r="AD143">
        <v>207.791</v>
      </c>
      <c r="AE143">
        <v>2.5000000000000001E-2</v>
      </c>
      <c r="AF143">
        <v>1755</v>
      </c>
      <c r="AG143">
        <v>7603</v>
      </c>
      <c r="AH143">
        <v>8070</v>
      </c>
      <c r="AI143">
        <v>8566</v>
      </c>
    </row>
    <row r="144" spans="2:35" hidden="1">
      <c r="B144">
        <v>34</v>
      </c>
      <c r="C144">
        <v>34</v>
      </c>
      <c r="D144" t="s">
        <v>5</v>
      </c>
      <c r="E144" t="s">
        <v>9</v>
      </c>
      <c r="F144">
        <v>28</v>
      </c>
      <c r="G144">
        <v>28</v>
      </c>
      <c r="H144">
        <v>0.2</v>
      </c>
      <c r="I144">
        <v>5000</v>
      </c>
      <c r="J144">
        <v>60000</v>
      </c>
      <c r="K144">
        <v>13.5</v>
      </c>
      <c r="L144">
        <v>150</v>
      </c>
      <c r="M144">
        <v>0</v>
      </c>
      <c r="N144">
        <v>80</v>
      </c>
      <c r="O144">
        <v>11</v>
      </c>
      <c r="P144">
        <v>3.2699999999999999E-3</v>
      </c>
      <c r="Q144">
        <v>2.7200000000000002E-3</v>
      </c>
      <c r="R144">
        <v>5.5900000000000004E-3</v>
      </c>
      <c r="S144">
        <v>2.16E-3</v>
      </c>
      <c r="T144">
        <v>1.98E-3</v>
      </c>
      <c r="U144">
        <v>1.98E-3</v>
      </c>
      <c r="V144">
        <v>2.1800000000000001E-3</v>
      </c>
      <c r="W144">
        <v>5.1799999999999997E-3</v>
      </c>
      <c r="X144">
        <v>5.1799999999999997E-3</v>
      </c>
      <c r="Y144">
        <v>1.98E-3</v>
      </c>
      <c r="Z144">
        <v>1.98E-3</v>
      </c>
      <c r="AA144">
        <v>1.98E-3</v>
      </c>
      <c r="AB144">
        <v>0.51028687042565835</v>
      </c>
      <c r="AC144">
        <v>5.9553130785877473</v>
      </c>
      <c r="AD144">
        <v>207.791</v>
      </c>
      <c r="AE144">
        <v>0.03</v>
      </c>
      <c r="AF144">
        <v>1645</v>
      </c>
      <c r="AG144">
        <v>6336</v>
      </c>
      <c r="AH144">
        <v>6725</v>
      </c>
      <c r="AI144">
        <v>7138</v>
      </c>
    </row>
    <row r="145" spans="2:35" hidden="1">
      <c r="B145">
        <v>34</v>
      </c>
      <c r="C145">
        <v>34</v>
      </c>
      <c r="D145" t="s">
        <v>5</v>
      </c>
      <c r="E145" t="s">
        <v>9</v>
      </c>
      <c r="F145">
        <v>28</v>
      </c>
      <c r="G145">
        <v>28</v>
      </c>
      <c r="H145">
        <v>0.2</v>
      </c>
      <c r="I145">
        <v>5000</v>
      </c>
      <c r="J145">
        <v>60000</v>
      </c>
      <c r="K145">
        <v>13.5</v>
      </c>
      <c r="L145">
        <v>150</v>
      </c>
      <c r="M145">
        <v>0</v>
      </c>
      <c r="N145">
        <v>80</v>
      </c>
      <c r="O145">
        <v>11</v>
      </c>
      <c r="P145">
        <v>3.2699999999999999E-3</v>
      </c>
      <c r="Q145">
        <v>2.7200000000000002E-3</v>
      </c>
      <c r="R145">
        <v>5.5900000000000004E-3</v>
      </c>
      <c r="S145">
        <v>2.16E-3</v>
      </c>
      <c r="T145">
        <v>1.98E-3</v>
      </c>
      <c r="U145">
        <v>1.98E-3</v>
      </c>
      <c r="V145">
        <v>2.1800000000000001E-3</v>
      </c>
      <c r="W145">
        <v>5.1799999999999997E-3</v>
      </c>
      <c r="X145">
        <v>5.1799999999999997E-3</v>
      </c>
      <c r="Y145">
        <v>1.98E-3</v>
      </c>
      <c r="Z145">
        <v>1.98E-3</v>
      </c>
      <c r="AA145">
        <v>1.98E-3</v>
      </c>
      <c r="AB145">
        <v>0.51028687042565835</v>
      </c>
      <c r="AC145">
        <v>5.9553130785877473</v>
      </c>
      <c r="AD145">
        <v>207.791</v>
      </c>
      <c r="AE145">
        <v>3.5000000000000003E-2</v>
      </c>
      <c r="AF145">
        <v>1545</v>
      </c>
      <c r="AG145">
        <v>5431</v>
      </c>
      <c r="AH145">
        <v>5764</v>
      </c>
      <c r="AI145">
        <v>6118</v>
      </c>
    </row>
    <row r="146" spans="2:35" hidden="1">
      <c r="B146">
        <v>34</v>
      </c>
      <c r="C146">
        <v>34</v>
      </c>
      <c r="D146" t="s">
        <v>5</v>
      </c>
      <c r="E146" t="s">
        <v>9</v>
      </c>
      <c r="F146">
        <v>28</v>
      </c>
      <c r="G146">
        <v>28</v>
      </c>
      <c r="H146">
        <v>0.2</v>
      </c>
      <c r="I146">
        <v>5000</v>
      </c>
      <c r="J146">
        <v>60000</v>
      </c>
      <c r="K146">
        <v>13.5</v>
      </c>
      <c r="L146">
        <v>150</v>
      </c>
      <c r="M146">
        <v>0</v>
      </c>
      <c r="N146">
        <v>80</v>
      </c>
      <c r="O146">
        <v>11</v>
      </c>
      <c r="P146">
        <v>3.2699999999999999E-3</v>
      </c>
      <c r="Q146">
        <v>2.7200000000000002E-3</v>
      </c>
      <c r="R146">
        <v>5.5900000000000004E-3</v>
      </c>
      <c r="S146">
        <v>2.16E-3</v>
      </c>
      <c r="T146">
        <v>1.98E-3</v>
      </c>
      <c r="U146">
        <v>1.98E-3</v>
      </c>
      <c r="V146">
        <v>2.1800000000000001E-3</v>
      </c>
      <c r="W146">
        <v>5.1799999999999997E-3</v>
      </c>
      <c r="X146">
        <v>5.1799999999999997E-3</v>
      </c>
      <c r="Y146">
        <v>1.98E-3</v>
      </c>
      <c r="Z146">
        <v>1.98E-3</v>
      </c>
      <c r="AA146">
        <v>1.98E-3</v>
      </c>
      <c r="AB146">
        <v>0.51028687042565835</v>
      </c>
      <c r="AC146">
        <v>5.9553130785877473</v>
      </c>
      <c r="AD146">
        <v>207.791</v>
      </c>
      <c r="AE146">
        <v>0.04</v>
      </c>
      <c r="AF146">
        <v>1453</v>
      </c>
      <c r="AG146">
        <v>4752</v>
      </c>
      <c r="AH146">
        <v>5044</v>
      </c>
      <c r="AI146">
        <v>5353</v>
      </c>
    </row>
    <row r="147" spans="2:35" hidden="1">
      <c r="B147">
        <v>34</v>
      </c>
      <c r="C147">
        <v>34</v>
      </c>
      <c r="D147" t="s">
        <v>5</v>
      </c>
      <c r="E147" t="s">
        <v>9</v>
      </c>
      <c r="F147">
        <v>28</v>
      </c>
      <c r="G147">
        <v>28</v>
      </c>
      <c r="H147">
        <v>0.2</v>
      </c>
      <c r="I147">
        <v>5000</v>
      </c>
      <c r="J147">
        <v>60000</v>
      </c>
      <c r="K147">
        <v>13.5</v>
      </c>
      <c r="L147">
        <v>150</v>
      </c>
      <c r="M147">
        <v>0</v>
      </c>
      <c r="N147">
        <v>80</v>
      </c>
      <c r="O147">
        <v>11</v>
      </c>
      <c r="P147">
        <v>3.2699999999999999E-3</v>
      </c>
      <c r="Q147">
        <v>2.7200000000000002E-3</v>
      </c>
      <c r="R147">
        <v>5.5900000000000004E-3</v>
      </c>
      <c r="S147">
        <v>2.16E-3</v>
      </c>
      <c r="T147">
        <v>1.98E-3</v>
      </c>
      <c r="U147">
        <v>1.98E-3</v>
      </c>
      <c r="V147">
        <v>2.1800000000000001E-3</v>
      </c>
      <c r="W147">
        <v>5.1799999999999997E-3</v>
      </c>
      <c r="X147">
        <v>5.1799999999999997E-3</v>
      </c>
      <c r="Y147">
        <v>1.98E-3</v>
      </c>
      <c r="Z147">
        <v>1.98E-3</v>
      </c>
      <c r="AA147">
        <v>1.98E-3</v>
      </c>
      <c r="AB147">
        <v>0.51028687042565835</v>
      </c>
      <c r="AC147">
        <v>5.9553130785877473</v>
      </c>
      <c r="AD147">
        <v>207.791</v>
      </c>
      <c r="AE147">
        <v>4.4999999999999998E-2</v>
      </c>
      <c r="AF147">
        <v>1369</v>
      </c>
      <c r="AG147">
        <v>4224</v>
      </c>
      <c r="AH147">
        <v>4483</v>
      </c>
      <c r="AI147">
        <v>4759</v>
      </c>
    </row>
    <row r="148" spans="2:35" hidden="1">
      <c r="B148">
        <v>34</v>
      </c>
      <c r="C148">
        <v>34</v>
      </c>
      <c r="D148" t="s">
        <v>5</v>
      </c>
      <c r="E148" t="s">
        <v>9</v>
      </c>
      <c r="F148">
        <v>28</v>
      </c>
      <c r="G148">
        <v>28</v>
      </c>
      <c r="H148">
        <v>0.2</v>
      </c>
      <c r="I148">
        <v>5000</v>
      </c>
      <c r="J148">
        <v>60000</v>
      </c>
      <c r="K148">
        <v>13.5</v>
      </c>
      <c r="L148">
        <v>150</v>
      </c>
      <c r="M148">
        <v>0</v>
      </c>
      <c r="N148">
        <v>80</v>
      </c>
      <c r="O148">
        <v>11</v>
      </c>
      <c r="P148">
        <v>3.2699999999999999E-3</v>
      </c>
      <c r="Q148">
        <v>2.7200000000000002E-3</v>
      </c>
      <c r="R148">
        <v>5.5900000000000004E-3</v>
      </c>
      <c r="S148">
        <v>2.16E-3</v>
      </c>
      <c r="T148">
        <v>1.98E-3</v>
      </c>
      <c r="U148">
        <v>1.98E-3</v>
      </c>
      <c r="V148">
        <v>2.1800000000000001E-3</v>
      </c>
      <c r="W148">
        <v>5.1799999999999997E-3</v>
      </c>
      <c r="X148">
        <v>5.1799999999999997E-3</v>
      </c>
      <c r="Y148">
        <v>1.98E-3</v>
      </c>
      <c r="Z148">
        <v>1.98E-3</v>
      </c>
      <c r="AA148">
        <v>1.98E-3</v>
      </c>
      <c r="AB148">
        <v>0.51028687042565835</v>
      </c>
      <c r="AC148">
        <v>5.9553130785877473</v>
      </c>
      <c r="AD148">
        <v>207.791</v>
      </c>
      <c r="AE148">
        <v>0.05</v>
      </c>
      <c r="AF148">
        <v>1293</v>
      </c>
      <c r="AG148">
        <v>3802</v>
      </c>
      <c r="AH148">
        <v>4035</v>
      </c>
      <c r="AI148">
        <v>4283</v>
      </c>
    </row>
    <row r="149" spans="2:35" hidden="1">
      <c r="B149">
        <v>34</v>
      </c>
      <c r="C149">
        <v>34</v>
      </c>
      <c r="D149" t="s">
        <v>5</v>
      </c>
      <c r="E149" t="s">
        <v>9</v>
      </c>
      <c r="F149">
        <v>28</v>
      </c>
      <c r="G149">
        <v>28</v>
      </c>
      <c r="H149">
        <v>0.2</v>
      </c>
      <c r="I149">
        <v>5000</v>
      </c>
      <c r="J149">
        <v>60000</v>
      </c>
      <c r="K149">
        <v>13.5</v>
      </c>
      <c r="L149">
        <v>150</v>
      </c>
      <c r="M149">
        <v>0</v>
      </c>
      <c r="N149">
        <v>80</v>
      </c>
      <c r="O149">
        <v>11</v>
      </c>
      <c r="P149">
        <v>3.2699999999999999E-3</v>
      </c>
      <c r="Q149">
        <v>2.7200000000000002E-3</v>
      </c>
      <c r="R149">
        <v>5.5900000000000004E-3</v>
      </c>
      <c r="S149">
        <v>2.16E-3</v>
      </c>
      <c r="T149">
        <v>1.98E-3</v>
      </c>
      <c r="U149">
        <v>1.98E-3</v>
      </c>
      <c r="V149">
        <v>2.1800000000000001E-3</v>
      </c>
      <c r="W149">
        <v>5.1799999999999997E-3</v>
      </c>
      <c r="X149">
        <v>5.1799999999999997E-3</v>
      </c>
      <c r="Y149">
        <v>1.98E-3</v>
      </c>
      <c r="Z149">
        <v>1.98E-3</v>
      </c>
      <c r="AA149">
        <v>1.98E-3</v>
      </c>
      <c r="AB149">
        <v>0.51028687042565835</v>
      </c>
      <c r="AC149">
        <v>5.9553130785877473</v>
      </c>
      <c r="AD149">
        <v>207.791</v>
      </c>
      <c r="AE149">
        <v>5.5E-2</v>
      </c>
      <c r="AF149">
        <v>1222</v>
      </c>
      <c r="AG149">
        <v>3456</v>
      </c>
      <c r="AH149">
        <v>3668</v>
      </c>
      <c r="AI149">
        <v>3893</v>
      </c>
    </row>
    <row r="150" spans="2:35" hidden="1">
      <c r="B150">
        <v>34</v>
      </c>
      <c r="C150">
        <v>34</v>
      </c>
      <c r="D150" t="s">
        <v>5</v>
      </c>
      <c r="E150" t="s">
        <v>9</v>
      </c>
      <c r="F150">
        <v>28</v>
      </c>
      <c r="G150">
        <v>28</v>
      </c>
      <c r="H150">
        <v>0.2</v>
      </c>
      <c r="I150">
        <v>5000</v>
      </c>
      <c r="J150">
        <v>60000</v>
      </c>
      <c r="K150">
        <v>13.5</v>
      </c>
      <c r="L150">
        <v>150</v>
      </c>
      <c r="M150">
        <v>0</v>
      </c>
      <c r="N150">
        <v>80</v>
      </c>
      <c r="O150">
        <v>11</v>
      </c>
      <c r="P150">
        <v>3.2699999999999999E-3</v>
      </c>
      <c r="Q150">
        <v>2.7200000000000002E-3</v>
      </c>
      <c r="R150">
        <v>5.5900000000000004E-3</v>
      </c>
      <c r="S150">
        <v>2.16E-3</v>
      </c>
      <c r="T150">
        <v>1.98E-3</v>
      </c>
      <c r="U150">
        <v>1.98E-3</v>
      </c>
      <c r="V150">
        <v>2.1800000000000001E-3</v>
      </c>
      <c r="W150">
        <v>5.1799999999999997E-3</v>
      </c>
      <c r="X150">
        <v>5.1799999999999997E-3</v>
      </c>
      <c r="Y150">
        <v>1.98E-3</v>
      </c>
      <c r="Z150">
        <v>1.98E-3</v>
      </c>
      <c r="AA150">
        <v>1.98E-3</v>
      </c>
      <c r="AB150">
        <v>0.51028687042565835</v>
      </c>
      <c r="AC150">
        <v>5.9553130785877473</v>
      </c>
      <c r="AD150">
        <v>207.791</v>
      </c>
      <c r="AE150">
        <v>0.06</v>
      </c>
      <c r="AF150">
        <v>1157</v>
      </c>
      <c r="AG150">
        <v>3168</v>
      </c>
      <c r="AH150">
        <v>3363</v>
      </c>
      <c r="AI150">
        <v>3569</v>
      </c>
    </row>
    <row r="151" spans="2:35" hidden="1">
      <c r="B151">
        <v>34</v>
      </c>
      <c r="C151">
        <v>34</v>
      </c>
      <c r="D151" t="s">
        <v>5</v>
      </c>
      <c r="E151" t="s">
        <v>9</v>
      </c>
      <c r="F151">
        <v>28</v>
      </c>
      <c r="G151">
        <v>28</v>
      </c>
      <c r="H151">
        <v>0.2</v>
      </c>
      <c r="I151">
        <v>5000</v>
      </c>
      <c r="J151">
        <v>60000</v>
      </c>
      <c r="K151">
        <v>13.5</v>
      </c>
      <c r="L151">
        <v>150</v>
      </c>
      <c r="M151">
        <v>0</v>
      </c>
      <c r="N151">
        <v>80</v>
      </c>
      <c r="O151">
        <v>11</v>
      </c>
      <c r="P151">
        <v>3.2699999999999999E-3</v>
      </c>
      <c r="Q151">
        <v>2.7200000000000002E-3</v>
      </c>
      <c r="R151">
        <v>5.5900000000000004E-3</v>
      </c>
      <c r="S151">
        <v>2.16E-3</v>
      </c>
      <c r="T151">
        <v>1.98E-3</v>
      </c>
      <c r="U151">
        <v>1.98E-3</v>
      </c>
      <c r="V151">
        <v>2.1800000000000001E-3</v>
      </c>
      <c r="W151">
        <v>5.1799999999999997E-3</v>
      </c>
      <c r="X151">
        <v>5.1799999999999997E-3</v>
      </c>
      <c r="Y151">
        <v>1.98E-3</v>
      </c>
      <c r="Z151">
        <v>1.98E-3</v>
      </c>
      <c r="AA151">
        <v>1.98E-3</v>
      </c>
      <c r="AB151">
        <v>0.51028687042565835</v>
      </c>
      <c r="AC151">
        <v>5.9553130785877473</v>
      </c>
      <c r="AD151">
        <v>207.791</v>
      </c>
      <c r="AE151">
        <v>6.5000000000000002E-2</v>
      </c>
      <c r="AF151">
        <v>1098</v>
      </c>
      <c r="AG151">
        <v>2924</v>
      </c>
      <c r="AH151">
        <v>3104</v>
      </c>
      <c r="AI151">
        <v>3294</v>
      </c>
    </row>
    <row r="152" spans="2:35" hidden="1">
      <c r="B152">
        <v>34</v>
      </c>
      <c r="C152">
        <v>34</v>
      </c>
      <c r="D152" t="s">
        <v>5</v>
      </c>
      <c r="E152" t="s">
        <v>9</v>
      </c>
      <c r="F152">
        <v>28</v>
      </c>
      <c r="G152">
        <v>28</v>
      </c>
      <c r="H152">
        <v>0.2</v>
      </c>
      <c r="I152">
        <v>5000</v>
      </c>
      <c r="J152">
        <v>60000</v>
      </c>
      <c r="K152">
        <v>13.5</v>
      </c>
      <c r="L152">
        <v>150</v>
      </c>
      <c r="M152">
        <v>0</v>
      </c>
      <c r="N152">
        <v>80</v>
      </c>
      <c r="O152">
        <v>11</v>
      </c>
      <c r="P152">
        <v>3.2699999999999999E-3</v>
      </c>
      <c r="Q152">
        <v>2.7200000000000002E-3</v>
      </c>
      <c r="R152">
        <v>5.5900000000000004E-3</v>
      </c>
      <c r="S152">
        <v>2.16E-3</v>
      </c>
      <c r="T152">
        <v>1.98E-3</v>
      </c>
      <c r="U152">
        <v>1.98E-3</v>
      </c>
      <c r="V152">
        <v>2.1800000000000001E-3</v>
      </c>
      <c r="W152">
        <v>5.1799999999999997E-3</v>
      </c>
      <c r="X152">
        <v>5.1799999999999997E-3</v>
      </c>
      <c r="Y152">
        <v>1.98E-3</v>
      </c>
      <c r="Z152">
        <v>1.98E-3</v>
      </c>
      <c r="AA152">
        <v>1.98E-3</v>
      </c>
      <c r="AB152">
        <v>0.51028687042565835</v>
      </c>
      <c r="AC152">
        <v>5.9553130785877473</v>
      </c>
      <c r="AD152">
        <v>207.791</v>
      </c>
      <c r="AE152">
        <v>7.0000000000000007E-2</v>
      </c>
      <c r="AF152">
        <v>1043</v>
      </c>
      <c r="AG152">
        <v>2715</v>
      </c>
      <c r="AH152">
        <v>2882</v>
      </c>
      <c r="AI152">
        <v>3059</v>
      </c>
    </row>
    <row r="153" spans="2:35" hidden="1">
      <c r="B153">
        <v>34</v>
      </c>
      <c r="C153">
        <v>34</v>
      </c>
      <c r="D153" t="s">
        <v>5</v>
      </c>
      <c r="E153" t="s">
        <v>9</v>
      </c>
      <c r="F153">
        <v>28</v>
      </c>
      <c r="G153">
        <v>28</v>
      </c>
      <c r="H153">
        <v>0.2</v>
      </c>
      <c r="I153">
        <v>5000</v>
      </c>
      <c r="J153">
        <v>60000</v>
      </c>
      <c r="K153">
        <v>13.75</v>
      </c>
      <c r="L153">
        <v>150</v>
      </c>
      <c r="M153">
        <v>0</v>
      </c>
      <c r="N153">
        <v>80</v>
      </c>
      <c r="O153">
        <v>11</v>
      </c>
      <c r="P153">
        <v>3.1700000000000001E-3</v>
      </c>
      <c r="Q153">
        <v>2.64E-3</v>
      </c>
      <c r="R153">
        <v>5.4299999999999999E-3</v>
      </c>
      <c r="S153">
        <v>2.0999999999999999E-3</v>
      </c>
      <c r="T153">
        <v>1.98E-3</v>
      </c>
      <c r="U153">
        <v>1.98E-3</v>
      </c>
      <c r="V153">
        <v>2.1199999999999999E-3</v>
      </c>
      <c r="W153">
        <v>5.0299999999999997E-3</v>
      </c>
      <c r="X153">
        <v>5.0299999999999997E-3</v>
      </c>
      <c r="Y153">
        <v>1.98E-3</v>
      </c>
      <c r="Z153">
        <v>1.98E-3</v>
      </c>
      <c r="AA153">
        <v>1.98E-3</v>
      </c>
      <c r="AB153">
        <v>0.53528686966897954</v>
      </c>
      <c r="AC153">
        <v>6.2158620924015056</v>
      </c>
      <c r="AD153">
        <v>211.40350000000001</v>
      </c>
      <c r="AE153">
        <v>2.5000000000000001E-2</v>
      </c>
      <c r="AF153">
        <v>1644</v>
      </c>
      <c r="AG153">
        <v>6813</v>
      </c>
      <c r="AH153">
        <v>7585</v>
      </c>
      <c r="AI153">
        <v>8072</v>
      </c>
    </row>
    <row r="154" spans="2:35" hidden="1">
      <c r="B154">
        <v>34</v>
      </c>
      <c r="C154">
        <v>34</v>
      </c>
      <c r="D154" t="s">
        <v>5</v>
      </c>
      <c r="E154" t="s">
        <v>9</v>
      </c>
      <c r="F154">
        <v>28</v>
      </c>
      <c r="G154">
        <v>28</v>
      </c>
      <c r="H154">
        <v>0.2</v>
      </c>
      <c r="I154">
        <v>5000</v>
      </c>
      <c r="J154">
        <v>60000</v>
      </c>
      <c r="K154">
        <v>13.75</v>
      </c>
      <c r="L154">
        <v>150</v>
      </c>
      <c r="M154">
        <v>0</v>
      </c>
      <c r="N154">
        <v>80</v>
      </c>
      <c r="O154">
        <v>11</v>
      </c>
      <c r="P154">
        <v>3.1700000000000001E-3</v>
      </c>
      <c r="Q154">
        <v>2.64E-3</v>
      </c>
      <c r="R154">
        <v>5.4299999999999999E-3</v>
      </c>
      <c r="S154">
        <v>2.0999999999999999E-3</v>
      </c>
      <c r="T154">
        <v>1.98E-3</v>
      </c>
      <c r="U154">
        <v>1.98E-3</v>
      </c>
      <c r="V154">
        <v>2.1199999999999999E-3</v>
      </c>
      <c r="W154">
        <v>5.0299999999999997E-3</v>
      </c>
      <c r="X154">
        <v>5.0299999999999997E-3</v>
      </c>
      <c r="Y154">
        <v>1.98E-3</v>
      </c>
      <c r="Z154">
        <v>1.98E-3</v>
      </c>
      <c r="AA154">
        <v>1.98E-3</v>
      </c>
      <c r="AB154">
        <v>0.53528686966897954</v>
      </c>
      <c r="AC154">
        <v>6.2158620924015056</v>
      </c>
      <c r="AD154">
        <v>211.40350000000001</v>
      </c>
      <c r="AE154">
        <v>0.03</v>
      </c>
      <c r="AF154">
        <v>1537</v>
      </c>
      <c r="AG154">
        <v>5698</v>
      </c>
      <c r="AH154">
        <v>6321</v>
      </c>
      <c r="AI154">
        <v>6727</v>
      </c>
    </row>
    <row r="155" spans="2:35" hidden="1">
      <c r="B155">
        <v>34</v>
      </c>
      <c r="C155">
        <v>34</v>
      </c>
      <c r="D155" t="s">
        <v>5</v>
      </c>
      <c r="E155" t="s">
        <v>9</v>
      </c>
      <c r="F155">
        <v>28</v>
      </c>
      <c r="G155">
        <v>28</v>
      </c>
      <c r="H155">
        <v>0.2</v>
      </c>
      <c r="I155">
        <v>5000</v>
      </c>
      <c r="J155">
        <v>60000</v>
      </c>
      <c r="K155">
        <v>13.75</v>
      </c>
      <c r="L155">
        <v>150</v>
      </c>
      <c r="M155">
        <v>0</v>
      </c>
      <c r="N155">
        <v>80</v>
      </c>
      <c r="O155">
        <v>11</v>
      </c>
      <c r="P155">
        <v>3.1700000000000001E-3</v>
      </c>
      <c r="Q155">
        <v>2.64E-3</v>
      </c>
      <c r="R155">
        <v>5.4299999999999999E-3</v>
      </c>
      <c r="S155">
        <v>2.0999999999999999E-3</v>
      </c>
      <c r="T155">
        <v>1.98E-3</v>
      </c>
      <c r="U155">
        <v>1.98E-3</v>
      </c>
      <c r="V155">
        <v>2.1199999999999999E-3</v>
      </c>
      <c r="W155">
        <v>5.0299999999999997E-3</v>
      </c>
      <c r="X155">
        <v>5.0299999999999997E-3</v>
      </c>
      <c r="Y155">
        <v>1.98E-3</v>
      </c>
      <c r="Z155">
        <v>1.98E-3</v>
      </c>
      <c r="AA155">
        <v>1.98E-3</v>
      </c>
      <c r="AB155">
        <v>0.53528686966897954</v>
      </c>
      <c r="AC155">
        <v>6.2158620924015056</v>
      </c>
      <c r="AD155">
        <v>211.40350000000001</v>
      </c>
      <c r="AE155">
        <v>3.5000000000000003E-2</v>
      </c>
      <c r="AF155">
        <v>1440</v>
      </c>
      <c r="AG155">
        <v>4900</v>
      </c>
      <c r="AH155">
        <v>5418</v>
      </c>
      <c r="AI155">
        <v>5766</v>
      </c>
    </row>
    <row r="156" spans="2:35" hidden="1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13.75</v>
      </c>
      <c r="L156">
        <v>150</v>
      </c>
      <c r="M156">
        <v>0</v>
      </c>
      <c r="N156">
        <v>80</v>
      </c>
      <c r="O156">
        <v>11</v>
      </c>
      <c r="P156">
        <v>3.1700000000000001E-3</v>
      </c>
      <c r="Q156">
        <v>2.64E-3</v>
      </c>
      <c r="R156">
        <v>5.4299999999999999E-3</v>
      </c>
      <c r="S156">
        <v>2.0999999999999999E-3</v>
      </c>
      <c r="T156">
        <v>1.98E-3</v>
      </c>
      <c r="U156">
        <v>1.98E-3</v>
      </c>
      <c r="V156">
        <v>2.1199999999999999E-3</v>
      </c>
      <c r="W156">
        <v>5.0299999999999997E-3</v>
      </c>
      <c r="X156">
        <v>5.0299999999999997E-3</v>
      </c>
      <c r="Y156">
        <v>1.98E-3</v>
      </c>
      <c r="Z156">
        <v>1.98E-3</v>
      </c>
      <c r="AA156">
        <v>1.98E-3</v>
      </c>
      <c r="AB156">
        <v>0.53528686966897954</v>
      </c>
      <c r="AC156">
        <v>6.2158620924015056</v>
      </c>
      <c r="AD156">
        <v>211.40350000000001</v>
      </c>
      <c r="AE156">
        <v>0.04</v>
      </c>
      <c r="AF156">
        <v>1352</v>
      </c>
      <c r="AG156">
        <v>4300</v>
      </c>
      <c r="AH156">
        <v>4741</v>
      </c>
      <c r="AI156">
        <v>5045</v>
      </c>
    </row>
    <row r="157" spans="2:35" hidden="1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13.75</v>
      </c>
      <c r="L157">
        <v>150</v>
      </c>
      <c r="M157">
        <v>0</v>
      </c>
      <c r="N157">
        <v>80</v>
      </c>
      <c r="O157">
        <v>11</v>
      </c>
      <c r="P157">
        <v>3.1700000000000001E-3</v>
      </c>
      <c r="Q157">
        <v>2.64E-3</v>
      </c>
      <c r="R157">
        <v>5.4299999999999999E-3</v>
      </c>
      <c r="S157">
        <v>2.0999999999999999E-3</v>
      </c>
      <c r="T157">
        <v>1.98E-3</v>
      </c>
      <c r="U157">
        <v>1.98E-3</v>
      </c>
      <c r="V157">
        <v>2.1199999999999999E-3</v>
      </c>
      <c r="W157">
        <v>5.0299999999999997E-3</v>
      </c>
      <c r="X157">
        <v>5.0299999999999997E-3</v>
      </c>
      <c r="Y157">
        <v>1.98E-3</v>
      </c>
      <c r="Z157">
        <v>1.98E-3</v>
      </c>
      <c r="AA157">
        <v>1.98E-3</v>
      </c>
      <c r="AB157">
        <v>0.53528686966897954</v>
      </c>
      <c r="AC157">
        <v>6.2158620924015056</v>
      </c>
      <c r="AD157">
        <v>211.40350000000001</v>
      </c>
      <c r="AE157">
        <v>4.4999999999999998E-2</v>
      </c>
      <c r="AF157">
        <v>1271</v>
      </c>
      <c r="AG157">
        <v>3831</v>
      </c>
      <c r="AH157">
        <v>4214</v>
      </c>
      <c r="AI157">
        <v>4485</v>
      </c>
    </row>
    <row r="158" spans="2:35" hidden="1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13.75</v>
      </c>
      <c r="L158">
        <v>150</v>
      </c>
      <c r="M158">
        <v>0</v>
      </c>
      <c r="N158">
        <v>80</v>
      </c>
      <c r="O158">
        <v>11</v>
      </c>
      <c r="P158">
        <v>3.1700000000000001E-3</v>
      </c>
      <c r="Q158">
        <v>2.64E-3</v>
      </c>
      <c r="R158">
        <v>5.4299999999999999E-3</v>
      </c>
      <c r="S158">
        <v>2.0999999999999999E-3</v>
      </c>
      <c r="T158">
        <v>1.98E-3</v>
      </c>
      <c r="U158">
        <v>1.98E-3</v>
      </c>
      <c r="V158">
        <v>2.1199999999999999E-3</v>
      </c>
      <c r="W158">
        <v>5.0299999999999997E-3</v>
      </c>
      <c r="X158">
        <v>5.0299999999999997E-3</v>
      </c>
      <c r="Y158">
        <v>1.98E-3</v>
      </c>
      <c r="Z158">
        <v>1.98E-3</v>
      </c>
      <c r="AA158">
        <v>1.98E-3</v>
      </c>
      <c r="AB158">
        <v>0.53528686966897954</v>
      </c>
      <c r="AC158">
        <v>6.2158620924015056</v>
      </c>
      <c r="AD158">
        <v>211.40350000000001</v>
      </c>
      <c r="AE158">
        <v>0.05</v>
      </c>
      <c r="AF158">
        <v>1198</v>
      </c>
      <c r="AG158">
        <v>3454</v>
      </c>
      <c r="AH158">
        <v>3793</v>
      </c>
      <c r="AI158">
        <v>4036</v>
      </c>
    </row>
    <row r="159" spans="2:35" hidden="1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13.75</v>
      </c>
      <c r="L159">
        <v>150</v>
      </c>
      <c r="M159">
        <v>0</v>
      </c>
      <c r="N159">
        <v>80</v>
      </c>
      <c r="O159">
        <v>11</v>
      </c>
      <c r="P159">
        <v>3.1700000000000001E-3</v>
      </c>
      <c r="Q159">
        <v>2.64E-3</v>
      </c>
      <c r="R159">
        <v>5.4299999999999999E-3</v>
      </c>
      <c r="S159">
        <v>2.0999999999999999E-3</v>
      </c>
      <c r="T159">
        <v>1.98E-3</v>
      </c>
      <c r="U159">
        <v>1.98E-3</v>
      </c>
      <c r="V159">
        <v>2.1199999999999999E-3</v>
      </c>
      <c r="W159">
        <v>5.0299999999999997E-3</v>
      </c>
      <c r="X159">
        <v>5.0299999999999997E-3</v>
      </c>
      <c r="Y159">
        <v>1.98E-3</v>
      </c>
      <c r="Z159">
        <v>1.98E-3</v>
      </c>
      <c r="AA159">
        <v>1.98E-3</v>
      </c>
      <c r="AB159">
        <v>0.53528686966897954</v>
      </c>
      <c r="AC159">
        <v>6.2158620924015056</v>
      </c>
      <c r="AD159">
        <v>211.40350000000001</v>
      </c>
      <c r="AE159">
        <v>5.5E-2</v>
      </c>
      <c r="AF159">
        <v>1131</v>
      </c>
      <c r="AG159">
        <v>3145</v>
      </c>
      <c r="AH159">
        <v>3448</v>
      </c>
      <c r="AI159">
        <v>3669</v>
      </c>
    </row>
    <row r="160" spans="2:35" hidden="1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13.75</v>
      </c>
      <c r="L160">
        <v>150</v>
      </c>
      <c r="M160">
        <v>0</v>
      </c>
      <c r="N160">
        <v>80</v>
      </c>
      <c r="O160">
        <v>11</v>
      </c>
      <c r="P160">
        <v>3.1700000000000001E-3</v>
      </c>
      <c r="Q160">
        <v>2.64E-3</v>
      </c>
      <c r="R160">
        <v>5.4299999999999999E-3</v>
      </c>
      <c r="S160">
        <v>2.0999999999999999E-3</v>
      </c>
      <c r="T160">
        <v>1.98E-3</v>
      </c>
      <c r="U160">
        <v>1.98E-3</v>
      </c>
      <c r="V160">
        <v>2.1199999999999999E-3</v>
      </c>
      <c r="W160">
        <v>5.0299999999999997E-3</v>
      </c>
      <c r="X160">
        <v>5.0299999999999997E-3</v>
      </c>
      <c r="Y160">
        <v>1.98E-3</v>
      </c>
      <c r="Z160">
        <v>1.98E-3</v>
      </c>
      <c r="AA160">
        <v>1.98E-3</v>
      </c>
      <c r="AB160">
        <v>0.53528686966897954</v>
      </c>
      <c r="AC160">
        <v>6.2158620924015056</v>
      </c>
      <c r="AD160">
        <v>211.40350000000001</v>
      </c>
      <c r="AE160">
        <v>0.06</v>
      </c>
      <c r="AF160">
        <v>1069</v>
      </c>
      <c r="AG160">
        <v>2888</v>
      </c>
      <c r="AH160">
        <v>3161</v>
      </c>
      <c r="AI160">
        <v>3363</v>
      </c>
    </row>
    <row r="161" spans="2:35" hidden="1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13.75</v>
      </c>
      <c r="L161">
        <v>150</v>
      </c>
      <c r="M161">
        <v>0</v>
      </c>
      <c r="N161">
        <v>80</v>
      </c>
      <c r="O161">
        <v>11</v>
      </c>
      <c r="P161">
        <v>3.1700000000000001E-3</v>
      </c>
      <c r="Q161">
        <v>2.64E-3</v>
      </c>
      <c r="R161">
        <v>5.4299999999999999E-3</v>
      </c>
      <c r="S161">
        <v>2.0999999999999999E-3</v>
      </c>
      <c r="T161">
        <v>1.98E-3</v>
      </c>
      <c r="U161">
        <v>1.98E-3</v>
      </c>
      <c r="V161">
        <v>2.1199999999999999E-3</v>
      </c>
      <c r="W161">
        <v>5.0299999999999997E-3</v>
      </c>
      <c r="X161">
        <v>5.0299999999999997E-3</v>
      </c>
      <c r="Y161">
        <v>1.98E-3</v>
      </c>
      <c r="Z161">
        <v>1.98E-3</v>
      </c>
      <c r="AA161">
        <v>1.98E-3</v>
      </c>
      <c r="AB161">
        <v>0.53528686966897954</v>
      </c>
      <c r="AC161">
        <v>6.2158620924015056</v>
      </c>
      <c r="AD161">
        <v>211.40350000000001</v>
      </c>
      <c r="AE161">
        <v>6.5000000000000002E-2</v>
      </c>
      <c r="AF161">
        <v>1013</v>
      </c>
      <c r="AG161">
        <v>2668</v>
      </c>
      <c r="AH161">
        <v>2917</v>
      </c>
      <c r="AI161">
        <v>3105</v>
      </c>
    </row>
    <row r="162" spans="2:35" hidden="1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13.75</v>
      </c>
      <c r="L162">
        <v>150</v>
      </c>
      <c r="M162">
        <v>0</v>
      </c>
      <c r="N162">
        <v>80</v>
      </c>
      <c r="O162">
        <v>11</v>
      </c>
      <c r="P162">
        <v>3.1700000000000001E-3</v>
      </c>
      <c r="Q162">
        <v>2.64E-3</v>
      </c>
      <c r="R162">
        <v>5.4299999999999999E-3</v>
      </c>
      <c r="S162">
        <v>2.0999999999999999E-3</v>
      </c>
      <c r="T162">
        <v>1.98E-3</v>
      </c>
      <c r="U162">
        <v>1.98E-3</v>
      </c>
      <c r="V162">
        <v>2.1199999999999999E-3</v>
      </c>
      <c r="W162">
        <v>5.0299999999999997E-3</v>
      </c>
      <c r="X162">
        <v>5.0299999999999997E-3</v>
      </c>
      <c r="Y162">
        <v>1.98E-3</v>
      </c>
      <c r="Z162">
        <v>1.98E-3</v>
      </c>
      <c r="AA162">
        <v>1.98E-3</v>
      </c>
      <c r="AB162">
        <v>0.53528686966897954</v>
      </c>
      <c r="AC162">
        <v>6.2158620924015056</v>
      </c>
      <c r="AD162">
        <v>211.40350000000001</v>
      </c>
      <c r="AE162">
        <v>7.0000000000000007E-2</v>
      </c>
      <c r="AF162">
        <v>961</v>
      </c>
      <c r="AG162">
        <v>2481</v>
      </c>
      <c r="AH162">
        <v>2709</v>
      </c>
      <c r="AI162">
        <v>2883</v>
      </c>
    </row>
    <row r="163" spans="2:35" hidden="1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14</v>
      </c>
      <c r="L163">
        <v>150</v>
      </c>
      <c r="M163">
        <v>0</v>
      </c>
      <c r="N163">
        <v>80</v>
      </c>
      <c r="O163">
        <v>11</v>
      </c>
      <c r="P163">
        <v>3.0799999999999998E-3</v>
      </c>
      <c r="Q163">
        <v>2.5600000000000002E-3</v>
      </c>
      <c r="R163">
        <v>5.2700000000000004E-3</v>
      </c>
      <c r="S163">
        <v>2.0400000000000001E-3</v>
      </c>
      <c r="T163">
        <v>1.98E-3</v>
      </c>
      <c r="U163">
        <v>1.98E-3</v>
      </c>
      <c r="V163">
        <v>2.0600000000000002E-3</v>
      </c>
      <c r="W163">
        <v>4.8799999999999998E-3</v>
      </c>
      <c r="X163">
        <v>4.8799999999999998E-3</v>
      </c>
      <c r="Y163">
        <v>1.98E-3</v>
      </c>
      <c r="Z163">
        <v>1.98E-3</v>
      </c>
      <c r="AA163">
        <v>1.98E-3</v>
      </c>
      <c r="AB163">
        <v>0.58463010204081634</v>
      </c>
      <c r="AC163">
        <v>6.6177044196594732</v>
      </c>
      <c r="AD163">
        <v>215.01599999999999</v>
      </c>
      <c r="AE163">
        <v>2.5000000000000001E-2</v>
      </c>
      <c r="AF163">
        <v>1504</v>
      </c>
      <c r="AG163">
        <v>5616</v>
      </c>
      <c r="AH163">
        <v>6974</v>
      </c>
      <c r="AI163">
        <v>7451</v>
      </c>
    </row>
    <row r="164" spans="2:35" hidden="1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14</v>
      </c>
      <c r="L164">
        <v>150</v>
      </c>
      <c r="M164">
        <v>0</v>
      </c>
      <c r="N164">
        <v>80</v>
      </c>
      <c r="O164">
        <v>11</v>
      </c>
      <c r="P164">
        <v>3.0799999999999998E-3</v>
      </c>
      <c r="Q164">
        <v>2.5600000000000002E-3</v>
      </c>
      <c r="R164">
        <v>5.2700000000000004E-3</v>
      </c>
      <c r="S164">
        <v>2.0400000000000001E-3</v>
      </c>
      <c r="T164">
        <v>1.98E-3</v>
      </c>
      <c r="U164">
        <v>1.98E-3</v>
      </c>
      <c r="V164">
        <v>2.0600000000000002E-3</v>
      </c>
      <c r="W164">
        <v>4.8799999999999998E-3</v>
      </c>
      <c r="X164">
        <v>4.8799999999999998E-3</v>
      </c>
      <c r="Y164">
        <v>1.98E-3</v>
      </c>
      <c r="Z164">
        <v>1.98E-3</v>
      </c>
      <c r="AA164">
        <v>1.98E-3</v>
      </c>
      <c r="AB164">
        <v>0.58463010204081634</v>
      </c>
      <c r="AC164">
        <v>6.6177044196594732</v>
      </c>
      <c r="AD164">
        <v>215.01599999999999</v>
      </c>
      <c r="AE164">
        <v>0.03</v>
      </c>
      <c r="AF164">
        <v>1402</v>
      </c>
      <c r="AG164">
        <v>4739</v>
      </c>
      <c r="AH164">
        <v>5812</v>
      </c>
      <c r="AI164">
        <v>6209</v>
      </c>
    </row>
    <row r="165" spans="2:35" hidden="1">
      <c r="B165">
        <v>34</v>
      </c>
      <c r="C165">
        <v>34</v>
      </c>
      <c r="D165" t="s">
        <v>5</v>
      </c>
      <c r="E165" t="s">
        <v>9</v>
      </c>
      <c r="F165">
        <v>28</v>
      </c>
      <c r="G165">
        <v>28</v>
      </c>
      <c r="H165">
        <v>0.2</v>
      </c>
      <c r="I165">
        <v>5000</v>
      </c>
      <c r="J165">
        <v>60000</v>
      </c>
      <c r="K165">
        <v>14</v>
      </c>
      <c r="L165">
        <v>150</v>
      </c>
      <c r="M165">
        <v>0</v>
      </c>
      <c r="N165">
        <v>80</v>
      </c>
      <c r="O165">
        <v>11</v>
      </c>
      <c r="P165">
        <v>3.0799999999999998E-3</v>
      </c>
      <c r="Q165">
        <v>2.5600000000000002E-3</v>
      </c>
      <c r="R165">
        <v>5.2700000000000004E-3</v>
      </c>
      <c r="S165">
        <v>2.0400000000000001E-3</v>
      </c>
      <c r="T165">
        <v>1.98E-3</v>
      </c>
      <c r="U165">
        <v>1.98E-3</v>
      </c>
      <c r="V165">
        <v>2.0600000000000002E-3</v>
      </c>
      <c r="W165">
        <v>4.8799999999999998E-3</v>
      </c>
      <c r="X165">
        <v>4.8799999999999998E-3</v>
      </c>
      <c r="Y165">
        <v>1.98E-3</v>
      </c>
      <c r="Z165">
        <v>1.98E-3</v>
      </c>
      <c r="AA165">
        <v>1.98E-3</v>
      </c>
      <c r="AB165">
        <v>0.58463010204081634</v>
      </c>
      <c r="AC165">
        <v>6.6177044196594732</v>
      </c>
      <c r="AD165">
        <v>215.01599999999999</v>
      </c>
      <c r="AE165">
        <v>3.5000000000000003E-2</v>
      </c>
      <c r="AF165">
        <v>1309</v>
      </c>
      <c r="AG165">
        <v>4105</v>
      </c>
      <c r="AH165">
        <v>4981</v>
      </c>
      <c r="AI165">
        <v>5322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28</v>
      </c>
      <c r="G166">
        <v>28</v>
      </c>
      <c r="H166">
        <v>0.2</v>
      </c>
      <c r="I166">
        <v>5000</v>
      </c>
      <c r="J166">
        <v>60000</v>
      </c>
      <c r="K166">
        <v>14</v>
      </c>
      <c r="L166">
        <v>150</v>
      </c>
      <c r="M166">
        <v>0</v>
      </c>
      <c r="N166">
        <v>80</v>
      </c>
      <c r="O166">
        <v>11</v>
      </c>
      <c r="P166">
        <v>3.0799999999999998E-3</v>
      </c>
      <c r="Q166">
        <v>2.5600000000000002E-3</v>
      </c>
      <c r="R166">
        <v>5.2700000000000004E-3</v>
      </c>
      <c r="S166">
        <v>2.0400000000000001E-3</v>
      </c>
      <c r="T166">
        <v>1.98E-3</v>
      </c>
      <c r="U166">
        <v>1.98E-3</v>
      </c>
      <c r="V166">
        <v>2.0600000000000002E-3</v>
      </c>
      <c r="W166">
        <v>4.8799999999999998E-3</v>
      </c>
      <c r="X166">
        <v>4.8799999999999998E-3</v>
      </c>
      <c r="Y166">
        <v>1.98E-3</v>
      </c>
      <c r="Z166">
        <v>1.98E-3</v>
      </c>
      <c r="AA166">
        <v>1.98E-3</v>
      </c>
      <c r="AB166">
        <v>0.58463010204081634</v>
      </c>
      <c r="AC166">
        <v>6.6177044196594732</v>
      </c>
      <c r="AD166">
        <v>215.01599999999999</v>
      </c>
      <c r="AE166">
        <v>0.04</v>
      </c>
      <c r="AF166">
        <v>1225</v>
      </c>
      <c r="AG166">
        <v>3624</v>
      </c>
      <c r="AH166">
        <v>4359</v>
      </c>
      <c r="AI166">
        <v>4657</v>
      </c>
    </row>
    <row r="167" spans="2:35" hidden="1">
      <c r="B167">
        <v>34</v>
      </c>
      <c r="C167">
        <v>34</v>
      </c>
      <c r="D167" t="s">
        <v>5</v>
      </c>
      <c r="E167" t="s">
        <v>9</v>
      </c>
      <c r="F167">
        <v>28</v>
      </c>
      <c r="G167">
        <v>28</v>
      </c>
      <c r="H167">
        <v>0.2</v>
      </c>
      <c r="I167">
        <v>5000</v>
      </c>
      <c r="J167">
        <v>60000</v>
      </c>
      <c r="K167">
        <v>14</v>
      </c>
      <c r="L167">
        <v>150</v>
      </c>
      <c r="M167">
        <v>0</v>
      </c>
      <c r="N167">
        <v>80</v>
      </c>
      <c r="O167">
        <v>11</v>
      </c>
      <c r="P167">
        <v>3.0799999999999998E-3</v>
      </c>
      <c r="Q167">
        <v>2.5600000000000002E-3</v>
      </c>
      <c r="R167">
        <v>5.2700000000000004E-3</v>
      </c>
      <c r="S167">
        <v>2.0400000000000001E-3</v>
      </c>
      <c r="T167">
        <v>1.98E-3</v>
      </c>
      <c r="U167">
        <v>1.98E-3</v>
      </c>
      <c r="V167">
        <v>2.0600000000000002E-3</v>
      </c>
      <c r="W167">
        <v>4.8799999999999998E-3</v>
      </c>
      <c r="X167">
        <v>4.8799999999999998E-3</v>
      </c>
      <c r="Y167">
        <v>1.98E-3</v>
      </c>
      <c r="Z167">
        <v>1.98E-3</v>
      </c>
      <c r="AA167">
        <v>1.98E-3</v>
      </c>
      <c r="AB167">
        <v>0.58463010204081634</v>
      </c>
      <c r="AC167">
        <v>6.6177044196594732</v>
      </c>
      <c r="AD167">
        <v>215.01599999999999</v>
      </c>
      <c r="AE167">
        <v>4.4999999999999998E-2</v>
      </c>
      <c r="AF167">
        <v>1149</v>
      </c>
      <c r="AG167">
        <v>3246</v>
      </c>
      <c r="AH167">
        <v>3874</v>
      </c>
      <c r="AI167">
        <v>4140</v>
      </c>
    </row>
    <row r="168" spans="2:35" hidden="1">
      <c r="B168">
        <v>34</v>
      </c>
      <c r="C168">
        <v>34</v>
      </c>
      <c r="D168" t="s">
        <v>5</v>
      </c>
      <c r="E168" t="s">
        <v>9</v>
      </c>
      <c r="F168">
        <v>28</v>
      </c>
      <c r="G168">
        <v>28</v>
      </c>
      <c r="H168">
        <v>0.2</v>
      </c>
      <c r="I168">
        <v>5000</v>
      </c>
      <c r="J168">
        <v>60000</v>
      </c>
      <c r="K168">
        <v>14</v>
      </c>
      <c r="L168">
        <v>150</v>
      </c>
      <c r="M168">
        <v>0</v>
      </c>
      <c r="N168">
        <v>80</v>
      </c>
      <c r="O168">
        <v>11</v>
      </c>
      <c r="P168">
        <v>3.0799999999999998E-3</v>
      </c>
      <c r="Q168">
        <v>2.5600000000000002E-3</v>
      </c>
      <c r="R168">
        <v>5.2700000000000004E-3</v>
      </c>
      <c r="S168">
        <v>2.0400000000000001E-3</v>
      </c>
      <c r="T168">
        <v>1.98E-3</v>
      </c>
      <c r="U168">
        <v>1.98E-3</v>
      </c>
      <c r="V168">
        <v>2.0600000000000002E-3</v>
      </c>
      <c r="W168">
        <v>4.8799999999999998E-3</v>
      </c>
      <c r="X168">
        <v>4.8799999999999998E-3</v>
      </c>
      <c r="Y168">
        <v>1.98E-3</v>
      </c>
      <c r="Z168">
        <v>1.98E-3</v>
      </c>
      <c r="AA168">
        <v>1.98E-3</v>
      </c>
      <c r="AB168">
        <v>0.58463010204081634</v>
      </c>
      <c r="AC168">
        <v>6.6177044196594732</v>
      </c>
      <c r="AD168">
        <v>215.01599999999999</v>
      </c>
      <c r="AE168">
        <v>0.05</v>
      </c>
      <c r="AF168">
        <v>1080</v>
      </c>
      <c r="AG168">
        <v>2940</v>
      </c>
      <c r="AH168">
        <v>3487</v>
      </c>
      <c r="AI168">
        <v>3726</v>
      </c>
    </row>
    <row r="169" spans="2:35" hidden="1">
      <c r="B169">
        <v>34</v>
      </c>
      <c r="C169">
        <v>34</v>
      </c>
      <c r="D169" t="s">
        <v>5</v>
      </c>
      <c r="E169" t="s">
        <v>9</v>
      </c>
      <c r="F169">
        <v>28</v>
      </c>
      <c r="G169">
        <v>28</v>
      </c>
      <c r="H169">
        <v>0.2</v>
      </c>
      <c r="I169">
        <v>5000</v>
      </c>
      <c r="J169">
        <v>60000</v>
      </c>
      <c r="K169">
        <v>14</v>
      </c>
      <c r="L169">
        <v>150</v>
      </c>
      <c r="M169">
        <v>0</v>
      </c>
      <c r="N169">
        <v>80</v>
      </c>
      <c r="O169">
        <v>11</v>
      </c>
      <c r="P169">
        <v>3.0799999999999998E-3</v>
      </c>
      <c r="Q169">
        <v>2.5600000000000002E-3</v>
      </c>
      <c r="R169">
        <v>5.2700000000000004E-3</v>
      </c>
      <c r="S169">
        <v>2.0400000000000001E-3</v>
      </c>
      <c r="T169">
        <v>1.98E-3</v>
      </c>
      <c r="U169">
        <v>1.98E-3</v>
      </c>
      <c r="V169">
        <v>2.0600000000000002E-3</v>
      </c>
      <c r="W169">
        <v>4.8799999999999998E-3</v>
      </c>
      <c r="X169">
        <v>4.8799999999999998E-3</v>
      </c>
      <c r="Y169">
        <v>1.98E-3</v>
      </c>
      <c r="Z169">
        <v>1.98E-3</v>
      </c>
      <c r="AA169">
        <v>1.98E-3</v>
      </c>
      <c r="AB169">
        <v>0.58463010204081634</v>
      </c>
      <c r="AC169">
        <v>6.6177044196594732</v>
      </c>
      <c r="AD169">
        <v>215.01599999999999</v>
      </c>
      <c r="AE169">
        <v>5.5E-2</v>
      </c>
      <c r="AF169">
        <v>1017</v>
      </c>
      <c r="AG169">
        <v>2688</v>
      </c>
      <c r="AH169">
        <v>3170</v>
      </c>
      <c r="AI169">
        <v>3387</v>
      </c>
    </row>
    <row r="170" spans="2:35" hidden="1">
      <c r="B170">
        <v>34</v>
      </c>
      <c r="C170">
        <v>34</v>
      </c>
      <c r="D170" t="s">
        <v>5</v>
      </c>
      <c r="E170" t="s">
        <v>9</v>
      </c>
      <c r="F170">
        <v>28</v>
      </c>
      <c r="G170">
        <v>28</v>
      </c>
      <c r="H170">
        <v>0.2</v>
      </c>
      <c r="I170">
        <v>5000</v>
      </c>
      <c r="J170">
        <v>60000</v>
      </c>
      <c r="K170">
        <v>14</v>
      </c>
      <c r="L170">
        <v>150</v>
      </c>
      <c r="M170">
        <v>0</v>
      </c>
      <c r="N170">
        <v>80</v>
      </c>
      <c r="O170">
        <v>11</v>
      </c>
      <c r="P170">
        <v>3.0799999999999998E-3</v>
      </c>
      <c r="Q170">
        <v>2.5600000000000002E-3</v>
      </c>
      <c r="R170">
        <v>5.2700000000000004E-3</v>
      </c>
      <c r="S170">
        <v>2.0400000000000001E-3</v>
      </c>
      <c r="T170">
        <v>1.98E-3</v>
      </c>
      <c r="U170">
        <v>1.98E-3</v>
      </c>
      <c r="V170">
        <v>2.0600000000000002E-3</v>
      </c>
      <c r="W170">
        <v>4.8799999999999998E-3</v>
      </c>
      <c r="X170">
        <v>4.8799999999999998E-3</v>
      </c>
      <c r="Y170">
        <v>1.98E-3</v>
      </c>
      <c r="Z170">
        <v>1.98E-3</v>
      </c>
      <c r="AA170">
        <v>1.98E-3</v>
      </c>
      <c r="AB170">
        <v>0.58463010204081634</v>
      </c>
      <c r="AC170">
        <v>6.6177044196594732</v>
      </c>
      <c r="AD170">
        <v>215.01599999999999</v>
      </c>
      <c r="AE170">
        <v>0.06</v>
      </c>
      <c r="AF170">
        <v>959</v>
      </c>
      <c r="AG170">
        <v>2475</v>
      </c>
      <c r="AH170">
        <v>2906</v>
      </c>
      <c r="AI170">
        <v>3105</v>
      </c>
    </row>
    <row r="171" spans="2:35" hidden="1">
      <c r="B171">
        <v>34</v>
      </c>
      <c r="C171">
        <v>34</v>
      </c>
      <c r="D171" t="s">
        <v>5</v>
      </c>
      <c r="E171" t="s">
        <v>9</v>
      </c>
      <c r="F171">
        <v>28</v>
      </c>
      <c r="G171">
        <v>28</v>
      </c>
      <c r="H171">
        <v>0.2</v>
      </c>
      <c r="I171">
        <v>5000</v>
      </c>
      <c r="J171">
        <v>60000</v>
      </c>
      <c r="K171">
        <v>14</v>
      </c>
      <c r="L171">
        <v>150</v>
      </c>
      <c r="M171">
        <v>0</v>
      </c>
      <c r="N171">
        <v>80</v>
      </c>
      <c r="O171">
        <v>11</v>
      </c>
      <c r="P171">
        <v>3.0799999999999998E-3</v>
      </c>
      <c r="Q171">
        <v>2.5600000000000002E-3</v>
      </c>
      <c r="R171">
        <v>5.2700000000000004E-3</v>
      </c>
      <c r="S171">
        <v>2.0400000000000001E-3</v>
      </c>
      <c r="T171">
        <v>1.98E-3</v>
      </c>
      <c r="U171">
        <v>1.98E-3</v>
      </c>
      <c r="V171">
        <v>2.0600000000000002E-3</v>
      </c>
      <c r="W171">
        <v>4.8799999999999998E-3</v>
      </c>
      <c r="X171">
        <v>4.8799999999999998E-3</v>
      </c>
      <c r="Y171">
        <v>1.98E-3</v>
      </c>
      <c r="Z171">
        <v>1.98E-3</v>
      </c>
      <c r="AA171">
        <v>1.98E-3</v>
      </c>
      <c r="AB171">
        <v>0.58463010204081634</v>
      </c>
      <c r="AC171">
        <v>6.6177044196594732</v>
      </c>
      <c r="AD171">
        <v>215.01599999999999</v>
      </c>
      <c r="AE171">
        <v>6.5000000000000002E-2</v>
      </c>
      <c r="AF171">
        <v>907</v>
      </c>
      <c r="AG171">
        <v>2294</v>
      </c>
      <c r="AH171">
        <v>2682</v>
      </c>
      <c r="AI171">
        <v>2866</v>
      </c>
    </row>
    <row r="172" spans="2:35" hidden="1">
      <c r="B172">
        <v>34</v>
      </c>
      <c r="C172">
        <v>34</v>
      </c>
      <c r="D172" t="s">
        <v>5</v>
      </c>
      <c r="E172" t="s">
        <v>9</v>
      </c>
      <c r="F172">
        <v>28</v>
      </c>
      <c r="G172">
        <v>28</v>
      </c>
      <c r="H172">
        <v>0.2</v>
      </c>
      <c r="I172">
        <v>5000</v>
      </c>
      <c r="J172">
        <v>60000</v>
      </c>
      <c r="K172">
        <v>14</v>
      </c>
      <c r="L172">
        <v>150</v>
      </c>
      <c r="M172">
        <v>0</v>
      </c>
      <c r="N172">
        <v>80</v>
      </c>
      <c r="O172">
        <v>11</v>
      </c>
      <c r="P172">
        <v>3.0799999999999998E-3</v>
      </c>
      <c r="Q172">
        <v>2.5600000000000002E-3</v>
      </c>
      <c r="R172">
        <v>5.2700000000000004E-3</v>
      </c>
      <c r="S172">
        <v>2.0400000000000001E-3</v>
      </c>
      <c r="T172">
        <v>1.98E-3</v>
      </c>
      <c r="U172">
        <v>1.98E-3</v>
      </c>
      <c r="V172">
        <v>2.0600000000000002E-3</v>
      </c>
      <c r="W172">
        <v>4.8799999999999998E-3</v>
      </c>
      <c r="X172">
        <v>4.8799999999999998E-3</v>
      </c>
      <c r="Y172">
        <v>1.98E-3</v>
      </c>
      <c r="Z172">
        <v>1.98E-3</v>
      </c>
      <c r="AA172">
        <v>1.98E-3</v>
      </c>
      <c r="AB172">
        <v>0.58463010204081634</v>
      </c>
      <c r="AC172">
        <v>6.6177044196594732</v>
      </c>
      <c r="AD172">
        <v>215.01599999999999</v>
      </c>
      <c r="AE172">
        <v>7.0000000000000007E-2</v>
      </c>
      <c r="AF172">
        <v>859</v>
      </c>
      <c r="AG172">
        <v>2137</v>
      </c>
      <c r="AH172">
        <v>2491</v>
      </c>
      <c r="AI172">
        <v>2661</v>
      </c>
    </row>
    <row r="173" spans="2:35" hidden="1">
      <c r="B173">
        <v>34</v>
      </c>
      <c r="C173">
        <v>34</v>
      </c>
      <c r="D173" t="s">
        <v>5</v>
      </c>
      <c r="E173" t="s">
        <v>9</v>
      </c>
      <c r="F173">
        <v>28</v>
      </c>
      <c r="G173">
        <v>28</v>
      </c>
      <c r="H173">
        <v>0.2</v>
      </c>
      <c r="I173">
        <v>5000</v>
      </c>
      <c r="J173">
        <v>60000</v>
      </c>
      <c r="K173">
        <v>14.25</v>
      </c>
      <c r="L173">
        <v>150</v>
      </c>
      <c r="M173">
        <v>0</v>
      </c>
      <c r="N173">
        <v>80</v>
      </c>
      <c r="O173">
        <v>11</v>
      </c>
      <c r="P173">
        <v>2.99E-3</v>
      </c>
      <c r="Q173">
        <v>2.49E-3</v>
      </c>
      <c r="R173">
        <v>5.1200000000000004E-3</v>
      </c>
      <c r="S173">
        <v>1.98E-3</v>
      </c>
      <c r="T173">
        <v>1.97E-3</v>
      </c>
      <c r="U173">
        <v>1.97E-3</v>
      </c>
      <c r="V173">
        <v>2.0100000000000001E-3</v>
      </c>
      <c r="W173">
        <v>4.7400000000000003E-3</v>
      </c>
      <c r="X173">
        <v>4.7400000000000003E-3</v>
      </c>
      <c r="Y173">
        <v>1.97E-3</v>
      </c>
      <c r="Z173">
        <v>1.97E-3</v>
      </c>
      <c r="AA173">
        <v>1.97E-3</v>
      </c>
      <c r="AB173">
        <v>0.58427008262604252</v>
      </c>
      <c r="AC173">
        <v>6.7372994086980107</v>
      </c>
      <c r="AD173">
        <v>218.6285</v>
      </c>
      <c r="AE173">
        <v>2.5000000000000001E-2</v>
      </c>
      <c r="AF173">
        <v>1449</v>
      </c>
      <c r="AG173">
        <v>5204</v>
      </c>
      <c r="AH173">
        <v>6725</v>
      </c>
      <c r="AI173">
        <v>7194</v>
      </c>
    </row>
    <row r="174" spans="2:35" hidden="1">
      <c r="B174">
        <v>34</v>
      </c>
      <c r="C174">
        <v>34</v>
      </c>
      <c r="D174" t="s">
        <v>5</v>
      </c>
      <c r="E174" t="s">
        <v>9</v>
      </c>
      <c r="F174">
        <v>28</v>
      </c>
      <c r="G174">
        <v>28</v>
      </c>
      <c r="H174">
        <v>0.2</v>
      </c>
      <c r="I174">
        <v>5000</v>
      </c>
      <c r="J174">
        <v>60000</v>
      </c>
      <c r="K174">
        <v>14.25</v>
      </c>
      <c r="L174">
        <v>150</v>
      </c>
      <c r="M174">
        <v>0</v>
      </c>
      <c r="N174">
        <v>80</v>
      </c>
      <c r="O174">
        <v>11</v>
      </c>
      <c r="P174">
        <v>2.99E-3</v>
      </c>
      <c r="Q174">
        <v>2.49E-3</v>
      </c>
      <c r="R174">
        <v>5.1200000000000004E-3</v>
      </c>
      <c r="S174">
        <v>1.98E-3</v>
      </c>
      <c r="T174">
        <v>1.97E-3</v>
      </c>
      <c r="U174">
        <v>1.97E-3</v>
      </c>
      <c r="V174">
        <v>2.0100000000000001E-3</v>
      </c>
      <c r="W174">
        <v>4.7400000000000003E-3</v>
      </c>
      <c r="X174">
        <v>4.7400000000000003E-3</v>
      </c>
      <c r="Y174">
        <v>1.97E-3</v>
      </c>
      <c r="Z174">
        <v>1.97E-3</v>
      </c>
      <c r="AA174">
        <v>1.97E-3</v>
      </c>
      <c r="AB174">
        <v>0.58427008262604252</v>
      </c>
      <c r="AC174">
        <v>6.7372994086980107</v>
      </c>
      <c r="AD174">
        <v>218.6285</v>
      </c>
      <c r="AE174">
        <v>0.03</v>
      </c>
      <c r="AF174">
        <v>1349</v>
      </c>
      <c r="AG174">
        <v>4406</v>
      </c>
      <c r="AH174">
        <v>5604</v>
      </c>
      <c r="AI174">
        <v>5995</v>
      </c>
    </row>
    <row r="175" spans="2:35" hidden="1">
      <c r="B175">
        <v>34</v>
      </c>
      <c r="C175">
        <v>34</v>
      </c>
      <c r="D175" t="s">
        <v>5</v>
      </c>
      <c r="E175" t="s">
        <v>9</v>
      </c>
      <c r="F175">
        <v>28</v>
      </c>
      <c r="G175">
        <v>28</v>
      </c>
      <c r="H175">
        <v>0.2</v>
      </c>
      <c r="I175">
        <v>5000</v>
      </c>
      <c r="J175">
        <v>60000</v>
      </c>
      <c r="K175">
        <v>14.25</v>
      </c>
      <c r="L175">
        <v>150</v>
      </c>
      <c r="M175">
        <v>0</v>
      </c>
      <c r="N175">
        <v>80</v>
      </c>
      <c r="O175">
        <v>11</v>
      </c>
      <c r="P175">
        <v>2.99E-3</v>
      </c>
      <c r="Q175">
        <v>2.49E-3</v>
      </c>
      <c r="R175">
        <v>5.1200000000000004E-3</v>
      </c>
      <c r="S175">
        <v>1.98E-3</v>
      </c>
      <c r="T175">
        <v>1.97E-3</v>
      </c>
      <c r="U175">
        <v>1.97E-3</v>
      </c>
      <c r="V175">
        <v>2.0100000000000001E-3</v>
      </c>
      <c r="W175">
        <v>4.7400000000000003E-3</v>
      </c>
      <c r="X175">
        <v>4.7400000000000003E-3</v>
      </c>
      <c r="Y175">
        <v>1.97E-3</v>
      </c>
      <c r="Z175">
        <v>1.97E-3</v>
      </c>
      <c r="AA175">
        <v>1.97E-3</v>
      </c>
      <c r="AB175">
        <v>0.58427008262604252</v>
      </c>
      <c r="AC175">
        <v>6.7372994086980107</v>
      </c>
      <c r="AD175">
        <v>218.6285</v>
      </c>
      <c r="AE175">
        <v>3.5000000000000003E-2</v>
      </c>
      <c r="AF175">
        <v>1258</v>
      </c>
      <c r="AG175">
        <v>3827</v>
      </c>
      <c r="AH175">
        <v>4803</v>
      </c>
      <c r="AI175">
        <v>5138</v>
      </c>
    </row>
    <row r="176" spans="2:35" hidden="1">
      <c r="B176">
        <v>34</v>
      </c>
      <c r="C176">
        <v>34</v>
      </c>
      <c r="D176" t="s">
        <v>5</v>
      </c>
      <c r="E176" t="s">
        <v>9</v>
      </c>
      <c r="F176">
        <v>28</v>
      </c>
      <c r="G176">
        <v>28</v>
      </c>
      <c r="H176">
        <v>0.2</v>
      </c>
      <c r="I176">
        <v>5000</v>
      </c>
      <c r="J176">
        <v>60000</v>
      </c>
      <c r="K176">
        <v>14.25</v>
      </c>
      <c r="L176">
        <v>150</v>
      </c>
      <c r="M176">
        <v>0</v>
      </c>
      <c r="N176">
        <v>80</v>
      </c>
      <c r="O176">
        <v>11</v>
      </c>
      <c r="P176">
        <v>2.99E-3</v>
      </c>
      <c r="Q176">
        <v>2.49E-3</v>
      </c>
      <c r="R176">
        <v>5.1200000000000004E-3</v>
      </c>
      <c r="S176">
        <v>1.98E-3</v>
      </c>
      <c r="T176">
        <v>1.97E-3</v>
      </c>
      <c r="U176">
        <v>1.97E-3</v>
      </c>
      <c r="V176">
        <v>2.0100000000000001E-3</v>
      </c>
      <c r="W176">
        <v>4.7400000000000003E-3</v>
      </c>
      <c r="X176">
        <v>4.7400000000000003E-3</v>
      </c>
      <c r="Y176">
        <v>1.97E-3</v>
      </c>
      <c r="Z176">
        <v>1.97E-3</v>
      </c>
      <c r="AA176">
        <v>1.97E-3</v>
      </c>
      <c r="AB176">
        <v>0.58427008262604252</v>
      </c>
      <c r="AC176">
        <v>6.7372994086980107</v>
      </c>
      <c r="AD176">
        <v>218.6285</v>
      </c>
      <c r="AE176">
        <v>0.04</v>
      </c>
      <c r="AF176">
        <v>1176</v>
      </c>
      <c r="AG176">
        <v>3387</v>
      </c>
      <c r="AH176">
        <v>4203</v>
      </c>
      <c r="AI176">
        <v>4496</v>
      </c>
    </row>
    <row r="177" spans="2:35" hidden="1">
      <c r="B177">
        <v>34</v>
      </c>
      <c r="C177">
        <v>34</v>
      </c>
      <c r="D177" t="s">
        <v>5</v>
      </c>
      <c r="E177" t="s">
        <v>9</v>
      </c>
      <c r="F177">
        <v>28</v>
      </c>
      <c r="G177">
        <v>28</v>
      </c>
      <c r="H177">
        <v>0.2</v>
      </c>
      <c r="I177">
        <v>5000</v>
      </c>
      <c r="J177">
        <v>60000</v>
      </c>
      <c r="K177">
        <v>14.25</v>
      </c>
      <c r="L177">
        <v>150</v>
      </c>
      <c r="M177">
        <v>0</v>
      </c>
      <c r="N177">
        <v>80</v>
      </c>
      <c r="O177">
        <v>11</v>
      </c>
      <c r="P177">
        <v>2.99E-3</v>
      </c>
      <c r="Q177">
        <v>2.49E-3</v>
      </c>
      <c r="R177">
        <v>5.1200000000000004E-3</v>
      </c>
      <c r="S177">
        <v>1.98E-3</v>
      </c>
      <c r="T177">
        <v>1.97E-3</v>
      </c>
      <c r="U177">
        <v>1.97E-3</v>
      </c>
      <c r="V177">
        <v>2.0100000000000001E-3</v>
      </c>
      <c r="W177">
        <v>4.7400000000000003E-3</v>
      </c>
      <c r="X177">
        <v>4.7400000000000003E-3</v>
      </c>
      <c r="Y177">
        <v>1.97E-3</v>
      </c>
      <c r="Z177">
        <v>1.97E-3</v>
      </c>
      <c r="AA177">
        <v>1.97E-3</v>
      </c>
      <c r="AB177">
        <v>0.58427008262604252</v>
      </c>
      <c r="AC177">
        <v>6.7372994086980107</v>
      </c>
      <c r="AD177">
        <v>218.6285</v>
      </c>
      <c r="AE177">
        <v>4.4999999999999998E-2</v>
      </c>
      <c r="AF177">
        <v>1102</v>
      </c>
      <c r="AG177">
        <v>3039</v>
      </c>
      <c r="AH177">
        <v>3736</v>
      </c>
      <c r="AI177">
        <v>3996</v>
      </c>
    </row>
    <row r="178" spans="2:35" hidden="1">
      <c r="B178">
        <v>34</v>
      </c>
      <c r="C178">
        <v>34</v>
      </c>
      <c r="D178" t="s">
        <v>5</v>
      </c>
      <c r="E178" t="s">
        <v>9</v>
      </c>
      <c r="F178">
        <v>28</v>
      </c>
      <c r="G178">
        <v>28</v>
      </c>
      <c r="H178">
        <v>0.2</v>
      </c>
      <c r="I178">
        <v>5000</v>
      </c>
      <c r="J178">
        <v>60000</v>
      </c>
      <c r="K178">
        <v>14.25</v>
      </c>
      <c r="L178">
        <v>150</v>
      </c>
      <c r="M178">
        <v>0</v>
      </c>
      <c r="N178">
        <v>80</v>
      </c>
      <c r="O178">
        <v>11</v>
      </c>
      <c r="P178">
        <v>2.99E-3</v>
      </c>
      <c r="Q178">
        <v>2.49E-3</v>
      </c>
      <c r="R178">
        <v>5.1200000000000004E-3</v>
      </c>
      <c r="S178">
        <v>1.98E-3</v>
      </c>
      <c r="T178">
        <v>1.97E-3</v>
      </c>
      <c r="U178">
        <v>1.97E-3</v>
      </c>
      <c r="V178">
        <v>2.0100000000000001E-3</v>
      </c>
      <c r="W178">
        <v>4.7400000000000003E-3</v>
      </c>
      <c r="X178">
        <v>4.7400000000000003E-3</v>
      </c>
      <c r="Y178">
        <v>1.97E-3</v>
      </c>
      <c r="Z178">
        <v>1.97E-3</v>
      </c>
      <c r="AA178">
        <v>1.97E-3</v>
      </c>
      <c r="AB178">
        <v>0.58427008262604252</v>
      </c>
      <c r="AC178">
        <v>6.7372994086980107</v>
      </c>
      <c r="AD178">
        <v>218.6285</v>
      </c>
      <c r="AE178">
        <v>0.05</v>
      </c>
      <c r="AF178">
        <v>1035</v>
      </c>
      <c r="AG178">
        <v>2757</v>
      </c>
      <c r="AH178">
        <v>3362</v>
      </c>
      <c r="AI178">
        <v>3597</v>
      </c>
    </row>
    <row r="179" spans="2:35" hidden="1">
      <c r="B179">
        <v>34</v>
      </c>
      <c r="C179">
        <v>34</v>
      </c>
      <c r="D179" t="s">
        <v>5</v>
      </c>
      <c r="E179" t="s">
        <v>9</v>
      </c>
      <c r="F179">
        <v>28</v>
      </c>
      <c r="G179">
        <v>28</v>
      </c>
      <c r="H179">
        <v>0.2</v>
      </c>
      <c r="I179">
        <v>5000</v>
      </c>
      <c r="J179">
        <v>60000</v>
      </c>
      <c r="K179">
        <v>14.25</v>
      </c>
      <c r="L179">
        <v>150</v>
      </c>
      <c r="M179">
        <v>0</v>
      </c>
      <c r="N179">
        <v>80</v>
      </c>
      <c r="O179">
        <v>11</v>
      </c>
      <c r="P179">
        <v>2.99E-3</v>
      </c>
      <c r="Q179">
        <v>2.49E-3</v>
      </c>
      <c r="R179">
        <v>5.1200000000000004E-3</v>
      </c>
      <c r="S179">
        <v>1.98E-3</v>
      </c>
      <c r="T179">
        <v>1.97E-3</v>
      </c>
      <c r="U179">
        <v>1.97E-3</v>
      </c>
      <c r="V179">
        <v>2.0100000000000001E-3</v>
      </c>
      <c r="W179">
        <v>4.7400000000000003E-3</v>
      </c>
      <c r="X179">
        <v>4.7400000000000003E-3</v>
      </c>
      <c r="Y179">
        <v>1.97E-3</v>
      </c>
      <c r="Z179">
        <v>1.97E-3</v>
      </c>
      <c r="AA179">
        <v>1.97E-3</v>
      </c>
      <c r="AB179">
        <v>0.58427008262604252</v>
      </c>
      <c r="AC179">
        <v>6.7372994086980107</v>
      </c>
      <c r="AD179">
        <v>218.6285</v>
      </c>
      <c r="AE179">
        <v>5.5E-2</v>
      </c>
      <c r="AF179">
        <v>974</v>
      </c>
      <c r="AG179">
        <v>2524</v>
      </c>
      <c r="AH179">
        <v>3057</v>
      </c>
      <c r="AI179">
        <v>3270</v>
      </c>
    </row>
    <row r="180" spans="2:35" hidden="1">
      <c r="B180">
        <v>34</v>
      </c>
      <c r="C180">
        <v>34</v>
      </c>
      <c r="D180" t="s">
        <v>5</v>
      </c>
      <c r="E180" t="s">
        <v>9</v>
      </c>
      <c r="F180">
        <v>28</v>
      </c>
      <c r="G180">
        <v>28</v>
      </c>
      <c r="H180">
        <v>0.2</v>
      </c>
      <c r="I180">
        <v>5000</v>
      </c>
      <c r="J180">
        <v>60000</v>
      </c>
      <c r="K180">
        <v>14.25</v>
      </c>
      <c r="L180">
        <v>150</v>
      </c>
      <c r="M180">
        <v>0</v>
      </c>
      <c r="N180">
        <v>80</v>
      </c>
      <c r="O180">
        <v>11</v>
      </c>
      <c r="P180">
        <v>2.99E-3</v>
      </c>
      <c r="Q180">
        <v>2.49E-3</v>
      </c>
      <c r="R180">
        <v>5.1200000000000004E-3</v>
      </c>
      <c r="S180">
        <v>1.98E-3</v>
      </c>
      <c r="T180">
        <v>1.97E-3</v>
      </c>
      <c r="U180">
        <v>1.97E-3</v>
      </c>
      <c r="V180">
        <v>2.0100000000000001E-3</v>
      </c>
      <c r="W180">
        <v>4.7400000000000003E-3</v>
      </c>
      <c r="X180">
        <v>4.7400000000000003E-3</v>
      </c>
      <c r="Y180">
        <v>1.97E-3</v>
      </c>
      <c r="Z180">
        <v>1.97E-3</v>
      </c>
      <c r="AA180">
        <v>1.97E-3</v>
      </c>
      <c r="AB180">
        <v>0.58427008262604252</v>
      </c>
      <c r="AC180">
        <v>6.7372994086980107</v>
      </c>
      <c r="AD180">
        <v>218.6285</v>
      </c>
      <c r="AE180">
        <v>0.06</v>
      </c>
      <c r="AF180">
        <v>918</v>
      </c>
      <c r="AG180">
        <v>2327</v>
      </c>
      <c r="AH180">
        <v>2802</v>
      </c>
      <c r="AI180">
        <v>2997</v>
      </c>
    </row>
    <row r="181" spans="2:35" hidden="1">
      <c r="B181">
        <v>34</v>
      </c>
      <c r="C181">
        <v>34</v>
      </c>
      <c r="D181" t="s">
        <v>5</v>
      </c>
      <c r="E181" t="s">
        <v>9</v>
      </c>
      <c r="F181">
        <v>28</v>
      </c>
      <c r="G181">
        <v>28</v>
      </c>
      <c r="H181">
        <v>0.2</v>
      </c>
      <c r="I181">
        <v>5000</v>
      </c>
      <c r="J181">
        <v>60000</v>
      </c>
      <c r="K181">
        <v>14.25</v>
      </c>
      <c r="L181">
        <v>150</v>
      </c>
      <c r="M181">
        <v>0</v>
      </c>
      <c r="N181">
        <v>80</v>
      </c>
      <c r="O181">
        <v>11</v>
      </c>
      <c r="P181">
        <v>2.99E-3</v>
      </c>
      <c r="Q181">
        <v>2.49E-3</v>
      </c>
      <c r="R181">
        <v>5.1200000000000004E-3</v>
      </c>
      <c r="S181">
        <v>1.98E-3</v>
      </c>
      <c r="T181">
        <v>1.97E-3</v>
      </c>
      <c r="U181">
        <v>1.97E-3</v>
      </c>
      <c r="V181">
        <v>2.0100000000000001E-3</v>
      </c>
      <c r="W181">
        <v>4.7400000000000003E-3</v>
      </c>
      <c r="X181">
        <v>4.7400000000000003E-3</v>
      </c>
      <c r="Y181">
        <v>1.97E-3</v>
      </c>
      <c r="Z181">
        <v>1.97E-3</v>
      </c>
      <c r="AA181">
        <v>1.97E-3</v>
      </c>
      <c r="AB181">
        <v>0.58427008262604252</v>
      </c>
      <c r="AC181">
        <v>6.7372994086980107</v>
      </c>
      <c r="AD181">
        <v>218.6285</v>
      </c>
      <c r="AE181">
        <v>6.5000000000000002E-2</v>
      </c>
      <c r="AF181">
        <v>868</v>
      </c>
      <c r="AG181">
        <v>2158</v>
      </c>
      <c r="AH181">
        <v>2586</v>
      </c>
      <c r="AI181">
        <v>2767</v>
      </c>
    </row>
    <row r="182" spans="2:35" hidden="1">
      <c r="B182">
        <v>34</v>
      </c>
      <c r="C182">
        <v>34</v>
      </c>
      <c r="D182" t="s">
        <v>5</v>
      </c>
      <c r="E182" t="s">
        <v>9</v>
      </c>
      <c r="F182">
        <v>28</v>
      </c>
      <c r="G182">
        <v>28</v>
      </c>
      <c r="H182">
        <v>0.2</v>
      </c>
      <c r="I182">
        <v>5000</v>
      </c>
      <c r="J182">
        <v>60000</v>
      </c>
      <c r="K182">
        <v>14.25</v>
      </c>
      <c r="L182">
        <v>150</v>
      </c>
      <c r="M182">
        <v>0</v>
      </c>
      <c r="N182">
        <v>80</v>
      </c>
      <c r="O182">
        <v>11</v>
      </c>
      <c r="P182">
        <v>2.99E-3</v>
      </c>
      <c r="Q182">
        <v>2.49E-3</v>
      </c>
      <c r="R182">
        <v>5.1200000000000004E-3</v>
      </c>
      <c r="S182">
        <v>1.98E-3</v>
      </c>
      <c r="T182">
        <v>1.97E-3</v>
      </c>
      <c r="U182">
        <v>1.97E-3</v>
      </c>
      <c r="V182">
        <v>2.0100000000000001E-3</v>
      </c>
      <c r="W182">
        <v>4.7400000000000003E-3</v>
      </c>
      <c r="X182">
        <v>4.7400000000000003E-3</v>
      </c>
      <c r="Y182">
        <v>1.97E-3</v>
      </c>
      <c r="Z182">
        <v>1.97E-3</v>
      </c>
      <c r="AA182">
        <v>1.97E-3</v>
      </c>
      <c r="AB182">
        <v>0.58427008262604252</v>
      </c>
      <c r="AC182">
        <v>6.7372994086980107</v>
      </c>
      <c r="AD182">
        <v>218.6285</v>
      </c>
      <c r="AE182">
        <v>7.0000000000000007E-2</v>
      </c>
      <c r="AF182">
        <v>821</v>
      </c>
      <c r="AG182">
        <v>2013</v>
      </c>
      <c r="AH182">
        <v>2402</v>
      </c>
      <c r="AI182">
        <v>2569</v>
      </c>
    </row>
    <row r="183" spans="2:35" hidden="1">
      <c r="B183">
        <v>34</v>
      </c>
      <c r="C183">
        <v>34</v>
      </c>
      <c r="D183" t="s">
        <v>5</v>
      </c>
      <c r="E183" t="s">
        <v>9</v>
      </c>
      <c r="F183">
        <v>28</v>
      </c>
      <c r="G183">
        <v>28</v>
      </c>
      <c r="H183">
        <v>0.2</v>
      </c>
      <c r="I183">
        <v>5000</v>
      </c>
      <c r="J183">
        <v>60000</v>
      </c>
      <c r="K183">
        <v>14.5</v>
      </c>
      <c r="L183">
        <v>150</v>
      </c>
      <c r="M183">
        <v>0</v>
      </c>
      <c r="N183">
        <v>80</v>
      </c>
      <c r="O183">
        <v>11</v>
      </c>
      <c r="P183">
        <v>2.9199999999999999E-3</v>
      </c>
      <c r="Q183">
        <v>2.4199999999999998E-3</v>
      </c>
      <c r="R183">
        <v>4.9800000000000001E-3</v>
      </c>
      <c r="S183">
        <v>1.97E-3</v>
      </c>
      <c r="T183">
        <v>1.97E-3</v>
      </c>
      <c r="U183">
        <v>1.97E-3</v>
      </c>
      <c r="V183">
        <v>1.97E-3</v>
      </c>
      <c r="W183">
        <v>4.6100000000000004E-3</v>
      </c>
      <c r="X183">
        <v>4.6100000000000004E-3</v>
      </c>
      <c r="Y183">
        <v>1.97E-3</v>
      </c>
      <c r="Z183">
        <v>1.97E-3</v>
      </c>
      <c r="AA183">
        <v>1.97E-3</v>
      </c>
      <c r="AB183">
        <v>0.58405693984510854</v>
      </c>
      <c r="AC183">
        <v>6.8576863986182888</v>
      </c>
      <c r="AD183">
        <v>222.24100000000001</v>
      </c>
      <c r="AE183">
        <v>2.5000000000000001E-2</v>
      </c>
      <c r="AF183">
        <v>1397</v>
      </c>
      <c r="AG183">
        <v>4804</v>
      </c>
      <c r="AH183">
        <v>6487</v>
      </c>
      <c r="AI183">
        <v>6948</v>
      </c>
    </row>
    <row r="184" spans="2:35" hidden="1">
      <c r="B184">
        <v>34</v>
      </c>
      <c r="C184">
        <v>34</v>
      </c>
      <c r="D184" t="s">
        <v>5</v>
      </c>
      <c r="E184" t="s">
        <v>9</v>
      </c>
      <c r="F184">
        <v>28</v>
      </c>
      <c r="G184">
        <v>28</v>
      </c>
      <c r="H184">
        <v>0.2</v>
      </c>
      <c r="I184">
        <v>5000</v>
      </c>
      <c r="J184">
        <v>60000</v>
      </c>
      <c r="K184">
        <v>14.5</v>
      </c>
      <c r="L184">
        <v>150</v>
      </c>
      <c r="M184">
        <v>0</v>
      </c>
      <c r="N184">
        <v>80</v>
      </c>
      <c r="O184">
        <v>11</v>
      </c>
      <c r="P184">
        <v>2.9199999999999999E-3</v>
      </c>
      <c r="Q184">
        <v>2.4199999999999998E-3</v>
      </c>
      <c r="R184">
        <v>4.9800000000000001E-3</v>
      </c>
      <c r="S184">
        <v>1.97E-3</v>
      </c>
      <c r="T184">
        <v>1.97E-3</v>
      </c>
      <c r="U184">
        <v>1.97E-3</v>
      </c>
      <c r="V184">
        <v>1.97E-3</v>
      </c>
      <c r="W184">
        <v>4.6100000000000004E-3</v>
      </c>
      <c r="X184">
        <v>4.6100000000000004E-3</v>
      </c>
      <c r="Y184">
        <v>1.97E-3</v>
      </c>
      <c r="Z184">
        <v>1.97E-3</v>
      </c>
      <c r="AA184">
        <v>1.97E-3</v>
      </c>
      <c r="AB184">
        <v>0.58405693984510854</v>
      </c>
      <c r="AC184">
        <v>6.8576863986182888</v>
      </c>
      <c r="AD184">
        <v>222.24100000000001</v>
      </c>
      <c r="AE184">
        <v>0.03</v>
      </c>
      <c r="AF184">
        <v>1299</v>
      </c>
      <c r="AG184">
        <v>4083</v>
      </c>
      <c r="AH184">
        <v>5406</v>
      </c>
      <c r="AI184">
        <v>5790</v>
      </c>
    </row>
    <row r="185" spans="2:35" hidden="1">
      <c r="B185">
        <v>34</v>
      </c>
      <c r="C185">
        <v>34</v>
      </c>
      <c r="D185" t="s">
        <v>5</v>
      </c>
      <c r="E185" t="s">
        <v>9</v>
      </c>
      <c r="F185">
        <v>28</v>
      </c>
      <c r="G185">
        <v>28</v>
      </c>
      <c r="H185">
        <v>0.2</v>
      </c>
      <c r="I185">
        <v>5000</v>
      </c>
      <c r="J185">
        <v>60000</v>
      </c>
      <c r="K185">
        <v>14.5</v>
      </c>
      <c r="L185">
        <v>150</v>
      </c>
      <c r="M185">
        <v>0</v>
      </c>
      <c r="N185">
        <v>80</v>
      </c>
      <c r="O185">
        <v>11</v>
      </c>
      <c r="P185">
        <v>2.9199999999999999E-3</v>
      </c>
      <c r="Q185">
        <v>2.4199999999999998E-3</v>
      </c>
      <c r="R185">
        <v>4.9800000000000001E-3</v>
      </c>
      <c r="S185">
        <v>1.97E-3</v>
      </c>
      <c r="T185">
        <v>1.97E-3</v>
      </c>
      <c r="U185">
        <v>1.97E-3</v>
      </c>
      <c r="V185">
        <v>1.97E-3</v>
      </c>
      <c r="W185">
        <v>4.6100000000000004E-3</v>
      </c>
      <c r="X185">
        <v>4.6100000000000004E-3</v>
      </c>
      <c r="Y185">
        <v>1.97E-3</v>
      </c>
      <c r="Z185">
        <v>1.97E-3</v>
      </c>
      <c r="AA185">
        <v>1.97E-3</v>
      </c>
      <c r="AB185">
        <v>0.58405693984510854</v>
      </c>
      <c r="AC185">
        <v>6.8576863986182888</v>
      </c>
      <c r="AD185">
        <v>222.24100000000001</v>
      </c>
      <c r="AE185">
        <v>3.5000000000000003E-2</v>
      </c>
      <c r="AF185">
        <v>1210</v>
      </c>
      <c r="AG185">
        <v>3558</v>
      </c>
      <c r="AH185">
        <v>4634</v>
      </c>
      <c r="AI185">
        <v>4963</v>
      </c>
    </row>
    <row r="186" spans="2:35" hidden="1">
      <c r="B186">
        <v>34</v>
      </c>
      <c r="C186">
        <v>34</v>
      </c>
      <c r="D186" t="s">
        <v>5</v>
      </c>
      <c r="E186" t="s">
        <v>9</v>
      </c>
      <c r="F186">
        <v>28</v>
      </c>
      <c r="G186">
        <v>28</v>
      </c>
      <c r="H186">
        <v>0.2</v>
      </c>
      <c r="I186">
        <v>5000</v>
      </c>
      <c r="J186">
        <v>60000</v>
      </c>
      <c r="K186">
        <v>14.5</v>
      </c>
      <c r="L186">
        <v>150</v>
      </c>
      <c r="M186">
        <v>0</v>
      </c>
      <c r="N186">
        <v>80</v>
      </c>
      <c r="O186">
        <v>11</v>
      </c>
      <c r="P186">
        <v>2.9199999999999999E-3</v>
      </c>
      <c r="Q186">
        <v>2.4199999999999998E-3</v>
      </c>
      <c r="R186">
        <v>4.9800000000000001E-3</v>
      </c>
      <c r="S186">
        <v>1.97E-3</v>
      </c>
      <c r="T186">
        <v>1.97E-3</v>
      </c>
      <c r="U186">
        <v>1.97E-3</v>
      </c>
      <c r="V186">
        <v>1.97E-3</v>
      </c>
      <c r="W186">
        <v>4.6100000000000004E-3</v>
      </c>
      <c r="X186">
        <v>4.6100000000000004E-3</v>
      </c>
      <c r="Y186">
        <v>1.97E-3</v>
      </c>
      <c r="Z186">
        <v>1.97E-3</v>
      </c>
      <c r="AA186">
        <v>1.97E-3</v>
      </c>
      <c r="AB186">
        <v>0.58405693984510854</v>
      </c>
      <c r="AC186">
        <v>6.8576863986182888</v>
      </c>
      <c r="AD186">
        <v>222.24100000000001</v>
      </c>
      <c r="AE186">
        <v>0.04</v>
      </c>
      <c r="AF186">
        <v>1131</v>
      </c>
      <c r="AG186">
        <v>3156</v>
      </c>
      <c r="AH186">
        <v>4055</v>
      </c>
      <c r="AI186">
        <v>4342</v>
      </c>
    </row>
    <row r="187" spans="2:35" hidden="1">
      <c r="B187">
        <v>34</v>
      </c>
      <c r="C187">
        <v>34</v>
      </c>
      <c r="D187" t="s">
        <v>5</v>
      </c>
      <c r="E187" t="s">
        <v>9</v>
      </c>
      <c r="F187">
        <v>28</v>
      </c>
      <c r="G187">
        <v>28</v>
      </c>
      <c r="H187">
        <v>0.2</v>
      </c>
      <c r="I187">
        <v>5000</v>
      </c>
      <c r="J187">
        <v>60000</v>
      </c>
      <c r="K187">
        <v>14.5</v>
      </c>
      <c r="L187">
        <v>150</v>
      </c>
      <c r="M187">
        <v>0</v>
      </c>
      <c r="N187">
        <v>80</v>
      </c>
      <c r="O187">
        <v>11</v>
      </c>
      <c r="P187">
        <v>2.9199999999999999E-3</v>
      </c>
      <c r="Q187">
        <v>2.4199999999999998E-3</v>
      </c>
      <c r="R187">
        <v>4.9800000000000001E-3</v>
      </c>
      <c r="S187">
        <v>1.97E-3</v>
      </c>
      <c r="T187">
        <v>1.97E-3</v>
      </c>
      <c r="U187">
        <v>1.97E-3</v>
      </c>
      <c r="V187">
        <v>1.97E-3</v>
      </c>
      <c r="W187">
        <v>4.6100000000000004E-3</v>
      </c>
      <c r="X187">
        <v>4.6100000000000004E-3</v>
      </c>
      <c r="Y187">
        <v>1.97E-3</v>
      </c>
      <c r="Z187">
        <v>1.97E-3</v>
      </c>
      <c r="AA187">
        <v>1.97E-3</v>
      </c>
      <c r="AB187">
        <v>0.58405693984510854</v>
      </c>
      <c r="AC187">
        <v>6.8576863986182888</v>
      </c>
      <c r="AD187">
        <v>222.24100000000001</v>
      </c>
      <c r="AE187">
        <v>4.4999999999999998E-2</v>
      </c>
      <c r="AF187">
        <v>1058</v>
      </c>
      <c r="AG187">
        <v>2839</v>
      </c>
      <c r="AH187">
        <v>3604</v>
      </c>
      <c r="AI187">
        <v>3860</v>
      </c>
    </row>
    <row r="188" spans="2:35" hidden="1">
      <c r="B188">
        <v>34</v>
      </c>
      <c r="C188">
        <v>34</v>
      </c>
      <c r="D188" t="s">
        <v>5</v>
      </c>
      <c r="E188" t="s">
        <v>9</v>
      </c>
      <c r="F188">
        <v>28</v>
      </c>
      <c r="G188">
        <v>28</v>
      </c>
      <c r="H188">
        <v>0.2</v>
      </c>
      <c r="I188">
        <v>5000</v>
      </c>
      <c r="J188">
        <v>60000</v>
      </c>
      <c r="K188">
        <v>14.5</v>
      </c>
      <c r="L188">
        <v>150</v>
      </c>
      <c r="M188">
        <v>0</v>
      </c>
      <c r="N188">
        <v>80</v>
      </c>
      <c r="O188">
        <v>11</v>
      </c>
      <c r="P188">
        <v>2.9199999999999999E-3</v>
      </c>
      <c r="Q188">
        <v>2.4199999999999998E-3</v>
      </c>
      <c r="R188">
        <v>4.9800000000000001E-3</v>
      </c>
      <c r="S188">
        <v>1.97E-3</v>
      </c>
      <c r="T188">
        <v>1.97E-3</v>
      </c>
      <c r="U188">
        <v>1.97E-3</v>
      </c>
      <c r="V188">
        <v>1.97E-3</v>
      </c>
      <c r="W188">
        <v>4.6100000000000004E-3</v>
      </c>
      <c r="X188">
        <v>4.6100000000000004E-3</v>
      </c>
      <c r="Y188">
        <v>1.97E-3</v>
      </c>
      <c r="Z188">
        <v>1.97E-3</v>
      </c>
      <c r="AA188">
        <v>1.97E-3</v>
      </c>
      <c r="AB188">
        <v>0.58405693984510854</v>
      </c>
      <c r="AC188">
        <v>6.8576863986182888</v>
      </c>
      <c r="AD188">
        <v>222.24100000000001</v>
      </c>
      <c r="AE188">
        <v>0.05</v>
      </c>
      <c r="AF188">
        <v>993</v>
      </c>
      <c r="AG188">
        <v>2580</v>
      </c>
      <c r="AH188">
        <v>3244</v>
      </c>
      <c r="AI188">
        <v>3474</v>
      </c>
    </row>
    <row r="189" spans="2:35" hidden="1">
      <c r="B189">
        <v>34</v>
      </c>
      <c r="C189">
        <v>34</v>
      </c>
      <c r="D189" t="s">
        <v>5</v>
      </c>
      <c r="E189" t="s">
        <v>9</v>
      </c>
      <c r="F189">
        <v>28</v>
      </c>
      <c r="G189">
        <v>28</v>
      </c>
      <c r="H189">
        <v>0.2</v>
      </c>
      <c r="I189">
        <v>5000</v>
      </c>
      <c r="J189">
        <v>60000</v>
      </c>
      <c r="K189">
        <v>14.5</v>
      </c>
      <c r="L189">
        <v>150</v>
      </c>
      <c r="M189">
        <v>0</v>
      </c>
      <c r="N189">
        <v>80</v>
      </c>
      <c r="O189">
        <v>11</v>
      </c>
      <c r="P189">
        <v>2.9199999999999999E-3</v>
      </c>
      <c r="Q189">
        <v>2.4199999999999998E-3</v>
      </c>
      <c r="R189">
        <v>4.9800000000000001E-3</v>
      </c>
      <c r="S189">
        <v>1.97E-3</v>
      </c>
      <c r="T189">
        <v>1.97E-3</v>
      </c>
      <c r="U189">
        <v>1.97E-3</v>
      </c>
      <c r="V189">
        <v>1.97E-3</v>
      </c>
      <c r="W189">
        <v>4.6100000000000004E-3</v>
      </c>
      <c r="X189">
        <v>4.6100000000000004E-3</v>
      </c>
      <c r="Y189">
        <v>1.97E-3</v>
      </c>
      <c r="Z189">
        <v>1.97E-3</v>
      </c>
      <c r="AA189">
        <v>1.97E-3</v>
      </c>
      <c r="AB189">
        <v>0.58405693984510854</v>
      </c>
      <c r="AC189">
        <v>6.8576863986182888</v>
      </c>
      <c r="AD189">
        <v>222.24100000000001</v>
      </c>
      <c r="AE189">
        <v>5.5E-2</v>
      </c>
      <c r="AF189">
        <v>934</v>
      </c>
      <c r="AG189">
        <v>2365</v>
      </c>
      <c r="AH189">
        <v>2949</v>
      </c>
      <c r="AI189">
        <v>3158</v>
      </c>
    </row>
    <row r="190" spans="2:35" hidden="1">
      <c r="B190">
        <v>34</v>
      </c>
      <c r="C190">
        <v>34</v>
      </c>
      <c r="D190" t="s">
        <v>5</v>
      </c>
      <c r="E190" t="s">
        <v>9</v>
      </c>
      <c r="F190">
        <v>28</v>
      </c>
      <c r="G190">
        <v>28</v>
      </c>
      <c r="H190">
        <v>0.2</v>
      </c>
      <c r="I190">
        <v>5000</v>
      </c>
      <c r="J190">
        <v>60000</v>
      </c>
      <c r="K190">
        <v>14.5</v>
      </c>
      <c r="L190">
        <v>150</v>
      </c>
      <c r="M190">
        <v>0</v>
      </c>
      <c r="N190">
        <v>80</v>
      </c>
      <c r="O190">
        <v>11</v>
      </c>
      <c r="P190">
        <v>2.9199999999999999E-3</v>
      </c>
      <c r="Q190">
        <v>2.4199999999999998E-3</v>
      </c>
      <c r="R190">
        <v>4.9800000000000001E-3</v>
      </c>
      <c r="S190">
        <v>1.97E-3</v>
      </c>
      <c r="T190">
        <v>1.97E-3</v>
      </c>
      <c r="U190">
        <v>1.97E-3</v>
      </c>
      <c r="V190">
        <v>1.97E-3</v>
      </c>
      <c r="W190">
        <v>4.6100000000000004E-3</v>
      </c>
      <c r="X190">
        <v>4.6100000000000004E-3</v>
      </c>
      <c r="Y190">
        <v>1.97E-3</v>
      </c>
      <c r="Z190">
        <v>1.97E-3</v>
      </c>
      <c r="AA190">
        <v>1.97E-3</v>
      </c>
      <c r="AB190">
        <v>0.58405693984510854</v>
      </c>
      <c r="AC190">
        <v>6.8576863986182888</v>
      </c>
      <c r="AD190">
        <v>222.24100000000001</v>
      </c>
      <c r="AE190">
        <v>0.06</v>
      </c>
      <c r="AF190">
        <v>880</v>
      </c>
      <c r="AG190">
        <v>2184</v>
      </c>
      <c r="AH190">
        <v>2703</v>
      </c>
      <c r="AI190">
        <v>2895</v>
      </c>
    </row>
    <row r="191" spans="2:35" hidden="1">
      <c r="B191">
        <v>34</v>
      </c>
      <c r="C191">
        <v>34</v>
      </c>
      <c r="D191" t="s">
        <v>5</v>
      </c>
      <c r="E191" t="s">
        <v>9</v>
      </c>
      <c r="F191">
        <v>28</v>
      </c>
      <c r="G191">
        <v>28</v>
      </c>
      <c r="H191">
        <v>0.2</v>
      </c>
      <c r="I191">
        <v>5000</v>
      </c>
      <c r="J191">
        <v>60000</v>
      </c>
      <c r="K191">
        <v>14.5</v>
      </c>
      <c r="L191">
        <v>150</v>
      </c>
      <c r="M191">
        <v>0</v>
      </c>
      <c r="N191">
        <v>80</v>
      </c>
      <c r="O191">
        <v>11</v>
      </c>
      <c r="P191">
        <v>2.9199999999999999E-3</v>
      </c>
      <c r="Q191">
        <v>2.4199999999999998E-3</v>
      </c>
      <c r="R191">
        <v>4.9800000000000001E-3</v>
      </c>
      <c r="S191">
        <v>1.97E-3</v>
      </c>
      <c r="T191">
        <v>1.97E-3</v>
      </c>
      <c r="U191">
        <v>1.97E-3</v>
      </c>
      <c r="V191">
        <v>1.97E-3</v>
      </c>
      <c r="W191">
        <v>4.6100000000000004E-3</v>
      </c>
      <c r="X191">
        <v>4.6100000000000004E-3</v>
      </c>
      <c r="Y191">
        <v>1.97E-3</v>
      </c>
      <c r="Z191">
        <v>1.97E-3</v>
      </c>
      <c r="AA191">
        <v>1.97E-3</v>
      </c>
      <c r="AB191">
        <v>0.58405693984510854</v>
      </c>
      <c r="AC191">
        <v>6.8576863986182888</v>
      </c>
      <c r="AD191">
        <v>222.24100000000001</v>
      </c>
      <c r="AE191">
        <v>6.5000000000000002E-2</v>
      </c>
      <c r="AF191">
        <v>831</v>
      </c>
      <c r="AG191">
        <v>2028</v>
      </c>
      <c r="AH191">
        <v>2495</v>
      </c>
      <c r="AI191">
        <v>2672</v>
      </c>
    </row>
    <row r="192" spans="2:35" hidden="1">
      <c r="B192">
        <v>34</v>
      </c>
      <c r="C192">
        <v>34</v>
      </c>
      <c r="D192" t="s">
        <v>5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14.5</v>
      </c>
      <c r="L192">
        <v>150</v>
      </c>
      <c r="M192">
        <v>0</v>
      </c>
      <c r="N192">
        <v>80</v>
      </c>
      <c r="O192">
        <v>11</v>
      </c>
      <c r="P192">
        <v>2.9199999999999999E-3</v>
      </c>
      <c r="Q192">
        <v>2.4199999999999998E-3</v>
      </c>
      <c r="R192">
        <v>4.9800000000000001E-3</v>
      </c>
      <c r="S192">
        <v>1.97E-3</v>
      </c>
      <c r="T192">
        <v>1.97E-3</v>
      </c>
      <c r="U192">
        <v>1.97E-3</v>
      </c>
      <c r="V192">
        <v>1.97E-3</v>
      </c>
      <c r="W192">
        <v>4.6100000000000004E-3</v>
      </c>
      <c r="X192">
        <v>4.6100000000000004E-3</v>
      </c>
      <c r="Y192">
        <v>1.97E-3</v>
      </c>
      <c r="Z192">
        <v>1.97E-3</v>
      </c>
      <c r="AA192">
        <v>1.97E-3</v>
      </c>
      <c r="AB192">
        <v>0.58405693984510854</v>
      </c>
      <c r="AC192">
        <v>6.8576863986182888</v>
      </c>
      <c r="AD192">
        <v>222.24100000000001</v>
      </c>
      <c r="AE192">
        <v>7.0000000000000007E-2</v>
      </c>
      <c r="AF192">
        <v>786</v>
      </c>
      <c r="AG192">
        <v>1893</v>
      </c>
      <c r="AH192">
        <v>2317</v>
      </c>
      <c r="AI192">
        <v>2481</v>
      </c>
    </row>
    <row r="193" spans="2:35" hidden="1">
      <c r="B193">
        <v>34</v>
      </c>
      <c r="C193">
        <v>34</v>
      </c>
      <c r="D193" t="s">
        <v>5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14.75</v>
      </c>
      <c r="L193">
        <v>150</v>
      </c>
      <c r="M193">
        <v>0</v>
      </c>
      <c r="N193">
        <v>80</v>
      </c>
      <c r="O193">
        <v>11</v>
      </c>
      <c r="P193">
        <v>2.8400000000000001E-3</v>
      </c>
      <c r="Q193">
        <v>2.3600000000000001E-3</v>
      </c>
      <c r="R193">
        <v>4.8399999999999997E-3</v>
      </c>
      <c r="S193">
        <v>1.97E-3</v>
      </c>
      <c r="T193">
        <v>1.97E-3</v>
      </c>
      <c r="U193">
        <v>1.97E-3</v>
      </c>
      <c r="V193">
        <v>1.97E-3</v>
      </c>
      <c r="W193">
        <v>4.4799999999999996E-3</v>
      </c>
      <c r="X193">
        <v>4.4799999999999996E-3</v>
      </c>
      <c r="Y193">
        <v>1.97E-3</v>
      </c>
      <c r="Z193">
        <v>1.97E-3</v>
      </c>
      <c r="AA193">
        <v>1.97E-3</v>
      </c>
      <c r="AB193">
        <v>0.58383424847548704</v>
      </c>
      <c r="AC193">
        <v>6.9779767220416211</v>
      </c>
      <c r="AD193">
        <v>225.8535</v>
      </c>
      <c r="AE193">
        <v>2.5000000000000001E-2</v>
      </c>
      <c r="AF193">
        <v>1346</v>
      </c>
      <c r="AG193">
        <v>4417</v>
      </c>
      <c r="AH193">
        <v>6258</v>
      </c>
      <c r="AI193">
        <v>6710</v>
      </c>
    </row>
    <row r="194" spans="2:35" hidden="1">
      <c r="B194">
        <v>34</v>
      </c>
      <c r="C194">
        <v>34</v>
      </c>
      <c r="D194" t="s">
        <v>5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14.75</v>
      </c>
      <c r="L194">
        <v>150</v>
      </c>
      <c r="M194">
        <v>0</v>
      </c>
      <c r="N194">
        <v>80</v>
      </c>
      <c r="O194">
        <v>11</v>
      </c>
      <c r="P194">
        <v>2.8400000000000001E-3</v>
      </c>
      <c r="Q194">
        <v>2.3600000000000001E-3</v>
      </c>
      <c r="R194">
        <v>4.8399999999999997E-3</v>
      </c>
      <c r="S194">
        <v>1.97E-3</v>
      </c>
      <c r="T194">
        <v>1.97E-3</v>
      </c>
      <c r="U194">
        <v>1.97E-3</v>
      </c>
      <c r="V194">
        <v>1.97E-3</v>
      </c>
      <c r="W194">
        <v>4.4799999999999996E-3</v>
      </c>
      <c r="X194">
        <v>4.4799999999999996E-3</v>
      </c>
      <c r="Y194">
        <v>1.97E-3</v>
      </c>
      <c r="Z194">
        <v>1.97E-3</v>
      </c>
      <c r="AA194">
        <v>1.97E-3</v>
      </c>
      <c r="AB194">
        <v>0.58383424847548704</v>
      </c>
      <c r="AC194">
        <v>6.9779767220416211</v>
      </c>
      <c r="AD194">
        <v>225.8535</v>
      </c>
      <c r="AE194">
        <v>0.03</v>
      </c>
      <c r="AF194">
        <v>1250</v>
      </c>
      <c r="AG194">
        <v>3770</v>
      </c>
      <c r="AH194">
        <v>5215</v>
      </c>
      <c r="AI194">
        <v>5592</v>
      </c>
    </row>
    <row r="195" spans="2:35" hidden="1">
      <c r="B195">
        <v>34</v>
      </c>
      <c r="C195">
        <v>34</v>
      </c>
      <c r="D195" t="s">
        <v>5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14.75</v>
      </c>
      <c r="L195">
        <v>150</v>
      </c>
      <c r="M195">
        <v>0</v>
      </c>
      <c r="N195">
        <v>80</v>
      </c>
      <c r="O195">
        <v>11</v>
      </c>
      <c r="P195">
        <v>2.8400000000000001E-3</v>
      </c>
      <c r="Q195">
        <v>2.3600000000000001E-3</v>
      </c>
      <c r="R195">
        <v>4.8399999999999997E-3</v>
      </c>
      <c r="S195">
        <v>1.97E-3</v>
      </c>
      <c r="T195">
        <v>1.97E-3</v>
      </c>
      <c r="U195">
        <v>1.97E-3</v>
      </c>
      <c r="V195">
        <v>1.97E-3</v>
      </c>
      <c r="W195">
        <v>4.4799999999999996E-3</v>
      </c>
      <c r="X195">
        <v>4.4799999999999996E-3</v>
      </c>
      <c r="Y195">
        <v>1.97E-3</v>
      </c>
      <c r="Z195">
        <v>1.97E-3</v>
      </c>
      <c r="AA195">
        <v>1.97E-3</v>
      </c>
      <c r="AB195">
        <v>0.58383424847548704</v>
      </c>
      <c r="AC195">
        <v>6.9779767220416211</v>
      </c>
      <c r="AD195">
        <v>225.8535</v>
      </c>
      <c r="AE195">
        <v>3.5000000000000003E-2</v>
      </c>
      <c r="AF195">
        <v>1164</v>
      </c>
      <c r="AG195">
        <v>3296</v>
      </c>
      <c r="AH195">
        <v>4470</v>
      </c>
      <c r="AI195">
        <v>4793</v>
      </c>
    </row>
    <row r="196" spans="2:35" hidden="1">
      <c r="B196">
        <v>34</v>
      </c>
      <c r="C196">
        <v>34</v>
      </c>
      <c r="D196" t="s">
        <v>5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14.75</v>
      </c>
      <c r="L196">
        <v>150</v>
      </c>
      <c r="M196">
        <v>0</v>
      </c>
      <c r="N196">
        <v>80</v>
      </c>
      <c r="O196">
        <v>11</v>
      </c>
      <c r="P196">
        <v>2.8400000000000001E-3</v>
      </c>
      <c r="Q196">
        <v>2.3600000000000001E-3</v>
      </c>
      <c r="R196">
        <v>4.8399999999999997E-3</v>
      </c>
      <c r="S196">
        <v>1.97E-3</v>
      </c>
      <c r="T196">
        <v>1.97E-3</v>
      </c>
      <c r="U196">
        <v>1.97E-3</v>
      </c>
      <c r="V196">
        <v>1.97E-3</v>
      </c>
      <c r="W196">
        <v>4.4799999999999996E-3</v>
      </c>
      <c r="X196">
        <v>4.4799999999999996E-3</v>
      </c>
      <c r="Y196">
        <v>1.97E-3</v>
      </c>
      <c r="Z196">
        <v>1.97E-3</v>
      </c>
      <c r="AA196">
        <v>1.97E-3</v>
      </c>
      <c r="AB196">
        <v>0.58383424847548704</v>
      </c>
      <c r="AC196">
        <v>6.9779767220416211</v>
      </c>
      <c r="AD196">
        <v>225.8535</v>
      </c>
      <c r="AE196">
        <v>0.04</v>
      </c>
      <c r="AF196">
        <v>1086</v>
      </c>
      <c r="AG196">
        <v>2933</v>
      </c>
      <c r="AH196">
        <v>3911</v>
      </c>
      <c r="AI196">
        <v>4194</v>
      </c>
    </row>
    <row r="197" spans="2:35" hidden="1">
      <c r="B197">
        <v>34</v>
      </c>
      <c r="C197">
        <v>34</v>
      </c>
      <c r="D197" t="s">
        <v>5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14.75</v>
      </c>
      <c r="L197">
        <v>150</v>
      </c>
      <c r="M197">
        <v>0</v>
      </c>
      <c r="N197">
        <v>80</v>
      </c>
      <c r="O197">
        <v>11</v>
      </c>
      <c r="P197">
        <v>2.8400000000000001E-3</v>
      </c>
      <c r="Q197">
        <v>2.3600000000000001E-3</v>
      </c>
      <c r="R197">
        <v>4.8399999999999997E-3</v>
      </c>
      <c r="S197">
        <v>1.97E-3</v>
      </c>
      <c r="T197">
        <v>1.97E-3</v>
      </c>
      <c r="U197">
        <v>1.97E-3</v>
      </c>
      <c r="V197">
        <v>1.97E-3</v>
      </c>
      <c r="W197">
        <v>4.4799999999999996E-3</v>
      </c>
      <c r="X197">
        <v>4.4799999999999996E-3</v>
      </c>
      <c r="Y197">
        <v>1.97E-3</v>
      </c>
      <c r="Z197">
        <v>1.97E-3</v>
      </c>
      <c r="AA197">
        <v>1.97E-3</v>
      </c>
      <c r="AB197">
        <v>0.58383424847548704</v>
      </c>
      <c r="AC197">
        <v>6.9779767220416211</v>
      </c>
      <c r="AD197">
        <v>225.8535</v>
      </c>
      <c r="AE197">
        <v>4.4999999999999998E-2</v>
      </c>
      <c r="AF197">
        <v>1016</v>
      </c>
      <c r="AG197">
        <v>2644</v>
      </c>
      <c r="AH197">
        <v>3477</v>
      </c>
      <c r="AI197">
        <v>3728</v>
      </c>
    </row>
    <row r="198" spans="2:35" hidden="1">
      <c r="B198">
        <v>34</v>
      </c>
      <c r="C198">
        <v>34</v>
      </c>
      <c r="D198" t="s">
        <v>5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14.75</v>
      </c>
      <c r="L198">
        <v>150</v>
      </c>
      <c r="M198">
        <v>0</v>
      </c>
      <c r="N198">
        <v>80</v>
      </c>
      <c r="O198">
        <v>11</v>
      </c>
      <c r="P198">
        <v>2.8400000000000001E-3</v>
      </c>
      <c r="Q198">
        <v>2.3600000000000001E-3</v>
      </c>
      <c r="R198">
        <v>4.8399999999999997E-3</v>
      </c>
      <c r="S198">
        <v>1.97E-3</v>
      </c>
      <c r="T198">
        <v>1.97E-3</v>
      </c>
      <c r="U198">
        <v>1.97E-3</v>
      </c>
      <c r="V198">
        <v>1.97E-3</v>
      </c>
      <c r="W198">
        <v>4.4799999999999996E-3</v>
      </c>
      <c r="X198">
        <v>4.4799999999999996E-3</v>
      </c>
      <c r="Y198">
        <v>1.97E-3</v>
      </c>
      <c r="Z198">
        <v>1.97E-3</v>
      </c>
      <c r="AA198">
        <v>1.97E-3</v>
      </c>
      <c r="AB198">
        <v>0.58383424847548704</v>
      </c>
      <c r="AC198">
        <v>6.9779767220416211</v>
      </c>
      <c r="AD198">
        <v>225.8535</v>
      </c>
      <c r="AE198">
        <v>0.05</v>
      </c>
      <c r="AF198">
        <v>953</v>
      </c>
      <c r="AG198">
        <v>2408</v>
      </c>
      <c r="AH198">
        <v>3129</v>
      </c>
      <c r="AI198">
        <v>3355</v>
      </c>
    </row>
    <row r="199" spans="2:35" hidden="1">
      <c r="B199">
        <v>34</v>
      </c>
      <c r="C199">
        <v>34</v>
      </c>
      <c r="D199" t="s">
        <v>5</v>
      </c>
      <c r="E199" t="s">
        <v>9</v>
      </c>
      <c r="F199">
        <v>28</v>
      </c>
      <c r="G199">
        <v>28</v>
      </c>
      <c r="H199">
        <v>0.2</v>
      </c>
      <c r="I199">
        <v>5000</v>
      </c>
      <c r="J199">
        <v>60000</v>
      </c>
      <c r="K199">
        <v>14.75</v>
      </c>
      <c r="L199">
        <v>150</v>
      </c>
      <c r="M199">
        <v>0</v>
      </c>
      <c r="N199">
        <v>80</v>
      </c>
      <c r="O199">
        <v>11</v>
      </c>
      <c r="P199">
        <v>2.8400000000000001E-3</v>
      </c>
      <c r="Q199">
        <v>2.3600000000000001E-3</v>
      </c>
      <c r="R199">
        <v>4.8399999999999997E-3</v>
      </c>
      <c r="S199">
        <v>1.97E-3</v>
      </c>
      <c r="T199">
        <v>1.97E-3</v>
      </c>
      <c r="U199">
        <v>1.97E-3</v>
      </c>
      <c r="V199">
        <v>1.97E-3</v>
      </c>
      <c r="W199">
        <v>4.4799999999999996E-3</v>
      </c>
      <c r="X199">
        <v>4.4799999999999996E-3</v>
      </c>
      <c r="Y199">
        <v>1.97E-3</v>
      </c>
      <c r="Z199">
        <v>1.97E-3</v>
      </c>
      <c r="AA199">
        <v>1.97E-3</v>
      </c>
      <c r="AB199">
        <v>0.58383424847548704</v>
      </c>
      <c r="AC199">
        <v>6.9779767220416211</v>
      </c>
      <c r="AD199">
        <v>225.8535</v>
      </c>
      <c r="AE199">
        <v>5.5E-2</v>
      </c>
      <c r="AF199">
        <v>896</v>
      </c>
      <c r="AG199">
        <v>2211</v>
      </c>
      <c r="AH199">
        <v>2845</v>
      </c>
      <c r="AI199">
        <v>3050</v>
      </c>
    </row>
    <row r="200" spans="2:35" hidden="1">
      <c r="B200">
        <v>34</v>
      </c>
      <c r="C200">
        <v>34</v>
      </c>
      <c r="D200" t="s">
        <v>5</v>
      </c>
      <c r="E200" t="s">
        <v>9</v>
      </c>
      <c r="F200">
        <v>28</v>
      </c>
      <c r="G200">
        <v>28</v>
      </c>
      <c r="H200">
        <v>0.2</v>
      </c>
      <c r="I200">
        <v>5000</v>
      </c>
      <c r="J200">
        <v>60000</v>
      </c>
      <c r="K200">
        <v>14.75</v>
      </c>
      <c r="L200">
        <v>150</v>
      </c>
      <c r="M200">
        <v>0</v>
      </c>
      <c r="N200">
        <v>80</v>
      </c>
      <c r="O200">
        <v>11</v>
      </c>
      <c r="P200">
        <v>2.8400000000000001E-3</v>
      </c>
      <c r="Q200">
        <v>2.3600000000000001E-3</v>
      </c>
      <c r="R200">
        <v>4.8399999999999997E-3</v>
      </c>
      <c r="S200">
        <v>1.97E-3</v>
      </c>
      <c r="T200">
        <v>1.97E-3</v>
      </c>
      <c r="U200">
        <v>1.97E-3</v>
      </c>
      <c r="V200">
        <v>1.97E-3</v>
      </c>
      <c r="W200">
        <v>4.4799999999999996E-3</v>
      </c>
      <c r="X200">
        <v>4.4799999999999996E-3</v>
      </c>
      <c r="Y200">
        <v>1.97E-3</v>
      </c>
      <c r="Z200">
        <v>1.97E-3</v>
      </c>
      <c r="AA200">
        <v>1.97E-3</v>
      </c>
      <c r="AB200">
        <v>0.58383424847548704</v>
      </c>
      <c r="AC200">
        <v>6.9779767220416211</v>
      </c>
      <c r="AD200">
        <v>225.8535</v>
      </c>
      <c r="AE200">
        <v>0.06</v>
      </c>
      <c r="AF200">
        <v>843</v>
      </c>
      <c r="AG200">
        <v>2044</v>
      </c>
      <c r="AH200">
        <v>2607</v>
      </c>
      <c r="AI200">
        <v>2796</v>
      </c>
    </row>
    <row r="201" spans="2:35" hidden="1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14.75</v>
      </c>
      <c r="L201">
        <v>150</v>
      </c>
      <c r="M201">
        <v>0</v>
      </c>
      <c r="N201">
        <v>80</v>
      </c>
      <c r="O201">
        <v>11</v>
      </c>
      <c r="P201">
        <v>2.8400000000000001E-3</v>
      </c>
      <c r="Q201">
        <v>2.3600000000000001E-3</v>
      </c>
      <c r="R201">
        <v>4.8399999999999997E-3</v>
      </c>
      <c r="S201">
        <v>1.97E-3</v>
      </c>
      <c r="T201">
        <v>1.97E-3</v>
      </c>
      <c r="U201">
        <v>1.97E-3</v>
      </c>
      <c r="V201">
        <v>1.97E-3</v>
      </c>
      <c r="W201">
        <v>4.4799999999999996E-3</v>
      </c>
      <c r="X201">
        <v>4.4799999999999996E-3</v>
      </c>
      <c r="Y201">
        <v>1.97E-3</v>
      </c>
      <c r="Z201">
        <v>1.97E-3</v>
      </c>
      <c r="AA201">
        <v>1.97E-3</v>
      </c>
      <c r="AB201">
        <v>0.58383424847548704</v>
      </c>
      <c r="AC201">
        <v>6.9779767220416211</v>
      </c>
      <c r="AD201">
        <v>225.8535</v>
      </c>
      <c r="AE201">
        <v>6.5000000000000002E-2</v>
      </c>
      <c r="AF201">
        <v>796</v>
      </c>
      <c r="AG201">
        <v>1901</v>
      </c>
      <c r="AH201">
        <v>2407</v>
      </c>
      <c r="AI201">
        <v>2581</v>
      </c>
    </row>
    <row r="202" spans="2:35" hidden="1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14.75</v>
      </c>
      <c r="L202">
        <v>150</v>
      </c>
      <c r="M202">
        <v>0</v>
      </c>
      <c r="N202">
        <v>80</v>
      </c>
      <c r="O202">
        <v>11</v>
      </c>
      <c r="P202">
        <v>2.8400000000000001E-3</v>
      </c>
      <c r="Q202">
        <v>2.3600000000000001E-3</v>
      </c>
      <c r="R202">
        <v>4.8399999999999997E-3</v>
      </c>
      <c r="S202">
        <v>1.97E-3</v>
      </c>
      <c r="T202">
        <v>1.97E-3</v>
      </c>
      <c r="U202">
        <v>1.97E-3</v>
      </c>
      <c r="V202">
        <v>1.97E-3</v>
      </c>
      <c r="W202">
        <v>4.4799999999999996E-3</v>
      </c>
      <c r="X202">
        <v>4.4799999999999996E-3</v>
      </c>
      <c r="Y202">
        <v>1.97E-3</v>
      </c>
      <c r="Z202">
        <v>1.97E-3</v>
      </c>
      <c r="AA202">
        <v>1.97E-3</v>
      </c>
      <c r="AB202">
        <v>0.58383424847548704</v>
      </c>
      <c r="AC202">
        <v>6.9779767220416211</v>
      </c>
      <c r="AD202">
        <v>225.8535</v>
      </c>
      <c r="AE202">
        <v>7.0000000000000007E-2</v>
      </c>
      <c r="AF202">
        <v>753</v>
      </c>
      <c r="AG202">
        <v>1776</v>
      </c>
      <c r="AH202">
        <v>2235</v>
      </c>
      <c r="AI202">
        <v>2397</v>
      </c>
    </row>
    <row r="203" spans="2:35" hidden="1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15</v>
      </c>
      <c r="L203">
        <v>150</v>
      </c>
      <c r="M203">
        <v>0</v>
      </c>
      <c r="N203">
        <v>80</v>
      </c>
      <c r="O203">
        <v>11</v>
      </c>
      <c r="P203">
        <v>2.7599999999999999E-3</v>
      </c>
      <c r="Q203">
        <v>2.3E-3</v>
      </c>
      <c r="R203">
        <v>4.7200000000000002E-3</v>
      </c>
      <c r="S203">
        <v>1.9599999999999999E-3</v>
      </c>
      <c r="T203">
        <v>1.9599999999999999E-3</v>
      </c>
      <c r="U203">
        <v>1.9599999999999999E-3</v>
      </c>
      <c r="V203">
        <v>1.9599999999999999E-3</v>
      </c>
      <c r="W203">
        <v>4.3699999999999998E-3</v>
      </c>
      <c r="X203">
        <v>4.3699999999999998E-3</v>
      </c>
      <c r="Y203">
        <v>1.9599999999999999E-3</v>
      </c>
      <c r="Z203">
        <v>1.9599999999999999E-3</v>
      </c>
      <c r="AA203">
        <v>1.9599999999999999E-3</v>
      </c>
      <c r="AB203">
        <v>0.58378823529411761</v>
      </c>
      <c r="AC203">
        <v>7.0992995272727688</v>
      </c>
      <c r="AD203">
        <v>229.46600000000001</v>
      </c>
      <c r="AE203">
        <v>2.5000000000000001E-2</v>
      </c>
      <c r="AF203">
        <v>1299</v>
      </c>
      <c r="AG203">
        <v>4043</v>
      </c>
      <c r="AH203">
        <v>5932</v>
      </c>
      <c r="AI203">
        <v>6486</v>
      </c>
    </row>
    <row r="204" spans="2:35" hidden="1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15</v>
      </c>
      <c r="L204">
        <v>150</v>
      </c>
      <c r="M204">
        <v>0</v>
      </c>
      <c r="N204">
        <v>80</v>
      </c>
      <c r="O204">
        <v>11</v>
      </c>
      <c r="P204">
        <v>2.7599999999999999E-3</v>
      </c>
      <c r="Q204">
        <v>2.3E-3</v>
      </c>
      <c r="R204">
        <v>4.7200000000000002E-3</v>
      </c>
      <c r="S204">
        <v>1.9599999999999999E-3</v>
      </c>
      <c r="T204">
        <v>1.9599999999999999E-3</v>
      </c>
      <c r="U204">
        <v>1.9599999999999999E-3</v>
      </c>
      <c r="V204">
        <v>1.9599999999999999E-3</v>
      </c>
      <c r="W204">
        <v>4.3699999999999998E-3</v>
      </c>
      <c r="X204">
        <v>4.3699999999999998E-3</v>
      </c>
      <c r="Y204">
        <v>1.9599999999999999E-3</v>
      </c>
      <c r="Z204">
        <v>1.9599999999999999E-3</v>
      </c>
      <c r="AA204">
        <v>1.9599999999999999E-3</v>
      </c>
      <c r="AB204">
        <v>0.58378823529411761</v>
      </c>
      <c r="AC204">
        <v>7.0992995272727688</v>
      </c>
      <c r="AD204">
        <v>229.46600000000001</v>
      </c>
      <c r="AE204">
        <v>0.03</v>
      </c>
      <c r="AF204">
        <v>1205</v>
      </c>
      <c r="AG204">
        <v>3468</v>
      </c>
      <c r="AH204">
        <v>4954</v>
      </c>
      <c r="AI204">
        <v>5405</v>
      </c>
    </row>
    <row r="205" spans="2:35" hidden="1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15</v>
      </c>
      <c r="L205">
        <v>150</v>
      </c>
      <c r="M205">
        <v>0</v>
      </c>
      <c r="N205">
        <v>80</v>
      </c>
      <c r="O205">
        <v>11</v>
      </c>
      <c r="P205">
        <v>2.7599999999999999E-3</v>
      </c>
      <c r="Q205">
        <v>2.3E-3</v>
      </c>
      <c r="R205">
        <v>4.7200000000000002E-3</v>
      </c>
      <c r="S205">
        <v>1.9599999999999999E-3</v>
      </c>
      <c r="T205">
        <v>1.9599999999999999E-3</v>
      </c>
      <c r="U205">
        <v>1.9599999999999999E-3</v>
      </c>
      <c r="V205">
        <v>1.9599999999999999E-3</v>
      </c>
      <c r="W205">
        <v>4.3699999999999998E-3</v>
      </c>
      <c r="X205">
        <v>4.3699999999999998E-3</v>
      </c>
      <c r="Y205">
        <v>1.9599999999999999E-3</v>
      </c>
      <c r="Z205">
        <v>1.9599999999999999E-3</v>
      </c>
      <c r="AA205">
        <v>1.9599999999999999E-3</v>
      </c>
      <c r="AB205">
        <v>0.58378823529411761</v>
      </c>
      <c r="AC205">
        <v>7.0992995272727688</v>
      </c>
      <c r="AD205">
        <v>229.46600000000001</v>
      </c>
      <c r="AE205">
        <v>3.5000000000000003E-2</v>
      </c>
      <c r="AF205">
        <v>1121</v>
      </c>
      <c r="AG205">
        <v>3043</v>
      </c>
      <c r="AH205">
        <v>4254</v>
      </c>
      <c r="AI205">
        <v>4633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15</v>
      </c>
      <c r="L206">
        <v>150</v>
      </c>
      <c r="M206">
        <v>0</v>
      </c>
      <c r="N206">
        <v>80</v>
      </c>
      <c r="O206">
        <v>11</v>
      </c>
      <c r="P206">
        <v>2.7599999999999999E-3</v>
      </c>
      <c r="Q206">
        <v>2.3E-3</v>
      </c>
      <c r="R206">
        <v>4.7200000000000002E-3</v>
      </c>
      <c r="S206">
        <v>1.9599999999999999E-3</v>
      </c>
      <c r="T206">
        <v>1.9599999999999999E-3</v>
      </c>
      <c r="U206">
        <v>1.9599999999999999E-3</v>
      </c>
      <c r="V206">
        <v>1.9599999999999999E-3</v>
      </c>
      <c r="W206">
        <v>4.3699999999999998E-3</v>
      </c>
      <c r="X206">
        <v>4.3699999999999998E-3</v>
      </c>
      <c r="Y206">
        <v>1.9599999999999999E-3</v>
      </c>
      <c r="Z206">
        <v>1.9599999999999999E-3</v>
      </c>
      <c r="AA206">
        <v>1.9599999999999999E-3</v>
      </c>
      <c r="AB206">
        <v>0.58378823529411761</v>
      </c>
      <c r="AC206">
        <v>7.0992995272727688</v>
      </c>
      <c r="AD206">
        <v>229.46600000000001</v>
      </c>
      <c r="AE206">
        <v>0.04</v>
      </c>
      <c r="AF206">
        <v>1045</v>
      </c>
      <c r="AG206">
        <v>2717</v>
      </c>
      <c r="AH206">
        <v>3727</v>
      </c>
      <c r="AI206">
        <v>4054</v>
      </c>
    </row>
    <row r="207" spans="2:35" hidden="1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15</v>
      </c>
      <c r="L207">
        <v>150</v>
      </c>
      <c r="M207">
        <v>0</v>
      </c>
      <c r="N207">
        <v>80</v>
      </c>
      <c r="O207">
        <v>11</v>
      </c>
      <c r="P207">
        <v>2.7599999999999999E-3</v>
      </c>
      <c r="Q207">
        <v>2.3E-3</v>
      </c>
      <c r="R207">
        <v>4.7200000000000002E-3</v>
      </c>
      <c r="S207">
        <v>1.9599999999999999E-3</v>
      </c>
      <c r="T207">
        <v>1.9599999999999999E-3</v>
      </c>
      <c r="U207">
        <v>1.9599999999999999E-3</v>
      </c>
      <c r="V207">
        <v>1.9599999999999999E-3</v>
      </c>
      <c r="W207">
        <v>4.3699999999999998E-3</v>
      </c>
      <c r="X207">
        <v>4.3699999999999998E-3</v>
      </c>
      <c r="Y207">
        <v>1.9599999999999999E-3</v>
      </c>
      <c r="Z207">
        <v>1.9599999999999999E-3</v>
      </c>
      <c r="AA207">
        <v>1.9599999999999999E-3</v>
      </c>
      <c r="AB207">
        <v>0.58378823529411761</v>
      </c>
      <c r="AC207">
        <v>7.0992995272727688</v>
      </c>
      <c r="AD207">
        <v>229.46600000000001</v>
      </c>
      <c r="AE207">
        <v>4.4999999999999998E-2</v>
      </c>
      <c r="AF207">
        <v>977</v>
      </c>
      <c r="AG207">
        <v>2456</v>
      </c>
      <c r="AH207">
        <v>3318</v>
      </c>
      <c r="AI207">
        <v>3604</v>
      </c>
    </row>
    <row r="208" spans="2:35" hidden="1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15</v>
      </c>
      <c r="L208">
        <v>150</v>
      </c>
      <c r="M208">
        <v>0</v>
      </c>
      <c r="N208">
        <v>80</v>
      </c>
      <c r="O208">
        <v>11</v>
      </c>
      <c r="P208">
        <v>2.7599999999999999E-3</v>
      </c>
      <c r="Q208">
        <v>2.3E-3</v>
      </c>
      <c r="R208">
        <v>4.7200000000000002E-3</v>
      </c>
      <c r="S208">
        <v>1.9599999999999999E-3</v>
      </c>
      <c r="T208">
        <v>1.9599999999999999E-3</v>
      </c>
      <c r="U208">
        <v>1.9599999999999999E-3</v>
      </c>
      <c r="V208">
        <v>1.9599999999999999E-3</v>
      </c>
      <c r="W208">
        <v>4.3699999999999998E-3</v>
      </c>
      <c r="X208">
        <v>4.3699999999999998E-3</v>
      </c>
      <c r="Y208">
        <v>1.9599999999999999E-3</v>
      </c>
      <c r="Z208">
        <v>1.9599999999999999E-3</v>
      </c>
      <c r="AA208">
        <v>1.9599999999999999E-3</v>
      </c>
      <c r="AB208">
        <v>0.58378823529411761</v>
      </c>
      <c r="AC208">
        <v>7.0992995272727688</v>
      </c>
      <c r="AD208">
        <v>229.46600000000001</v>
      </c>
      <c r="AE208">
        <v>0.05</v>
      </c>
      <c r="AF208">
        <v>915</v>
      </c>
      <c r="AG208">
        <v>2242</v>
      </c>
      <c r="AH208">
        <v>2989</v>
      </c>
      <c r="AI208">
        <v>3243</v>
      </c>
    </row>
    <row r="209" spans="2:35" hidden="1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15</v>
      </c>
      <c r="L209">
        <v>150</v>
      </c>
      <c r="M209">
        <v>0</v>
      </c>
      <c r="N209">
        <v>80</v>
      </c>
      <c r="O209">
        <v>11</v>
      </c>
      <c r="P209">
        <v>2.7599999999999999E-3</v>
      </c>
      <c r="Q209">
        <v>2.3E-3</v>
      </c>
      <c r="R209">
        <v>4.7200000000000002E-3</v>
      </c>
      <c r="S209">
        <v>1.9599999999999999E-3</v>
      </c>
      <c r="T209">
        <v>1.9599999999999999E-3</v>
      </c>
      <c r="U209">
        <v>1.9599999999999999E-3</v>
      </c>
      <c r="V209">
        <v>1.9599999999999999E-3</v>
      </c>
      <c r="W209">
        <v>4.3699999999999998E-3</v>
      </c>
      <c r="X209">
        <v>4.3699999999999998E-3</v>
      </c>
      <c r="Y209">
        <v>1.9599999999999999E-3</v>
      </c>
      <c r="Z209">
        <v>1.9599999999999999E-3</v>
      </c>
      <c r="AA209">
        <v>1.9599999999999999E-3</v>
      </c>
      <c r="AB209">
        <v>0.58378823529411761</v>
      </c>
      <c r="AC209">
        <v>7.0992995272727688</v>
      </c>
      <c r="AD209">
        <v>229.46600000000001</v>
      </c>
      <c r="AE209">
        <v>5.5E-2</v>
      </c>
      <c r="AF209">
        <v>860</v>
      </c>
      <c r="AG209">
        <v>2063</v>
      </c>
      <c r="AH209">
        <v>2720</v>
      </c>
      <c r="AI209">
        <v>2948</v>
      </c>
    </row>
    <row r="210" spans="2:35" hidden="1">
      <c r="B210">
        <v>34</v>
      </c>
      <c r="C210">
        <v>34</v>
      </c>
      <c r="D210" t="s">
        <v>5</v>
      </c>
      <c r="E210" t="s">
        <v>9</v>
      </c>
      <c r="F210">
        <v>28</v>
      </c>
      <c r="G210">
        <v>28</v>
      </c>
      <c r="H210">
        <v>0.2</v>
      </c>
      <c r="I210">
        <v>5000</v>
      </c>
      <c r="J210">
        <v>60000</v>
      </c>
      <c r="K210">
        <v>15</v>
      </c>
      <c r="L210">
        <v>150</v>
      </c>
      <c r="M210">
        <v>0</v>
      </c>
      <c r="N210">
        <v>80</v>
      </c>
      <c r="O210">
        <v>11</v>
      </c>
      <c r="P210">
        <v>2.7599999999999999E-3</v>
      </c>
      <c r="Q210">
        <v>2.3E-3</v>
      </c>
      <c r="R210">
        <v>4.7200000000000002E-3</v>
      </c>
      <c r="S210">
        <v>1.9599999999999999E-3</v>
      </c>
      <c r="T210">
        <v>1.9599999999999999E-3</v>
      </c>
      <c r="U210">
        <v>1.9599999999999999E-3</v>
      </c>
      <c r="V210">
        <v>1.9599999999999999E-3</v>
      </c>
      <c r="W210">
        <v>4.3699999999999998E-3</v>
      </c>
      <c r="X210">
        <v>4.3699999999999998E-3</v>
      </c>
      <c r="Y210">
        <v>1.9599999999999999E-3</v>
      </c>
      <c r="Z210">
        <v>1.9599999999999999E-3</v>
      </c>
      <c r="AA210">
        <v>1.9599999999999999E-3</v>
      </c>
      <c r="AB210">
        <v>0.58378823529411761</v>
      </c>
      <c r="AC210">
        <v>7.0992995272727688</v>
      </c>
      <c r="AD210">
        <v>229.46600000000001</v>
      </c>
      <c r="AE210">
        <v>0.06</v>
      </c>
      <c r="AF210">
        <v>809</v>
      </c>
      <c r="AG210">
        <v>1910</v>
      </c>
      <c r="AH210">
        <v>2495</v>
      </c>
      <c r="AI210">
        <v>2703</v>
      </c>
    </row>
    <row r="211" spans="2:35" hidden="1">
      <c r="B211">
        <v>34</v>
      </c>
      <c r="C211">
        <v>34</v>
      </c>
      <c r="D211" t="s">
        <v>5</v>
      </c>
      <c r="E211" t="s">
        <v>9</v>
      </c>
      <c r="F211">
        <v>28</v>
      </c>
      <c r="G211">
        <v>28</v>
      </c>
      <c r="H211">
        <v>0.2</v>
      </c>
      <c r="I211">
        <v>5000</v>
      </c>
      <c r="J211">
        <v>60000</v>
      </c>
      <c r="K211">
        <v>15</v>
      </c>
      <c r="L211">
        <v>150</v>
      </c>
      <c r="M211">
        <v>0</v>
      </c>
      <c r="N211">
        <v>80</v>
      </c>
      <c r="O211">
        <v>11</v>
      </c>
      <c r="P211">
        <v>2.7599999999999999E-3</v>
      </c>
      <c r="Q211">
        <v>2.3E-3</v>
      </c>
      <c r="R211">
        <v>4.7200000000000002E-3</v>
      </c>
      <c r="S211">
        <v>1.9599999999999999E-3</v>
      </c>
      <c r="T211">
        <v>1.9599999999999999E-3</v>
      </c>
      <c r="U211">
        <v>1.9599999999999999E-3</v>
      </c>
      <c r="V211">
        <v>1.9599999999999999E-3</v>
      </c>
      <c r="W211">
        <v>4.3699999999999998E-3</v>
      </c>
      <c r="X211">
        <v>4.3699999999999998E-3</v>
      </c>
      <c r="Y211">
        <v>1.9599999999999999E-3</v>
      </c>
      <c r="Z211">
        <v>1.9599999999999999E-3</v>
      </c>
      <c r="AA211">
        <v>1.9599999999999999E-3</v>
      </c>
      <c r="AB211">
        <v>0.58378823529411761</v>
      </c>
      <c r="AC211">
        <v>7.0992995272727688</v>
      </c>
      <c r="AD211">
        <v>229.46600000000001</v>
      </c>
      <c r="AE211">
        <v>6.5000000000000002E-2</v>
      </c>
      <c r="AF211">
        <v>763</v>
      </c>
      <c r="AG211">
        <v>1778</v>
      </c>
      <c r="AH211">
        <v>2305</v>
      </c>
      <c r="AI211">
        <v>2495</v>
      </c>
    </row>
    <row r="212" spans="2:35" hidden="1">
      <c r="B212">
        <v>34</v>
      </c>
      <c r="C212">
        <v>34</v>
      </c>
      <c r="D212" t="s">
        <v>5</v>
      </c>
      <c r="E212" t="s">
        <v>9</v>
      </c>
      <c r="F212">
        <v>28</v>
      </c>
      <c r="G212">
        <v>28</v>
      </c>
      <c r="H212">
        <v>0.2</v>
      </c>
      <c r="I212">
        <v>5000</v>
      </c>
      <c r="J212">
        <v>60000</v>
      </c>
      <c r="K212">
        <v>15</v>
      </c>
      <c r="L212">
        <v>150</v>
      </c>
      <c r="M212">
        <v>0</v>
      </c>
      <c r="N212">
        <v>80</v>
      </c>
      <c r="O212">
        <v>11</v>
      </c>
      <c r="P212">
        <v>2.7599999999999999E-3</v>
      </c>
      <c r="Q212">
        <v>2.3E-3</v>
      </c>
      <c r="R212">
        <v>4.7200000000000002E-3</v>
      </c>
      <c r="S212">
        <v>1.9599999999999999E-3</v>
      </c>
      <c r="T212">
        <v>1.9599999999999999E-3</v>
      </c>
      <c r="U212">
        <v>1.9599999999999999E-3</v>
      </c>
      <c r="V212">
        <v>1.9599999999999999E-3</v>
      </c>
      <c r="W212">
        <v>4.3699999999999998E-3</v>
      </c>
      <c r="X212">
        <v>4.3699999999999998E-3</v>
      </c>
      <c r="Y212">
        <v>1.9599999999999999E-3</v>
      </c>
      <c r="Z212">
        <v>1.9599999999999999E-3</v>
      </c>
      <c r="AA212">
        <v>1.9599999999999999E-3</v>
      </c>
      <c r="AB212">
        <v>0.58378823529411761</v>
      </c>
      <c r="AC212">
        <v>7.0992995272727688</v>
      </c>
      <c r="AD212">
        <v>229.46600000000001</v>
      </c>
      <c r="AE212">
        <v>7.0000000000000007E-2</v>
      </c>
      <c r="AF212">
        <v>721</v>
      </c>
      <c r="AG212">
        <v>1663</v>
      </c>
      <c r="AH212">
        <v>2142</v>
      </c>
      <c r="AI212">
        <v>2317</v>
      </c>
    </row>
    <row r="213" spans="2:35" hidden="1">
      <c r="B213">
        <v>34</v>
      </c>
      <c r="C213">
        <v>34</v>
      </c>
      <c r="D213" t="s">
        <v>5</v>
      </c>
      <c r="E213" t="s">
        <v>9</v>
      </c>
      <c r="F213">
        <v>28</v>
      </c>
      <c r="G213">
        <v>28</v>
      </c>
      <c r="H213">
        <v>0.2</v>
      </c>
      <c r="I213">
        <v>5000</v>
      </c>
      <c r="J213">
        <v>60000</v>
      </c>
      <c r="K213">
        <v>15.25</v>
      </c>
      <c r="L213">
        <v>150</v>
      </c>
      <c r="M213">
        <v>0</v>
      </c>
      <c r="N213">
        <v>80</v>
      </c>
      <c r="O213">
        <v>11</v>
      </c>
      <c r="P213">
        <v>2.6900000000000001E-3</v>
      </c>
      <c r="Q213">
        <v>2.2399999999999998E-3</v>
      </c>
      <c r="R213">
        <v>4.5900000000000003E-3</v>
      </c>
      <c r="S213">
        <v>1.9599999999999999E-3</v>
      </c>
      <c r="T213">
        <v>1.9599999999999999E-3</v>
      </c>
      <c r="U213">
        <v>1.9599999999999999E-3</v>
      </c>
      <c r="V213">
        <v>1.9599999999999999E-3</v>
      </c>
      <c r="W213">
        <v>4.2500000000000003E-3</v>
      </c>
      <c r="X213">
        <v>4.2500000000000003E-3</v>
      </c>
      <c r="Y213">
        <v>1.9599999999999999E-3</v>
      </c>
      <c r="Z213">
        <v>1.9599999999999999E-3</v>
      </c>
      <c r="AA213">
        <v>1.9599999999999999E-3</v>
      </c>
      <c r="AB213">
        <v>0.58381377866040607</v>
      </c>
      <c r="AC213">
        <v>7.2210598271219446</v>
      </c>
      <c r="AD213">
        <v>233.07849999999999</v>
      </c>
      <c r="AE213">
        <v>2.5000000000000001E-2</v>
      </c>
      <c r="AF213">
        <v>1253</v>
      </c>
      <c r="AG213">
        <v>3680</v>
      </c>
      <c r="AH213">
        <v>5595</v>
      </c>
      <c r="AI213">
        <v>6272</v>
      </c>
    </row>
    <row r="214" spans="2:35" hidden="1">
      <c r="B214">
        <v>34</v>
      </c>
      <c r="C214">
        <v>34</v>
      </c>
      <c r="D214" t="s">
        <v>5</v>
      </c>
      <c r="E214" t="s">
        <v>9</v>
      </c>
      <c r="F214">
        <v>28</v>
      </c>
      <c r="G214">
        <v>28</v>
      </c>
      <c r="H214">
        <v>0.2</v>
      </c>
      <c r="I214">
        <v>5000</v>
      </c>
      <c r="J214">
        <v>60000</v>
      </c>
      <c r="K214">
        <v>15.25</v>
      </c>
      <c r="L214">
        <v>150</v>
      </c>
      <c r="M214">
        <v>0</v>
      </c>
      <c r="N214">
        <v>80</v>
      </c>
      <c r="O214">
        <v>11</v>
      </c>
      <c r="P214">
        <v>2.6900000000000001E-3</v>
      </c>
      <c r="Q214">
        <v>2.2399999999999998E-3</v>
      </c>
      <c r="R214">
        <v>4.5900000000000003E-3</v>
      </c>
      <c r="S214">
        <v>1.9599999999999999E-3</v>
      </c>
      <c r="T214">
        <v>1.9599999999999999E-3</v>
      </c>
      <c r="U214">
        <v>1.9599999999999999E-3</v>
      </c>
      <c r="V214">
        <v>1.9599999999999999E-3</v>
      </c>
      <c r="W214">
        <v>4.2500000000000003E-3</v>
      </c>
      <c r="X214">
        <v>4.2500000000000003E-3</v>
      </c>
      <c r="Y214">
        <v>1.9599999999999999E-3</v>
      </c>
      <c r="Z214">
        <v>1.9599999999999999E-3</v>
      </c>
      <c r="AA214">
        <v>1.9599999999999999E-3</v>
      </c>
      <c r="AB214">
        <v>0.58381377866040607</v>
      </c>
      <c r="AC214">
        <v>7.2210598271219446</v>
      </c>
      <c r="AD214">
        <v>233.07849999999999</v>
      </c>
      <c r="AE214">
        <v>0.03</v>
      </c>
      <c r="AF214">
        <v>1162</v>
      </c>
      <c r="AG214">
        <v>3174</v>
      </c>
      <c r="AH214">
        <v>4685</v>
      </c>
      <c r="AI214">
        <v>5227</v>
      </c>
    </row>
    <row r="215" spans="2:35" hidden="1">
      <c r="B215">
        <v>34</v>
      </c>
      <c r="C215">
        <v>34</v>
      </c>
      <c r="D215" t="s">
        <v>5</v>
      </c>
      <c r="E215" t="s">
        <v>9</v>
      </c>
      <c r="F215">
        <v>28</v>
      </c>
      <c r="G215">
        <v>28</v>
      </c>
      <c r="H215">
        <v>0.2</v>
      </c>
      <c r="I215">
        <v>5000</v>
      </c>
      <c r="J215">
        <v>60000</v>
      </c>
      <c r="K215">
        <v>15.25</v>
      </c>
      <c r="L215">
        <v>150</v>
      </c>
      <c r="M215">
        <v>0</v>
      </c>
      <c r="N215">
        <v>80</v>
      </c>
      <c r="O215">
        <v>11</v>
      </c>
      <c r="P215">
        <v>2.6900000000000001E-3</v>
      </c>
      <c r="Q215">
        <v>2.2399999999999998E-3</v>
      </c>
      <c r="R215">
        <v>4.5900000000000003E-3</v>
      </c>
      <c r="S215">
        <v>1.9599999999999999E-3</v>
      </c>
      <c r="T215">
        <v>1.9599999999999999E-3</v>
      </c>
      <c r="U215">
        <v>1.9599999999999999E-3</v>
      </c>
      <c r="V215">
        <v>1.9599999999999999E-3</v>
      </c>
      <c r="W215">
        <v>4.2500000000000003E-3</v>
      </c>
      <c r="X215">
        <v>4.2500000000000003E-3</v>
      </c>
      <c r="Y215">
        <v>1.9599999999999999E-3</v>
      </c>
      <c r="Z215">
        <v>1.9599999999999999E-3</v>
      </c>
      <c r="AA215">
        <v>1.9599999999999999E-3</v>
      </c>
      <c r="AB215">
        <v>0.58381377866040607</v>
      </c>
      <c r="AC215">
        <v>7.2210598271219446</v>
      </c>
      <c r="AD215">
        <v>233.07849999999999</v>
      </c>
      <c r="AE215">
        <v>3.5000000000000003E-2</v>
      </c>
      <c r="AF215">
        <v>1080</v>
      </c>
      <c r="AG215">
        <v>2800</v>
      </c>
      <c r="AH215">
        <v>4032</v>
      </c>
      <c r="AI215">
        <v>4480</v>
      </c>
    </row>
    <row r="216" spans="2:35" hidden="1">
      <c r="B216">
        <v>34</v>
      </c>
      <c r="C216">
        <v>34</v>
      </c>
      <c r="D216" t="s">
        <v>5</v>
      </c>
      <c r="E216" t="s">
        <v>9</v>
      </c>
      <c r="F216">
        <v>28</v>
      </c>
      <c r="G216">
        <v>28</v>
      </c>
      <c r="H216">
        <v>0.2</v>
      </c>
      <c r="I216">
        <v>5000</v>
      </c>
      <c r="J216">
        <v>60000</v>
      </c>
      <c r="K216">
        <v>15.25</v>
      </c>
      <c r="L216">
        <v>150</v>
      </c>
      <c r="M216">
        <v>0</v>
      </c>
      <c r="N216">
        <v>80</v>
      </c>
      <c r="O216">
        <v>11</v>
      </c>
      <c r="P216">
        <v>2.6900000000000001E-3</v>
      </c>
      <c r="Q216">
        <v>2.2399999999999998E-3</v>
      </c>
      <c r="R216">
        <v>4.5900000000000003E-3</v>
      </c>
      <c r="S216">
        <v>1.9599999999999999E-3</v>
      </c>
      <c r="T216">
        <v>1.9599999999999999E-3</v>
      </c>
      <c r="U216">
        <v>1.9599999999999999E-3</v>
      </c>
      <c r="V216">
        <v>1.9599999999999999E-3</v>
      </c>
      <c r="W216">
        <v>4.2500000000000003E-3</v>
      </c>
      <c r="X216">
        <v>4.2500000000000003E-3</v>
      </c>
      <c r="Y216">
        <v>1.9599999999999999E-3</v>
      </c>
      <c r="Z216">
        <v>1.9599999999999999E-3</v>
      </c>
      <c r="AA216">
        <v>1.9599999999999999E-3</v>
      </c>
      <c r="AB216">
        <v>0.58381377866040607</v>
      </c>
      <c r="AC216">
        <v>7.2210598271219446</v>
      </c>
      <c r="AD216">
        <v>233.07849999999999</v>
      </c>
      <c r="AE216">
        <v>0.04</v>
      </c>
      <c r="AF216">
        <v>1006</v>
      </c>
      <c r="AG216">
        <v>2508</v>
      </c>
      <c r="AH216">
        <v>3540</v>
      </c>
      <c r="AI216">
        <v>3920</v>
      </c>
    </row>
    <row r="217" spans="2:35" hidden="1">
      <c r="B217">
        <v>34</v>
      </c>
      <c r="C217">
        <v>34</v>
      </c>
      <c r="D217" t="s">
        <v>5</v>
      </c>
      <c r="E217" t="s">
        <v>9</v>
      </c>
      <c r="F217">
        <v>28</v>
      </c>
      <c r="G217">
        <v>28</v>
      </c>
      <c r="H217">
        <v>0.2</v>
      </c>
      <c r="I217">
        <v>5000</v>
      </c>
      <c r="J217">
        <v>60000</v>
      </c>
      <c r="K217">
        <v>15.25</v>
      </c>
      <c r="L217">
        <v>150</v>
      </c>
      <c r="M217">
        <v>0</v>
      </c>
      <c r="N217">
        <v>80</v>
      </c>
      <c r="O217">
        <v>11</v>
      </c>
      <c r="P217">
        <v>2.6900000000000001E-3</v>
      </c>
      <c r="Q217">
        <v>2.2399999999999998E-3</v>
      </c>
      <c r="R217">
        <v>4.5900000000000003E-3</v>
      </c>
      <c r="S217">
        <v>1.9599999999999999E-3</v>
      </c>
      <c r="T217">
        <v>1.9599999999999999E-3</v>
      </c>
      <c r="U217">
        <v>1.9599999999999999E-3</v>
      </c>
      <c r="V217">
        <v>1.9599999999999999E-3</v>
      </c>
      <c r="W217">
        <v>4.2500000000000003E-3</v>
      </c>
      <c r="X217">
        <v>4.2500000000000003E-3</v>
      </c>
      <c r="Y217">
        <v>1.9599999999999999E-3</v>
      </c>
      <c r="Z217">
        <v>1.9599999999999999E-3</v>
      </c>
      <c r="AA217">
        <v>1.9599999999999999E-3</v>
      </c>
      <c r="AB217">
        <v>0.58381377866040607</v>
      </c>
      <c r="AC217">
        <v>7.2210598271219446</v>
      </c>
      <c r="AD217">
        <v>233.07849999999999</v>
      </c>
      <c r="AE217">
        <v>4.4999999999999998E-2</v>
      </c>
      <c r="AF217">
        <v>940</v>
      </c>
      <c r="AG217">
        <v>2274</v>
      </c>
      <c r="AH217">
        <v>3156</v>
      </c>
      <c r="AI217">
        <v>3485</v>
      </c>
    </row>
    <row r="218" spans="2:35" hidden="1">
      <c r="B218">
        <v>34</v>
      </c>
      <c r="C218">
        <v>34</v>
      </c>
      <c r="D218" t="s">
        <v>5</v>
      </c>
      <c r="E218" t="s">
        <v>9</v>
      </c>
      <c r="F218">
        <v>28</v>
      </c>
      <c r="G218">
        <v>28</v>
      </c>
      <c r="H218">
        <v>0.2</v>
      </c>
      <c r="I218">
        <v>5000</v>
      </c>
      <c r="J218">
        <v>60000</v>
      </c>
      <c r="K218">
        <v>15.25</v>
      </c>
      <c r="L218">
        <v>150</v>
      </c>
      <c r="M218">
        <v>0</v>
      </c>
      <c r="N218">
        <v>80</v>
      </c>
      <c r="O218">
        <v>11</v>
      </c>
      <c r="P218">
        <v>2.6900000000000001E-3</v>
      </c>
      <c r="Q218">
        <v>2.2399999999999998E-3</v>
      </c>
      <c r="R218">
        <v>4.5900000000000003E-3</v>
      </c>
      <c r="S218">
        <v>1.9599999999999999E-3</v>
      </c>
      <c r="T218">
        <v>1.9599999999999999E-3</v>
      </c>
      <c r="U218">
        <v>1.9599999999999999E-3</v>
      </c>
      <c r="V218">
        <v>1.9599999999999999E-3</v>
      </c>
      <c r="W218">
        <v>4.2500000000000003E-3</v>
      </c>
      <c r="X218">
        <v>4.2500000000000003E-3</v>
      </c>
      <c r="Y218">
        <v>1.9599999999999999E-3</v>
      </c>
      <c r="Z218">
        <v>1.9599999999999999E-3</v>
      </c>
      <c r="AA218">
        <v>1.9599999999999999E-3</v>
      </c>
      <c r="AB218">
        <v>0.58381377866040607</v>
      </c>
      <c r="AC218">
        <v>7.2210598271219446</v>
      </c>
      <c r="AD218">
        <v>233.07849999999999</v>
      </c>
      <c r="AE218">
        <v>0.05</v>
      </c>
      <c r="AF218">
        <v>880</v>
      </c>
      <c r="AG218">
        <v>2081</v>
      </c>
      <c r="AH218">
        <v>2848</v>
      </c>
      <c r="AI218">
        <v>3136</v>
      </c>
    </row>
    <row r="219" spans="2:35" hidden="1">
      <c r="B219">
        <v>34</v>
      </c>
      <c r="C219">
        <v>34</v>
      </c>
      <c r="D219" t="s">
        <v>5</v>
      </c>
      <c r="E219" t="s">
        <v>9</v>
      </c>
      <c r="F219">
        <v>28</v>
      </c>
      <c r="G219">
        <v>28</v>
      </c>
      <c r="H219">
        <v>0.2</v>
      </c>
      <c r="I219">
        <v>5000</v>
      </c>
      <c r="J219">
        <v>60000</v>
      </c>
      <c r="K219">
        <v>15.25</v>
      </c>
      <c r="L219">
        <v>150</v>
      </c>
      <c r="M219">
        <v>0</v>
      </c>
      <c r="N219">
        <v>80</v>
      </c>
      <c r="O219">
        <v>11</v>
      </c>
      <c r="P219">
        <v>2.6900000000000001E-3</v>
      </c>
      <c r="Q219">
        <v>2.2399999999999998E-3</v>
      </c>
      <c r="R219">
        <v>4.5900000000000003E-3</v>
      </c>
      <c r="S219">
        <v>1.9599999999999999E-3</v>
      </c>
      <c r="T219">
        <v>1.9599999999999999E-3</v>
      </c>
      <c r="U219">
        <v>1.9599999999999999E-3</v>
      </c>
      <c r="V219">
        <v>1.9599999999999999E-3</v>
      </c>
      <c r="W219">
        <v>4.2500000000000003E-3</v>
      </c>
      <c r="X219">
        <v>4.2500000000000003E-3</v>
      </c>
      <c r="Y219">
        <v>1.9599999999999999E-3</v>
      </c>
      <c r="Z219">
        <v>1.9599999999999999E-3</v>
      </c>
      <c r="AA219">
        <v>1.9599999999999999E-3</v>
      </c>
      <c r="AB219">
        <v>0.58381377866040607</v>
      </c>
      <c r="AC219">
        <v>7.2210598271219446</v>
      </c>
      <c r="AD219">
        <v>233.07849999999999</v>
      </c>
      <c r="AE219">
        <v>5.5E-2</v>
      </c>
      <c r="AF219">
        <v>826</v>
      </c>
      <c r="AG219">
        <v>1919</v>
      </c>
      <c r="AH219">
        <v>2595</v>
      </c>
      <c r="AI219">
        <v>2851</v>
      </c>
    </row>
    <row r="220" spans="2:35" hidden="1">
      <c r="B220">
        <v>34</v>
      </c>
      <c r="C220">
        <v>34</v>
      </c>
      <c r="D220" t="s">
        <v>5</v>
      </c>
      <c r="E220" t="s">
        <v>9</v>
      </c>
      <c r="F220">
        <v>28</v>
      </c>
      <c r="G220">
        <v>28</v>
      </c>
      <c r="H220">
        <v>0.2</v>
      </c>
      <c r="I220">
        <v>5000</v>
      </c>
      <c r="J220">
        <v>60000</v>
      </c>
      <c r="K220">
        <v>15.25</v>
      </c>
      <c r="L220">
        <v>150</v>
      </c>
      <c r="M220">
        <v>0</v>
      </c>
      <c r="N220">
        <v>80</v>
      </c>
      <c r="O220">
        <v>11</v>
      </c>
      <c r="P220">
        <v>2.6900000000000001E-3</v>
      </c>
      <c r="Q220">
        <v>2.2399999999999998E-3</v>
      </c>
      <c r="R220">
        <v>4.5900000000000003E-3</v>
      </c>
      <c r="S220">
        <v>1.9599999999999999E-3</v>
      </c>
      <c r="T220">
        <v>1.9599999999999999E-3</v>
      </c>
      <c r="U220">
        <v>1.9599999999999999E-3</v>
      </c>
      <c r="V220">
        <v>1.9599999999999999E-3</v>
      </c>
      <c r="W220">
        <v>4.2500000000000003E-3</v>
      </c>
      <c r="X220">
        <v>4.2500000000000003E-3</v>
      </c>
      <c r="Y220">
        <v>1.9599999999999999E-3</v>
      </c>
      <c r="Z220">
        <v>1.9599999999999999E-3</v>
      </c>
      <c r="AA220">
        <v>1.9599999999999999E-3</v>
      </c>
      <c r="AB220">
        <v>0.58381377866040607</v>
      </c>
      <c r="AC220">
        <v>7.2210598271219446</v>
      </c>
      <c r="AD220">
        <v>233.07849999999999</v>
      </c>
      <c r="AE220">
        <v>0.06</v>
      </c>
      <c r="AF220">
        <v>776</v>
      </c>
      <c r="AG220">
        <v>1779</v>
      </c>
      <c r="AH220">
        <v>2383</v>
      </c>
      <c r="AI220">
        <v>2614</v>
      </c>
    </row>
    <row r="221" spans="2:35" hidden="1">
      <c r="B221">
        <v>34</v>
      </c>
      <c r="C221">
        <v>34</v>
      </c>
      <c r="D221" t="s">
        <v>5</v>
      </c>
      <c r="E221" t="s">
        <v>9</v>
      </c>
      <c r="F221">
        <v>28</v>
      </c>
      <c r="G221">
        <v>28</v>
      </c>
      <c r="H221">
        <v>0.2</v>
      </c>
      <c r="I221">
        <v>5000</v>
      </c>
      <c r="J221">
        <v>60000</v>
      </c>
      <c r="K221">
        <v>15.25</v>
      </c>
      <c r="L221">
        <v>150</v>
      </c>
      <c r="M221">
        <v>0</v>
      </c>
      <c r="N221">
        <v>80</v>
      </c>
      <c r="O221">
        <v>11</v>
      </c>
      <c r="P221">
        <v>2.6900000000000001E-3</v>
      </c>
      <c r="Q221">
        <v>2.2399999999999998E-3</v>
      </c>
      <c r="R221">
        <v>4.5900000000000003E-3</v>
      </c>
      <c r="S221">
        <v>1.9599999999999999E-3</v>
      </c>
      <c r="T221">
        <v>1.9599999999999999E-3</v>
      </c>
      <c r="U221">
        <v>1.9599999999999999E-3</v>
      </c>
      <c r="V221">
        <v>1.9599999999999999E-3</v>
      </c>
      <c r="W221">
        <v>4.2500000000000003E-3</v>
      </c>
      <c r="X221">
        <v>4.2500000000000003E-3</v>
      </c>
      <c r="Y221">
        <v>1.9599999999999999E-3</v>
      </c>
      <c r="Z221">
        <v>1.9599999999999999E-3</v>
      </c>
      <c r="AA221">
        <v>1.9599999999999999E-3</v>
      </c>
      <c r="AB221">
        <v>0.58381377866040607</v>
      </c>
      <c r="AC221">
        <v>7.2210598271219446</v>
      </c>
      <c r="AD221">
        <v>233.07849999999999</v>
      </c>
      <c r="AE221">
        <v>6.5000000000000002E-2</v>
      </c>
      <c r="AF221">
        <v>732</v>
      </c>
      <c r="AG221">
        <v>1660</v>
      </c>
      <c r="AH221">
        <v>2203</v>
      </c>
      <c r="AI221">
        <v>2412</v>
      </c>
    </row>
    <row r="222" spans="2:35" hidden="1">
      <c r="B222">
        <v>34</v>
      </c>
      <c r="C222">
        <v>34</v>
      </c>
      <c r="D222" t="s">
        <v>5</v>
      </c>
      <c r="E222" t="s">
        <v>9</v>
      </c>
      <c r="F222">
        <v>28</v>
      </c>
      <c r="G222">
        <v>28</v>
      </c>
      <c r="H222">
        <v>0.2</v>
      </c>
      <c r="I222">
        <v>5000</v>
      </c>
      <c r="J222">
        <v>60000</v>
      </c>
      <c r="K222">
        <v>15.25</v>
      </c>
      <c r="L222">
        <v>150</v>
      </c>
      <c r="M222">
        <v>0</v>
      </c>
      <c r="N222">
        <v>80</v>
      </c>
      <c r="O222">
        <v>11</v>
      </c>
      <c r="P222">
        <v>2.6900000000000001E-3</v>
      </c>
      <c r="Q222">
        <v>2.2399999999999998E-3</v>
      </c>
      <c r="R222">
        <v>4.5900000000000003E-3</v>
      </c>
      <c r="S222">
        <v>1.9599999999999999E-3</v>
      </c>
      <c r="T222">
        <v>1.9599999999999999E-3</v>
      </c>
      <c r="U222">
        <v>1.9599999999999999E-3</v>
      </c>
      <c r="V222">
        <v>1.9599999999999999E-3</v>
      </c>
      <c r="W222">
        <v>4.2500000000000003E-3</v>
      </c>
      <c r="X222">
        <v>4.2500000000000003E-3</v>
      </c>
      <c r="Y222">
        <v>1.9599999999999999E-3</v>
      </c>
      <c r="Z222">
        <v>1.9599999999999999E-3</v>
      </c>
      <c r="AA222">
        <v>1.9599999999999999E-3</v>
      </c>
      <c r="AB222">
        <v>0.58381377866040607</v>
      </c>
      <c r="AC222">
        <v>7.2210598271219446</v>
      </c>
      <c r="AD222">
        <v>233.07849999999999</v>
      </c>
      <c r="AE222">
        <v>7.0000000000000007E-2</v>
      </c>
      <c r="AF222">
        <v>691</v>
      </c>
      <c r="AG222">
        <v>1554</v>
      </c>
      <c r="AH222">
        <v>2049</v>
      </c>
      <c r="AI222">
        <v>2240</v>
      </c>
    </row>
    <row r="223" spans="2:35" hidden="1">
      <c r="B223">
        <v>34</v>
      </c>
      <c r="C223">
        <v>34</v>
      </c>
      <c r="D223" t="s">
        <v>5</v>
      </c>
      <c r="E223" t="s">
        <v>9</v>
      </c>
      <c r="F223">
        <v>28</v>
      </c>
      <c r="G223">
        <v>28</v>
      </c>
      <c r="H223">
        <v>0.2</v>
      </c>
      <c r="I223">
        <v>5000</v>
      </c>
      <c r="J223">
        <v>60000</v>
      </c>
      <c r="K223">
        <v>15.5</v>
      </c>
      <c r="L223">
        <v>150</v>
      </c>
      <c r="M223">
        <v>0</v>
      </c>
      <c r="N223">
        <v>80</v>
      </c>
      <c r="O223">
        <v>11</v>
      </c>
      <c r="P223">
        <v>2.6199999999999999E-3</v>
      </c>
      <c r="Q223">
        <v>2.1800000000000001E-3</v>
      </c>
      <c r="R223">
        <v>4.4799999999999996E-3</v>
      </c>
      <c r="S223">
        <v>1.9599999999999999E-3</v>
      </c>
      <c r="T223">
        <v>1.9599999999999999E-3</v>
      </c>
      <c r="U223">
        <v>1.9599999999999999E-3</v>
      </c>
      <c r="V223">
        <v>1.9599999999999999E-3</v>
      </c>
      <c r="W223">
        <v>4.15E-3</v>
      </c>
      <c r="X223">
        <v>4.15E-3</v>
      </c>
      <c r="Y223">
        <v>1.9599999999999999E-3</v>
      </c>
      <c r="Z223">
        <v>1.9599999999999999E-3</v>
      </c>
      <c r="AA223">
        <v>1.9599999999999999E-3</v>
      </c>
      <c r="AB223">
        <v>0.58394027410568128</v>
      </c>
      <c r="AC223">
        <v>7.3434645768726883</v>
      </c>
      <c r="AD223">
        <v>236.691</v>
      </c>
      <c r="AE223">
        <v>2.5000000000000001E-2</v>
      </c>
      <c r="AF223">
        <v>1210</v>
      </c>
      <c r="AG223">
        <v>3330</v>
      </c>
      <c r="AH223">
        <v>5269</v>
      </c>
      <c r="AI223">
        <v>6068</v>
      </c>
    </row>
    <row r="224" spans="2:35" hidden="1">
      <c r="B224">
        <v>34</v>
      </c>
      <c r="C224">
        <v>34</v>
      </c>
      <c r="D224" t="s">
        <v>5</v>
      </c>
      <c r="E224" t="s">
        <v>9</v>
      </c>
      <c r="F224">
        <v>28</v>
      </c>
      <c r="G224">
        <v>28</v>
      </c>
      <c r="H224">
        <v>0.2</v>
      </c>
      <c r="I224">
        <v>5000</v>
      </c>
      <c r="J224">
        <v>60000</v>
      </c>
      <c r="K224">
        <v>15.5</v>
      </c>
      <c r="L224">
        <v>150</v>
      </c>
      <c r="M224">
        <v>0</v>
      </c>
      <c r="N224">
        <v>80</v>
      </c>
      <c r="O224">
        <v>11</v>
      </c>
      <c r="P224">
        <v>2.6199999999999999E-3</v>
      </c>
      <c r="Q224">
        <v>2.1800000000000001E-3</v>
      </c>
      <c r="R224">
        <v>4.4799999999999996E-3</v>
      </c>
      <c r="S224">
        <v>1.9599999999999999E-3</v>
      </c>
      <c r="T224">
        <v>1.9599999999999999E-3</v>
      </c>
      <c r="U224">
        <v>1.9599999999999999E-3</v>
      </c>
      <c r="V224">
        <v>1.9599999999999999E-3</v>
      </c>
      <c r="W224">
        <v>4.15E-3</v>
      </c>
      <c r="X224">
        <v>4.15E-3</v>
      </c>
      <c r="Y224">
        <v>1.9599999999999999E-3</v>
      </c>
      <c r="Z224">
        <v>1.9599999999999999E-3</v>
      </c>
      <c r="AA224">
        <v>1.9599999999999999E-3</v>
      </c>
      <c r="AB224">
        <v>0.58394027410568128</v>
      </c>
      <c r="AC224">
        <v>7.3434645768726883</v>
      </c>
      <c r="AD224">
        <v>236.691</v>
      </c>
      <c r="AE224">
        <v>0.03</v>
      </c>
      <c r="AF224">
        <v>1121</v>
      </c>
      <c r="AG224">
        <v>2891</v>
      </c>
      <c r="AH224">
        <v>4424</v>
      </c>
      <c r="AI224">
        <v>5057</v>
      </c>
    </row>
    <row r="225" spans="2:35" hidden="1">
      <c r="B225">
        <v>34</v>
      </c>
      <c r="C225">
        <v>34</v>
      </c>
      <c r="D225" t="s">
        <v>5</v>
      </c>
      <c r="E225" t="s">
        <v>9</v>
      </c>
      <c r="F225">
        <v>28</v>
      </c>
      <c r="G225">
        <v>28</v>
      </c>
      <c r="H225">
        <v>0.2</v>
      </c>
      <c r="I225">
        <v>5000</v>
      </c>
      <c r="J225">
        <v>60000</v>
      </c>
      <c r="K225">
        <v>15.5</v>
      </c>
      <c r="L225">
        <v>150</v>
      </c>
      <c r="M225">
        <v>0</v>
      </c>
      <c r="N225">
        <v>80</v>
      </c>
      <c r="O225">
        <v>11</v>
      </c>
      <c r="P225">
        <v>2.6199999999999999E-3</v>
      </c>
      <c r="Q225">
        <v>2.1800000000000001E-3</v>
      </c>
      <c r="R225">
        <v>4.4799999999999996E-3</v>
      </c>
      <c r="S225">
        <v>1.9599999999999999E-3</v>
      </c>
      <c r="T225">
        <v>1.9599999999999999E-3</v>
      </c>
      <c r="U225">
        <v>1.9599999999999999E-3</v>
      </c>
      <c r="V225">
        <v>1.9599999999999999E-3</v>
      </c>
      <c r="W225">
        <v>4.15E-3</v>
      </c>
      <c r="X225">
        <v>4.15E-3</v>
      </c>
      <c r="Y225">
        <v>1.9599999999999999E-3</v>
      </c>
      <c r="Z225">
        <v>1.9599999999999999E-3</v>
      </c>
      <c r="AA225">
        <v>1.9599999999999999E-3</v>
      </c>
      <c r="AB225">
        <v>0.58394027410568128</v>
      </c>
      <c r="AC225">
        <v>7.3434645768726883</v>
      </c>
      <c r="AD225">
        <v>236.691</v>
      </c>
      <c r="AE225">
        <v>3.5000000000000003E-2</v>
      </c>
      <c r="AF225">
        <v>1041</v>
      </c>
      <c r="AG225">
        <v>2563</v>
      </c>
      <c r="AH225">
        <v>3817</v>
      </c>
      <c r="AI225">
        <v>4334</v>
      </c>
    </row>
    <row r="226" spans="2:35" hidden="1">
      <c r="B226">
        <v>34</v>
      </c>
      <c r="C226">
        <v>34</v>
      </c>
      <c r="D226" t="s">
        <v>5</v>
      </c>
      <c r="E226" t="s">
        <v>9</v>
      </c>
      <c r="F226">
        <v>28</v>
      </c>
      <c r="G226">
        <v>28</v>
      </c>
      <c r="H226">
        <v>0.2</v>
      </c>
      <c r="I226">
        <v>5000</v>
      </c>
      <c r="J226">
        <v>60000</v>
      </c>
      <c r="K226">
        <v>15.5</v>
      </c>
      <c r="L226">
        <v>150</v>
      </c>
      <c r="M226">
        <v>0</v>
      </c>
      <c r="N226">
        <v>80</v>
      </c>
      <c r="O226">
        <v>11</v>
      </c>
      <c r="P226">
        <v>2.6199999999999999E-3</v>
      </c>
      <c r="Q226">
        <v>2.1800000000000001E-3</v>
      </c>
      <c r="R226">
        <v>4.4799999999999996E-3</v>
      </c>
      <c r="S226">
        <v>1.9599999999999999E-3</v>
      </c>
      <c r="T226">
        <v>1.9599999999999999E-3</v>
      </c>
      <c r="U226">
        <v>1.9599999999999999E-3</v>
      </c>
      <c r="V226">
        <v>1.9599999999999999E-3</v>
      </c>
      <c r="W226">
        <v>4.15E-3</v>
      </c>
      <c r="X226">
        <v>4.15E-3</v>
      </c>
      <c r="Y226">
        <v>1.9599999999999999E-3</v>
      </c>
      <c r="Z226">
        <v>1.9599999999999999E-3</v>
      </c>
      <c r="AA226">
        <v>1.9599999999999999E-3</v>
      </c>
      <c r="AB226">
        <v>0.58394027410568128</v>
      </c>
      <c r="AC226">
        <v>7.3434645768726883</v>
      </c>
      <c r="AD226">
        <v>236.691</v>
      </c>
      <c r="AE226">
        <v>0.04</v>
      </c>
      <c r="AF226">
        <v>969</v>
      </c>
      <c r="AG226">
        <v>2306</v>
      </c>
      <c r="AH226">
        <v>3359</v>
      </c>
      <c r="AI226">
        <v>3792</v>
      </c>
    </row>
    <row r="227" spans="2:35" hidden="1">
      <c r="B227">
        <v>34</v>
      </c>
      <c r="C227">
        <v>34</v>
      </c>
      <c r="D227" t="s">
        <v>5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15.5</v>
      </c>
      <c r="L227">
        <v>150</v>
      </c>
      <c r="M227">
        <v>0</v>
      </c>
      <c r="N227">
        <v>80</v>
      </c>
      <c r="O227">
        <v>11</v>
      </c>
      <c r="P227">
        <v>2.6199999999999999E-3</v>
      </c>
      <c r="Q227">
        <v>2.1800000000000001E-3</v>
      </c>
      <c r="R227">
        <v>4.4799999999999996E-3</v>
      </c>
      <c r="S227">
        <v>1.9599999999999999E-3</v>
      </c>
      <c r="T227">
        <v>1.9599999999999999E-3</v>
      </c>
      <c r="U227">
        <v>1.9599999999999999E-3</v>
      </c>
      <c r="V227">
        <v>1.9599999999999999E-3</v>
      </c>
      <c r="W227">
        <v>4.15E-3</v>
      </c>
      <c r="X227">
        <v>4.15E-3</v>
      </c>
      <c r="Y227">
        <v>1.9599999999999999E-3</v>
      </c>
      <c r="Z227">
        <v>1.9599999999999999E-3</v>
      </c>
      <c r="AA227">
        <v>1.9599999999999999E-3</v>
      </c>
      <c r="AB227">
        <v>0.58394027410568128</v>
      </c>
      <c r="AC227">
        <v>7.3434645768726883</v>
      </c>
      <c r="AD227">
        <v>236.691</v>
      </c>
      <c r="AE227">
        <v>4.4999999999999998E-2</v>
      </c>
      <c r="AF227">
        <v>904</v>
      </c>
      <c r="AG227">
        <v>2098</v>
      </c>
      <c r="AH227">
        <v>2999</v>
      </c>
      <c r="AI227">
        <v>3371</v>
      </c>
    </row>
    <row r="228" spans="2:35" hidden="1">
      <c r="B228">
        <v>34</v>
      </c>
      <c r="C228">
        <v>34</v>
      </c>
      <c r="D228" t="s">
        <v>5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15.5</v>
      </c>
      <c r="L228">
        <v>150</v>
      </c>
      <c r="M228">
        <v>0</v>
      </c>
      <c r="N228">
        <v>80</v>
      </c>
      <c r="O228">
        <v>11</v>
      </c>
      <c r="P228">
        <v>2.6199999999999999E-3</v>
      </c>
      <c r="Q228">
        <v>2.1800000000000001E-3</v>
      </c>
      <c r="R228">
        <v>4.4799999999999996E-3</v>
      </c>
      <c r="S228">
        <v>1.9599999999999999E-3</v>
      </c>
      <c r="T228">
        <v>1.9599999999999999E-3</v>
      </c>
      <c r="U228">
        <v>1.9599999999999999E-3</v>
      </c>
      <c r="V228">
        <v>1.9599999999999999E-3</v>
      </c>
      <c r="W228">
        <v>4.15E-3</v>
      </c>
      <c r="X228">
        <v>4.15E-3</v>
      </c>
      <c r="Y228">
        <v>1.9599999999999999E-3</v>
      </c>
      <c r="Z228">
        <v>1.9599999999999999E-3</v>
      </c>
      <c r="AA228">
        <v>1.9599999999999999E-3</v>
      </c>
      <c r="AB228">
        <v>0.58394027410568128</v>
      </c>
      <c r="AC228">
        <v>7.3434645768726883</v>
      </c>
      <c r="AD228">
        <v>236.691</v>
      </c>
      <c r="AE228">
        <v>0.05</v>
      </c>
      <c r="AF228">
        <v>846</v>
      </c>
      <c r="AG228">
        <v>1925</v>
      </c>
      <c r="AH228">
        <v>2711</v>
      </c>
      <c r="AI228">
        <v>3034</v>
      </c>
    </row>
    <row r="229" spans="2:35" hidden="1">
      <c r="B229">
        <v>34</v>
      </c>
      <c r="C229">
        <v>34</v>
      </c>
      <c r="D229" t="s">
        <v>5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15.5</v>
      </c>
      <c r="L229">
        <v>150</v>
      </c>
      <c r="M229">
        <v>0</v>
      </c>
      <c r="N229">
        <v>80</v>
      </c>
      <c r="O229">
        <v>11</v>
      </c>
      <c r="P229">
        <v>2.6199999999999999E-3</v>
      </c>
      <c r="Q229">
        <v>2.1800000000000001E-3</v>
      </c>
      <c r="R229">
        <v>4.4799999999999996E-3</v>
      </c>
      <c r="S229">
        <v>1.9599999999999999E-3</v>
      </c>
      <c r="T229">
        <v>1.9599999999999999E-3</v>
      </c>
      <c r="U229">
        <v>1.9599999999999999E-3</v>
      </c>
      <c r="V229">
        <v>1.9599999999999999E-3</v>
      </c>
      <c r="W229">
        <v>4.15E-3</v>
      </c>
      <c r="X229">
        <v>4.15E-3</v>
      </c>
      <c r="Y229">
        <v>1.9599999999999999E-3</v>
      </c>
      <c r="Z229">
        <v>1.9599999999999999E-3</v>
      </c>
      <c r="AA229">
        <v>1.9599999999999999E-3</v>
      </c>
      <c r="AB229">
        <v>0.58394027410568128</v>
      </c>
      <c r="AC229">
        <v>7.3434645768726883</v>
      </c>
      <c r="AD229">
        <v>236.691</v>
      </c>
      <c r="AE229">
        <v>5.5E-2</v>
      </c>
      <c r="AF229">
        <v>793</v>
      </c>
      <c r="AG229">
        <v>1779</v>
      </c>
      <c r="AH229">
        <v>2473</v>
      </c>
      <c r="AI229">
        <v>2758</v>
      </c>
    </row>
    <row r="230" spans="2:35" hidden="1">
      <c r="B230">
        <v>34</v>
      </c>
      <c r="C230">
        <v>34</v>
      </c>
      <c r="D230" t="s">
        <v>5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15.5</v>
      </c>
      <c r="L230">
        <v>150</v>
      </c>
      <c r="M230">
        <v>0</v>
      </c>
      <c r="N230">
        <v>80</v>
      </c>
      <c r="O230">
        <v>11</v>
      </c>
      <c r="P230">
        <v>2.6199999999999999E-3</v>
      </c>
      <c r="Q230">
        <v>2.1800000000000001E-3</v>
      </c>
      <c r="R230">
        <v>4.4799999999999996E-3</v>
      </c>
      <c r="S230">
        <v>1.9599999999999999E-3</v>
      </c>
      <c r="T230">
        <v>1.9599999999999999E-3</v>
      </c>
      <c r="U230">
        <v>1.9599999999999999E-3</v>
      </c>
      <c r="V230">
        <v>1.9599999999999999E-3</v>
      </c>
      <c r="W230">
        <v>4.15E-3</v>
      </c>
      <c r="X230">
        <v>4.15E-3</v>
      </c>
      <c r="Y230">
        <v>1.9599999999999999E-3</v>
      </c>
      <c r="Z230">
        <v>1.9599999999999999E-3</v>
      </c>
      <c r="AA230">
        <v>1.9599999999999999E-3</v>
      </c>
      <c r="AB230">
        <v>0.58394027410568128</v>
      </c>
      <c r="AC230">
        <v>7.3434645768726883</v>
      </c>
      <c r="AD230">
        <v>236.691</v>
      </c>
      <c r="AE230">
        <v>0.06</v>
      </c>
      <c r="AF230">
        <v>746</v>
      </c>
      <c r="AG230">
        <v>1653</v>
      </c>
      <c r="AH230">
        <v>2273</v>
      </c>
      <c r="AI230">
        <v>2528</v>
      </c>
    </row>
    <row r="231" spans="2:35" hidden="1">
      <c r="B231">
        <v>34</v>
      </c>
      <c r="C231">
        <v>34</v>
      </c>
      <c r="D231" t="s">
        <v>5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15.5</v>
      </c>
      <c r="L231">
        <v>150</v>
      </c>
      <c r="M231">
        <v>0</v>
      </c>
      <c r="N231">
        <v>80</v>
      </c>
      <c r="O231">
        <v>11</v>
      </c>
      <c r="P231">
        <v>2.6199999999999999E-3</v>
      </c>
      <c r="Q231">
        <v>2.1800000000000001E-3</v>
      </c>
      <c r="R231">
        <v>4.4799999999999996E-3</v>
      </c>
      <c r="S231">
        <v>1.9599999999999999E-3</v>
      </c>
      <c r="T231">
        <v>1.9599999999999999E-3</v>
      </c>
      <c r="U231">
        <v>1.9599999999999999E-3</v>
      </c>
      <c r="V231">
        <v>1.9599999999999999E-3</v>
      </c>
      <c r="W231">
        <v>4.15E-3</v>
      </c>
      <c r="X231">
        <v>4.15E-3</v>
      </c>
      <c r="Y231">
        <v>1.9599999999999999E-3</v>
      </c>
      <c r="Z231">
        <v>1.9599999999999999E-3</v>
      </c>
      <c r="AA231">
        <v>1.9599999999999999E-3</v>
      </c>
      <c r="AB231">
        <v>0.58394027410568128</v>
      </c>
      <c r="AC231">
        <v>7.3434645768726883</v>
      </c>
      <c r="AD231">
        <v>236.691</v>
      </c>
      <c r="AE231">
        <v>6.5000000000000002E-2</v>
      </c>
      <c r="AF231">
        <v>703</v>
      </c>
      <c r="AG231">
        <v>1544</v>
      </c>
      <c r="AH231">
        <v>2104</v>
      </c>
      <c r="AI231">
        <v>2334</v>
      </c>
    </row>
    <row r="232" spans="2:35" hidden="1">
      <c r="B232">
        <v>34</v>
      </c>
      <c r="C232">
        <v>34</v>
      </c>
      <c r="D232" t="s">
        <v>5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15.5</v>
      </c>
      <c r="L232">
        <v>150</v>
      </c>
      <c r="M232">
        <v>0</v>
      </c>
      <c r="N232">
        <v>80</v>
      </c>
      <c r="O232">
        <v>11</v>
      </c>
      <c r="P232">
        <v>2.6199999999999999E-3</v>
      </c>
      <c r="Q232">
        <v>2.1800000000000001E-3</v>
      </c>
      <c r="R232">
        <v>4.4799999999999996E-3</v>
      </c>
      <c r="S232">
        <v>1.9599999999999999E-3</v>
      </c>
      <c r="T232">
        <v>1.9599999999999999E-3</v>
      </c>
      <c r="U232">
        <v>1.9599999999999999E-3</v>
      </c>
      <c r="V232">
        <v>1.9599999999999999E-3</v>
      </c>
      <c r="W232">
        <v>4.15E-3</v>
      </c>
      <c r="X232">
        <v>4.15E-3</v>
      </c>
      <c r="Y232">
        <v>1.9599999999999999E-3</v>
      </c>
      <c r="Z232">
        <v>1.9599999999999999E-3</v>
      </c>
      <c r="AA232">
        <v>1.9599999999999999E-3</v>
      </c>
      <c r="AB232">
        <v>0.58394027410568128</v>
      </c>
      <c r="AC232">
        <v>7.3434645768726883</v>
      </c>
      <c r="AD232">
        <v>236.691</v>
      </c>
      <c r="AE232">
        <v>7.0000000000000007E-2</v>
      </c>
      <c r="AF232">
        <v>663</v>
      </c>
      <c r="AG232">
        <v>1448</v>
      </c>
      <c r="AH232">
        <v>1958</v>
      </c>
      <c r="AI232">
        <v>2167</v>
      </c>
    </row>
    <row r="233" spans="2:35" hidden="1">
      <c r="B233">
        <v>34</v>
      </c>
      <c r="C233">
        <v>34</v>
      </c>
      <c r="D233" t="s">
        <v>5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15.75</v>
      </c>
      <c r="L233">
        <v>150</v>
      </c>
      <c r="M233">
        <v>0</v>
      </c>
      <c r="N233">
        <v>80</v>
      </c>
      <c r="O233">
        <v>11</v>
      </c>
      <c r="P233">
        <v>2.5600000000000002E-3</v>
      </c>
      <c r="Q233">
        <v>2.1299999999999999E-3</v>
      </c>
      <c r="R233">
        <v>4.3600000000000002E-3</v>
      </c>
      <c r="S233">
        <v>1.9499999999999999E-3</v>
      </c>
      <c r="T233">
        <v>1.9499999999999999E-3</v>
      </c>
      <c r="U233">
        <v>1.9499999999999999E-3</v>
      </c>
      <c r="V233">
        <v>1.9499999999999999E-3</v>
      </c>
      <c r="W233">
        <v>4.0400000000000002E-3</v>
      </c>
      <c r="X233">
        <v>4.0400000000000002E-3</v>
      </c>
      <c r="Y233">
        <v>1.9499999999999999E-3</v>
      </c>
      <c r="Z233">
        <v>1.9499999999999999E-3</v>
      </c>
      <c r="AA233">
        <v>1.9499999999999999E-3</v>
      </c>
      <c r="AB233">
        <v>0.58423199967817807</v>
      </c>
      <c r="AC233">
        <v>7.4669556853819694</v>
      </c>
      <c r="AD233">
        <v>240.30350000000001</v>
      </c>
      <c r="AE233">
        <v>2.5000000000000001E-2</v>
      </c>
      <c r="AF233">
        <v>1168</v>
      </c>
      <c r="AG233">
        <v>2964</v>
      </c>
      <c r="AH233">
        <v>4932</v>
      </c>
      <c r="AI233">
        <v>5863</v>
      </c>
    </row>
    <row r="234" spans="2:35" hidden="1">
      <c r="B234">
        <v>34</v>
      </c>
      <c r="C234">
        <v>34</v>
      </c>
      <c r="D234" t="s">
        <v>5</v>
      </c>
      <c r="E234" t="s">
        <v>9</v>
      </c>
      <c r="F234">
        <v>28</v>
      </c>
      <c r="G234">
        <v>28</v>
      </c>
      <c r="H234">
        <v>0.2</v>
      </c>
      <c r="I234">
        <v>5000</v>
      </c>
      <c r="J234">
        <v>60000</v>
      </c>
      <c r="K234">
        <v>15.75</v>
      </c>
      <c r="L234">
        <v>150</v>
      </c>
      <c r="M234">
        <v>0</v>
      </c>
      <c r="N234">
        <v>80</v>
      </c>
      <c r="O234">
        <v>11</v>
      </c>
      <c r="P234">
        <v>2.5600000000000002E-3</v>
      </c>
      <c r="Q234">
        <v>2.1299999999999999E-3</v>
      </c>
      <c r="R234">
        <v>4.3600000000000002E-3</v>
      </c>
      <c r="S234">
        <v>1.9499999999999999E-3</v>
      </c>
      <c r="T234">
        <v>1.9499999999999999E-3</v>
      </c>
      <c r="U234">
        <v>1.9499999999999999E-3</v>
      </c>
      <c r="V234">
        <v>1.9499999999999999E-3</v>
      </c>
      <c r="W234">
        <v>4.0400000000000002E-3</v>
      </c>
      <c r="X234">
        <v>4.0400000000000002E-3</v>
      </c>
      <c r="Y234">
        <v>1.9499999999999999E-3</v>
      </c>
      <c r="Z234">
        <v>1.9499999999999999E-3</v>
      </c>
      <c r="AA234">
        <v>1.9499999999999999E-3</v>
      </c>
      <c r="AB234">
        <v>0.58423199967817807</v>
      </c>
      <c r="AC234">
        <v>7.4669556853819694</v>
      </c>
      <c r="AD234">
        <v>240.30350000000001</v>
      </c>
      <c r="AE234">
        <v>0.03</v>
      </c>
      <c r="AF234">
        <v>1080</v>
      </c>
      <c r="AG234">
        <v>2596</v>
      </c>
      <c r="AH234">
        <v>4156</v>
      </c>
      <c r="AI234">
        <v>4886</v>
      </c>
    </row>
    <row r="235" spans="2:35" hidden="1">
      <c r="B235">
        <v>34</v>
      </c>
      <c r="C235">
        <v>34</v>
      </c>
      <c r="D235" t="s">
        <v>5</v>
      </c>
      <c r="E235" t="s">
        <v>9</v>
      </c>
      <c r="F235">
        <v>28</v>
      </c>
      <c r="G235">
        <v>28</v>
      </c>
      <c r="H235">
        <v>0.2</v>
      </c>
      <c r="I235">
        <v>5000</v>
      </c>
      <c r="J235">
        <v>60000</v>
      </c>
      <c r="K235">
        <v>15.75</v>
      </c>
      <c r="L235">
        <v>150</v>
      </c>
      <c r="M235">
        <v>0</v>
      </c>
      <c r="N235">
        <v>80</v>
      </c>
      <c r="O235">
        <v>11</v>
      </c>
      <c r="P235">
        <v>2.5600000000000002E-3</v>
      </c>
      <c r="Q235">
        <v>2.1299999999999999E-3</v>
      </c>
      <c r="R235">
        <v>4.3600000000000002E-3</v>
      </c>
      <c r="S235">
        <v>1.9499999999999999E-3</v>
      </c>
      <c r="T235">
        <v>1.9499999999999999E-3</v>
      </c>
      <c r="U235">
        <v>1.9499999999999999E-3</v>
      </c>
      <c r="V235">
        <v>1.9499999999999999E-3</v>
      </c>
      <c r="W235">
        <v>4.0400000000000002E-3</v>
      </c>
      <c r="X235">
        <v>4.0400000000000002E-3</v>
      </c>
      <c r="Y235">
        <v>1.9499999999999999E-3</v>
      </c>
      <c r="Z235">
        <v>1.9499999999999999E-3</v>
      </c>
      <c r="AA235">
        <v>1.9499999999999999E-3</v>
      </c>
      <c r="AB235">
        <v>0.58423199967817807</v>
      </c>
      <c r="AC235">
        <v>7.4669556853819694</v>
      </c>
      <c r="AD235">
        <v>240.30350000000001</v>
      </c>
      <c r="AE235">
        <v>3.5000000000000003E-2</v>
      </c>
      <c r="AF235">
        <v>1002</v>
      </c>
      <c r="AG235">
        <v>2317</v>
      </c>
      <c r="AH235">
        <v>3597</v>
      </c>
      <c r="AI235">
        <v>4188</v>
      </c>
    </row>
    <row r="236" spans="2:35" hidden="1">
      <c r="B236">
        <v>34</v>
      </c>
      <c r="C236">
        <v>34</v>
      </c>
      <c r="D236" t="s">
        <v>5</v>
      </c>
      <c r="E236" t="s">
        <v>9</v>
      </c>
      <c r="F236">
        <v>28</v>
      </c>
      <c r="G236">
        <v>28</v>
      </c>
      <c r="H236">
        <v>0.2</v>
      </c>
      <c r="I236">
        <v>5000</v>
      </c>
      <c r="J236">
        <v>60000</v>
      </c>
      <c r="K236">
        <v>15.75</v>
      </c>
      <c r="L236">
        <v>150</v>
      </c>
      <c r="M236">
        <v>0</v>
      </c>
      <c r="N236">
        <v>80</v>
      </c>
      <c r="O236">
        <v>11</v>
      </c>
      <c r="P236">
        <v>2.5600000000000002E-3</v>
      </c>
      <c r="Q236">
        <v>2.1299999999999999E-3</v>
      </c>
      <c r="R236">
        <v>4.3600000000000002E-3</v>
      </c>
      <c r="S236">
        <v>1.9499999999999999E-3</v>
      </c>
      <c r="T236">
        <v>1.9499999999999999E-3</v>
      </c>
      <c r="U236">
        <v>1.9499999999999999E-3</v>
      </c>
      <c r="V236">
        <v>1.9499999999999999E-3</v>
      </c>
      <c r="W236">
        <v>4.0400000000000002E-3</v>
      </c>
      <c r="X236">
        <v>4.0400000000000002E-3</v>
      </c>
      <c r="Y236">
        <v>1.9499999999999999E-3</v>
      </c>
      <c r="Z236">
        <v>1.9499999999999999E-3</v>
      </c>
      <c r="AA236">
        <v>1.9499999999999999E-3</v>
      </c>
      <c r="AB236">
        <v>0.58423199967817807</v>
      </c>
      <c r="AC236">
        <v>7.4669556853819694</v>
      </c>
      <c r="AD236">
        <v>240.30350000000001</v>
      </c>
      <c r="AE236">
        <v>0.04</v>
      </c>
      <c r="AF236">
        <v>932</v>
      </c>
      <c r="AG236">
        <v>2096</v>
      </c>
      <c r="AH236">
        <v>3172</v>
      </c>
      <c r="AI236">
        <v>3665</v>
      </c>
    </row>
    <row r="237" spans="2:35" hidden="1">
      <c r="B237">
        <v>34</v>
      </c>
      <c r="C237">
        <v>34</v>
      </c>
      <c r="D237" t="s">
        <v>5</v>
      </c>
      <c r="E237" t="s">
        <v>9</v>
      </c>
      <c r="F237">
        <v>28</v>
      </c>
      <c r="G237">
        <v>28</v>
      </c>
      <c r="H237">
        <v>0.2</v>
      </c>
      <c r="I237">
        <v>5000</v>
      </c>
      <c r="J237">
        <v>60000</v>
      </c>
      <c r="K237">
        <v>15.75</v>
      </c>
      <c r="L237">
        <v>150</v>
      </c>
      <c r="M237">
        <v>0</v>
      </c>
      <c r="N237">
        <v>80</v>
      </c>
      <c r="O237">
        <v>11</v>
      </c>
      <c r="P237">
        <v>2.5600000000000002E-3</v>
      </c>
      <c r="Q237">
        <v>2.1299999999999999E-3</v>
      </c>
      <c r="R237">
        <v>4.3600000000000002E-3</v>
      </c>
      <c r="S237">
        <v>1.9499999999999999E-3</v>
      </c>
      <c r="T237">
        <v>1.9499999999999999E-3</v>
      </c>
      <c r="U237">
        <v>1.9499999999999999E-3</v>
      </c>
      <c r="V237">
        <v>1.9499999999999999E-3</v>
      </c>
      <c r="W237">
        <v>4.0400000000000002E-3</v>
      </c>
      <c r="X237">
        <v>4.0400000000000002E-3</v>
      </c>
      <c r="Y237">
        <v>1.9499999999999999E-3</v>
      </c>
      <c r="Z237">
        <v>1.9499999999999999E-3</v>
      </c>
      <c r="AA237">
        <v>1.9499999999999999E-3</v>
      </c>
      <c r="AB237">
        <v>0.58423199967817807</v>
      </c>
      <c r="AC237">
        <v>7.4669556853819694</v>
      </c>
      <c r="AD237">
        <v>240.30350000000001</v>
      </c>
      <c r="AE237">
        <v>4.4999999999999998E-2</v>
      </c>
      <c r="AF237">
        <v>869</v>
      </c>
      <c r="AG237">
        <v>1915</v>
      </c>
      <c r="AH237">
        <v>2839</v>
      </c>
      <c r="AI237">
        <v>3257</v>
      </c>
    </row>
    <row r="238" spans="2:35" hidden="1">
      <c r="B238">
        <v>34</v>
      </c>
      <c r="C238">
        <v>34</v>
      </c>
      <c r="D238" t="s">
        <v>5</v>
      </c>
      <c r="E238" t="s">
        <v>9</v>
      </c>
      <c r="F238">
        <v>28</v>
      </c>
      <c r="G238">
        <v>28</v>
      </c>
      <c r="H238">
        <v>0.2</v>
      </c>
      <c r="I238">
        <v>5000</v>
      </c>
      <c r="J238">
        <v>60000</v>
      </c>
      <c r="K238">
        <v>15.75</v>
      </c>
      <c r="L238">
        <v>150</v>
      </c>
      <c r="M238">
        <v>0</v>
      </c>
      <c r="N238">
        <v>80</v>
      </c>
      <c r="O238">
        <v>11</v>
      </c>
      <c r="P238">
        <v>2.5600000000000002E-3</v>
      </c>
      <c r="Q238">
        <v>2.1299999999999999E-3</v>
      </c>
      <c r="R238">
        <v>4.3600000000000002E-3</v>
      </c>
      <c r="S238">
        <v>1.9499999999999999E-3</v>
      </c>
      <c r="T238">
        <v>1.9499999999999999E-3</v>
      </c>
      <c r="U238">
        <v>1.9499999999999999E-3</v>
      </c>
      <c r="V238">
        <v>1.9499999999999999E-3</v>
      </c>
      <c r="W238">
        <v>4.0400000000000002E-3</v>
      </c>
      <c r="X238">
        <v>4.0400000000000002E-3</v>
      </c>
      <c r="Y238">
        <v>1.9499999999999999E-3</v>
      </c>
      <c r="Z238">
        <v>1.9499999999999999E-3</v>
      </c>
      <c r="AA238">
        <v>1.9499999999999999E-3</v>
      </c>
      <c r="AB238">
        <v>0.58423199967817807</v>
      </c>
      <c r="AC238">
        <v>7.4669556853819694</v>
      </c>
      <c r="AD238">
        <v>240.30350000000001</v>
      </c>
      <c r="AE238">
        <v>0.05</v>
      </c>
      <c r="AF238">
        <v>812</v>
      </c>
      <c r="AG238">
        <v>1764</v>
      </c>
      <c r="AH238">
        <v>2570</v>
      </c>
      <c r="AI238">
        <v>2932</v>
      </c>
    </row>
    <row r="239" spans="2:35" hidden="1">
      <c r="B239">
        <v>34</v>
      </c>
      <c r="C239">
        <v>34</v>
      </c>
      <c r="D239" t="s">
        <v>5</v>
      </c>
      <c r="E239" t="s">
        <v>9</v>
      </c>
      <c r="F239">
        <v>28</v>
      </c>
      <c r="G239">
        <v>28</v>
      </c>
      <c r="H239">
        <v>0.2</v>
      </c>
      <c r="I239">
        <v>5000</v>
      </c>
      <c r="J239">
        <v>60000</v>
      </c>
      <c r="K239">
        <v>15.75</v>
      </c>
      <c r="L239">
        <v>150</v>
      </c>
      <c r="M239">
        <v>0</v>
      </c>
      <c r="N239">
        <v>80</v>
      </c>
      <c r="O239">
        <v>11</v>
      </c>
      <c r="P239">
        <v>2.5600000000000002E-3</v>
      </c>
      <c r="Q239">
        <v>2.1299999999999999E-3</v>
      </c>
      <c r="R239">
        <v>4.3600000000000002E-3</v>
      </c>
      <c r="S239">
        <v>1.9499999999999999E-3</v>
      </c>
      <c r="T239">
        <v>1.9499999999999999E-3</v>
      </c>
      <c r="U239">
        <v>1.9499999999999999E-3</v>
      </c>
      <c r="V239">
        <v>1.9499999999999999E-3</v>
      </c>
      <c r="W239">
        <v>4.0400000000000002E-3</v>
      </c>
      <c r="X239">
        <v>4.0400000000000002E-3</v>
      </c>
      <c r="Y239">
        <v>1.9499999999999999E-3</v>
      </c>
      <c r="Z239">
        <v>1.9499999999999999E-3</v>
      </c>
      <c r="AA239">
        <v>1.9499999999999999E-3</v>
      </c>
      <c r="AB239">
        <v>0.58423199967817807</v>
      </c>
      <c r="AC239">
        <v>7.4669556853819694</v>
      </c>
      <c r="AD239">
        <v>240.30350000000001</v>
      </c>
      <c r="AE239">
        <v>5.5E-2</v>
      </c>
      <c r="AF239">
        <v>761</v>
      </c>
      <c r="AG239">
        <v>1634</v>
      </c>
      <c r="AH239">
        <v>2348</v>
      </c>
      <c r="AI239">
        <v>2665</v>
      </c>
    </row>
    <row r="240" spans="2:35" hidden="1">
      <c r="B240">
        <v>34</v>
      </c>
      <c r="C240">
        <v>34</v>
      </c>
      <c r="D240" t="s">
        <v>5</v>
      </c>
      <c r="E240" t="s">
        <v>9</v>
      </c>
      <c r="F240">
        <v>28</v>
      </c>
      <c r="G240">
        <v>28</v>
      </c>
      <c r="H240">
        <v>0.2</v>
      </c>
      <c r="I240">
        <v>5000</v>
      </c>
      <c r="J240">
        <v>60000</v>
      </c>
      <c r="K240">
        <v>15.75</v>
      </c>
      <c r="L240">
        <v>150</v>
      </c>
      <c r="M240">
        <v>0</v>
      </c>
      <c r="N240">
        <v>80</v>
      </c>
      <c r="O240">
        <v>11</v>
      </c>
      <c r="P240">
        <v>2.5600000000000002E-3</v>
      </c>
      <c r="Q240">
        <v>2.1299999999999999E-3</v>
      </c>
      <c r="R240">
        <v>4.3600000000000002E-3</v>
      </c>
      <c r="S240">
        <v>1.9499999999999999E-3</v>
      </c>
      <c r="T240">
        <v>1.9499999999999999E-3</v>
      </c>
      <c r="U240">
        <v>1.9499999999999999E-3</v>
      </c>
      <c r="V240">
        <v>1.9499999999999999E-3</v>
      </c>
      <c r="W240">
        <v>4.0400000000000002E-3</v>
      </c>
      <c r="X240">
        <v>4.0400000000000002E-3</v>
      </c>
      <c r="Y240">
        <v>1.9499999999999999E-3</v>
      </c>
      <c r="Z240">
        <v>1.9499999999999999E-3</v>
      </c>
      <c r="AA240">
        <v>1.9499999999999999E-3</v>
      </c>
      <c r="AB240">
        <v>0.58423199967817807</v>
      </c>
      <c r="AC240">
        <v>7.4669556853819694</v>
      </c>
      <c r="AD240">
        <v>240.30350000000001</v>
      </c>
      <c r="AE240">
        <v>0.06</v>
      </c>
      <c r="AF240">
        <v>715</v>
      </c>
      <c r="AG240">
        <v>1522</v>
      </c>
      <c r="AH240">
        <v>2161</v>
      </c>
      <c r="AI240">
        <v>2443</v>
      </c>
    </row>
    <row r="241" spans="2:35" hidden="1">
      <c r="B241">
        <v>34</v>
      </c>
      <c r="C241">
        <v>34</v>
      </c>
      <c r="D241" t="s">
        <v>5</v>
      </c>
      <c r="E241" t="s">
        <v>9</v>
      </c>
      <c r="F241">
        <v>28</v>
      </c>
      <c r="G241">
        <v>28</v>
      </c>
      <c r="H241">
        <v>0.2</v>
      </c>
      <c r="I241">
        <v>5000</v>
      </c>
      <c r="J241">
        <v>60000</v>
      </c>
      <c r="K241">
        <v>15.75</v>
      </c>
      <c r="L241">
        <v>150</v>
      </c>
      <c r="M241">
        <v>0</v>
      </c>
      <c r="N241">
        <v>80</v>
      </c>
      <c r="O241">
        <v>11</v>
      </c>
      <c r="P241">
        <v>2.5600000000000002E-3</v>
      </c>
      <c r="Q241">
        <v>2.1299999999999999E-3</v>
      </c>
      <c r="R241">
        <v>4.3600000000000002E-3</v>
      </c>
      <c r="S241">
        <v>1.9499999999999999E-3</v>
      </c>
      <c r="T241">
        <v>1.9499999999999999E-3</v>
      </c>
      <c r="U241">
        <v>1.9499999999999999E-3</v>
      </c>
      <c r="V241">
        <v>1.9499999999999999E-3</v>
      </c>
      <c r="W241">
        <v>4.0400000000000002E-3</v>
      </c>
      <c r="X241">
        <v>4.0400000000000002E-3</v>
      </c>
      <c r="Y241">
        <v>1.9499999999999999E-3</v>
      </c>
      <c r="Z241">
        <v>1.9499999999999999E-3</v>
      </c>
      <c r="AA241">
        <v>1.9499999999999999E-3</v>
      </c>
      <c r="AB241">
        <v>0.58423199967817807</v>
      </c>
      <c r="AC241">
        <v>7.4669556853819694</v>
      </c>
      <c r="AD241">
        <v>240.30350000000001</v>
      </c>
      <c r="AE241">
        <v>6.5000000000000002E-2</v>
      </c>
      <c r="AF241">
        <v>673</v>
      </c>
      <c r="AG241">
        <v>1425</v>
      </c>
      <c r="AH241">
        <v>2002</v>
      </c>
      <c r="AI241">
        <v>2255</v>
      </c>
    </row>
    <row r="242" spans="2:35" hidden="1">
      <c r="B242">
        <v>34</v>
      </c>
      <c r="C242">
        <v>34</v>
      </c>
      <c r="D242" t="s">
        <v>5</v>
      </c>
      <c r="E242" t="s">
        <v>9</v>
      </c>
      <c r="F242">
        <v>28</v>
      </c>
      <c r="G242">
        <v>28</v>
      </c>
      <c r="H242">
        <v>0.2</v>
      </c>
      <c r="I242">
        <v>5000</v>
      </c>
      <c r="J242">
        <v>60000</v>
      </c>
      <c r="K242">
        <v>15.75</v>
      </c>
      <c r="L242">
        <v>150</v>
      </c>
      <c r="M242">
        <v>0</v>
      </c>
      <c r="N242">
        <v>80</v>
      </c>
      <c r="O242">
        <v>11</v>
      </c>
      <c r="P242">
        <v>2.5600000000000002E-3</v>
      </c>
      <c r="Q242">
        <v>2.1299999999999999E-3</v>
      </c>
      <c r="R242">
        <v>4.3600000000000002E-3</v>
      </c>
      <c r="S242">
        <v>1.9499999999999999E-3</v>
      </c>
      <c r="T242">
        <v>1.9499999999999999E-3</v>
      </c>
      <c r="U242">
        <v>1.9499999999999999E-3</v>
      </c>
      <c r="V242">
        <v>1.9499999999999999E-3</v>
      </c>
      <c r="W242">
        <v>4.0400000000000002E-3</v>
      </c>
      <c r="X242">
        <v>4.0400000000000002E-3</v>
      </c>
      <c r="Y242">
        <v>1.9499999999999999E-3</v>
      </c>
      <c r="Z242">
        <v>1.9499999999999999E-3</v>
      </c>
      <c r="AA242">
        <v>1.9499999999999999E-3</v>
      </c>
      <c r="AB242">
        <v>0.58423199967817807</v>
      </c>
      <c r="AC242">
        <v>7.4669556853819694</v>
      </c>
      <c r="AD242">
        <v>240.30350000000001</v>
      </c>
      <c r="AE242">
        <v>7.0000000000000007E-2</v>
      </c>
      <c r="AF242">
        <v>635</v>
      </c>
      <c r="AG242">
        <v>1339</v>
      </c>
      <c r="AH242">
        <v>1865</v>
      </c>
      <c r="AI242">
        <v>2094</v>
      </c>
    </row>
    <row r="243" spans="2:35" hidden="1">
      <c r="B243">
        <v>34</v>
      </c>
      <c r="C243">
        <v>34</v>
      </c>
      <c r="D243" t="s">
        <v>5</v>
      </c>
      <c r="E243" t="s">
        <v>9</v>
      </c>
      <c r="F243">
        <v>28</v>
      </c>
      <c r="G243">
        <v>28</v>
      </c>
      <c r="H243">
        <v>0.2</v>
      </c>
      <c r="I243">
        <v>5000</v>
      </c>
      <c r="J243">
        <v>60000</v>
      </c>
      <c r="K243">
        <v>16</v>
      </c>
      <c r="L243">
        <v>150</v>
      </c>
      <c r="M243">
        <v>0</v>
      </c>
      <c r="N243">
        <v>80</v>
      </c>
      <c r="O243">
        <v>11</v>
      </c>
      <c r="P243">
        <v>2.5000000000000001E-3</v>
      </c>
      <c r="Q243">
        <v>2.0799999999999998E-3</v>
      </c>
      <c r="R243">
        <v>4.2599999999999999E-3</v>
      </c>
      <c r="S243">
        <v>1.9499999999999999E-3</v>
      </c>
      <c r="T243">
        <v>1.9499999999999999E-3</v>
      </c>
      <c r="U243">
        <v>1.9499999999999999E-3</v>
      </c>
      <c r="V243">
        <v>1.9499999999999999E-3</v>
      </c>
      <c r="W243">
        <v>3.9399999999999999E-3</v>
      </c>
      <c r="X243">
        <v>3.9399999999999999E-3</v>
      </c>
      <c r="Y243">
        <v>1.9499999999999999E-3</v>
      </c>
      <c r="Z243">
        <v>1.9499999999999999E-3</v>
      </c>
      <c r="AA243">
        <v>1.9499999999999999E-3</v>
      </c>
      <c r="AB243">
        <v>0.58457067153033082</v>
      </c>
      <c r="AC243">
        <v>7.5908158400265124</v>
      </c>
      <c r="AD243">
        <v>243.916</v>
      </c>
      <c r="AE243">
        <v>2.5000000000000001E-2</v>
      </c>
      <c r="AF243">
        <v>1129</v>
      </c>
      <c r="AG243">
        <v>2634</v>
      </c>
      <c r="AH243">
        <v>4625</v>
      </c>
      <c r="AI243">
        <v>5676</v>
      </c>
    </row>
    <row r="244" spans="2:35" hidden="1">
      <c r="B244">
        <v>34</v>
      </c>
      <c r="C244">
        <v>34</v>
      </c>
      <c r="D244" t="s">
        <v>5</v>
      </c>
      <c r="E244" t="s">
        <v>9</v>
      </c>
      <c r="F244">
        <v>28</v>
      </c>
      <c r="G244">
        <v>28</v>
      </c>
      <c r="H244">
        <v>0.2</v>
      </c>
      <c r="I244">
        <v>5000</v>
      </c>
      <c r="J244">
        <v>60000</v>
      </c>
      <c r="K244">
        <v>16</v>
      </c>
      <c r="L244">
        <v>150</v>
      </c>
      <c r="M244">
        <v>0</v>
      </c>
      <c r="N244">
        <v>80</v>
      </c>
      <c r="O244">
        <v>11</v>
      </c>
      <c r="P244">
        <v>2.5000000000000001E-3</v>
      </c>
      <c r="Q244">
        <v>2.0799999999999998E-3</v>
      </c>
      <c r="R244">
        <v>4.2599999999999999E-3</v>
      </c>
      <c r="S244">
        <v>1.9499999999999999E-3</v>
      </c>
      <c r="T244">
        <v>1.9499999999999999E-3</v>
      </c>
      <c r="U244">
        <v>1.9499999999999999E-3</v>
      </c>
      <c r="V244">
        <v>1.9499999999999999E-3</v>
      </c>
      <c r="W244">
        <v>3.9399999999999999E-3</v>
      </c>
      <c r="X244">
        <v>3.9399999999999999E-3</v>
      </c>
      <c r="Y244">
        <v>1.9499999999999999E-3</v>
      </c>
      <c r="Z244">
        <v>1.9499999999999999E-3</v>
      </c>
      <c r="AA244">
        <v>1.9499999999999999E-3</v>
      </c>
      <c r="AB244">
        <v>0.58457067153033082</v>
      </c>
      <c r="AC244">
        <v>7.5908158400265124</v>
      </c>
      <c r="AD244">
        <v>243.916</v>
      </c>
      <c r="AE244">
        <v>0.03</v>
      </c>
      <c r="AF244">
        <v>1043</v>
      </c>
      <c r="AG244">
        <v>2328</v>
      </c>
      <c r="AH244">
        <v>3911</v>
      </c>
      <c r="AI244">
        <v>4730</v>
      </c>
    </row>
    <row r="245" spans="2:35" hidden="1">
      <c r="B245">
        <v>34</v>
      </c>
      <c r="C245">
        <v>34</v>
      </c>
      <c r="D245" t="s">
        <v>5</v>
      </c>
      <c r="E245" t="s">
        <v>9</v>
      </c>
      <c r="F245">
        <v>28</v>
      </c>
      <c r="G245">
        <v>28</v>
      </c>
      <c r="H245">
        <v>0.2</v>
      </c>
      <c r="I245">
        <v>5000</v>
      </c>
      <c r="J245">
        <v>60000</v>
      </c>
      <c r="K245">
        <v>16</v>
      </c>
      <c r="L245">
        <v>150</v>
      </c>
      <c r="M245">
        <v>0</v>
      </c>
      <c r="N245">
        <v>80</v>
      </c>
      <c r="O245">
        <v>11</v>
      </c>
      <c r="P245">
        <v>2.5000000000000001E-3</v>
      </c>
      <c r="Q245">
        <v>2.0799999999999998E-3</v>
      </c>
      <c r="R245">
        <v>4.2599999999999999E-3</v>
      </c>
      <c r="S245">
        <v>1.9499999999999999E-3</v>
      </c>
      <c r="T245">
        <v>1.9499999999999999E-3</v>
      </c>
      <c r="U245">
        <v>1.9499999999999999E-3</v>
      </c>
      <c r="V245">
        <v>1.9499999999999999E-3</v>
      </c>
      <c r="W245">
        <v>3.9399999999999999E-3</v>
      </c>
      <c r="X245">
        <v>3.9399999999999999E-3</v>
      </c>
      <c r="Y245">
        <v>1.9499999999999999E-3</v>
      </c>
      <c r="Z245">
        <v>1.9499999999999999E-3</v>
      </c>
      <c r="AA245">
        <v>1.9499999999999999E-3</v>
      </c>
      <c r="AB245">
        <v>0.58457067153033082</v>
      </c>
      <c r="AC245">
        <v>7.5908158400265124</v>
      </c>
      <c r="AD245">
        <v>243.916</v>
      </c>
      <c r="AE245">
        <v>3.5000000000000003E-2</v>
      </c>
      <c r="AF245">
        <v>966</v>
      </c>
      <c r="AG245">
        <v>2094</v>
      </c>
      <c r="AH245">
        <v>3395</v>
      </c>
      <c r="AI245">
        <v>4054</v>
      </c>
    </row>
    <row r="246" spans="2:35" hidden="1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16</v>
      </c>
      <c r="L246">
        <v>150</v>
      </c>
      <c r="M246">
        <v>0</v>
      </c>
      <c r="N246">
        <v>80</v>
      </c>
      <c r="O246">
        <v>11</v>
      </c>
      <c r="P246">
        <v>2.5000000000000001E-3</v>
      </c>
      <c r="Q246">
        <v>2.0799999999999998E-3</v>
      </c>
      <c r="R246">
        <v>4.2599999999999999E-3</v>
      </c>
      <c r="S246">
        <v>1.9499999999999999E-3</v>
      </c>
      <c r="T246">
        <v>1.9499999999999999E-3</v>
      </c>
      <c r="U246">
        <v>1.9499999999999999E-3</v>
      </c>
      <c r="V246">
        <v>1.9499999999999999E-3</v>
      </c>
      <c r="W246">
        <v>3.9399999999999999E-3</v>
      </c>
      <c r="X246">
        <v>3.9399999999999999E-3</v>
      </c>
      <c r="Y246">
        <v>1.9499999999999999E-3</v>
      </c>
      <c r="Z246">
        <v>1.9499999999999999E-3</v>
      </c>
      <c r="AA246">
        <v>1.9499999999999999E-3</v>
      </c>
      <c r="AB246">
        <v>0.58457067153033082</v>
      </c>
      <c r="AC246">
        <v>7.5908158400265124</v>
      </c>
      <c r="AD246">
        <v>243.916</v>
      </c>
      <c r="AE246">
        <v>0.04</v>
      </c>
      <c r="AF246">
        <v>898</v>
      </c>
      <c r="AG246">
        <v>1905</v>
      </c>
      <c r="AH246">
        <v>3002</v>
      </c>
      <c r="AI246">
        <v>3548</v>
      </c>
    </row>
    <row r="247" spans="2:35" hidden="1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16</v>
      </c>
      <c r="L247">
        <v>150</v>
      </c>
      <c r="M247">
        <v>0</v>
      </c>
      <c r="N247">
        <v>80</v>
      </c>
      <c r="O247">
        <v>11</v>
      </c>
      <c r="P247">
        <v>2.5000000000000001E-3</v>
      </c>
      <c r="Q247">
        <v>2.0799999999999998E-3</v>
      </c>
      <c r="R247">
        <v>4.2599999999999999E-3</v>
      </c>
      <c r="S247">
        <v>1.9499999999999999E-3</v>
      </c>
      <c r="T247">
        <v>1.9499999999999999E-3</v>
      </c>
      <c r="U247">
        <v>1.9499999999999999E-3</v>
      </c>
      <c r="V247">
        <v>1.9499999999999999E-3</v>
      </c>
      <c r="W247">
        <v>3.9399999999999999E-3</v>
      </c>
      <c r="X247">
        <v>3.9399999999999999E-3</v>
      </c>
      <c r="Y247">
        <v>1.9499999999999999E-3</v>
      </c>
      <c r="Z247">
        <v>1.9499999999999999E-3</v>
      </c>
      <c r="AA247">
        <v>1.9499999999999999E-3</v>
      </c>
      <c r="AB247">
        <v>0.58457067153033082</v>
      </c>
      <c r="AC247">
        <v>7.5908158400265124</v>
      </c>
      <c r="AD247">
        <v>243.916</v>
      </c>
      <c r="AE247">
        <v>4.4999999999999998E-2</v>
      </c>
      <c r="AF247">
        <v>837</v>
      </c>
      <c r="AG247">
        <v>1749</v>
      </c>
      <c r="AH247">
        <v>2692</v>
      </c>
      <c r="AI247">
        <v>3153</v>
      </c>
    </row>
    <row r="248" spans="2:35" hidden="1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16</v>
      </c>
      <c r="L248">
        <v>150</v>
      </c>
      <c r="M248">
        <v>0</v>
      </c>
      <c r="N248">
        <v>80</v>
      </c>
      <c r="O248">
        <v>11</v>
      </c>
      <c r="P248">
        <v>2.5000000000000001E-3</v>
      </c>
      <c r="Q248">
        <v>2.0799999999999998E-3</v>
      </c>
      <c r="R248">
        <v>4.2599999999999999E-3</v>
      </c>
      <c r="S248">
        <v>1.9499999999999999E-3</v>
      </c>
      <c r="T248">
        <v>1.9499999999999999E-3</v>
      </c>
      <c r="U248">
        <v>1.9499999999999999E-3</v>
      </c>
      <c r="V248">
        <v>1.9499999999999999E-3</v>
      </c>
      <c r="W248">
        <v>3.9399999999999999E-3</v>
      </c>
      <c r="X248">
        <v>3.9399999999999999E-3</v>
      </c>
      <c r="Y248">
        <v>1.9499999999999999E-3</v>
      </c>
      <c r="Z248">
        <v>1.9499999999999999E-3</v>
      </c>
      <c r="AA248">
        <v>1.9499999999999999E-3</v>
      </c>
      <c r="AB248">
        <v>0.58457067153033082</v>
      </c>
      <c r="AC248">
        <v>7.5908158400265124</v>
      </c>
      <c r="AD248">
        <v>243.916</v>
      </c>
      <c r="AE248">
        <v>0.05</v>
      </c>
      <c r="AF248">
        <v>782</v>
      </c>
      <c r="AG248">
        <v>1617</v>
      </c>
      <c r="AH248">
        <v>2441</v>
      </c>
      <c r="AI248">
        <v>2838</v>
      </c>
    </row>
    <row r="249" spans="2:35" hidden="1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16</v>
      </c>
      <c r="L249">
        <v>150</v>
      </c>
      <c r="M249">
        <v>0</v>
      </c>
      <c r="N249">
        <v>80</v>
      </c>
      <c r="O249">
        <v>11</v>
      </c>
      <c r="P249">
        <v>2.5000000000000001E-3</v>
      </c>
      <c r="Q249">
        <v>2.0799999999999998E-3</v>
      </c>
      <c r="R249">
        <v>4.2599999999999999E-3</v>
      </c>
      <c r="S249">
        <v>1.9499999999999999E-3</v>
      </c>
      <c r="T249">
        <v>1.9499999999999999E-3</v>
      </c>
      <c r="U249">
        <v>1.9499999999999999E-3</v>
      </c>
      <c r="V249">
        <v>1.9499999999999999E-3</v>
      </c>
      <c r="W249">
        <v>3.9399999999999999E-3</v>
      </c>
      <c r="X249">
        <v>3.9399999999999999E-3</v>
      </c>
      <c r="Y249">
        <v>1.9499999999999999E-3</v>
      </c>
      <c r="Z249">
        <v>1.9499999999999999E-3</v>
      </c>
      <c r="AA249">
        <v>1.9499999999999999E-3</v>
      </c>
      <c r="AB249">
        <v>0.58457067153033082</v>
      </c>
      <c r="AC249">
        <v>7.5908158400265124</v>
      </c>
      <c r="AD249">
        <v>243.916</v>
      </c>
      <c r="AE249">
        <v>5.5E-2</v>
      </c>
      <c r="AF249">
        <v>732</v>
      </c>
      <c r="AG249">
        <v>1503</v>
      </c>
      <c r="AH249">
        <v>2234</v>
      </c>
      <c r="AI249">
        <v>2580</v>
      </c>
    </row>
    <row r="250" spans="2:35" hidden="1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16</v>
      </c>
      <c r="L250">
        <v>150</v>
      </c>
      <c r="M250">
        <v>0</v>
      </c>
      <c r="N250">
        <v>80</v>
      </c>
      <c r="O250">
        <v>11</v>
      </c>
      <c r="P250">
        <v>2.5000000000000001E-3</v>
      </c>
      <c r="Q250">
        <v>2.0799999999999998E-3</v>
      </c>
      <c r="R250">
        <v>4.2599999999999999E-3</v>
      </c>
      <c r="S250">
        <v>1.9499999999999999E-3</v>
      </c>
      <c r="T250">
        <v>1.9499999999999999E-3</v>
      </c>
      <c r="U250">
        <v>1.9499999999999999E-3</v>
      </c>
      <c r="V250">
        <v>1.9499999999999999E-3</v>
      </c>
      <c r="W250">
        <v>3.9399999999999999E-3</v>
      </c>
      <c r="X250">
        <v>3.9399999999999999E-3</v>
      </c>
      <c r="Y250">
        <v>1.9499999999999999E-3</v>
      </c>
      <c r="Z250">
        <v>1.9499999999999999E-3</v>
      </c>
      <c r="AA250">
        <v>1.9499999999999999E-3</v>
      </c>
      <c r="AB250">
        <v>0.58457067153033082</v>
      </c>
      <c r="AC250">
        <v>7.5908158400265124</v>
      </c>
      <c r="AD250">
        <v>243.916</v>
      </c>
      <c r="AE250">
        <v>0.06</v>
      </c>
      <c r="AF250">
        <v>687</v>
      </c>
      <c r="AG250">
        <v>1404</v>
      </c>
      <c r="AH250">
        <v>2059</v>
      </c>
      <c r="AI250">
        <v>2365</v>
      </c>
    </row>
    <row r="251" spans="2:35" hidden="1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16</v>
      </c>
      <c r="L251">
        <v>150</v>
      </c>
      <c r="M251">
        <v>0</v>
      </c>
      <c r="N251">
        <v>80</v>
      </c>
      <c r="O251">
        <v>11</v>
      </c>
      <c r="P251">
        <v>2.5000000000000001E-3</v>
      </c>
      <c r="Q251">
        <v>2.0799999999999998E-3</v>
      </c>
      <c r="R251">
        <v>4.2599999999999999E-3</v>
      </c>
      <c r="S251">
        <v>1.9499999999999999E-3</v>
      </c>
      <c r="T251">
        <v>1.9499999999999999E-3</v>
      </c>
      <c r="U251">
        <v>1.9499999999999999E-3</v>
      </c>
      <c r="V251">
        <v>1.9499999999999999E-3</v>
      </c>
      <c r="W251">
        <v>3.9399999999999999E-3</v>
      </c>
      <c r="X251">
        <v>3.9399999999999999E-3</v>
      </c>
      <c r="Y251">
        <v>1.9499999999999999E-3</v>
      </c>
      <c r="Z251">
        <v>1.9499999999999999E-3</v>
      </c>
      <c r="AA251">
        <v>1.9499999999999999E-3</v>
      </c>
      <c r="AB251">
        <v>0.58457067153033082</v>
      </c>
      <c r="AC251">
        <v>7.5908158400265124</v>
      </c>
      <c r="AD251">
        <v>243.916</v>
      </c>
      <c r="AE251">
        <v>6.5000000000000002E-2</v>
      </c>
      <c r="AF251">
        <v>647</v>
      </c>
      <c r="AG251">
        <v>1316</v>
      </c>
      <c r="AH251">
        <v>1909</v>
      </c>
      <c r="AI251">
        <v>2183</v>
      </c>
    </row>
    <row r="252" spans="2:35" hidden="1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16</v>
      </c>
      <c r="L252">
        <v>150</v>
      </c>
      <c r="M252">
        <v>0</v>
      </c>
      <c r="N252">
        <v>80</v>
      </c>
      <c r="O252">
        <v>11</v>
      </c>
      <c r="P252">
        <v>2.5000000000000001E-3</v>
      </c>
      <c r="Q252">
        <v>2.0799999999999998E-3</v>
      </c>
      <c r="R252">
        <v>4.2599999999999999E-3</v>
      </c>
      <c r="S252">
        <v>1.9499999999999999E-3</v>
      </c>
      <c r="T252">
        <v>1.9499999999999999E-3</v>
      </c>
      <c r="U252">
        <v>1.9499999999999999E-3</v>
      </c>
      <c r="V252">
        <v>1.9499999999999999E-3</v>
      </c>
      <c r="W252">
        <v>3.9399999999999999E-3</v>
      </c>
      <c r="X252">
        <v>3.9399999999999999E-3</v>
      </c>
      <c r="Y252">
        <v>1.9499999999999999E-3</v>
      </c>
      <c r="Z252">
        <v>1.9499999999999999E-3</v>
      </c>
      <c r="AA252">
        <v>1.9499999999999999E-3</v>
      </c>
      <c r="AB252">
        <v>0.58457067153033082</v>
      </c>
      <c r="AC252">
        <v>7.5908158400265124</v>
      </c>
      <c r="AD252">
        <v>243.916</v>
      </c>
      <c r="AE252">
        <v>7.0000000000000007E-2</v>
      </c>
      <c r="AF252">
        <v>610</v>
      </c>
      <c r="AG252">
        <v>1239</v>
      </c>
      <c r="AH252">
        <v>1780</v>
      </c>
      <c r="AI252">
        <v>2027</v>
      </c>
    </row>
    <row r="253" spans="2:35" hidden="1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16.25</v>
      </c>
      <c r="L253">
        <v>150</v>
      </c>
      <c r="M253">
        <v>0</v>
      </c>
      <c r="N253">
        <v>80</v>
      </c>
      <c r="O253">
        <v>11</v>
      </c>
      <c r="P253">
        <v>2.4399999999999999E-3</v>
      </c>
      <c r="Q253">
        <v>2.0300000000000001E-3</v>
      </c>
      <c r="R253">
        <v>4.15E-3</v>
      </c>
      <c r="S253">
        <v>1.9499999999999999E-3</v>
      </c>
      <c r="T253">
        <v>1.9499999999999999E-3</v>
      </c>
      <c r="U253">
        <v>1.9499999999999999E-3</v>
      </c>
      <c r="V253">
        <v>1.9499999999999999E-3</v>
      </c>
      <c r="W253">
        <v>3.8500000000000001E-3</v>
      </c>
      <c r="X253">
        <v>3.8500000000000001E-3</v>
      </c>
      <c r="Y253">
        <v>1.9499999999999999E-3</v>
      </c>
      <c r="Z253">
        <v>1.9499999999999999E-3</v>
      </c>
      <c r="AA253">
        <v>1.9499999999999999E-3</v>
      </c>
      <c r="AB253">
        <v>0.58508018956330821</v>
      </c>
      <c r="AC253">
        <v>7.7158762604992912</v>
      </c>
      <c r="AD253">
        <v>247.52850000000001</v>
      </c>
      <c r="AE253">
        <v>2.5000000000000001E-2</v>
      </c>
      <c r="AF253">
        <v>1090</v>
      </c>
      <c r="AG253">
        <v>2290</v>
      </c>
      <c r="AH253">
        <v>4307</v>
      </c>
      <c r="AI253">
        <v>5489</v>
      </c>
    </row>
    <row r="254" spans="2:35" hidden="1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16.25</v>
      </c>
      <c r="L254">
        <v>150</v>
      </c>
      <c r="M254">
        <v>0</v>
      </c>
      <c r="N254">
        <v>80</v>
      </c>
      <c r="O254">
        <v>11</v>
      </c>
      <c r="P254">
        <v>2.4399999999999999E-3</v>
      </c>
      <c r="Q254">
        <v>2.0300000000000001E-3</v>
      </c>
      <c r="R254">
        <v>4.15E-3</v>
      </c>
      <c r="S254">
        <v>1.9499999999999999E-3</v>
      </c>
      <c r="T254">
        <v>1.9499999999999999E-3</v>
      </c>
      <c r="U254">
        <v>1.9499999999999999E-3</v>
      </c>
      <c r="V254">
        <v>1.9499999999999999E-3</v>
      </c>
      <c r="W254">
        <v>3.8500000000000001E-3</v>
      </c>
      <c r="X254">
        <v>3.8500000000000001E-3</v>
      </c>
      <c r="Y254">
        <v>1.9499999999999999E-3</v>
      </c>
      <c r="Z254">
        <v>1.9499999999999999E-3</v>
      </c>
      <c r="AA254">
        <v>1.9499999999999999E-3</v>
      </c>
      <c r="AB254">
        <v>0.58508018956330821</v>
      </c>
      <c r="AC254">
        <v>7.7158762604992912</v>
      </c>
      <c r="AD254">
        <v>247.52850000000001</v>
      </c>
      <c r="AE254">
        <v>0.03</v>
      </c>
      <c r="AF254">
        <v>1006</v>
      </c>
      <c r="AG254">
        <v>2051</v>
      </c>
      <c r="AH254">
        <v>3658</v>
      </c>
      <c r="AI254">
        <v>4574</v>
      </c>
    </row>
    <row r="255" spans="2:35" hidden="1">
      <c r="B255">
        <v>34</v>
      </c>
      <c r="C255">
        <v>34</v>
      </c>
      <c r="D255" t="s">
        <v>5</v>
      </c>
      <c r="E255" t="s">
        <v>9</v>
      </c>
      <c r="F255">
        <v>28</v>
      </c>
      <c r="G255">
        <v>28</v>
      </c>
      <c r="H255">
        <v>0.2</v>
      </c>
      <c r="I255">
        <v>5000</v>
      </c>
      <c r="J255">
        <v>60000</v>
      </c>
      <c r="K255">
        <v>16.25</v>
      </c>
      <c r="L255">
        <v>150</v>
      </c>
      <c r="M255">
        <v>0</v>
      </c>
      <c r="N255">
        <v>80</v>
      </c>
      <c r="O255">
        <v>11</v>
      </c>
      <c r="P255">
        <v>2.4399999999999999E-3</v>
      </c>
      <c r="Q255">
        <v>2.0300000000000001E-3</v>
      </c>
      <c r="R255">
        <v>4.15E-3</v>
      </c>
      <c r="S255">
        <v>1.9499999999999999E-3</v>
      </c>
      <c r="T255">
        <v>1.9499999999999999E-3</v>
      </c>
      <c r="U255">
        <v>1.9499999999999999E-3</v>
      </c>
      <c r="V255">
        <v>1.9499999999999999E-3</v>
      </c>
      <c r="W255">
        <v>3.8500000000000001E-3</v>
      </c>
      <c r="X255">
        <v>3.8500000000000001E-3</v>
      </c>
      <c r="Y255">
        <v>1.9499999999999999E-3</v>
      </c>
      <c r="Z255">
        <v>1.9499999999999999E-3</v>
      </c>
      <c r="AA255">
        <v>1.9499999999999999E-3</v>
      </c>
      <c r="AB255">
        <v>0.58508018956330821</v>
      </c>
      <c r="AC255">
        <v>7.7158762604992912</v>
      </c>
      <c r="AD255">
        <v>247.52850000000001</v>
      </c>
      <c r="AE255">
        <v>3.5000000000000003E-2</v>
      </c>
      <c r="AF255">
        <v>931</v>
      </c>
      <c r="AG255">
        <v>1862</v>
      </c>
      <c r="AH255">
        <v>3186</v>
      </c>
      <c r="AI255">
        <v>3921</v>
      </c>
    </row>
    <row r="256" spans="2:35" hidden="1">
      <c r="B256">
        <v>34</v>
      </c>
      <c r="C256">
        <v>34</v>
      </c>
      <c r="D256" t="s">
        <v>5</v>
      </c>
      <c r="E256" t="s">
        <v>9</v>
      </c>
      <c r="F256">
        <v>28</v>
      </c>
      <c r="G256">
        <v>28</v>
      </c>
      <c r="H256">
        <v>0.2</v>
      </c>
      <c r="I256">
        <v>5000</v>
      </c>
      <c r="J256">
        <v>60000</v>
      </c>
      <c r="K256">
        <v>16.25</v>
      </c>
      <c r="L256">
        <v>150</v>
      </c>
      <c r="M256">
        <v>0</v>
      </c>
      <c r="N256">
        <v>80</v>
      </c>
      <c r="O256">
        <v>11</v>
      </c>
      <c r="P256">
        <v>2.4399999999999999E-3</v>
      </c>
      <c r="Q256">
        <v>2.0300000000000001E-3</v>
      </c>
      <c r="R256">
        <v>4.15E-3</v>
      </c>
      <c r="S256">
        <v>1.9499999999999999E-3</v>
      </c>
      <c r="T256">
        <v>1.9499999999999999E-3</v>
      </c>
      <c r="U256">
        <v>1.9499999999999999E-3</v>
      </c>
      <c r="V256">
        <v>1.9499999999999999E-3</v>
      </c>
      <c r="W256">
        <v>3.8500000000000001E-3</v>
      </c>
      <c r="X256">
        <v>3.8500000000000001E-3</v>
      </c>
      <c r="Y256">
        <v>1.9499999999999999E-3</v>
      </c>
      <c r="Z256">
        <v>1.9499999999999999E-3</v>
      </c>
      <c r="AA256">
        <v>1.9499999999999999E-3</v>
      </c>
      <c r="AB256">
        <v>0.58508018956330821</v>
      </c>
      <c r="AC256">
        <v>7.7158762604992912</v>
      </c>
      <c r="AD256">
        <v>247.52850000000001</v>
      </c>
      <c r="AE256">
        <v>0.04</v>
      </c>
      <c r="AF256">
        <v>864</v>
      </c>
      <c r="AG256">
        <v>1708</v>
      </c>
      <c r="AH256">
        <v>2825</v>
      </c>
      <c r="AI256">
        <v>3431</v>
      </c>
    </row>
    <row r="257" spans="2:35" hidden="1">
      <c r="B257">
        <v>34</v>
      </c>
      <c r="C257">
        <v>34</v>
      </c>
      <c r="D257" t="s">
        <v>5</v>
      </c>
      <c r="E257" t="s">
        <v>9</v>
      </c>
      <c r="F257">
        <v>28</v>
      </c>
      <c r="G257">
        <v>28</v>
      </c>
      <c r="H257">
        <v>0.2</v>
      </c>
      <c r="I257">
        <v>5000</v>
      </c>
      <c r="J257">
        <v>60000</v>
      </c>
      <c r="K257">
        <v>16.25</v>
      </c>
      <c r="L257">
        <v>150</v>
      </c>
      <c r="M257">
        <v>0</v>
      </c>
      <c r="N257">
        <v>80</v>
      </c>
      <c r="O257">
        <v>11</v>
      </c>
      <c r="P257">
        <v>2.4399999999999999E-3</v>
      </c>
      <c r="Q257">
        <v>2.0300000000000001E-3</v>
      </c>
      <c r="R257">
        <v>4.15E-3</v>
      </c>
      <c r="S257">
        <v>1.9499999999999999E-3</v>
      </c>
      <c r="T257">
        <v>1.9499999999999999E-3</v>
      </c>
      <c r="U257">
        <v>1.9499999999999999E-3</v>
      </c>
      <c r="V257">
        <v>1.9499999999999999E-3</v>
      </c>
      <c r="W257">
        <v>3.8500000000000001E-3</v>
      </c>
      <c r="X257">
        <v>3.8500000000000001E-3</v>
      </c>
      <c r="Y257">
        <v>1.9499999999999999E-3</v>
      </c>
      <c r="Z257">
        <v>1.9499999999999999E-3</v>
      </c>
      <c r="AA257">
        <v>1.9499999999999999E-3</v>
      </c>
      <c r="AB257">
        <v>0.58508018956330821</v>
      </c>
      <c r="AC257">
        <v>7.7158762604992912</v>
      </c>
      <c r="AD257">
        <v>247.52850000000001</v>
      </c>
      <c r="AE257">
        <v>4.4999999999999998E-2</v>
      </c>
      <c r="AF257">
        <v>805</v>
      </c>
      <c r="AG257">
        <v>1577</v>
      </c>
      <c r="AH257">
        <v>2540</v>
      </c>
      <c r="AI257">
        <v>3049</v>
      </c>
    </row>
    <row r="258" spans="2:35" hidden="1">
      <c r="B258">
        <v>34</v>
      </c>
      <c r="C258">
        <v>34</v>
      </c>
      <c r="D258" t="s">
        <v>5</v>
      </c>
      <c r="E258" t="s">
        <v>9</v>
      </c>
      <c r="F258">
        <v>28</v>
      </c>
      <c r="G258">
        <v>28</v>
      </c>
      <c r="H258">
        <v>0.2</v>
      </c>
      <c r="I258">
        <v>5000</v>
      </c>
      <c r="J258">
        <v>60000</v>
      </c>
      <c r="K258">
        <v>16.25</v>
      </c>
      <c r="L258">
        <v>150</v>
      </c>
      <c r="M258">
        <v>0</v>
      </c>
      <c r="N258">
        <v>80</v>
      </c>
      <c r="O258">
        <v>11</v>
      </c>
      <c r="P258">
        <v>2.4399999999999999E-3</v>
      </c>
      <c r="Q258">
        <v>2.0300000000000001E-3</v>
      </c>
      <c r="R258">
        <v>4.15E-3</v>
      </c>
      <c r="S258">
        <v>1.9499999999999999E-3</v>
      </c>
      <c r="T258">
        <v>1.9499999999999999E-3</v>
      </c>
      <c r="U258">
        <v>1.9499999999999999E-3</v>
      </c>
      <c r="V258">
        <v>1.9499999999999999E-3</v>
      </c>
      <c r="W258">
        <v>3.8500000000000001E-3</v>
      </c>
      <c r="X258">
        <v>3.8500000000000001E-3</v>
      </c>
      <c r="Y258">
        <v>1.9499999999999999E-3</v>
      </c>
      <c r="Z258">
        <v>1.9499999999999999E-3</v>
      </c>
      <c r="AA258">
        <v>1.9499999999999999E-3</v>
      </c>
      <c r="AB258">
        <v>0.58508018956330821</v>
      </c>
      <c r="AC258">
        <v>7.7158762604992912</v>
      </c>
      <c r="AD258">
        <v>247.52850000000001</v>
      </c>
      <c r="AE258">
        <v>0.05</v>
      </c>
      <c r="AF258">
        <v>751</v>
      </c>
      <c r="AG258">
        <v>1465</v>
      </c>
      <c r="AH258">
        <v>2308</v>
      </c>
      <c r="AI258">
        <v>2745</v>
      </c>
    </row>
    <row r="259" spans="2:35" hidden="1">
      <c r="B259">
        <v>34</v>
      </c>
      <c r="C259">
        <v>34</v>
      </c>
      <c r="D259" t="s">
        <v>5</v>
      </c>
      <c r="E259" t="s">
        <v>9</v>
      </c>
      <c r="F259">
        <v>28</v>
      </c>
      <c r="G259">
        <v>28</v>
      </c>
      <c r="H259">
        <v>0.2</v>
      </c>
      <c r="I259">
        <v>5000</v>
      </c>
      <c r="J259">
        <v>60000</v>
      </c>
      <c r="K259">
        <v>16.25</v>
      </c>
      <c r="L259">
        <v>150</v>
      </c>
      <c r="M259">
        <v>0</v>
      </c>
      <c r="N259">
        <v>80</v>
      </c>
      <c r="O259">
        <v>11</v>
      </c>
      <c r="P259">
        <v>2.4399999999999999E-3</v>
      </c>
      <c r="Q259">
        <v>2.0300000000000001E-3</v>
      </c>
      <c r="R259">
        <v>4.15E-3</v>
      </c>
      <c r="S259">
        <v>1.9499999999999999E-3</v>
      </c>
      <c r="T259">
        <v>1.9499999999999999E-3</v>
      </c>
      <c r="U259">
        <v>1.9499999999999999E-3</v>
      </c>
      <c r="V259">
        <v>1.9499999999999999E-3</v>
      </c>
      <c r="W259">
        <v>3.8500000000000001E-3</v>
      </c>
      <c r="X259">
        <v>3.8500000000000001E-3</v>
      </c>
      <c r="Y259">
        <v>1.9499999999999999E-3</v>
      </c>
      <c r="Z259">
        <v>1.9499999999999999E-3</v>
      </c>
      <c r="AA259">
        <v>1.9499999999999999E-3</v>
      </c>
      <c r="AB259">
        <v>0.58508018956330821</v>
      </c>
      <c r="AC259">
        <v>7.7158762604992912</v>
      </c>
      <c r="AD259">
        <v>247.52850000000001</v>
      </c>
      <c r="AE259">
        <v>5.5E-2</v>
      </c>
      <c r="AF259">
        <v>703</v>
      </c>
      <c r="AG259">
        <v>1367</v>
      </c>
      <c r="AH259">
        <v>2116</v>
      </c>
      <c r="AI259">
        <v>2495</v>
      </c>
    </row>
    <row r="260" spans="2:35" hidden="1">
      <c r="B260">
        <v>34</v>
      </c>
      <c r="C260">
        <v>34</v>
      </c>
      <c r="D260" t="s">
        <v>5</v>
      </c>
      <c r="E260" t="s">
        <v>9</v>
      </c>
      <c r="F260">
        <v>28</v>
      </c>
      <c r="G260">
        <v>28</v>
      </c>
      <c r="H260">
        <v>0.2</v>
      </c>
      <c r="I260">
        <v>5000</v>
      </c>
      <c r="J260">
        <v>60000</v>
      </c>
      <c r="K260">
        <v>16.25</v>
      </c>
      <c r="L260">
        <v>150</v>
      </c>
      <c r="M260">
        <v>0</v>
      </c>
      <c r="N260">
        <v>80</v>
      </c>
      <c r="O260">
        <v>11</v>
      </c>
      <c r="P260">
        <v>2.4399999999999999E-3</v>
      </c>
      <c r="Q260">
        <v>2.0300000000000001E-3</v>
      </c>
      <c r="R260">
        <v>4.15E-3</v>
      </c>
      <c r="S260">
        <v>1.9499999999999999E-3</v>
      </c>
      <c r="T260">
        <v>1.9499999999999999E-3</v>
      </c>
      <c r="U260">
        <v>1.9499999999999999E-3</v>
      </c>
      <c r="V260">
        <v>1.9499999999999999E-3</v>
      </c>
      <c r="W260">
        <v>3.8500000000000001E-3</v>
      </c>
      <c r="X260">
        <v>3.8500000000000001E-3</v>
      </c>
      <c r="Y260">
        <v>1.9499999999999999E-3</v>
      </c>
      <c r="Z260">
        <v>1.9499999999999999E-3</v>
      </c>
      <c r="AA260">
        <v>1.9499999999999999E-3</v>
      </c>
      <c r="AB260">
        <v>0.58508018956330821</v>
      </c>
      <c r="AC260">
        <v>7.7158762604992912</v>
      </c>
      <c r="AD260">
        <v>247.52850000000001</v>
      </c>
      <c r="AE260">
        <v>0.06</v>
      </c>
      <c r="AF260">
        <v>660</v>
      </c>
      <c r="AG260">
        <v>1281</v>
      </c>
      <c r="AH260">
        <v>1953</v>
      </c>
      <c r="AI260">
        <v>2287</v>
      </c>
    </row>
    <row r="261" spans="2:35" hidden="1">
      <c r="B261">
        <v>34</v>
      </c>
      <c r="C261">
        <v>34</v>
      </c>
      <c r="D261" t="s">
        <v>5</v>
      </c>
      <c r="E261" t="s">
        <v>9</v>
      </c>
      <c r="F261">
        <v>28</v>
      </c>
      <c r="G261">
        <v>28</v>
      </c>
      <c r="H261">
        <v>0.2</v>
      </c>
      <c r="I261">
        <v>5000</v>
      </c>
      <c r="J261">
        <v>60000</v>
      </c>
      <c r="K261">
        <v>16.25</v>
      </c>
      <c r="L261">
        <v>150</v>
      </c>
      <c r="M261">
        <v>0</v>
      </c>
      <c r="N261">
        <v>80</v>
      </c>
      <c r="O261">
        <v>11</v>
      </c>
      <c r="P261">
        <v>2.4399999999999999E-3</v>
      </c>
      <c r="Q261">
        <v>2.0300000000000001E-3</v>
      </c>
      <c r="R261">
        <v>4.15E-3</v>
      </c>
      <c r="S261">
        <v>1.9499999999999999E-3</v>
      </c>
      <c r="T261">
        <v>1.9499999999999999E-3</v>
      </c>
      <c r="U261">
        <v>1.9499999999999999E-3</v>
      </c>
      <c r="V261">
        <v>1.9499999999999999E-3</v>
      </c>
      <c r="W261">
        <v>3.8500000000000001E-3</v>
      </c>
      <c r="X261">
        <v>3.8500000000000001E-3</v>
      </c>
      <c r="Y261">
        <v>1.9499999999999999E-3</v>
      </c>
      <c r="Z261">
        <v>1.9499999999999999E-3</v>
      </c>
      <c r="AA261">
        <v>1.9499999999999999E-3</v>
      </c>
      <c r="AB261">
        <v>0.58508018956330821</v>
      </c>
      <c r="AC261">
        <v>7.7158762604992912</v>
      </c>
      <c r="AD261">
        <v>247.52850000000001</v>
      </c>
      <c r="AE261">
        <v>6.5000000000000002E-2</v>
      </c>
      <c r="AF261">
        <v>621</v>
      </c>
      <c r="AG261">
        <v>1205</v>
      </c>
      <c r="AH261">
        <v>1814</v>
      </c>
      <c r="AI261">
        <v>2111</v>
      </c>
    </row>
    <row r="262" spans="2:35" hidden="1">
      <c r="B262">
        <v>34</v>
      </c>
      <c r="C262">
        <v>34</v>
      </c>
      <c r="D262" t="s">
        <v>5</v>
      </c>
      <c r="E262" t="s">
        <v>9</v>
      </c>
      <c r="F262">
        <v>28</v>
      </c>
      <c r="G262">
        <v>28</v>
      </c>
      <c r="H262">
        <v>0.2</v>
      </c>
      <c r="I262">
        <v>5000</v>
      </c>
      <c r="J262">
        <v>60000</v>
      </c>
      <c r="K262">
        <v>16.25</v>
      </c>
      <c r="L262">
        <v>150</v>
      </c>
      <c r="M262">
        <v>0</v>
      </c>
      <c r="N262">
        <v>80</v>
      </c>
      <c r="O262">
        <v>11</v>
      </c>
      <c r="P262">
        <v>2.4399999999999999E-3</v>
      </c>
      <c r="Q262">
        <v>2.0300000000000001E-3</v>
      </c>
      <c r="R262">
        <v>4.15E-3</v>
      </c>
      <c r="S262">
        <v>1.9499999999999999E-3</v>
      </c>
      <c r="T262">
        <v>1.9499999999999999E-3</v>
      </c>
      <c r="U262">
        <v>1.9499999999999999E-3</v>
      </c>
      <c r="V262">
        <v>1.9499999999999999E-3</v>
      </c>
      <c r="W262">
        <v>3.8500000000000001E-3</v>
      </c>
      <c r="X262">
        <v>3.8500000000000001E-3</v>
      </c>
      <c r="Y262">
        <v>1.9499999999999999E-3</v>
      </c>
      <c r="Z262">
        <v>1.9499999999999999E-3</v>
      </c>
      <c r="AA262">
        <v>1.9499999999999999E-3</v>
      </c>
      <c r="AB262">
        <v>0.58508018956330821</v>
      </c>
      <c r="AC262">
        <v>7.7158762604992912</v>
      </c>
      <c r="AD262">
        <v>247.52850000000001</v>
      </c>
      <c r="AE262">
        <v>7.0000000000000007E-2</v>
      </c>
      <c r="AF262">
        <v>585</v>
      </c>
      <c r="AG262">
        <v>1136</v>
      </c>
      <c r="AH262">
        <v>1693</v>
      </c>
      <c r="AI262">
        <v>1960</v>
      </c>
    </row>
    <row r="263" spans="2:35" hidden="1">
      <c r="B263">
        <v>34</v>
      </c>
      <c r="C263">
        <v>34</v>
      </c>
      <c r="D263" t="s">
        <v>5</v>
      </c>
      <c r="E263" t="s">
        <v>9</v>
      </c>
      <c r="F263">
        <v>28</v>
      </c>
      <c r="G263">
        <v>28</v>
      </c>
      <c r="H263">
        <v>0.2</v>
      </c>
      <c r="I263">
        <v>5000</v>
      </c>
      <c r="J263">
        <v>60000</v>
      </c>
      <c r="K263">
        <v>16.5</v>
      </c>
      <c r="L263">
        <v>150</v>
      </c>
      <c r="M263">
        <v>0</v>
      </c>
      <c r="N263">
        <v>80</v>
      </c>
      <c r="O263">
        <v>11</v>
      </c>
      <c r="P263">
        <v>2.3900000000000002E-3</v>
      </c>
      <c r="Q263">
        <v>1.98E-3</v>
      </c>
      <c r="R263">
        <v>4.0600000000000002E-3</v>
      </c>
      <c r="S263">
        <v>1.9499999999999999E-3</v>
      </c>
      <c r="T263">
        <v>1.9499999999999999E-3</v>
      </c>
      <c r="U263">
        <v>1.9499999999999999E-3</v>
      </c>
      <c r="V263">
        <v>1.9499999999999999E-3</v>
      </c>
      <c r="W263">
        <v>3.7499999999999999E-3</v>
      </c>
      <c r="X263">
        <v>3.7499999999999999E-3</v>
      </c>
      <c r="Y263">
        <v>1.9499999999999999E-3</v>
      </c>
      <c r="Z263">
        <v>1.9499999999999999E-3</v>
      </c>
      <c r="AA263">
        <v>1.9499999999999999E-3</v>
      </c>
      <c r="AB263">
        <v>0.58573123881825873</v>
      </c>
      <c r="AC263">
        <v>7.8419923580707547</v>
      </c>
      <c r="AD263">
        <v>251.14099999999999</v>
      </c>
      <c r="AE263">
        <v>2.5000000000000001E-2</v>
      </c>
      <c r="AF263">
        <v>1054</v>
      </c>
      <c r="AG263">
        <v>1979</v>
      </c>
      <c r="AH263">
        <v>4019</v>
      </c>
      <c r="AI263">
        <v>5317</v>
      </c>
    </row>
    <row r="264" spans="2:35" hidden="1">
      <c r="B264">
        <v>34</v>
      </c>
      <c r="C264">
        <v>34</v>
      </c>
      <c r="D264" t="s">
        <v>5</v>
      </c>
      <c r="E264" t="s">
        <v>9</v>
      </c>
      <c r="F264">
        <v>28</v>
      </c>
      <c r="G264">
        <v>28</v>
      </c>
      <c r="H264">
        <v>0.2</v>
      </c>
      <c r="I264">
        <v>5000</v>
      </c>
      <c r="J264">
        <v>60000</v>
      </c>
      <c r="K264">
        <v>16.5</v>
      </c>
      <c r="L264">
        <v>150</v>
      </c>
      <c r="M264">
        <v>0</v>
      </c>
      <c r="N264">
        <v>80</v>
      </c>
      <c r="O264">
        <v>11</v>
      </c>
      <c r="P264">
        <v>2.3900000000000002E-3</v>
      </c>
      <c r="Q264">
        <v>1.98E-3</v>
      </c>
      <c r="R264">
        <v>4.0600000000000002E-3</v>
      </c>
      <c r="S264">
        <v>1.9499999999999999E-3</v>
      </c>
      <c r="T264">
        <v>1.9499999999999999E-3</v>
      </c>
      <c r="U264">
        <v>1.9499999999999999E-3</v>
      </c>
      <c r="V264">
        <v>1.9499999999999999E-3</v>
      </c>
      <c r="W264">
        <v>3.7499999999999999E-3</v>
      </c>
      <c r="X264">
        <v>3.7499999999999999E-3</v>
      </c>
      <c r="Y264">
        <v>1.9499999999999999E-3</v>
      </c>
      <c r="Z264">
        <v>1.9499999999999999E-3</v>
      </c>
      <c r="AA264">
        <v>1.9499999999999999E-3</v>
      </c>
      <c r="AB264">
        <v>0.58573123881825873</v>
      </c>
      <c r="AC264">
        <v>7.8419923580707547</v>
      </c>
      <c r="AD264">
        <v>251.14099999999999</v>
      </c>
      <c r="AE264">
        <v>0.03</v>
      </c>
      <c r="AF264">
        <v>972</v>
      </c>
      <c r="AG264">
        <v>1799</v>
      </c>
      <c r="AH264">
        <v>3427</v>
      </c>
      <c r="AI264">
        <v>4431</v>
      </c>
    </row>
    <row r="265" spans="2:35" hidden="1">
      <c r="B265">
        <v>34</v>
      </c>
      <c r="C265">
        <v>34</v>
      </c>
      <c r="D265" t="s">
        <v>5</v>
      </c>
      <c r="E265" t="s">
        <v>9</v>
      </c>
      <c r="F265">
        <v>28</v>
      </c>
      <c r="G265">
        <v>28</v>
      </c>
      <c r="H265">
        <v>0.2</v>
      </c>
      <c r="I265">
        <v>5000</v>
      </c>
      <c r="J265">
        <v>60000</v>
      </c>
      <c r="K265">
        <v>16.5</v>
      </c>
      <c r="L265">
        <v>150</v>
      </c>
      <c r="M265">
        <v>0</v>
      </c>
      <c r="N265">
        <v>80</v>
      </c>
      <c r="O265">
        <v>11</v>
      </c>
      <c r="P265">
        <v>2.3900000000000002E-3</v>
      </c>
      <c r="Q265">
        <v>1.98E-3</v>
      </c>
      <c r="R265">
        <v>4.0600000000000002E-3</v>
      </c>
      <c r="S265">
        <v>1.9499999999999999E-3</v>
      </c>
      <c r="T265">
        <v>1.9499999999999999E-3</v>
      </c>
      <c r="U265">
        <v>1.9499999999999999E-3</v>
      </c>
      <c r="V265">
        <v>1.9499999999999999E-3</v>
      </c>
      <c r="W265">
        <v>3.7499999999999999E-3</v>
      </c>
      <c r="X265">
        <v>3.7499999999999999E-3</v>
      </c>
      <c r="Y265">
        <v>1.9499999999999999E-3</v>
      </c>
      <c r="Z265">
        <v>1.9499999999999999E-3</v>
      </c>
      <c r="AA265">
        <v>1.9499999999999999E-3</v>
      </c>
      <c r="AB265">
        <v>0.58573123881825873</v>
      </c>
      <c r="AC265">
        <v>7.8419923580707547</v>
      </c>
      <c r="AD265">
        <v>251.14099999999999</v>
      </c>
      <c r="AE265">
        <v>3.5000000000000003E-2</v>
      </c>
      <c r="AF265">
        <v>899</v>
      </c>
      <c r="AG265">
        <v>1652</v>
      </c>
      <c r="AH265">
        <v>2995</v>
      </c>
      <c r="AI265">
        <v>3798</v>
      </c>
    </row>
    <row r="266" spans="2:35" hidden="1">
      <c r="B266">
        <v>34</v>
      </c>
      <c r="C266">
        <v>34</v>
      </c>
      <c r="D266" t="s">
        <v>5</v>
      </c>
      <c r="E266" t="s">
        <v>9</v>
      </c>
      <c r="F266">
        <v>28</v>
      </c>
      <c r="G266">
        <v>28</v>
      </c>
      <c r="H266">
        <v>0.2</v>
      </c>
      <c r="I266">
        <v>5000</v>
      </c>
      <c r="J266">
        <v>60000</v>
      </c>
      <c r="K266">
        <v>16.5</v>
      </c>
      <c r="L266">
        <v>150</v>
      </c>
      <c r="M266">
        <v>0</v>
      </c>
      <c r="N266">
        <v>80</v>
      </c>
      <c r="O266">
        <v>11</v>
      </c>
      <c r="P266">
        <v>2.3900000000000002E-3</v>
      </c>
      <c r="Q266">
        <v>1.98E-3</v>
      </c>
      <c r="R266">
        <v>4.0600000000000002E-3</v>
      </c>
      <c r="S266">
        <v>1.9499999999999999E-3</v>
      </c>
      <c r="T266">
        <v>1.9499999999999999E-3</v>
      </c>
      <c r="U266">
        <v>1.9499999999999999E-3</v>
      </c>
      <c r="V266">
        <v>1.9499999999999999E-3</v>
      </c>
      <c r="W266">
        <v>3.7499999999999999E-3</v>
      </c>
      <c r="X266">
        <v>3.7499999999999999E-3</v>
      </c>
      <c r="Y266">
        <v>1.9499999999999999E-3</v>
      </c>
      <c r="Z266">
        <v>1.9499999999999999E-3</v>
      </c>
      <c r="AA266">
        <v>1.9499999999999999E-3</v>
      </c>
      <c r="AB266">
        <v>0.58573123881825873</v>
      </c>
      <c r="AC266">
        <v>7.8419923580707547</v>
      </c>
      <c r="AD266">
        <v>251.14099999999999</v>
      </c>
      <c r="AE266">
        <v>0.04</v>
      </c>
      <c r="AF266">
        <v>834</v>
      </c>
      <c r="AG266">
        <v>1528</v>
      </c>
      <c r="AH266">
        <v>2664</v>
      </c>
      <c r="AI266">
        <v>3323</v>
      </c>
    </row>
    <row r="267" spans="2:35" hidden="1">
      <c r="B267">
        <v>34</v>
      </c>
      <c r="C267">
        <v>34</v>
      </c>
      <c r="D267" t="s">
        <v>5</v>
      </c>
      <c r="E267" t="s">
        <v>9</v>
      </c>
      <c r="F267">
        <v>28</v>
      </c>
      <c r="G267">
        <v>28</v>
      </c>
      <c r="H267">
        <v>0.2</v>
      </c>
      <c r="I267">
        <v>5000</v>
      </c>
      <c r="J267">
        <v>60000</v>
      </c>
      <c r="K267">
        <v>16.5</v>
      </c>
      <c r="L267">
        <v>150</v>
      </c>
      <c r="M267">
        <v>0</v>
      </c>
      <c r="N267">
        <v>80</v>
      </c>
      <c r="O267">
        <v>11</v>
      </c>
      <c r="P267">
        <v>2.3900000000000002E-3</v>
      </c>
      <c r="Q267">
        <v>1.98E-3</v>
      </c>
      <c r="R267">
        <v>4.0600000000000002E-3</v>
      </c>
      <c r="S267">
        <v>1.9499999999999999E-3</v>
      </c>
      <c r="T267">
        <v>1.9499999999999999E-3</v>
      </c>
      <c r="U267">
        <v>1.9499999999999999E-3</v>
      </c>
      <c r="V267">
        <v>1.9499999999999999E-3</v>
      </c>
      <c r="W267">
        <v>3.7499999999999999E-3</v>
      </c>
      <c r="X267">
        <v>3.7499999999999999E-3</v>
      </c>
      <c r="Y267">
        <v>1.9499999999999999E-3</v>
      </c>
      <c r="Z267">
        <v>1.9499999999999999E-3</v>
      </c>
      <c r="AA267">
        <v>1.9499999999999999E-3</v>
      </c>
      <c r="AB267">
        <v>0.58573123881825873</v>
      </c>
      <c r="AC267">
        <v>7.8419923580707547</v>
      </c>
      <c r="AD267">
        <v>251.14099999999999</v>
      </c>
      <c r="AE267">
        <v>4.4999999999999998E-2</v>
      </c>
      <c r="AF267">
        <v>776</v>
      </c>
      <c r="AG267">
        <v>1420</v>
      </c>
      <c r="AH267">
        <v>2401</v>
      </c>
      <c r="AI267">
        <v>2954</v>
      </c>
    </row>
    <row r="268" spans="2:35" hidden="1">
      <c r="B268">
        <v>34</v>
      </c>
      <c r="C268">
        <v>34</v>
      </c>
      <c r="D268" t="s">
        <v>5</v>
      </c>
      <c r="E268" t="s">
        <v>9</v>
      </c>
      <c r="F268">
        <v>28</v>
      </c>
      <c r="G268">
        <v>28</v>
      </c>
      <c r="H268">
        <v>0.2</v>
      </c>
      <c r="I268">
        <v>5000</v>
      </c>
      <c r="J268">
        <v>60000</v>
      </c>
      <c r="K268">
        <v>16.5</v>
      </c>
      <c r="L268">
        <v>150</v>
      </c>
      <c r="M268">
        <v>0</v>
      </c>
      <c r="N268">
        <v>80</v>
      </c>
      <c r="O268">
        <v>11</v>
      </c>
      <c r="P268">
        <v>2.3900000000000002E-3</v>
      </c>
      <c r="Q268">
        <v>1.98E-3</v>
      </c>
      <c r="R268">
        <v>4.0600000000000002E-3</v>
      </c>
      <c r="S268">
        <v>1.9499999999999999E-3</v>
      </c>
      <c r="T268">
        <v>1.9499999999999999E-3</v>
      </c>
      <c r="U268">
        <v>1.9499999999999999E-3</v>
      </c>
      <c r="V268">
        <v>1.9499999999999999E-3</v>
      </c>
      <c r="W268">
        <v>3.7499999999999999E-3</v>
      </c>
      <c r="X268">
        <v>3.7499999999999999E-3</v>
      </c>
      <c r="Y268">
        <v>1.9499999999999999E-3</v>
      </c>
      <c r="Z268">
        <v>1.9499999999999999E-3</v>
      </c>
      <c r="AA268">
        <v>1.9499999999999999E-3</v>
      </c>
      <c r="AB268">
        <v>0.58573123881825873</v>
      </c>
      <c r="AC268">
        <v>7.8419923580707547</v>
      </c>
      <c r="AD268">
        <v>251.14099999999999</v>
      </c>
      <c r="AE268">
        <v>0.05</v>
      </c>
      <c r="AF268">
        <v>724</v>
      </c>
      <c r="AG268">
        <v>1326</v>
      </c>
      <c r="AH268">
        <v>2187</v>
      </c>
      <c r="AI268">
        <v>2659</v>
      </c>
    </row>
    <row r="269" spans="2:35" hidden="1">
      <c r="B269">
        <v>34</v>
      </c>
      <c r="C269">
        <v>34</v>
      </c>
      <c r="D269" t="s">
        <v>5</v>
      </c>
      <c r="E269" t="s">
        <v>9</v>
      </c>
      <c r="F269">
        <v>28</v>
      </c>
      <c r="G269">
        <v>28</v>
      </c>
      <c r="H269">
        <v>0.2</v>
      </c>
      <c r="I269">
        <v>5000</v>
      </c>
      <c r="J269">
        <v>60000</v>
      </c>
      <c r="K269">
        <v>16.5</v>
      </c>
      <c r="L269">
        <v>150</v>
      </c>
      <c r="M269">
        <v>0</v>
      </c>
      <c r="N269">
        <v>80</v>
      </c>
      <c r="O269">
        <v>11</v>
      </c>
      <c r="P269">
        <v>2.3900000000000002E-3</v>
      </c>
      <c r="Q269">
        <v>1.98E-3</v>
      </c>
      <c r="R269">
        <v>4.0600000000000002E-3</v>
      </c>
      <c r="S269">
        <v>1.9499999999999999E-3</v>
      </c>
      <c r="T269">
        <v>1.9499999999999999E-3</v>
      </c>
      <c r="U269">
        <v>1.9499999999999999E-3</v>
      </c>
      <c r="V269">
        <v>1.9499999999999999E-3</v>
      </c>
      <c r="W269">
        <v>3.7499999999999999E-3</v>
      </c>
      <c r="X269">
        <v>3.7499999999999999E-3</v>
      </c>
      <c r="Y269">
        <v>1.9499999999999999E-3</v>
      </c>
      <c r="Z269">
        <v>1.9499999999999999E-3</v>
      </c>
      <c r="AA269">
        <v>1.9499999999999999E-3</v>
      </c>
      <c r="AB269">
        <v>0.58573123881825873</v>
      </c>
      <c r="AC269">
        <v>7.8419923580707547</v>
      </c>
      <c r="AD269">
        <v>251.14099999999999</v>
      </c>
      <c r="AE269">
        <v>5.5E-2</v>
      </c>
      <c r="AF269">
        <v>677</v>
      </c>
      <c r="AG269">
        <v>1244</v>
      </c>
      <c r="AH269">
        <v>2008</v>
      </c>
      <c r="AI269">
        <v>2417</v>
      </c>
    </row>
    <row r="270" spans="2:35" hidden="1">
      <c r="B270">
        <v>34</v>
      </c>
      <c r="C270">
        <v>34</v>
      </c>
      <c r="D270" t="s">
        <v>5</v>
      </c>
      <c r="E270" t="s">
        <v>9</v>
      </c>
      <c r="F270">
        <v>28</v>
      </c>
      <c r="G270">
        <v>28</v>
      </c>
      <c r="H270">
        <v>0.2</v>
      </c>
      <c r="I270">
        <v>5000</v>
      </c>
      <c r="J270">
        <v>60000</v>
      </c>
      <c r="K270">
        <v>16.5</v>
      </c>
      <c r="L270">
        <v>150</v>
      </c>
      <c r="M270">
        <v>0</v>
      </c>
      <c r="N270">
        <v>80</v>
      </c>
      <c r="O270">
        <v>11</v>
      </c>
      <c r="P270">
        <v>2.3900000000000002E-3</v>
      </c>
      <c r="Q270">
        <v>1.98E-3</v>
      </c>
      <c r="R270">
        <v>4.0600000000000002E-3</v>
      </c>
      <c r="S270">
        <v>1.9499999999999999E-3</v>
      </c>
      <c r="T270">
        <v>1.9499999999999999E-3</v>
      </c>
      <c r="U270">
        <v>1.9499999999999999E-3</v>
      </c>
      <c r="V270">
        <v>1.9499999999999999E-3</v>
      </c>
      <c r="W270">
        <v>3.7499999999999999E-3</v>
      </c>
      <c r="X270">
        <v>3.7499999999999999E-3</v>
      </c>
      <c r="Y270">
        <v>1.9499999999999999E-3</v>
      </c>
      <c r="Z270">
        <v>1.9499999999999999E-3</v>
      </c>
      <c r="AA270">
        <v>1.9499999999999999E-3</v>
      </c>
      <c r="AB270">
        <v>0.58573123881825873</v>
      </c>
      <c r="AC270">
        <v>7.8419923580707547</v>
      </c>
      <c r="AD270">
        <v>251.14099999999999</v>
      </c>
      <c r="AE270">
        <v>0.06</v>
      </c>
      <c r="AF270">
        <v>635</v>
      </c>
      <c r="AG270">
        <v>1169</v>
      </c>
      <c r="AH270">
        <v>1856</v>
      </c>
      <c r="AI270">
        <v>2216</v>
      </c>
    </row>
    <row r="271" spans="2:35" hidden="1">
      <c r="B271">
        <v>34</v>
      </c>
      <c r="C271">
        <v>34</v>
      </c>
      <c r="D271" t="s">
        <v>5</v>
      </c>
      <c r="E271" t="s">
        <v>9</v>
      </c>
      <c r="F271">
        <v>28</v>
      </c>
      <c r="G271">
        <v>28</v>
      </c>
      <c r="H271">
        <v>0.2</v>
      </c>
      <c r="I271">
        <v>5000</v>
      </c>
      <c r="J271">
        <v>60000</v>
      </c>
      <c r="K271">
        <v>16.5</v>
      </c>
      <c r="L271">
        <v>150</v>
      </c>
      <c r="M271">
        <v>0</v>
      </c>
      <c r="N271">
        <v>80</v>
      </c>
      <c r="O271">
        <v>11</v>
      </c>
      <c r="P271">
        <v>2.3900000000000002E-3</v>
      </c>
      <c r="Q271">
        <v>1.98E-3</v>
      </c>
      <c r="R271">
        <v>4.0600000000000002E-3</v>
      </c>
      <c r="S271">
        <v>1.9499999999999999E-3</v>
      </c>
      <c r="T271">
        <v>1.9499999999999999E-3</v>
      </c>
      <c r="U271">
        <v>1.9499999999999999E-3</v>
      </c>
      <c r="V271">
        <v>1.9499999999999999E-3</v>
      </c>
      <c r="W271">
        <v>3.7499999999999999E-3</v>
      </c>
      <c r="X271">
        <v>3.7499999999999999E-3</v>
      </c>
      <c r="Y271">
        <v>1.9499999999999999E-3</v>
      </c>
      <c r="Z271">
        <v>1.9499999999999999E-3</v>
      </c>
      <c r="AA271">
        <v>1.9499999999999999E-3</v>
      </c>
      <c r="AB271">
        <v>0.58573123881825873</v>
      </c>
      <c r="AC271">
        <v>7.8419923580707547</v>
      </c>
      <c r="AD271">
        <v>251.14099999999999</v>
      </c>
      <c r="AE271">
        <v>6.5000000000000002E-2</v>
      </c>
      <c r="AF271">
        <v>597</v>
      </c>
      <c r="AG271">
        <v>1102</v>
      </c>
      <c r="AH271">
        <v>1726</v>
      </c>
      <c r="AI271">
        <v>2045</v>
      </c>
    </row>
    <row r="272" spans="2:35" hidden="1">
      <c r="B272">
        <v>34</v>
      </c>
      <c r="C272">
        <v>34</v>
      </c>
      <c r="D272" t="s">
        <v>5</v>
      </c>
      <c r="E272" t="s">
        <v>9</v>
      </c>
      <c r="F272">
        <v>28</v>
      </c>
      <c r="G272">
        <v>28</v>
      </c>
      <c r="H272">
        <v>0.2</v>
      </c>
      <c r="I272">
        <v>5000</v>
      </c>
      <c r="J272">
        <v>60000</v>
      </c>
      <c r="K272">
        <v>16.5</v>
      </c>
      <c r="L272">
        <v>150</v>
      </c>
      <c r="M272">
        <v>0</v>
      </c>
      <c r="N272">
        <v>80</v>
      </c>
      <c r="O272">
        <v>11</v>
      </c>
      <c r="P272">
        <v>2.3900000000000002E-3</v>
      </c>
      <c r="Q272">
        <v>1.98E-3</v>
      </c>
      <c r="R272">
        <v>4.0600000000000002E-3</v>
      </c>
      <c r="S272">
        <v>1.9499999999999999E-3</v>
      </c>
      <c r="T272">
        <v>1.9499999999999999E-3</v>
      </c>
      <c r="U272">
        <v>1.9499999999999999E-3</v>
      </c>
      <c r="V272">
        <v>1.9499999999999999E-3</v>
      </c>
      <c r="W272">
        <v>3.7499999999999999E-3</v>
      </c>
      <c r="X272">
        <v>3.7499999999999999E-3</v>
      </c>
      <c r="Y272">
        <v>1.9499999999999999E-3</v>
      </c>
      <c r="Z272">
        <v>1.9499999999999999E-3</v>
      </c>
      <c r="AA272">
        <v>1.9499999999999999E-3</v>
      </c>
      <c r="AB272">
        <v>0.58573123881825873</v>
      </c>
      <c r="AC272">
        <v>7.8419923580707547</v>
      </c>
      <c r="AD272">
        <v>251.14099999999999</v>
      </c>
      <c r="AE272">
        <v>7.0000000000000007E-2</v>
      </c>
      <c r="AF272">
        <v>563</v>
      </c>
      <c r="AG272">
        <v>1041</v>
      </c>
      <c r="AH272">
        <v>1613</v>
      </c>
      <c r="AI272">
        <v>1899</v>
      </c>
    </row>
    <row r="273" spans="2:35" hidden="1">
      <c r="B273">
        <v>34</v>
      </c>
      <c r="C273">
        <v>34</v>
      </c>
      <c r="D273" t="s">
        <v>5</v>
      </c>
      <c r="E273" t="s">
        <v>9</v>
      </c>
      <c r="F273">
        <v>28</v>
      </c>
      <c r="G273">
        <v>28</v>
      </c>
      <c r="H273">
        <v>0.2</v>
      </c>
      <c r="I273">
        <v>5000</v>
      </c>
      <c r="J273">
        <v>60000</v>
      </c>
      <c r="K273">
        <v>16.75</v>
      </c>
      <c r="L273">
        <v>150</v>
      </c>
      <c r="M273">
        <v>0</v>
      </c>
      <c r="N273">
        <v>80</v>
      </c>
      <c r="O273">
        <v>11</v>
      </c>
      <c r="P273">
        <v>2.33E-3</v>
      </c>
      <c r="Q273">
        <v>1.9400000000000001E-3</v>
      </c>
      <c r="R273">
        <v>3.96E-3</v>
      </c>
      <c r="S273">
        <v>1.9400000000000001E-3</v>
      </c>
      <c r="T273">
        <v>1.9400000000000001E-3</v>
      </c>
      <c r="U273">
        <v>1.9400000000000001E-3</v>
      </c>
      <c r="V273">
        <v>1.9400000000000001E-3</v>
      </c>
      <c r="W273">
        <v>3.6700000000000001E-3</v>
      </c>
      <c r="X273">
        <v>3.6700000000000001E-3</v>
      </c>
      <c r="Y273">
        <v>1.9400000000000001E-3</v>
      </c>
      <c r="Z273">
        <v>1.9400000000000001E-3</v>
      </c>
      <c r="AA273">
        <v>1.9400000000000001E-3</v>
      </c>
      <c r="AB273">
        <v>0.58657966180524002</v>
      </c>
      <c r="AC273">
        <v>7.9695858328330891</v>
      </c>
      <c r="AD273">
        <v>254.7535</v>
      </c>
      <c r="AE273">
        <v>2.5000000000000001E-2</v>
      </c>
      <c r="AF273">
        <v>1018</v>
      </c>
      <c r="AG273">
        <v>1654</v>
      </c>
      <c r="AH273">
        <v>3717</v>
      </c>
      <c r="AI273">
        <v>5144</v>
      </c>
    </row>
    <row r="274" spans="2:35" hidden="1">
      <c r="B274">
        <v>34</v>
      </c>
      <c r="C274">
        <v>34</v>
      </c>
      <c r="D274" t="s">
        <v>5</v>
      </c>
      <c r="E274" t="s">
        <v>9</v>
      </c>
      <c r="F274">
        <v>28</v>
      </c>
      <c r="G274">
        <v>28</v>
      </c>
      <c r="H274">
        <v>0.2</v>
      </c>
      <c r="I274">
        <v>5000</v>
      </c>
      <c r="J274">
        <v>60000</v>
      </c>
      <c r="K274">
        <v>16.75</v>
      </c>
      <c r="L274">
        <v>150</v>
      </c>
      <c r="M274">
        <v>0</v>
      </c>
      <c r="N274">
        <v>80</v>
      </c>
      <c r="O274">
        <v>11</v>
      </c>
      <c r="P274">
        <v>2.33E-3</v>
      </c>
      <c r="Q274">
        <v>1.9400000000000001E-3</v>
      </c>
      <c r="R274">
        <v>3.96E-3</v>
      </c>
      <c r="S274">
        <v>1.9400000000000001E-3</v>
      </c>
      <c r="T274">
        <v>1.9400000000000001E-3</v>
      </c>
      <c r="U274">
        <v>1.9400000000000001E-3</v>
      </c>
      <c r="V274">
        <v>1.9400000000000001E-3</v>
      </c>
      <c r="W274">
        <v>3.6700000000000001E-3</v>
      </c>
      <c r="X274">
        <v>3.6700000000000001E-3</v>
      </c>
      <c r="Y274">
        <v>1.9400000000000001E-3</v>
      </c>
      <c r="Z274">
        <v>1.9400000000000001E-3</v>
      </c>
      <c r="AA274">
        <v>1.9400000000000001E-3</v>
      </c>
      <c r="AB274">
        <v>0.58657966180524002</v>
      </c>
      <c r="AC274">
        <v>7.9695858328330891</v>
      </c>
      <c r="AD274">
        <v>254.7535</v>
      </c>
      <c r="AE274">
        <v>0.03</v>
      </c>
      <c r="AF274">
        <v>938</v>
      </c>
      <c r="AG274">
        <v>1536</v>
      </c>
      <c r="AH274">
        <v>3187</v>
      </c>
      <c r="AI274">
        <v>4286</v>
      </c>
    </row>
    <row r="275" spans="2:35" hidden="1">
      <c r="B275">
        <v>34</v>
      </c>
      <c r="C275">
        <v>34</v>
      </c>
      <c r="D275" t="s">
        <v>5</v>
      </c>
      <c r="E275" t="s">
        <v>9</v>
      </c>
      <c r="F275">
        <v>28</v>
      </c>
      <c r="G275">
        <v>28</v>
      </c>
      <c r="H275">
        <v>0.2</v>
      </c>
      <c r="I275">
        <v>5000</v>
      </c>
      <c r="J275">
        <v>60000</v>
      </c>
      <c r="K275">
        <v>16.75</v>
      </c>
      <c r="L275">
        <v>150</v>
      </c>
      <c r="M275">
        <v>0</v>
      </c>
      <c r="N275">
        <v>80</v>
      </c>
      <c r="O275">
        <v>11</v>
      </c>
      <c r="P275">
        <v>2.33E-3</v>
      </c>
      <c r="Q275">
        <v>1.9400000000000001E-3</v>
      </c>
      <c r="R275">
        <v>3.96E-3</v>
      </c>
      <c r="S275">
        <v>1.9400000000000001E-3</v>
      </c>
      <c r="T275">
        <v>1.9400000000000001E-3</v>
      </c>
      <c r="U275">
        <v>1.9400000000000001E-3</v>
      </c>
      <c r="V275">
        <v>1.9400000000000001E-3</v>
      </c>
      <c r="W275">
        <v>3.6700000000000001E-3</v>
      </c>
      <c r="X275">
        <v>3.6700000000000001E-3</v>
      </c>
      <c r="Y275">
        <v>1.9400000000000001E-3</v>
      </c>
      <c r="Z275">
        <v>1.9400000000000001E-3</v>
      </c>
      <c r="AA275">
        <v>1.9400000000000001E-3</v>
      </c>
      <c r="AB275">
        <v>0.58657966180524002</v>
      </c>
      <c r="AC275">
        <v>7.9695858328330891</v>
      </c>
      <c r="AD275">
        <v>254.7535</v>
      </c>
      <c r="AE275">
        <v>3.5000000000000003E-2</v>
      </c>
      <c r="AF275">
        <v>867</v>
      </c>
      <c r="AG275">
        <v>1433</v>
      </c>
      <c r="AH275">
        <v>2797</v>
      </c>
      <c r="AI275">
        <v>3674</v>
      </c>
    </row>
    <row r="276" spans="2:35" hidden="1">
      <c r="B276">
        <v>34</v>
      </c>
      <c r="C276">
        <v>34</v>
      </c>
      <c r="D276" t="s">
        <v>5</v>
      </c>
      <c r="E276" t="s">
        <v>9</v>
      </c>
      <c r="F276">
        <v>28</v>
      </c>
      <c r="G276">
        <v>28</v>
      </c>
      <c r="H276">
        <v>0.2</v>
      </c>
      <c r="I276">
        <v>5000</v>
      </c>
      <c r="J276">
        <v>60000</v>
      </c>
      <c r="K276">
        <v>16.75</v>
      </c>
      <c r="L276">
        <v>150</v>
      </c>
      <c r="M276">
        <v>0</v>
      </c>
      <c r="N276">
        <v>80</v>
      </c>
      <c r="O276">
        <v>11</v>
      </c>
      <c r="P276">
        <v>2.33E-3</v>
      </c>
      <c r="Q276">
        <v>1.9400000000000001E-3</v>
      </c>
      <c r="R276">
        <v>3.96E-3</v>
      </c>
      <c r="S276">
        <v>1.9400000000000001E-3</v>
      </c>
      <c r="T276">
        <v>1.9400000000000001E-3</v>
      </c>
      <c r="U276">
        <v>1.9400000000000001E-3</v>
      </c>
      <c r="V276">
        <v>1.9400000000000001E-3</v>
      </c>
      <c r="W276">
        <v>3.6700000000000001E-3</v>
      </c>
      <c r="X276">
        <v>3.6700000000000001E-3</v>
      </c>
      <c r="Y276">
        <v>1.9400000000000001E-3</v>
      </c>
      <c r="Z276">
        <v>1.9400000000000001E-3</v>
      </c>
      <c r="AA276">
        <v>1.9400000000000001E-3</v>
      </c>
      <c r="AB276">
        <v>0.58657966180524002</v>
      </c>
      <c r="AC276">
        <v>7.9695858328330891</v>
      </c>
      <c r="AD276">
        <v>254.7535</v>
      </c>
      <c r="AE276">
        <v>0.04</v>
      </c>
      <c r="AF276">
        <v>803</v>
      </c>
      <c r="AG276">
        <v>1340</v>
      </c>
      <c r="AH276">
        <v>2497</v>
      </c>
      <c r="AI276">
        <v>3215</v>
      </c>
    </row>
    <row r="277" spans="2:35" hidden="1">
      <c r="B277">
        <v>34</v>
      </c>
      <c r="C277">
        <v>34</v>
      </c>
      <c r="D277" t="s">
        <v>5</v>
      </c>
      <c r="E277" t="s">
        <v>9</v>
      </c>
      <c r="F277">
        <v>28</v>
      </c>
      <c r="G277">
        <v>28</v>
      </c>
      <c r="H277">
        <v>0.2</v>
      </c>
      <c r="I277">
        <v>5000</v>
      </c>
      <c r="J277">
        <v>60000</v>
      </c>
      <c r="K277">
        <v>16.75</v>
      </c>
      <c r="L277">
        <v>150</v>
      </c>
      <c r="M277">
        <v>0</v>
      </c>
      <c r="N277">
        <v>80</v>
      </c>
      <c r="O277">
        <v>11</v>
      </c>
      <c r="P277">
        <v>2.33E-3</v>
      </c>
      <c r="Q277">
        <v>1.9400000000000001E-3</v>
      </c>
      <c r="R277">
        <v>3.96E-3</v>
      </c>
      <c r="S277">
        <v>1.9400000000000001E-3</v>
      </c>
      <c r="T277">
        <v>1.9400000000000001E-3</v>
      </c>
      <c r="U277">
        <v>1.9400000000000001E-3</v>
      </c>
      <c r="V277">
        <v>1.9400000000000001E-3</v>
      </c>
      <c r="W277">
        <v>3.6700000000000001E-3</v>
      </c>
      <c r="X277">
        <v>3.6700000000000001E-3</v>
      </c>
      <c r="Y277">
        <v>1.9400000000000001E-3</v>
      </c>
      <c r="Z277">
        <v>1.9400000000000001E-3</v>
      </c>
      <c r="AA277">
        <v>1.9400000000000001E-3</v>
      </c>
      <c r="AB277">
        <v>0.58657966180524002</v>
      </c>
      <c r="AC277">
        <v>7.9695858328330891</v>
      </c>
      <c r="AD277">
        <v>254.7535</v>
      </c>
      <c r="AE277">
        <v>4.4999999999999998E-2</v>
      </c>
      <c r="AF277">
        <v>747</v>
      </c>
      <c r="AG277">
        <v>1257</v>
      </c>
      <c r="AH277">
        <v>2257</v>
      </c>
      <c r="AI277">
        <v>2858</v>
      </c>
    </row>
    <row r="278" spans="2:35" hidden="1">
      <c r="B278">
        <v>34</v>
      </c>
      <c r="C278">
        <v>34</v>
      </c>
      <c r="D278" t="s">
        <v>5</v>
      </c>
      <c r="E278" t="s">
        <v>9</v>
      </c>
      <c r="F278">
        <v>28</v>
      </c>
      <c r="G278">
        <v>28</v>
      </c>
      <c r="H278">
        <v>0.2</v>
      </c>
      <c r="I278">
        <v>5000</v>
      </c>
      <c r="J278">
        <v>60000</v>
      </c>
      <c r="K278">
        <v>16.75</v>
      </c>
      <c r="L278">
        <v>150</v>
      </c>
      <c r="M278">
        <v>0</v>
      </c>
      <c r="N278">
        <v>80</v>
      </c>
      <c r="O278">
        <v>11</v>
      </c>
      <c r="P278">
        <v>2.33E-3</v>
      </c>
      <c r="Q278">
        <v>1.9400000000000001E-3</v>
      </c>
      <c r="R278">
        <v>3.96E-3</v>
      </c>
      <c r="S278">
        <v>1.9400000000000001E-3</v>
      </c>
      <c r="T278">
        <v>1.9400000000000001E-3</v>
      </c>
      <c r="U278">
        <v>1.9400000000000001E-3</v>
      </c>
      <c r="V278">
        <v>1.9400000000000001E-3</v>
      </c>
      <c r="W278">
        <v>3.6700000000000001E-3</v>
      </c>
      <c r="X278">
        <v>3.6700000000000001E-3</v>
      </c>
      <c r="Y278">
        <v>1.9400000000000001E-3</v>
      </c>
      <c r="Z278">
        <v>1.9400000000000001E-3</v>
      </c>
      <c r="AA278">
        <v>1.9400000000000001E-3</v>
      </c>
      <c r="AB278">
        <v>0.58657966180524002</v>
      </c>
      <c r="AC278">
        <v>7.9695858328330891</v>
      </c>
      <c r="AD278">
        <v>254.7535</v>
      </c>
      <c r="AE278">
        <v>0.05</v>
      </c>
      <c r="AF278">
        <v>696</v>
      </c>
      <c r="AG278">
        <v>1182</v>
      </c>
      <c r="AH278">
        <v>2061</v>
      </c>
      <c r="AI278">
        <v>2572</v>
      </c>
    </row>
    <row r="279" spans="2:35" hidden="1">
      <c r="B279">
        <v>34</v>
      </c>
      <c r="C279">
        <v>34</v>
      </c>
      <c r="D279" t="s">
        <v>5</v>
      </c>
      <c r="E279" t="s">
        <v>9</v>
      </c>
      <c r="F279">
        <v>28</v>
      </c>
      <c r="G279">
        <v>28</v>
      </c>
      <c r="H279">
        <v>0.2</v>
      </c>
      <c r="I279">
        <v>5000</v>
      </c>
      <c r="J279">
        <v>60000</v>
      </c>
      <c r="K279">
        <v>16.75</v>
      </c>
      <c r="L279">
        <v>150</v>
      </c>
      <c r="M279">
        <v>0</v>
      </c>
      <c r="N279">
        <v>80</v>
      </c>
      <c r="O279">
        <v>11</v>
      </c>
      <c r="P279">
        <v>2.33E-3</v>
      </c>
      <c r="Q279">
        <v>1.9400000000000001E-3</v>
      </c>
      <c r="R279">
        <v>3.96E-3</v>
      </c>
      <c r="S279">
        <v>1.9400000000000001E-3</v>
      </c>
      <c r="T279">
        <v>1.9400000000000001E-3</v>
      </c>
      <c r="U279">
        <v>1.9400000000000001E-3</v>
      </c>
      <c r="V279">
        <v>1.9400000000000001E-3</v>
      </c>
      <c r="W279">
        <v>3.6700000000000001E-3</v>
      </c>
      <c r="X279">
        <v>3.6700000000000001E-3</v>
      </c>
      <c r="Y279">
        <v>1.9400000000000001E-3</v>
      </c>
      <c r="Z279">
        <v>1.9400000000000001E-3</v>
      </c>
      <c r="AA279">
        <v>1.9400000000000001E-3</v>
      </c>
      <c r="AB279">
        <v>0.58657966180524002</v>
      </c>
      <c r="AC279">
        <v>7.9695858328330891</v>
      </c>
      <c r="AD279">
        <v>254.7535</v>
      </c>
      <c r="AE279">
        <v>5.5E-2</v>
      </c>
      <c r="AF279">
        <v>651</v>
      </c>
      <c r="AG279">
        <v>1115</v>
      </c>
      <c r="AH279">
        <v>1896</v>
      </c>
      <c r="AI279">
        <v>2338</v>
      </c>
    </row>
    <row r="280" spans="2:35" hidden="1">
      <c r="B280">
        <v>34</v>
      </c>
      <c r="C280">
        <v>34</v>
      </c>
      <c r="D280" t="s">
        <v>5</v>
      </c>
      <c r="E280" t="s">
        <v>9</v>
      </c>
      <c r="F280">
        <v>28</v>
      </c>
      <c r="G280">
        <v>28</v>
      </c>
      <c r="H280">
        <v>0.2</v>
      </c>
      <c r="I280">
        <v>5000</v>
      </c>
      <c r="J280">
        <v>60000</v>
      </c>
      <c r="K280">
        <v>16.75</v>
      </c>
      <c r="L280">
        <v>150</v>
      </c>
      <c r="M280">
        <v>0</v>
      </c>
      <c r="N280">
        <v>80</v>
      </c>
      <c r="O280">
        <v>11</v>
      </c>
      <c r="P280">
        <v>2.33E-3</v>
      </c>
      <c r="Q280">
        <v>1.9400000000000001E-3</v>
      </c>
      <c r="R280">
        <v>3.96E-3</v>
      </c>
      <c r="S280">
        <v>1.9400000000000001E-3</v>
      </c>
      <c r="T280">
        <v>1.9400000000000001E-3</v>
      </c>
      <c r="U280">
        <v>1.9400000000000001E-3</v>
      </c>
      <c r="V280">
        <v>1.9400000000000001E-3</v>
      </c>
      <c r="W280">
        <v>3.6700000000000001E-3</v>
      </c>
      <c r="X280">
        <v>3.6700000000000001E-3</v>
      </c>
      <c r="Y280">
        <v>1.9400000000000001E-3</v>
      </c>
      <c r="Z280">
        <v>1.9400000000000001E-3</v>
      </c>
      <c r="AA280">
        <v>1.9400000000000001E-3</v>
      </c>
      <c r="AB280">
        <v>0.58657966180524002</v>
      </c>
      <c r="AC280">
        <v>7.9695858328330891</v>
      </c>
      <c r="AD280">
        <v>254.7535</v>
      </c>
      <c r="AE280">
        <v>0.06</v>
      </c>
      <c r="AF280">
        <v>610</v>
      </c>
      <c r="AG280">
        <v>1052</v>
      </c>
      <c r="AH280">
        <v>1756</v>
      </c>
      <c r="AI280">
        <v>2143</v>
      </c>
    </row>
    <row r="281" spans="2:35" hidden="1">
      <c r="B281">
        <v>34</v>
      </c>
      <c r="C281">
        <v>34</v>
      </c>
      <c r="D281" t="s">
        <v>5</v>
      </c>
      <c r="E281" t="s">
        <v>9</v>
      </c>
      <c r="F281">
        <v>28</v>
      </c>
      <c r="G281">
        <v>28</v>
      </c>
      <c r="H281">
        <v>0.2</v>
      </c>
      <c r="I281">
        <v>5000</v>
      </c>
      <c r="J281">
        <v>60000</v>
      </c>
      <c r="K281">
        <v>16.75</v>
      </c>
      <c r="L281">
        <v>150</v>
      </c>
      <c r="M281">
        <v>0</v>
      </c>
      <c r="N281">
        <v>80</v>
      </c>
      <c r="O281">
        <v>11</v>
      </c>
      <c r="P281">
        <v>2.33E-3</v>
      </c>
      <c r="Q281">
        <v>1.9400000000000001E-3</v>
      </c>
      <c r="R281">
        <v>3.96E-3</v>
      </c>
      <c r="S281">
        <v>1.9400000000000001E-3</v>
      </c>
      <c r="T281">
        <v>1.9400000000000001E-3</v>
      </c>
      <c r="U281">
        <v>1.9400000000000001E-3</v>
      </c>
      <c r="V281">
        <v>1.9400000000000001E-3</v>
      </c>
      <c r="W281">
        <v>3.6700000000000001E-3</v>
      </c>
      <c r="X281">
        <v>3.6700000000000001E-3</v>
      </c>
      <c r="Y281">
        <v>1.9400000000000001E-3</v>
      </c>
      <c r="Z281">
        <v>1.9400000000000001E-3</v>
      </c>
      <c r="AA281">
        <v>1.9400000000000001E-3</v>
      </c>
      <c r="AB281">
        <v>0.58657966180524002</v>
      </c>
      <c r="AC281">
        <v>7.9695858328330891</v>
      </c>
      <c r="AD281">
        <v>254.7535</v>
      </c>
      <c r="AE281">
        <v>6.5000000000000002E-2</v>
      </c>
      <c r="AF281">
        <v>573</v>
      </c>
      <c r="AG281">
        <v>996</v>
      </c>
      <c r="AH281">
        <v>1635</v>
      </c>
      <c r="AI281">
        <v>1978</v>
      </c>
    </row>
    <row r="282" spans="2:35" hidden="1">
      <c r="B282">
        <v>34</v>
      </c>
      <c r="C282">
        <v>34</v>
      </c>
      <c r="D282" t="s">
        <v>5</v>
      </c>
      <c r="E282" t="s">
        <v>9</v>
      </c>
      <c r="F282">
        <v>28</v>
      </c>
      <c r="G282">
        <v>28</v>
      </c>
      <c r="H282">
        <v>0.2</v>
      </c>
      <c r="I282">
        <v>5000</v>
      </c>
      <c r="J282">
        <v>60000</v>
      </c>
      <c r="K282">
        <v>16.75</v>
      </c>
      <c r="L282">
        <v>150</v>
      </c>
      <c r="M282">
        <v>0</v>
      </c>
      <c r="N282">
        <v>80</v>
      </c>
      <c r="O282">
        <v>11</v>
      </c>
      <c r="P282">
        <v>2.33E-3</v>
      </c>
      <c r="Q282">
        <v>1.9400000000000001E-3</v>
      </c>
      <c r="R282">
        <v>3.96E-3</v>
      </c>
      <c r="S282">
        <v>1.9400000000000001E-3</v>
      </c>
      <c r="T282">
        <v>1.9400000000000001E-3</v>
      </c>
      <c r="U282">
        <v>1.9400000000000001E-3</v>
      </c>
      <c r="V282">
        <v>1.9400000000000001E-3</v>
      </c>
      <c r="W282">
        <v>3.6700000000000001E-3</v>
      </c>
      <c r="X282">
        <v>3.6700000000000001E-3</v>
      </c>
      <c r="Y282">
        <v>1.9400000000000001E-3</v>
      </c>
      <c r="Z282">
        <v>1.9400000000000001E-3</v>
      </c>
      <c r="AA282">
        <v>1.9400000000000001E-3</v>
      </c>
      <c r="AB282">
        <v>0.58657966180524002</v>
      </c>
      <c r="AC282">
        <v>7.9695858328330891</v>
      </c>
      <c r="AD282">
        <v>254.7535</v>
      </c>
      <c r="AE282">
        <v>7.0000000000000007E-2</v>
      </c>
      <c r="AF282">
        <v>540</v>
      </c>
      <c r="AG282">
        <v>944</v>
      </c>
      <c r="AH282">
        <v>1529</v>
      </c>
      <c r="AI282">
        <v>1837</v>
      </c>
    </row>
    <row r="283" spans="2:35" hidden="1">
      <c r="B283">
        <v>34</v>
      </c>
      <c r="C283">
        <v>34</v>
      </c>
      <c r="D283" t="s">
        <v>5</v>
      </c>
      <c r="E283" t="s">
        <v>9</v>
      </c>
      <c r="F283">
        <v>28</v>
      </c>
      <c r="G283">
        <v>28</v>
      </c>
      <c r="H283">
        <v>0.2</v>
      </c>
      <c r="I283">
        <v>5000</v>
      </c>
      <c r="J283">
        <v>60000</v>
      </c>
      <c r="K283">
        <v>17</v>
      </c>
      <c r="L283">
        <v>150</v>
      </c>
      <c r="M283">
        <v>0</v>
      </c>
      <c r="N283">
        <v>80</v>
      </c>
      <c r="O283">
        <v>11</v>
      </c>
      <c r="P283">
        <v>2.2799999999999999E-3</v>
      </c>
      <c r="Q283">
        <v>1.9400000000000001E-3</v>
      </c>
      <c r="R283">
        <v>3.8700000000000002E-3</v>
      </c>
      <c r="S283">
        <v>1.9400000000000001E-3</v>
      </c>
      <c r="T283">
        <v>1.9400000000000001E-3</v>
      </c>
      <c r="U283">
        <v>1.9400000000000001E-3</v>
      </c>
      <c r="V283">
        <v>1.9400000000000001E-3</v>
      </c>
      <c r="W283">
        <v>3.5799999999999998E-3</v>
      </c>
      <c r="X283">
        <v>3.5799999999999998E-3</v>
      </c>
      <c r="Y283">
        <v>1.9400000000000001E-3</v>
      </c>
      <c r="Z283">
        <v>1.9400000000000001E-3</v>
      </c>
      <c r="AA283">
        <v>1.9400000000000001E-3</v>
      </c>
      <c r="AB283">
        <v>0.58778331198141787</v>
      </c>
      <c r="AC283">
        <v>8.0998027283115661</v>
      </c>
      <c r="AD283">
        <v>258.36599999999999</v>
      </c>
      <c r="AE283">
        <v>2.5000000000000001E-2</v>
      </c>
      <c r="AF283">
        <v>984</v>
      </c>
      <c r="AG283">
        <v>1540</v>
      </c>
      <c r="AH283">
        <v>3425</v>
      </c>
      <c r="AI283">
        <v>4896</v>
      </c>
    </row>
    <row r="284" spans="2:35" hidden="1">
      <c r="B284">
        <v>34</v>
      </c>
      <c r="C284">
        <v>34</v>
      </c>
      <c r="D284" t="s">
        <v>5</v>
      </c>
      <c r="E284" t="s">
        <v>9</v>
      </c>
      <c r="F284">
        <v>28</v>
      </c>
      <c r="G284">
        <v>28</v>
      </c>
      <c r="H284">
        <v>0.2</v>
      </c>
      <c r="I284">
        <v>5000</v>
      </c>
      <c r="J284">
        <v>60000</v>
      </c>
      <c r="K284">
        <v>17</v>
      </c>
      <c r="L284">
        <v>150</v>
      </c>
      <c r="M284">
        <v>0</v>
      </c>
      <c r="N284">
        <v>80</v>
      </c>
      <c r="O284">
        <v>11</v>
      </c>
      <c r="P284">
        <v>2.2799999999999999E-3</v>
      </c>
      <c r="Q284">
        <v>1.9400000000000001E-3</v>
      </c>
      <c r="R284">
        <v>3.8700000000000002E-3</v>
      </c>
      <c r="S284">
        <v>1.9400000000000001E-3</v>
      </c>
      <c r="T284">
        <v>1.9400000000000001E-3</v>
      </c>
      <c r="U284">
        <v>1.9400000000000001E-3</v>
      </c>
      <c r="V284">
        <v>1.9400000000000001E-3</v>
      </c>
      <c r="W284">
        <v>3.5799999999999998E-3</v>
      </c>
      <c r="X284">
        <v>3.5799999999999998E-3</v>
      </c>
      <c r="Y284">
        <v>1.9400000000000001E-3</v>
      </c>
      <c r="Z284">
        <v>1.9400000000000001E-3</v>
      </c>
      <c r="AA284">
        <v>1.9400000000000001E-3</v>
      </c>
      <c r="AB284">
        <v>0.58778331198141787</v>
      </c>
      <c r="AC284">
        <v>8.0998027283115661</v>
      </c>
      <c r="AD284">
        <v>258.36599999999999</v>
      </c>
      <c r="AE284">
        <v>0.03</v>
      </c>
      <c r="AF284">
        <v>906</v>
      </c>
      <c r="AG284">
        <v>1439</v>
      </c>
      <c r="AH284">
        <v>2955</v>
      </c>
      <c r="AI284">
        <v>4090</v>
      </c>
    </row>
    <row r="285" spans="2:35" hidden="1">
      <c r="B285">
        <v>34</v>
      </c>
      <c r="C285">
        <v>34</v>
      </c>
      <c r="D285" t="s">
        <v>5</v>
      </c>
      <c r="E285" t="s">
        <v>9</v>
      </c>
      <c r="F285">
        <v>28</v>
      </c>
      <c r="G285">
        <v>28</v>
      </c>
      <c r="H285">
        <v>0.2</v>
      </c>
      <c r="I285">
        <v>5000</v>
      </c>
      <c r="J285">
        <v>60000</v>
      </c>
      <c r="K285">
        <v>17</v>
      </c>
      <c r="L285">
        <v>150</v>
      </c>
      <c r="M285">
        <v>0</v>
      </c>
      <c r="N285">
        <v>80</v>
      </c>
      <c r="O285">
        <v>11</v>
      </c>
      <c r="P285">
        <v>2.2799999999999999E-3</v>
      </c>
      <c r="Q285">
        <v>1.9400000000000001E-3</v>
      </c>
      <c r="R285">
        <v>3.8700000000000002E-3</v>
      </c>
      <c r="S285">
        <v>1.9400000000000001E-3</v>
      </c>
      <c r="T285">
        <v>1.9400000000000001E-3</v>
      </c>
      <c r="U285">
        <v>1.9400000000000001E-3</v>
      </c>
      <c r="V285">
        <v>1.9400000000000001E-3</v>
      </c>
      <c r="W285">
        <v>3.5799999999999998E-3</v>
      </c>
      <c r="X285">
        <v>3.5799999999999998E-3</v>
      </c>
      <c r="Y285">
        <v>1.9400000000000001E-3</v>
      </c>
      <c r="Z285">
        <v>1.9400000000000001E-3</v>
      </c>
      <c r="AA285">
        <v>1.9400000000000001E-3</v>
      </c>
      <c r="AB285">
        <v>0.58778331198141787</v>
      </c>
      <c r="AC285">
        <v>8.0998027283115661</v>
      </c>
      <c r="AD285">
        <v>258.36599999999999</v>
      </c>
      <c r="AE285">
        <v>3.5000000000000003E-2</v>
      </c>
      <c r="AF285">
        <v>836</v>
      </c>
      <c r="AG285">
        <v>1347</v>
      </c>
      <c r="AH285">
        <v>2606</v>
      </c>
      <c r="AI285">
        <v>3513</v>
      </c>
    </row>
    <row r="286" spans="2:35" hidden="1">
      <c r="B286">
        <v>34</v>
      </c>
      <c r="C286">
        <v>34</v>
      </c>
      <c r="D286" t="s">
        <v>5</v>
      </c>
      <c r="E286" t="s">
        <v>9</v>
      </c>
      <c r="F286">
        <v>28</v>
      </c>
      <c r="G286">
        <v>28</v>
      </c>
      <c r="H286">
        <v>0.2</v>
      </c>
      <c r="I286">
        <v>5000</v>
      </c>
      <c r="J286">
        <v>60000</v>
      </c>
      <c r="K286">
        <v>17</v>
      </c>
      <c r="L286">
        <v>150</v>
      </c>
      <c r="M286">
        <v>0</v>
      </c>
      <c r="N286">
        <v>80</v>
      </c>
      <c r="O286">
        <v>11</v>
      </c>
      <c r="P286">
        <v>2.2799999999999999E-3</v>
      </c>
      <c r="Q286">
        <v>1.9400000000000001E-3</v>
      </c>
      <c r="R286">
        <v>3.8700000000000002E-3</v>
      </c>
      <c r="S286">
        <v>1.9400000000000001E-3</v>
      </c>
      <c r="T286">
        <v>1.9400000000000001E-3</v>
      </c>
      <c r="U286">
        <v>1.9400000000000001E-3</v>
      </c>
      <c r="V286">
        <v>1.9400000000000001E-3</v>
      </c>
      <c r="W286">
        <v>3.5799999999999998E-3</v>
      </c>
      <c r="X286">
        <v>3.5799999999999998E-3</v>
      </c>
      <c r="Y286">
        <v>1.9400000000000001E-3</v>
      </c>
      <c r="Z286">
        <v>1.9400000000000001E-3</v>
      </c>
      <c r="AA286">
        <v>1.9400000000000001E-3</v>
      </c>
      <c r="AB286">
        <v>0.58778331198141787</v>
      </c>
      <c r="AC286">
        <v>8.0998027283115661</v>
      </c>
      <c r="AD286">
        <v>258.36599999999999</v>
      </c>
      <c r="AE286">
        <v>0.04</v>
      </c>
      <c r="AF286">
        <v>774</v>
      </c>
      <c r="AG286">
        <v>1263</v>
      </c>
      <c r="AH286">
        <v>2336</v>
      </c>
      <c r="AI286">
        <v>3079</v>
      </c>
    </row>
    <row r="287" spans="2:35" hidden="1">
      <c r="B287">
        <v>34</v>
      </c>
      <c r="C287">
        <v>34</v>
      </c>
      <c r="D287" t="s">
        <v>5</v>
      </c>
      <c r="E287" t="s">
        <v>9</v>
      </c>
      <c r="F287">
        <v>28</v>
      </c>
      <c r="G287">
        <v>28</v>
      </c>
      <c r="H287">
        <v>0.2</v>
      </c>
      <c r="I287">
        <v>5000</v>
      </c>
      <c r="J287">
        <v>60000</v>
      </c>
      <c r="K287">
        <v>17</v>
      </c>
      <c r="L287">
        <v>150</v>
      </c>
      <c r="M287">
        <v>0</v>
      </c>
      <c r="N287">
        <v>80</v>
      </c>
      <c r="O287">
        <v>11</v>
      </c>
      <c r="P287">
        <v>2.2799999999999999E-3</v>
      </c>
      <c r="Q287">
        <v>1.9400000000000001E-3</v>
      </c>
      <c r="R287">
        <v>3.8700000000000002E-3</v>
      </c>
      <c r="S287">
        <v>1.9400000000000001E-3</v>
      </c>
      <c r="T287">
        <v>1.9400000000000001E-3</v>
      </c>
      <c r="U287">
        <v>1.9400000000000001E-3</v>
      </c>
      <c r="V287">
        <v>1.9400000000000001E-3</v>
      </c>
      <c r="W287">
        <v>3.5799999999999998E-3</v>
      </c>
      <c r="X287">
        <v>3.5799999999999998E-3</v>
      </c>
      <c r="Y287">
        <v>1.9400000000000001E-3</v>
      </c>
      <c r="Z287">
        <v>1.9400000000000001E-3</v>
      </c>
      <c r="AA287">
        <v>1.9400000000000001E-3</v>
      </c>
      <c r="AB287">
        <v>0.58778331198141787</v>
      </c>
      <c r="AC287">
        <v>8.0998027283115661</v>
      </c>
      <c r="AD287">
        <v>258.36599999999999</v>
      </c>
      <c r="AE287">
        <v>4.4999999999999998E-2</v>
      </c>
      <c r="AF287">
        <v>719</v>
      </c>
      <c r="AG287">
        <v>1187</v>
      </c>
      <c r="AH287">
        <v>2119</v>
      </c>
      <c r="AI287">
        <v>2742</v>
      </c>
    </row>
    <row r="288" spans="2:35" hidden="1">
      <c r="B288">
        <v>34</v>
      </c>
      <c r="C288">
        <v>34</v>
      </c>
      <c r="D288" t="s">
        <v>5</v>
      </c>
      <c r="E288" t="s">
        <v>9</v>
      </c>
      <c r="F288">
        <v>28</v>
      </c>
      <c r="G288">
        <v>28</v>
      </c>
      <c r="H288">
        <v>0.2</v>
      </c>
      <c r="I288">
        <v>5000</v>
      </c>
      <c r="J288">
        <v>60000</v>
      </c>
      <c r="K288">
        <v>17</v>
      </c>
      <c r="L288">
        <v>150</v>
      </c>
      <c r="M288">
        <v>0</v>
      </c>
      <c r="N288">
        <v>80</v>
      </c>
      <c r="O288">
        <v>11</v>
      </c>
      <c r="P288">
        <v>2.2799999999999999E-3</v>
      </c>
      <c r="Q288">
        <v>1.9400000000000001E-3</v>
      </c>
      <c r="R288">
        <v>3.8700000000000002E-3</v>
      </c>
      <c r="S288">
        <v>1.9400000000000001E-3</v>
      </c>
      <c r="T288">
        <v>1.9400000000000001E-3</v>
      </c>
      <c r="U288">
        <v>1.9400000000000001E-3</v>
      </c>
      <c r="V288">
        <v>1.9400000000000001E-3</v>
      </c>
      <c r="W288">
        <v>3.5799999999999998E-3</v>
      </c>
      <c r="X288">
        <v>3.5799999999999998E-3</v>
      </c>
      <c r="Y288">
        <v>1.9400000000000001E-3</v>
      </c>
      <c r="Z288">
        <v>1.9400000000000001E-3</v>
      </c>
      <c r="AA288">
        <v>1.9400000000000001E-3</v>
      </c>
      <c r="AB288">
        <v>0.58778331198141787</v>
      </c>
      <c r="AC288">
        <v>8.0998027283115661</v>
      </c>
      <c r="AD288">
        <v>258.36599999999999</v>
      </c>
      <c r="AE288">
        <v>0.05</v>
      </c>
      <c r="AF288">
        <v>670</v>
      </c>
      <c r="AG288">
        <v>1118</v>
      </c>
      <c r="AH288">
        <v>1939</v>
      </c>
      <c r="AI288">
        <v>2471</v>
      </c>
    </row>
    <row r="289" spans="2:35" hidden="1">
      <c r="B289">
        <v>34</v>
      </c>
      <c r="C289">
        <v>34</v>
      </c>
      <c r="D289" t="s">
        <v>5</v>
      </c>
      <c r="E289" t="s">
        <v>9</v>
      </c>
      <c r="F289">
        <v>28</v>
      </c>
      <c r="G289">
        <v>28</v>
      </c>
      <c r="H289">
        <v>0.2</v>
      </c>
      <c r="I289">
        <v>5000</v>
      </c>
      <c r="J289">
        <v>60000</v>
      </c>
      <c r="K289">
        <v>17</v>
      </c>
      <c r="L289">
        <v>150</v>
      </c>
      <c r="M289">
        <v>0</v>
      </c>
      <c r="N289">
        <v>80</v>
      </c>
      <c r="O289">
        <v>11</v>
      </c>
      <c r="P289">
        <v>2.2799999999999999E-3</v>
      </c>
      <c r="Q289">
        <v>1.9400000000000001E-3</v>
      </c>
      <c r="R289">
        <v>3.8700000000000002E-3</v>
      </c>
      <c r="S289">
        <v>1.9400000000000001E-3</v>
      </c>
      <c r="T289">
        <v>1.9400000000000001E-3</v>
      </c>
      <c r="U289">
        <v>1.9400000000000001E-3</v>
      </c>
      <c r="V289">
        <v>1.9400000000000001E-3</v>
      </c>
      <c r="W289">
        <v>3.5799999999999998E-3</v>
      </c>
      <c r="X289">
        <v>3.5799999999999998E-3</v>
      </c>
      <c r="Y289">
        <v>1.9400000000000001E-3</v>
      </c>
      <c r="Z289">
        <v>1.9400000000000001E-3</v>
      </c>
      <c r="AA289">
        <v>1.9400000000000001E-3</v>
      </c>
      <c r="AB289">
        <v>0.58778331198141787</v>
      </c>
      <c r="AC289">
        <v>8.0998027283115661</v>
      </c>
      <c r="AD289">
        <v>258.36599999999999</v>
      </c>
      <c r="AE289">
        <v>5.5E-2</v>
      </c>
      <c r="AF289">
        <v>626</v>
      </c>
      <c r="AG289">
        <v>1055</v>
      </c>
      <c r="AH289">
        <v>1788</v>
      </c>
      <c r="AI289">
        <v>2249</v>
      </c>
    </row>
    <row r="290" spans="2:35" hidden="1">
      <c r="B290">
        <v>34</v>
      </c>
      <c r="C290">
        <v>34</v>
      </c>
      <c r="D290" t="s">
        <v>5</v>
      </c>
      <c r="E290" t="s">
        <v>9</v>
      </c>
      <c r="F290">
        <v>28</v>
      </c>
      <c r="G290">
        <v>28</v>
      </c>
      <c r="H290">
        <v>0.2</v>
      </c>
      <c r="I290">
        <v>5000</v>
      </c>
      <c r="J290">
        <v>60000</v>
      </c>
      <c r="K290">
        <v>17</v>
      </c>
      <c r="L290">
        <v>150</v>
      </c>
      <c r="M290">
        <v>0</v>
      </c>
      <c r="N290">
        <v>80</v>
      </c>
      <c r="O290">
        <v>11</v>
      </c>
      <c r="P290">
        <v>2.2799999999999999E-3</v>
      </c>
      <c r="Q290">
        <v>1.9400000000000001E-3</v>
      </c>
      <c r="R290">
        <v>3.8700000000000002E-3</v>
      </c>
      <c r="S290">
        <v>1.9400000000000001E-3</v>
      </c>
      <c r="T290">
        <v>1.9400000000000001E-3</v>
      </c>
      <c r="U290">
        <v>1.9400000000000001E-3</v>
      </c>
      <c r="V290">
        <v>1.9400000000000001E-3</v>
      </c>
      <c r="W290">
        <v>3.5799999999999998E-3</v>
      </c>
      <c r="X290">
        <v>3.5799999999999998E-3</v>
      </c>
      <c r="Y290">
        <v>1.9400000000000001E-3</v>
      </c>
      <c r="Z290">
        <v>1.9400000000000001E-3</v>
      </c>
      <c r="AA290">
        <v>1.9400000000000001E-3</v>
      </c>
      <c r="AB290">
        <v>0.58778331198141787</v>
      </c>
      <c r="AC290">
        <v>8.0998027283115661</v>
      </c>
      <c r="AD290">
        <v>258.36599999999999</v>
      </c>
      <c r="AE290">
        <v>0.06</v>
      </c>
      <c r="AF290">
        <v>586</v>
      </c>
      <c r="AG290">
        <v>997</v>
      </c>
      <c r="AH290">
        <v>1659</v>
      </c>
      <c r="AI290">
        <v>2063</v>
      </c>
    </row>
    <row r="291" spans="2:35" hidden="1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17</v>
      </c>
      <c r="L291">
        <v>150</v>
      </c>
      <c r="M291">
        <v>0</v>
      </c>
      <c r="N291">
        <v>80</v>
      </c>
      <c r="O291">
        <v>11</v>
      </c>
      <c r="P291">
        <v>2.2799999999999999E-3</v>
      </c>
      <c r="Q291">
        <v>1.9400000000000001E-3</v>
      </c>
      <c r="R291">
        <v>3.8700000000000002E-3</v>
      </c>
      <c r="S291">
        <v>1.9400000000000001E-3</v>
      </c>
      <c r="T291">
        <v>1.9400000000000001E-3</v>
      </c>
      <c r="U291">
        <v>1.9400000000000001E-3</v>
      </c>
      <c r="V291">
        <v>1.9400000000000001E-3</v>
      </c>
      <c r="W291">
        <v>3.5799999999999998E-3</v>
      </c>
      <c r="X291">
        <v>3.5799999999999998E-3</v>
      </c>
      <c r="Y291">
        <v>1.9400000000000001E-3</v>
      </c>
      <c r="Z291">
        <v>1.9400000000000001E-3</v>
      </c>
      <c r="AA291">
        <v>1.9400000000000001E-3</v>
      </c>
      <c r="AB291">
        <v>0.58778331198141787</v>
      </c>
      <c r="AC291">
        <v>8.0998027283115661</v>
      </c>
      <c r="AD291">
        <v>258.36599999999999</v>
      </c>
      <c r="AE291">
        <v>6.5000000000000002E-2</v>
      </c>
      <c r="AF291">
        <v>551</v>
      </c>
      <c r="AG291">
        <v>943</v>
      </c>
      <c r="AH291">
        <v>1547</v>
      </c>
      <c r="AI291">
        <v>1906</v>
      </c>
    </row>
    <row r="292" spans="2:35" hidden="1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17</v>
      </c>
      <c r="L292">
        <v>150</v>
      </c>
      <c r="M292">
        <v>0</v>
      </c>
      <c r="N292">
        <v>80</v>
      </c>
      <c r="O292">
        <v>11</v>
      </c>
      <c r="P292">
        <v>2.2799999999999999E-3</v>
      </c>
      <c r="Q292">
        <v>1.9400000000000001E-3</v>
      </c>
      <c r="R292">
        <v>3.8700000000000002E-3</v>
      </c>
      <c r="S292">
        <v>1.9400000000000001E-3</v>
      </c>
      <c r="T292">
        <v>1.9400000000000001E-3</v>
      </c>
      <c r="U292">
        <v>1.9400000000000001E-3</v>
      </c>
      <c r="V292">
        <v>1.9400000000000001E-3</v>
      </c>
      <c r="W292">
        <v>3.5799999999999998E-3</v>
      </c>
      <c r="X292">
        <v>3.5799999999999998E-3</v>
      </c>
      <c r="Y292">
        <v>1.9400000000000001E-3</v>
      </c>
      <c r="Z292">
        <v>1.9400000000000001E-3</v>
      </c>
      <c r="AA292">
        <v>1.9400000000000001E-3</v>
      </c>
      <c r="AB292">
        <v>0.58778331198141787</v>
      </c>
      <c r="AC292">
        <v>8.0998027283115661</v>
      </c>
      <c r="AD292">
        <v>258.36599999999999</v>
      </c>
      <c r="AE292">
        <v>7.0000000000000007E-2</v>
      </c>
      <c r="AF292">
        <v>519</v>
      </c>
      <c r="AG292">
        <v>895</v>
      </c>
      <c r="AH292">
        <v>1450</v>
      </c>
      <c r="AI292">
        <v>1772</v>
      </c>
    </row>
    <row r="293" spans="2:35" hidden="1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17.25</v>
      </c>
      <c r="L293">
        <v>150</v>
      </c>
      <c r="M293">
        <v>0</v>
      </c>
      <c r="N293">
        <v>80</v>
      </c>
      <c r="O293">
        <v>11</v>
      </c>
      <c r="P293">
        <v>2.2300000000000002E-3</v>
      </c>
      <c r="Q293">
        <v>1.9400000000000001E-3</v>
      </c>
      <c r="R293">
        <v>3.7799999999999999E-3</v>
      </c>
      <c r="S293">
        <v>1.9400000000000001E-3</v>
      </c>
      <c r="T293">
        <v>1.9400000000000001E-3</v>
      </c>
      <c r="U293">
        <v>1.9400000000000001E-3</v>
      </c>
      <c r="V293">
        <v>1.9400000000000001E-3</v>
      </c>
      <c r="W293">
        <v>3.5000000000000001E-3</v>
      </c>
      <c r="X293">
        <v>3.5000000000000001E-3</v>
      </c>
      <c r="Y293">
        <v>1.9400000000000001E-3</v>
      </c>
      <c r="Z293">
        <v>1.9400000000000001E-3</v>
      </c>
      <c r="AA293">
        <v>1.9400000000000001E-3</v>
      </c>
      <c r="AB293">
        <v>0.58928982695970544</v>
      </c>
      <c r="AC293">
        <v>8.2323800214120446</v>
      </c>
      <c r="AD293">
        <v>261.9785</v>
      </c>
      <c r="AE293">
        <v>2.5000000000000001E-2</v>
      </c>
      <c r="AF293">
        <v>952</v>
      </c>
      <c r="AG293">
        <v>1492</v>
      </c>
      <c r="AH293">
        <v>3142</v>
      </c>
      <c r="AI293">
        <v>4630</v>
      </c>
    </row>
    <row r="294" spans="2:35" hidden="1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17.25</v>
      </c>
      <c r="L294">
        <v>150</v>
      </c>
      <c r="M294">
        <v>0</v>
      </c>
      <c r="N294">
        <v>80</v>
      </c>
      <c r="O294">
        <v>11</v>
      </c>
      <c r="P294">
        <v>2.2300000000000002E-3</v>
      </c>
      <c r="Q294">
        <v>1.9400000000000001E-3</v>
      </c>
      <c r="R294">
        <v>3.7799999999999999E-3</v>
      </c>
      <c r="S294">
        <v>1.9400000000000001E-3</v>
      </c>
      <c r="T294">
        <v>1.9400000000000001E-3</v>
      </c>
      <c r="U294">
        <v>1.9400000000000001E-3</v>
      </c>
      <c r="V294">
        <v>1.9400000000000001E-3</v>
      </c>
      <c r="W294">
        <v>3.5000000000000001E-3</v>
      </c>
      <c r="X294">
        <v>3.5000000000000001E-3</v>
      </c>
      <c r="Y294">
        <v>1.9400000000000001E-3</v>
      </c>
      <c r="Z294">
        <v>1.9400000000000001E-3</v>
      </c>
      <c r="AA294">
        <v>1.9400000000000001E-3</v>
      </c>
      <c r="AB294">
        <v>0.58928982695970544</v>
      </c>
      <c r="AC294">
        <v>8.2323800214120446</v>
      </c>
      <c r="AD294">
        <v>261.9785</v>
      </c>
      <c r="AE294">
        <v>0.03</v>
      </c>
      <c r="AF294">
        <v>875</v>
      </c>
      <c r="AG294">
        <v>1392</v>
      </c>
      <c r="AH294">
        <v>2729</v>
      </c>
      <c r="AI294">
        <v>3882</v>
      </c>
    </row>
    <row r="295" spans="2:35" hidden="1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17.25</v>
      </c>
      <c r="L295">
        <v>150</v>
      </c>
      <c r="M295">
        <v>0</v>
      </c>
      <c r="N295">
        <v>80</v>
      </c>
      <c r="O295">
        <v>11</v>
      </c>
      <c r="P295">
        <v>2.2300000000000002E-3</v>
      </c>
      <c r="Q295">
        <v>1.9400000000000001E-3</v>
      </c>
      <c r="R295">
        <v>3.7799999999999999E-3</v>
      </c>
      <c r="S295">
        <v>1.9400000000000001E-3</v>
      </c>
      <c r="T295">
        <v>1.9400000000000001E-3</v>
      </c>
      <c r="U295">
        <v>1.9400000000000001E-3</v>
      </c>
      <c r="V295">
        <v>1.9400000000000001E-3</v>
      </c>
      <c r="W295">
        <v>3.5000000000000001E-3</v>
      </c>
      <c r="X295">
        <v>3.5000000000000001E-3</v>
      </c>
      <c r="Y295">
        <v>1.9400000000000001E-3</v>
      </c>
      <c r="Z295">
        <v>1.9400000000000001E-3</v>
      </c>
      <c r="AA295">
        <v>1.9400000000000001E-3</v>
      </c>
      <c r="AB295">
        <v>0.58928982695970544</v>
      </c>
      <c r="AC295">
        <v>8.2323800214120446</v>
      </c>
      <c r="AD295">
        <v>261.9785</v>
      </c>
      <c r="AE295">
        <v>3.5000000000000003E-2</v>
      </c>
      <c r="AF295">
        <v>807</v>
      </c>
      <c r="AG295">
        <v>1302</v>
      </c>
      <c r="AH295">
        <v>2420</v>
      </c>
      <c r="AI295">
        <v>3345</v>
      </c>
    </row>
    <row r="296" spans="2:35" hidden="1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17.25</v>
      </c>
      <c r="L296">
        <v>150</v>
      </c>
      <c r="M296">
        <v>0</v>
      </c>
      <c r="N296">
        <v>80</v>
      </c>
      <c r="O296">
        <v>11</v>
      </c>
      <c r="P296">
        <v>2.2300000000000002E-3</v>
      </c>
      <c r="Q296">
        <v>1.9400000000000001E-3</v>
      </c>
      <c r="R296">
        <v>3.7799999999999999E-3</v>
      </c>
      <c r="S296">
        <v>1.9400000000000001E-3</v>
      </c>
      <c r="T296">
        <v>1.9400000000000001E-3</v>
      </c>
      <c r="U296">
        <v>1.9400000000000001E-3</v>
      </c>
      <c r="V296">
        <v>1.9400000000000001E-3</v>
      </c>
      <c r="W296">
        <v>3.5000000000000001E-3</v>
      </c>
      <c r="X296">
        <v>3.5000000000000001E-3</v>
      </c>
      <c r="Y296">
        <v>1.9400000000000001E-3</v>
      </c>
      <c r="Z296">
        <v>1.9400000000000001E-3</v>
      </c>
      <c r="AA296">
        <v>1.9400000000000001E-3</v>
      </c>
      <c r="AB296">
        <v>0.58928982695970544</v>
      </c>
      <c r="AC296">
        <v>8.2323800214120446</v>
      </c>
      <c r="AD296">
        <v>261.9785</v>
      </c>
      <c r="AE296">
        <v>0.04</v>
      </c>
      <c r="AF296">
        <v>747</v>
      </c>
      <c r="AG296">
        <v>1220</v>
      </c>
      <c r="AH296">
        <v>2178</v>
      </c>
      <c r="AI296">
        <v>2939</v>
      </c>
    </row>
    <row r="297" spans="2:35" hidden="1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17.25</v>
      </c>
      <c r="L297">
        <v>150</v>
      </c>
      <c r="M297">
        <v>0</v>
      </c>
      <c r="N297">
        <v>80</v>
      </c>
      <c r="O297">
        <v>11</v>
      </c>
      <c r="P297">
        <v>2.2300000000000002E-3</v>
      </c>
      <c r="Q297">
        <v>1.9400000000000001E-3</v>
      </c>
      <c r="R297">
        <v>3.7799999999999999E-3</v>
      </c>
      <c r="S297">
        <v>1.9400000000000001E-3</v>
      </c>
      <c r="T297">
        <v>1.9400000000000001E-3</v>
      </c>
      <c r="U297">
        <v>1.9400000000000001E-3</v>
      </c>
      <c r="V297">
        <v>1.9400000000000001E-3</v>
      </c>
      <c r="W297">
        <v>3.5000000000000001E-3</v>
      </c>
      <c r="X297">
        <v>3.5000000000000001E-3</v>
      </c>
      <c r="Y297">
        <v>1.9400000000000001E-3</v>
      </c>
      <c r="Z297">
        <v>1.9400000000000001E-3</v>
      </c>
      <c r="AA297">
        <v>1.9400000000000001E-3</v>
      </c>
      <c r="AB297">
        <v>0.58928982695970544</v>
      </c>
      <c r="AC297">
        <v>8.2323800214120446</v>
      </c>
      <c r="AD297">
        <v>261.9785</v>
      </c>
      <c r="AE297">
        <v>4.4999999999999998E-2</v>
      </c>
      <c r="AF297">
        <v>693</v>
      </c>
      <c r="AG297">
        <v>1146</v>
      </c>
      <c r="AH297">
        <v>1983</v>
      </c>
      <c r="AI297">
        <v>2622</v>
      </c>
    </row>
    <row r="298" spans="2:35" hidden="1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17.25</v>
      </c>
      <c r="L298">
        <v>150</v>
      </c>
      <c r="M298">
        <v>0</v>
      </c>
      <c r="N298">
        <v>80</v>
      </c>
      <c r="O298">
        <v>11</v>
      </c>
      <c r="P298">
        <v>2.2300000000000002E-3</v>
      </c>
      <c r="Q298">
        <v>1.9400000000000001E-3</v>
      </c>
      <c r="R298">
        <v>3.7799999999999999E-3</v>
      </c>
      <c r="S298">
        <v>1.9400000000000001E-3</v>
      </c>
      <c r="T298">
        <v>1.9400000000000001E-3</v>
      </c>
      <c r="U298">
        <v>1.9400000000000001E-3</v>
      </c>
      <c r="V298">
        <v>1.9400000000000001E-3</v>
      </c>
      <c r="W298">
        <v>3.5000000000000001E-3</v>
      </c>
      <c r="X298">
        <v>3.5000000000000001E-3</v>
      </c>
      <c r="Y298">
        <v>1.9400000000000001E-3</v>
      </c>
      <c r="Z298">
        <v>1.9400000000000001E-3</v>
      </c>
      <c r="AA298">
        <v>1.9400000000000001E-3</v>
      </c>
      <c r="AB298">
        <v>0.58928982695970544</v>
      </c>
      <c r="AC298">
        <v>8.2323800214120446</v>
      </c>
      <c r="AD298">
        <v>261.9785</v>
      </c>
      <c r="AE298">
        <v>0.05</v>
      </c>
      <c r="AF298">
        <v>645</v>
      </c>
      <c r="AG298">
        <v>1078</v>
      </c>
      <c r="AH298">
        <v>1821</v>
      </c>
      <c r="AI298">
        <v>2367</v>
      </c>
    </row>
    <row r="299" spans="2:35" hidden="1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17.25</v>
      </c>
      <c r="L299">
        <v>150</v>
      </c>
      <c r="M299">
        <v>0</v>
      </c>
      <c r="N299">
        <v>80</v>
      </c>
      <c r="O299">
        <v>11</v>
      </c>
      <c r="P299">
        <v>2.2300000000000002E-3</v>
      </c>
      <c r="Q299">
        <v>1.9400000000000001E-3</v>
      </c>
      <c r="R299">
        <v>3.7799999999999999E-3</v>
      </c>
      <c r="S299">
        <v>1.9400000000000001E-3</v>
      </c>
      <c r="T299">
        <v>1.9400000000000001E-3</v>
      </c>
      <c r="U299">
        <v>1.9400000000000001E-3</v>
      </c>
      <c r="V299">
        <v>1.9400000000000001E-3</v>
      </c>
      <c r="W299">
        <v>3.5000000000000001E-3</v>
      </c>
      <c r="X299">
        <v>3.5000000000000001E-3</v>
      </c>
      <c r="Y299">
        <v>1.9400000000000001E-3</v>
      </c>
      <c r="Z299">
        <v>1.9400000000000001E-3</v>
      </c>
      <c r="AA299">
        <v>1.9400000000000001E-3</v>
      </c>
      <c r="AB299">
        <v>0.58928982695970544</v>
      </c>
      <c r="AC299">
        <v>8.2323800214120446</v>
      </c>
      <c r="AD299">
        <v>261.9785</v>
      </c>
      <c r="AE299">
        <v>5.5E-2</v>
      </c>
      <c r="AF299">
        <v>602</v>
      </c>
      <c r="AG299">
        <v>1017</v>
      </c>
      <c r="AH299">
        <v>1683</v>
      </c>
      <c r="AI299">
        <v>2158</v>
      </c>
    </row>
    <row r="300" spans="2:35" hidden="1">
      <c r="B300">
        <v>34</v>
      </c>
      <c r="C300">
        <v>34</v>
      </c>
      <c r="D300" t="s">
        <v>5</v>
      </c>
      <c r="E300" t="s">
        <v>9</v>
      </c>
      <c r="F300">
        <v>28</v>
      </c>
      <c r="G300">
        <v>28</v>
      </c>
      <c r="H300">
        <v>0.2</v>
      </c>
      <c r="I300">
        <v>5000</v>
      </c>
      <c r="J300">
        <v>60000</v>
      </c>
      <c r="K300">
        <v>17.25</v>
      </c>
      <c r="L300">
        <v>150</v>
      </c>
      <c r="M300">
        <v>0</v>
      </c>
      <c r="N300">
        <v>80</v>
      </c>
      <c r="O300">
        <v>11</v>
      </c>
      <c r="P300">
        <v>2.2300000000000002E-3</v>
      </c>
      <c r="Q300">
        <v>1.9400000000000001E-3</v>
      </c>
      <c r="R300">
        <v>3.7799999999999999E-3</v>
      </c>
      <c r="S300">
        <v>1.9400000000000001E-3</v>
      </c>
      <c r="T300">
        <v>1.9400000000000001E-3</v>
      </c>
      <c r="U300">
        <v>1.9400000000000001E-3</v>
      </c>
      <c r="V300">
        <v>1.9400000000000001E-3</v>
      </c>
      <c r="W300">
        <v>3.5000000000000001E-3</v>
      </c>
      <c r="X300">
        <v>3.5000000000000001E-3</v>
      </c>
      <c r="Y300">
        <v>1.9400000000000001E-3</v>
      </c>
      <c r="Z300">
        <v>1.9400000000000001E-3</v>
      </c>
      <c r="AA300">
        <v>1.9400000000000001E-3</v>
      </c>
      <c r="AB300">
        <v>0.58928982695970544</v>
      </c>
      <c r="AC300">
        <v>8.2323800214120446</v>
      </c>
      <c r="AD300">
        <v>261.9785</v>
      </c>
      <c r="AE300">
        <v>0.06</v>
      </c>
      <c r="AF300">
        <v>564</v>
      </c>
      <c r="AG300">
        <v>960</v>
      </c>
      <c r="AH300">
        <v>1564</v>
      </c>
      <c r="AI300">
        <v>1983</v>
      </c>
    </row>
    <row r="301" spans="2:35" hidden="1">
      <c r="B301">
        <v>34</v>
      </c>
      <c r="C301">
        <v>34</v>
      </c>
      <c r="D301" t="s">
        <v>5</v>
      </c>
      <c r="E301" t="s">
        <v>9</v>
      </c>
      <c r="F301">
        <v>28</v>
      </c>
      <c r="G301">
        <v>28</v>
      </c>
      <c r="H301">
        <v>0.2</v>
      </c>
      <c r="I301">
        <v>5000</v>
      </c>
      <c r="J301">
        <v>60000</v>
      </c>
      <c r="K301">
        <v>17.25</v>
      </c>
      <c r="L301">
        <v>150</v>
      </c>
      <c r="M301">
        <v>0</v>
      </c>
      <c r="N301">
        <v>80</v>
      </c>
      <c r="O301">
        <v>11</v>
      </c>
      <c r="P301">
        <v>2.2300000000000002E-3</v>
      </c>
      <c r="Q301">
        <v>1.9400000000000001E-3</v>
      </c>
      <c r="R301">
        <v>3.7799999999999999E-3</v>
      </c>
      <c r="S301">
        <v>1.9400000000000001E-3</v>
      </c>
      <c r="T301">
        <v>1.9400000000000001E-3</v>
      </c>
      <c r="U301">
        <v>1.9400000000000001E-3</v>
      </c>
      <c r="V301">
        <v>1.9400000000000001E-3</v>
      </c>
      <c r="W301">
        <v>3.5000000000000001E-3</v>
      </c>
      <c r="X301">
        <v>3.5000000000000001E-3</v>
      </c>
      <c r="Y301">
        <v>1.9400000000000001E-3</v>
      </c>
      <c r="Z301">
        <v>1.9400000000000001E-3</v>
      </c>
      <c r="AA301">
        <v>1.9400000000000001E-3</v>
      </c>
      <c r="AB301">
        <v>0.58928982695970544</v>
      </c>
      <c r="AC301">
        <v>8.2323800214120446</v>
      </c>
      <c r="AD301">
        <v>261.9785</v>
      </c>
      <c r="AE301">
        <v>6.5000000000000002E-2</v>
      </c>
      <c r="AF301">
        <v>530</v>
      </c>
      <c r="AG301">
        <v>909</v>
      </c>
      <c r="AH301">
        <v>1462</v>
      </c>
      <c r="AI301">
        <v>1835</v>
      </c>
    </row>
    <row r="302" spans="2:35" hidden="1">
      <c r="B302">
        <v>34</v>
      </c>
      <c r="C302">
        <v>34</v>
      </c>
      <c r="D302" t="s">
        <v>5</v>
      </c>
      <c r="E302" t="s">
        <v>9</v>
      </c>
      <c r="F302">
        <v>28</v>
      </c>
      <c r="G302">
        <v>28</v>
      </c>
      <c r="H302">
        <v>0.2</v>
      </c>
      <c r="I302">
        <v>5000</v>
      </c>
      <c r="J302">
        <v>60000</v>
      </c>
      <c r="K302">
        <v>17.25</v>
      </c>
      <c r="L302">
        <v>150</v>
      </c>
      <c r="M302">
        <v>0</v>
      </c>
      <c r="N302">
        <v>80</v>
      </c>
      <c r="O302">
        <v>11</v>
      </c>
      <c r="P302">
        <v>2.2300000000000002E-3</v>
      </c>
      <c r="Q302">
        <v>1.9400000000000001E-3</v>
      </c>
      <c r="R302">
        <v>3.7799999999999999E-3</v>
      </c>
      <c r="S302">
        <v>1.9400000000000001E-3</v>
      </c>
      <c r="T302">
        <v>1.9400000000000001E-3</v>
      </c>
      <c r="U302">
        <v>1.9400000000000001E-3</v>
      </c>
      <c r="V302">
        <v>1.9400000000000001E-3</v>
      </c>
      <c r="W302">
        <v>3.5000000000000001E-3</v>
      </c>
      <c r="X302">
        <v>3.5000000000000001E-3</v>
      </c>
      <c r="Y302">
        <v>1.9400000000000001E-3</v>
      </c>
      <c r="Z302">
        <v>1.9400000000000001E-3</v>
      </c>
      <c r="AA302">
        <v>1.9400000000000001E-3</v>
      </c>
      <c r="AB302">
        <v>0.58928982695970544</v>
      </c>
      <c r="AC302">
        <v>8.2323800214120446</v>
      </c>
      <c r="AD302">
        <v>261.9785</v>
      </c>
      <c r="AE302">
        <v>7.0000000000000007E-2</v>
      </c>
      <c r="AF302">
        <v>498</v>
      </c>
      <c r="AG302">
        <v>861</v>
      </c>
      <c r="AH302">
        <v>1371</v>
      </c>
      <c r="AI302">
        <v>1707</v>
      </c>
    </row>
    <row r="303" spans="2:35" hidden="1">
      <c r="B303">
        <v>34</v>
      </c>
      <c r="C303">
        <v>34</v>
      </c>
      <c r="D303" t="s">
        <v>5</v>
      </c>
      <c r="E303" t="s">
        <v>9</v>
      </c>
      <c r="F303">
        <v>28</v>
      </c>
      <c r="G303">
        <v>28</v>
      </c>
      <c r="H303">
        <v>0.2</v>
      </c>
      <c r="I303">
        <v>5000</v>
      </c>
      <c r="J303">
        <v>60000</v>
      </c>
      <c r="K303">
        <v>17.5</v>
      </c>
      <c r="L303">
        <v>150</v>
      </c>
      <c r="M303">
        <v>0</v>
      </c>
      <c r="N303">
        <v>80</v>
      </c>
      <c r="O303">
        <v>11</v>
      </c>
      <c r="P303">
        <v>2.1800000000000001E-3</v>
      </c>
      <c r="Q303">
        <v>1.9400000000000001E-3</v>
      </c>
      <c r="R303">
        <v>3.7000000000000002E-3</v>
      </c>
      <c r="S303">
        <v>1.9400000000000001E-3</v>
      </c>
      <c r="T303">
        <v>1.9400000000000001E-3</v>
      </c>
      <c r="U303">
        <v>1.9400000000000001E-3</v>
      </c>
      <c r="V303">
        <v>1.9400000000000001E-3</v>
      </c>
      <c r="W303">
        <v>3.4299999999999999E-3</v>
      </c>
      <c r="X303">
        <v>3.4299999999999999E-3</v>
      </c>
      <c r="Y303">
        <v>1.9400000000000001E-3</v>
      </c>
      <c r="Z303">
        <v>1.9400000000000001E-3</v>
      </c>
      <c r="AA303">
        <v>1.9400000000000001E-3</v>
      </c>
      <c r="AB303">
        <v>0.59095455324987134</v>
      </c>
      <c r="AC303">
        <v>8.3663793420983357</v>
      </c>
      <c r="AD303">
        <v>265.59100000000001</v>
      </c>
      <c r="AE303">
        <v>2.5000000000000001E-2</v>
      </c>
      <c r="AF303">
        <v>920</v>
      </c>
      <c r="AG303">
        <v>1443</v>
      </c>
      <c r="AH303">
        <v>2848</v>
      </c>
      <c r="AI303">
        <v>4357</v>
      </c>
    </row>
    <row r="304" spans="2:35" hidden="1">
      <c r="B304">
        <v>34</v>
      </c>
      <c r="C304">
        <v>34</v>
      </c>
      <c r="D304" t="s">
        <v>5</v>
      </c>
      <c r="E304" t="s">
        <v>9</v>
      </c>
      <c r="F304">
        <v>28</v>
      </c>
      <c r="G304">
        <v>28</v>
      </c>
      <c r="H304">
        <v>0.2</v>
      </c>
      <c r="I304">
        <v>5000</v>
      </c>
      <c r="J304">
        <v>60000</v>
      </c>
      <c r="K304">
        <v>17.5</v>
      </c>
      <c r="L304">
        <v>150</v>
      </c>
      <c r="M304">
        <v>0</v>
      </c>
      <c r="N304">
        <v>80</v>
      </c>
      <c r="O304">
        <v>11</v>
      </c>
      <c r="P304">
        <v>2.1800000000000001E-3</v>
      </c>
      <c r="Q304">
        <v>1.9400000000000001E-3</v>
      </c>
      <c r="R304">
        <v>3.7000000000000002E-3</v>
      </c>
      <c r="S304">
        <v>1.9400000000000001E-3</v>
      </c>
      <c r="T304">
        <v>1.9400000000000001E-3</v>
      </c>
      <c r="U304">
        <v>1.9400000000000001E-3</v>
      </c>
      <c r="V304">
        <v>1.9400000000000001E-3</v>
      </c>
      <c r="W304">
        <v>3.4299999999999999E-3</v>
      </c>
      <c r="X304">
        <v>3.4299999999999999E-3</v>
      </c>
      <c r="Y304">
        <v>1.9400000000000001E-3</v>
      </c>
      <c r="Z304">
        <v>1.9400000000000001E-3</v>
      </c>
      <c r="AA304">
        <v>1.9400000000000001E-3</v>
      </c>
      <c r="AB304">
        <v>0.59095455324987134</v>
      </c>
      <c r="AC304">
        <v>8.3663793420983357</v>
      </c>
      <c r="AD304">
        <v>265.59100000000001</v>
      </c>
      <c r="AE304">
        <v>0.03</v>
      </c>
      <c r="AF304">
        <v>845</v>
      </c>
      <c r="AG304">
        <v>1346</v>
      </c>
      <c r="AH304">
        <v>2495</v>
      </c>
      <c r="AI304">
        <v>3667</v>
      </c>
    </row>
    <row r="305" spans="2:35" hidden="1">
      <c r="B305">
        <v>34</v>
      </c>
      <c r="C305">
        <v>34</v>
      </c>
      <c r="D305" t="s">
        <v>5</v>
      </c>
      <c r="E305" t="s">
        <v>9</v>
      </c>
      <c r="F305">
        <v>28</v>
      </c>
      <c r="G305">
        <v>28</v>
      </c>
      <c r="H305">
        <v>0.2</v>
      </c>
      <c r="I305">
        <v>5000</v>
      </c>
      <c r="J305">
        <v>60000</v>
      </c>
      <c r="K305">
        <v>17.5</v>
      </c>
      <c r="L305">
        <v>150</v>
      </c>
      <c r="M305">
        <v>0</v>
      </c>
      <c r="N305">
        <v>80</v>
      </c>
      <c r="O305">
        <v>11</v>
      </c>
      <c r="P305">
        <v>2.1800000000000001E-3</v>
      </c>
      <c r="Q305">
        <v>1.9400000000000001E-3</v>
      </c>
      <c r="R305">
        <v>3.7000000000000002E-3</v>
      </c>
      <c r="S305">
        <v>1.9400000000000001E-3</v>
      </c>
      <c r="T305">
        <v>1.9400000000000001E-3</v>
      </c>
      <c r="U305">
        <v>1.9400000000000001E-3</v>
      </c>
      <c r="V305">
        <v>1.9400000000000001E-3</v>
      </c>
      <c r="W305">
        <v>3.4299999999999999E-3</v>
      </c>
      <c r="X305">
        <v>3.4299999999999999E-3</v>
      </c>
      <c r="Y305">
        <v>1.9400000000000001E-3</v>
      </c>
      <c r="Z305">
        <v>1.9400000000000001E-3</v>
      </c>
      <c r="AA305">
        <v>1.9400000000000001E-3</v>
      </c>
      <c r="AB305">
        <v>0.59095455324987134</v>
      </c>
      <c r="AC305">
        <v>8.3663793420983357</v>
      </c>
      <c r="AD305">
        <v>265.59100000000001</v>
      </c>
      <c r="AE305">
        <v>3.5000000000000003E-2</v>
      </c>
      <c r="AF305">
        <v>778</v>
      </c>
      <c r="AG305">
        <v>1257</v>
      </c>
      <c r="AH305">
        <v>2228</v>
      </c>
      <c r="AI305">
        <v>3171</v>
      </c>
    </row>
    <row r="306" spans="2:35" hidden="1">
      <c r="B306">
        <v>34</v>
      </c>
      <c r="C306">
        <v>34</v>
      </c>
      <c r="D306" t="s">
        <v>5</v>
      </c>
      <c r="E306" t="s">
        <v>9</v>
      </c>
      <c r="F306">
        <v>28</v>
      </c>
      <c r="G306">
        <v>28</v>
      </c>
      <c r="H306">
        <v>0.2</v>
      </c>
      <c r="I306">
        <v>5000</v>
      </c>
      <c r="J306">
        <v>60000</v>
      </c>
      <c r="K306">
        <v>17.5</v>
      </c>
      <c r="L306">
        <v>150</v>
      </c>
      <c r="M306">
        <v>0</v>
      </c>
      <c r="N306">
        <v>80</v>
      </c>
      <c r="O306">
        <v>11</v>
      </c>
      <c r="P306">
        <v>2.1800000000000001E-3</v>
      </c>
      <c r="Q306">
        <v>1.9400000000000001E-3</v>
      </c>
      <c r="R306">
        <v>3.7000000000000002E-3</v>
      </c>
      <c r="S306">
        <v>1.9400000000000001E-3</v>
      </c>
      <c r="T306">
        <v>1.9400000000000001E-3</v>
      </c>
      <c r="U306">
        <v>1.9400000000000001E-3</v>
      </c>
      <c r="V306">
        <v>1.9400000000000001E-3</v>
      </c>
      <c r="W306">
        <v>3.4299999999999999E-3</v>
      </c>
      <c r="X306">
        <v>3.4299999999999999E-3</v>
      </c>
      <c r="Y306">
        <v>1.9400000000000001E-3</v>
      </c>
      <c r="Z306">
        <v>1.9400000000000001E-3</v>
      </c>
      <c r="AA306">
        <v>1.9400000000000001E-3</v>
      </c>
      <c r="AB306">
        <v>0.59095455324987134</v>
      </c>
      <c r="AC306">
        <v>8.3663793420983357</v>
      </c>
      <c r="AD306">
        <v>265.59100000000001</v>
      </c>
      <c r="AE306">
        <v>0.04</v>
      </c>
      <c r="AF306">
        <v>719</v>
      </c>
      <c r="AG306">
        <v>1177</v>
      </c>
      <c r="AH306">
        <v>2016</v>
      </c>
      <c r="AI306">
        <v>2795</v>
      </c>
    </row>
    <row r="307" spans="2:35" hidden="1">
      <c r="B307">
        <v>34</v>
      </c>
      <c r="C307">
        <v>34</v>
      </c>
      <c r="D307" t="s">
        <v>5</v>
      </c>
      <c r="E307" t="s">
        <v>9</v>
      </c>
      <c r="F307">
        <v>28</v>
      </c>
      <c r="G307">
        <v>28</v>
      </c>
      <c r="H307">
        <v>0.2</v>
      </c>
      <c r="I307">
        <v>5000</v>
      </c>
      <c r="J307">
        <v>60000</v>
      </c>
      <c r="K307">
        <v>17.5</v>
      </c>
      <c r="L307">
        <v>150</v>
      </c>
      <c r="M307">
        <v>0</v>
      </c>
      <c r="N307">
        <v>80</v>
      </c>
      <c r="O307">
        <v>11</v>
      </c>
      <c r="P307">
        <v>2.1800000000000001E-3</v>
      </c>
      <c r="Q307">
        <v>1.9400000000000001E-3</v>
      </c>
      <c r="R307">
        <v>3.7000000000000002E-3</v>
      </c>
      <c r="S307">
        <v>1.9400000000000001E-3</v>
      </c>
      <c r="T307">
        <v>1.9400000000000001E-3</v>
      </c>
      <c r="U307">
        <v>1.9400000000000001E-3</v>
      </c>
      <c r="V307">
        <v>1.9400000000000001E-3</v>
      </c>
      <c r="W307">
        <v>3.4299999999999999E-3</v>
      </c>
      <c r="X307">
        <v>3.4299999999999999E-3</v>
      </c>
      <c r="Y307">
        <v>1.9400000000000001E-3</v>
      </c>
      <c r="Z307">
        <v>1.9400000000000001E-3</v>
      </c>
      <c r="AA307">
        <v>1.9400000000000001E-3</v>
      </c>
      <c r="AB307">
        <v>0.59095455324987134</v>
      </c>
      <c r="AC307">
        <v>8.3663793420983357</v>
      </c>
      <c r="AD307">
        <v>265.59100000000001</v>
      </c>
      <c r="AE307">
        <v>4.4999999999999998E-2</v>
      </c>
      <c r="AF307">
        <v>667</v>
      </c>
      <c r="AG307">
        <v>1105</v>
      </c>
      <c r="AH307">
        <v>1843</v>
      </c>
      <c r="AI307">
        <v>2500</v>
      </c>
    </row>
    <row r="308" spans="2:35" hidden="1">
      <c r="B308">
        <v>34</v>
      </c>
      <c r="C308">
        <v>34</v>
      </c>
      <c r="D308" t="s">
        <v>5</v>
      </c>
      <c r="E308" t="s">
        <v>9</v>
      </c>
      <c r="F308">
        <v>28</v>
      </c>
      <c r="G308">
        <v>28</v>
      </c>
      <c r="H308">
        <v>0.2</v>
      </c>
      <c r="I308">
        <v>5000</v>
      </c>
      <c r="J308">
        <v>60000</v>
      </c>
      <c r="K308">
        <v>17.5</v>
      </c>
      <c r="L308">
        <v>150</v>
      </c>
      <c r="M308">
        <v>0</v>
      </c>
      <c r="N308">
        <v>80</v>
      </c>
      <c r="O308">
        <v>11</v>
      </c>
      <c r="P308">
        <v>2.1800000000000001E-3</v>
      </c>
      <c r="Q308">
        <v>1.9400000000000001E-3</v>
      </c>
      <c r="R308">
        <v>3.7000000000000002E-3</v>
      </c>
      <c r="S308">
        <v>1.9400000000000001E-3</v>
      </c>
      <c r="T308">
        <v>1.9400000000000001E-3</v>
      </c>
      <c r="U308">
        <v>1.9400000000000001E-3</v>
      </c>
      <c r="V308">
        <v>1.9400000000000001E-3</v>
      </c>
      <c r="W308">
        <v>3.4299999999999999E-3</v>
      </c>
      <c r="X308">
        <v>3.4299999999999999E-3</v>
      </c>
      <c r="Y308">
        <v>1.9400000000000001E-3</v>
      </c>
      <c r="Z308">
        <v>1.9400000000000001E-3</v>
      </c>
      <c r="AA308">
        <v>1.9400000000000001E-3</v>
      </c>
      <c r="AB308">
        <v>0.59095455324987134</v>
      </c>
      <c r="AC308">
        <v>8.3663793420983357</v>
      </c>
      <c r="AD308">
        <v>265.59100000000001</v>
      </c>
      <c r="AE308">
        <v>0.05</v>
      </c>
      <c r="AF308">
        <v>621</v>
      </c>
      <c r="AG308">
        <v>1039</v>
      </c>
      <c r="AH308">
        <v>1698</v>
      </c>
      <c r="AI308">
        <v>2262</v>
      </c>
    </row>
    <row r="309" spans="2:35" hidden="1">
      <c r="B309">
        <v>34</v>
      </c>
      <c r="C309">
        <v>34</v>
      </c>
      <c r="D309" t="s">
        <v>5</v>
      </c>
      <c r="E309" t="s">
        <v>9</v>
      </c>
      <c r="F309">
        <v>28</v>
      </c>
      <c r="G309">
        <v>28</v>
      </c>
      <c r="H309">
        <v>0.2</v>
      </c>
      <c r="I309">
        <v>5000</v>
      </c>
      <c r="J309">
        <v>60000</v>
      </c>
      <c r="K309">
        <v>17.5</v>
      </c>
      <c r="L309">
        <v>150</v>
      </c>
      <c r="M309">
        <v>0</v>
      </c>
      <c r="N309">
        <v>80</v>
      </c>
      <c r="O309">
        <v>11</v>
      </c>
      <c r="P309">
        <v>2.1800000000000001E-3</v>
      </c>
      <c r="Q309">
        <v>1.9400000000000001E-3</v>
      </c>
      <c r="R309">
        <v>3.7000000000000002E-3</v>
      </c>
      <c r="S309">
        <v>1.9400000000000001E-3</v>
      </c>
      <c r="T309">
        <v>1.9400000000000001E-3</v>
      </c>
      <c r="U309">
        <v>1.9400000000000001E-3</v>
      </c>
      <c r="V309">
        <v>1.9400000000000001E-3</v>
      </c>
      <c r="W309">
        <v>3.4299999999999999E-3</v>
      </c>
      <c r="X309">
        <v>3.4299999999999999E-3</v>
      </c>
      <c r="Y309">
        <v>1.9400000000000001E-3</v>
      </c>
      <c r="Z309">
        <v>1.9400000000000001E-3</v>
      </c>
      <c r="AA309">
        <v>1.9400000000000001E-3</v>
      </c>
      <c r="AB309">
        <v>0.59095455324987134</v>
      </c>
      <c r="AC309">
        <v>8.3663793420983357</v>
      </c>
      <c r="AD309">
        <v>265.59100000000001</v>
      </c>
      <c r="AE309">
        <v>5.5E-2</v>
      </c>
      <c r="AF309">
        <v>579</v>
      </c>
      <c r="AG309">
        <v>979</v>
      </c>
      <c r="AH309">
        <v>1575</v>
      </c>
      <c r="AI309">
        <v>2066</v>
      </c>
    </row>
    <row r="310" spans="2:35" hidden="1">
      <c r="B310">
        <v>34</v>
      </c>
      <c r="C310">
        <v>34</v>
      </c>
      <c r="D310" t="s">
        <v>5</v>
      </c>
      <c r="E310" t="s">
        <v>9</v>
      </c>
      <c r="F310">
        <v>28</v>
      </c>
      <c r="G310">
        <v>28</v>
      </c>
      <c r="H310">
        <v>0.2</v>
      </c>
      <c r="I310">
        <v>5000</v>
      </c>
      <c r="J310">
        <v>60000</v>
      </c>
      <c r="K310">
        <v>17.5</v>
      </c>
      <c r="L310">
        <v>150</v>
      </c>
      <c r="M310">
        <v>0</v>
      </c>
      <c r="N310">
        <v>80</v>
      </c>
      <c r="O310">
        <v>11</v>
      </c>
      <c r="P310">
        <v>2.1800000000000001E-3</v>
      </c>
      <c r="Q310">
        <v>1.9400000000000001E-3</v>
      </c>
      <c r="R310">
        <v>3.7000000000000002E-3</v>
      </c>
      <c r="S310">
        <v>1.9400000000000001E-3</v>
      </c>
      <c r="T310">
        <v>1.9400000000000001E-3</v>
      </c>
      <c r="U310">
        <v>1.9400000000000001E-3</v>
      </c>
      <c r="V310">
        <v>1.9400000000000001E-3</v>
      </c>
      <c r="W310">
        <v>3.4299999999999999E-3</v>
      </c>
      <c r="X310">
        <v>3.4299999999999999E-3</v>
      </c>
      <c r="Y310">
        <v>1.9400000000000001E-3</v>
      </c>
      <c r="Z310">
        <v>1.9400000000000001E-3</v>
      </c>
      <c r="AA310">
        <v>1.9400000000000001E-3</v>
      </c>
      <c r="AB310">
        <v>0.59095455324987134</v>
      </c>
      <c r="AC310">
        <v>8.3663793420983357</v>
      </c>
      <c r="AD310">
        <v>265.59100000000001</v>
      </c>
      <c r="AE310">
        <v>0.06</v>
      </c>
      <c r="AF310">
        <v>542</v>
      </c>
      <c r="AG310">
        <v>924</v>
      </c>
      <c r="AH310">
        <v>1468</v>
      </c>
      <c r="AI310">
        <v>1901</v>
      </c>
    </row>
    <row r="311" spans="2:35" hidden="1">
      <c r="B311">
        <v>34</v>
      </c>
      <c r="C311">
        <v>34</v>
      </c>
      <c r="D311" t="s">
        <v>5</v>
      </c>
      <c r="E311" t="s">
        <v>9</v>
      </c>
      <c r="F311">
        <v>28</v>
      </c>
      <c r="G311">
        <v>28</v>
      </c>
      <c r="H311">
        <v>0.2</v>
      </c>
      <c r="I311">
        <v>5000</v>
      </c>
      <c r="J311">
        <v>60000</v>
      </c>
      <c r="K311">
        <v>17.5</v>
      </c>
      <c r="L311">
        <v>150</v>
      </c>
      <c r="M311">
        <v>0</v>
      </c>
      <c r="N311">
        <v>80</v>
      </c>
      <c r="O311">
        <v>11</v>
      </c>
      <c r="P311">
        <v>2.1800000000000001E-3</v>
      </c>
      <c r="Q311">
        <v>1.9400000000000001E-3</v>
      </c>
      <c r="R311">
        <v>3.7000000000000002E-3</v>
      </c>
      <c r="S311">
        <v>1.9400000000000001E-3</v>
      </c>
      <c r="T311">
        <v>1.9400000000000001E-3</v>
      </c>
      <c r="U311">
        <v>1.9400000000000001E-3</v>
      </c>
      <c r="V311">
        <v>1.9400000000000001E-3</v>
      </c>
      <c r="W311">
        <v>3.4299999999999999E-3</v>
      </c>
      <c r="X311">
        <v>3.4299999999999999E-3</v>
      </c>
      <c r="Y311">
        <v>1.9400000000000001E-3</v>
      </c>
      <c r="Z311">
        <v>1.9400000000000001E-3</v>
      </c>
      <c r="AA311">
        <v>1.9400000000000001E-3</v>
      </c>
      <c r="AB311">
        <v>0.59095455324987134</v>
      </c>
      <c r="AC311">
        <v>8.3663793420983357</v>
      </c>
      <c r="AD311">
        <v>265.59100000000001</v>
      </c>
      <c r="AE311">
        <v>6.5000000000000002E-2</v>
      </c>
      <c r="AF311">
        <v>508</v>
      </c>
      <c r="AG311">
        <v>874</v>
      </c>
      <c r="AH311">
        <v>1374</v>
      </c>
      <c r="AI311">
        <v>1761</v>
      </c>
    </row>
    <row r="312" spans="2:35" hidden="1">
      <c r="B312">
        <v>34</v>
      </c>
      <c r="C312">
        <v>34</v>
      </c>
      <c r="D312" t="s">
        <v>5</v>
      </c>
      <c r="E312" t="s">
        <v>9</v>
      </c>
      <c r="F312">
        <v>28</v>
      </c>
      <c r="G312">
        <v>28</v>
      </c>
      <c r="H312">
        <v>0.2</v>
      </c>
      <c r="I312">
        <v>5000</v>
      </c>
      <c r="J312">
        <v>60000</v>
      </c>
      <c r="K312">
        <v>17.5</v>
      </c>
      <c r="L312">
        <v>150</v>
      </c>
      <c r="M312">
        <v>0</v>
      </c>
      <c r="N312">
        <v>80</v>
      </c>
      <c r="O312">
        <v>11</v>
      </c>
      <c r="P312">
        <v>2.1800000000000001E-3</v>
      </c>
      <c r="Q312">
        <v>1.9400000000000001E-3</v>
      </c>
      <c r="R312">
        <v>3.7000000000000002E-3</v>
      </c>
      <c r="S312">
        <v>1.9400000000000001E-3</v>
      </c>
      <c r="T312">
        <v>1.9400000000000001E-3</v>
      </c>
      <c r="U312">
        <v>1.9400000000000001E-3</v>
      </c>
      <c r="V312">
        <v>1.9400000000000001E-3</v>
      </c>
      <c r="W312">
        <v>3.4299999999999999E-3</v>
      </c>
      <c r="X312">
        <v>3.4299999999999999E-3</v>
      </c>
      <c r="Y312">
        <v>1.9400000000000001E-3</v>
      </c>
      <c r="Z312">
        <v>1.9400000000000001E-3</v>
      </c>
      <c r="AA312">
        <v>1.9400000000000001E-3</v>
      </c>
      <c r="AB312">
        <v>0.59095455324987134</v>
      </c>
      <c r="AC312">
        <v>8.3663793420983357</v>
      </c>
      <c r="AD312">
        <v>265.59100000000001</v>
      </c>
      <c r="AE312">
        <v>7.0000000000000007E-2</v>
      </c>
      <c r="AF312">
        <v>478</v>
      </c>
      <c r="AG312">
        <v>828</v>
      </c>
      <c r="AH312">
        <v>1292</v>
      </c>
      <c r="AI312">
        <v>1640</v>
      </c>
    </row>
    <row r="313" spans="2:35" hidden="1">
      <c r="B313">
        <v>34</v>
      </c>
      <c r="C313">
        <v>34</v>
      </c>
      <c r="D313" t="s">
        <v>5</v>
      </c>
      <c r="E313" t="s">
        <v>9</v>
      </c>
      <c r="F313">
        <v>28</v>
      </c>
      <c r="G313">
        <v>28</v>
      </c>
      <c r="H313">
        <v>0.2</v>
      </c>
      <c r="I313">
        <v>5000</v>
      </c>
      <c r="J313">
        <v>60000</v>
      </c>
      <c r="K313">
        <v>17.75</v>
      </c>
      <c r="L313">
        <v>150</v>
      </c>
      <c r="M313">
        <v>0</v>
      </c>
      <c r="N313">
        <v>80</v>
      </c>
      <c r="O313">
        <v>11</v>
      </c>
      <c r="P313">
        <v>2.14E-3</v>
      </c>
      <c r="Q313">
        <v>1.9400000000000001E-3</v>
      </c>
      <c r="R313">
        <v>3.62E-3</v>
      </c>
      <c r="S313">
        <v>1.9400000000000001E-3</v>
      </c>
      <c r="T313">
        <v>1.9400000000000001E-3</v>
      </c>
      <c r="U313">
        <v>1.9400000000000001E-3</v>
      </c>
      <c r="V313">
        <v>1.9400000000000001E-3</v>
      </c>
      <c r="W313">
        <v>3.3600000000000001E-3</v>
      </c>
      <c r="X313">
        <v>3.3600000000000001E-3</v>
      </c>
      <c r="Y313">
        <v>1.9400000000000001E-3</v>
      </c>
      <c r="Z313">
        <v>1.9400000000000001E-3</v>
      </c>
      <c r="AA313">
        <v>1.9400000000000001E-3</v>
      </c>
      <c r="AB313">
        <v>0.59296713100052634</v>
      </c>
      <c r="AC313">
        <v>8.5032042267229855</v>
      </c>
      <c r="AD313">
        <v>269.20350000000002</v>
      </c>
      <c r="AE313">
        <v>2.5000000000000001E-2</v>
      </c>
      <c r="AF313">
        <v>890</v>
      </c>
      <c r="AG313">
        <v>1399</v>
      </c>
      <c r="AH313">
        <v>2580</v>
      </c>
      <c r="AI313">
        <v>4106</v>
      </c>
    </row>
    <row r="314" spans="2:35" hidden="1">
      <c r="B314">
        <v>34</v>
      </c>
      <c r="C314">
        <v>34</v>
      </c>
      <c r="D314" t="s">
        <v>5</v>
      </c>
      <c r="E314" t="s">
        <v>9</v>
      </c>
      <c r="F314">
        <v>28</v>
      </c>
      <c r="G314">
        <v>28</v>
      </c>
      <c r="H314">
        <v>0.2</v>
      </c>
      <c r="I314">
        <v>5000</v>
      </c>
      <c r="J314">
        <v>60000</v>
      </c>
      <c r="K314">
        <v>17.75</v>
      </c>
      <c r="L314">
        <v>150</v>
      </c>
      <c r="M314">
        <v>0</v>
      </c>
      <c r="N314">
        <v>80</v>
      </c>
      <c r="O314">
        <v>11</v>
      </c>
      <c r="P314">
        <v>2.14E-3</v>
      </c>
      <c r="Q314">
        <v>1.9400000000000001E-3</v>
      </c>
      <c r="R314">
        <v>3.62E-3</v>
      </c>
      <c r="S314">
        <v>1.9400000000000001E-3</v>
      </c>
      <c r="T314">
        <v>1.9400000000000001E-3</v>
      </c>
      <c r="U314">
        <v>1.9400000000000001E-3</v>
      </c>
      <c r="V314">
        <v>1.9400000000000001E-3</v>
      </c>
      <c r="W314">
        <v>3.3600000000000001E-3</v>
      </c>
      <c r="X314">
        <v>3.3600000000000001E-3</v>
      </c>
      <c r="Y314">
        <v>1.9400000000000001E-3</v>
      </c>
      <c r="Z314">
        <v>1.9400000000000001E-3</v>
      </c>
      <c r="AA314">
        <v>1.9400000000000001E-3</v>
      </c>
      <c r="AB314">
        <v>0.59296713100052634</v>
      </c>
      <c r="AC314">
        <v>8.5032042267229855</v>
      </c>
      <c r="AD314">
        <v>269.20350000000002</v>
      </c>
      <c r="AE314">
        <v>0.03</v>
      </c>
      <c r="AF314">
        <v>817</v>
      </c>
      <c r="AG314">
        <v>1303</v>
      </c>
      <c r="AH314">
        <v>2281</v>
      </c>
      <c r="AI314">
        <v>3471</v>
      </c>
    </row>
    <row r="315" spans="2:35" hidden="1">
      <c r="B315">
        <v>34</v>
      </c>
      <c r="C315">
        <v>34</v>
      </c>
      <c r="D315" t="s">
        <v>5</v>
      </c>
      <c r="E315" t="s">
        <v>9</v>
      </c>
      <c r="F315">
        <v>28</v>
      </c>
      <c r="G315">
        <v>28</v>
      </c>
      <c r="H315">
        <v>0.2</v>
      </c>
      <c r="I315">
        <v>5000</v>
      </c>
      <c r="J315">
        <v>60000</v>
      </c>
      <c r="K315">
        <v>17.75</v>
      </c>
      <c r="L315">
        <v>150</v>
      </c>
      <c r="M315">
        <v>0</v>
      </c>
      <c r="N315">
        <v>80</v>
      </c>
      <c r="O315">
        <v>11</v>
      </c>
      <c r="P315">
        <v>2.14E-3</v>
      </c>
      <c r="Q315">
        <v>1.9400000000000001E-3</v>
      </c>
      <c r="R315">
        <v>3.62E-3</v>
      </c>
      <c r="S315">
        <v>1.9400000000000001E-3</v>
      </c>
      <c r="T315">
        <v>1.9400000000000001E-3</v>
      </c>
      <c r="U315">
        <v>1.9400000000000001E-3</v>
      </c>
      <c r="V315">
        <v>1.9400000000000001E-3</v>
      </c>
      <c r="W315">
        <v>3.3600000000000001E-3</v>
      </c>
      <c r="X315">
        <v>3.3600000000000001E-3</v>
      </c>
      <c r="Y315">
        <v>1.9400000000000001E-3</v>
      </c>
      <c r="Z315">
        <v>1.9400000000000001E-3</v>
      </c>
      <c r="AA315">
        <v>1.9400000000000001E-3</v>
      </c>
      <c r="AB315">
        <v>0.59296713100052634</v>
      </c>
      <c r="AC315">
        <v>8.5032042267229855</v>
      </c>
      <c r="AD315">
        <v>269.20350000000002</v>
      </c>
      <c r="AE315">
        <v>3.5000000000000003E-2</v>
      </c>
      <c r="AF315">
        <v>752</v>
      </c>
      <c r="AG315">
        <v>1217</v>
      </c>
      <c r="AH315">
        <v>2052</v>
      </c>
      <c r="AI315">
        <v>3011</v>
      </c>
    </row>
    <row r="316" spans="2:35" hidden="1">
      <c r="B316">
        <v>34</v>
      </c>
      <c r="C316">
        <v>34</v>
      </c>
      <c r="D316" t="s">
        <v>5</v>
      </c>
      <c r="E316" t="s">
        <v>9</v>
      </c>
      <c r="F316">
        <v>28</v>
      </c>
      <c r="G316">
        <v>28</v>
      </c>
      <c r="H316">
        <v>0.2</v>
      </c>
      <c r="I316">
        <v>5000</v>
      </c>
      <c r="J316">
        <v>60000</v>
      </c>
      <c r="K316">
        <v>17.75</v>
      </c>
      <c r="L316">
        <v>150</v>
      </c>
      <c r="M316">
        <v>0</v>
      </c>
      <c r="N316">
        <v>80</v>
      </c>
      <c r="O316">
        <v>11</v>
      </c>
      <c r="P316">
        <v>2.14E-3</v>
      </c>
      <c r="Q316">
        <v>1.9400000000000001E-3</v>
      </c>
      <c r="R316">
        <v>3.62E-3</v>
      </c>
      <c r="S316">
        <v>1.9400000000000001E-3</v>
      </c>
      <c r="T316">
        <v>1.9400000000000001E-3</v>
      </c>
      <c r="U316">
        <v>1.9400000000000001E-3</v>
      </c>
      <c r="V316">
        <v>1.9400000000000001E-3</v>
      </c>
      <c r="W316">
        <v>3.3600000000000001E-3</v>
      </c>
      <c r="X316">
        <v>3.3600000000000001E-3</v>
      </c>
      <c r="Y316">
        <v>1.9400000000000001E-3</v>
      </c>
      <c r="Z316">
        <v>1.9400000000000001E-3</v>
      </c>
      <c r="AA316">
        <v>1.9400000000000001E-3</v>
      </c>
      <c r="AB316">
        <v>0.59296713100052634</v>
      </c>
      <c r="AC316">
        <v>8.5032042267229855</v>
      </c>
      <c r="AD316">
        <v>269.20350000000002</v>
      </c>
      <c r="AE316">
        <v>0.04</v>
      </c>
      <c r="AF316">
        <v>694</v>
      </c>
      <c r="AG316">
        <v>1138</v>
      </c>
      <c r="AH316">
        <v>1867</v>
      </c>
      <c r="AI316">
        <v>2662</v>
      </c>
    </row>
    <row r="317" spans="2:35" hidden="1">
      <c r="B317">
        <v>34</v>
      </c>
      <c r="C317">
        <v>34</v>
      </c>
      <c r="D317" t="s">
        <v>5</v>
      </c>
      <c r="E317" t="s">
        <v>9</v>
      </c>
      <c r="F317">
        <v>28</v>
      </c>
      <c r="G317">
        <v>28</v>
      </c>
      <c r="H317">
        <v>0.2</v>
      </c>
      <c r="I317">
        <v>5000</v>
      </c>
      <c r="J317">
        <v>60000</v>
      </c>
      <c r="K317">
        <v>17.75</v>
      </c>
      <c r="L317">
        <v>150</v>
      </c>
      <c r="M317">
        <v>0</v>
      </c>
      <c r="N317">
        <v>80</v>
      </c>
      <c r="O317">
        <v>11</v>
      </c>
      <c r="P317">
        <v>2.14E-3</v>
      </c>
      <c r="Q317">
        <v>1.9400000000000001E-3</v>
      </c>
      <c r="R317">
        <v>3.62E-3</v>
      </c>
      <c r="S317">
        <v>1.9400000000000001E-3</v>
      </c>
      <c r="T317">
        <v>1.9400000000000001E-3</v>
      </c>
      <c r="U317">
        <v>1.9400000000000001E-3</v>
      </c>
      <c r="V317">
        <v>1.9400000000000001E-3</v>
      </c>
      <c r="W317">
        <v>3.3600000000000001E-3</v>
      </c>
      <c r="X317">
        <v>3.3600000000000001E-3</v>
      </c>
      <c r="Y317">
        <v>1.9400000000000001E-3</v>
      </c>
      <c r="Z317">
        <v>1.9400000000000001E-3</v>
      </c>
      <c r="AA317">
        <v>1.9400000000000001E-3</v>
      </c>
      <c r="AB317">
        <v>0.59296713100052634</v>
      </c>
      <c r="AC317">
        <v>8.5032042267229855</v>
      </c>
      <c r="AD317">
        <v>269.20350000000002</v>
      </c>
      <c r="AE317">
        <v>4.4999999999999998E-2</v>
      </c>
      <c r="AF317">
        <v>643</v>
      </c>
      <c r="AG317">
        <v>1067</v>
      </c>
      <c r="AH317">
        <v>1715</v>
      </c>
      <c r="AI317">
        <v>2387</v>
      </c>
    </row>
    <row r="318" spans="2:35" hidden="1">
      <c r="B318">
        <v>34</v>
      </c>
      <c r="C318">
        <v>34</v>
      </c>
      <c r="D318" t="s">
        <v>5</v>
      </c>
      <c r="E318" t="s">
        <v>9</v>
      </c>
      <c r="F318">
        <v>28</v>
      </c>
      <c r="G318">
        <v>28</v>
      </c>
      <c r="H318">
        <v>0.2</v>
      </c>
      <c r="I318">
        <v>5000</v>
      </c>
      <c r="J318">
        <v>60000</v>
      </c>
      <c r="K318">
        <v>17.75</v>
      </c>
      <c r="L318">
        <v>150</v>
      </c>
      <c r="M318">
        <v>0</v>
      </c>
      <c r="N318">
        <v>80</v>
      </c>
      <c r="O318">
        <v>11</v>
      </c>
      <c r="P318">
        <v>2.14E-3</v>
      </c>
      <c r="Q318">
        <v>1.9400000000000001E-3</v>
      </c>
      <c r="R318">
        <v>3.62E-3</v>
      </c>
      <c r="S318">
        <v>1.9400000000000001E-3</v>
      </c>
      <c r="T318">
        <v>1.9400000000000001E-3</v>
      </c>
      <c r="U318">
        <v>1.9400000000000001E-3</v>
      </c>
      <c r="V318">
        <v>1.9400000000000001E-3</v>
      </c>
      <c r="W318">
        <v>3.3600000000000001E-3</v>
      </c>
      <c r="X318">
        <v>3.3600000000000001E-3</v>
      </c>
      <c r="Y318">
        <v>1.9400000000000001E-3</v>
      </c>
      <c r="Z318">
        <v>1.9400000000000001E-3</v>
      </c>
      <c r="AA318">
        <v>1.9400000000000001E-3</v>
      </c>
      <c r="AB318">
        <v>0.59296713100052634</v>
      </c>
      <c r="AC318">
        <v>8.5032042267229855</v>
      </c>
      <c r="AD318">
        <v>269.20350000000002</v>
      </c>
      <c r="AE318">
        <v>0.05</v>
      </c>
      <c r="AF318">
        <v>598</v>
      </c>
      <c r="AG318">
        <v>1003</v>
      </c>
      <c r="AH318">
        <v>1586</v>
      </c>
      <c r="AI318">
        <v>2164</v>
      </c>
    </row>
    <row r="319" spans="2:35" hidden="1">
      <c r="B319">
        <v>34</v>
      </c>
      <c r="C319">
        <v>34</v>
      </c>
      <c r="D319" t="s">
        <v>5</v>
      </c>
      <c r="E319" t="s">
        <v>9</v>
      </c>
      <c r="F319">
        <v>28</v>
      </c>
      <c r="G319">
        <v>28</v>
      </c>
      <c r="H319">
        <v>0.2</v>
      </c>
      <c r="I319">
        <v>5000</v>
      </c>
      <c r="J319">
        <v>60000</v>
      </c>
      <c r="K319">
        <v>17.75</v>
      </c>
      <c r="L319">
        <v>150</v>
      </c>
      <c r="M319">
        <v>0</v>
      </c>
      <c r="N319">
        <v>80</v>
      </c>
      <c r="O319">
        <v>11</v>
      </c>
      <c r="P319">
        <v>2.14E-3</v>
      </c>
      <c r="Q319">
        <v>1.9400000000000001E-3</v>
      </c>
      <c r="R319">
        <v>3.62E-3</v>
      </c>
      <c r="S319">
        <v>1.9400000000000001E-3</v>
      </c>
      <c r="T319">
        <v>1.9400000000000001E-3</v>
      </c>
      <c r="U319">
        <v>1.9400000000000001E-3</v>
      </c>
      <c r="V319">
        <v>1.9400000000000001E-3</v>
      </c>
      <c r="W319">
        <v>3.3600000000000001E-3</v>
      </c>
      <c r="X319">
        <v>3.3600000000000001E-3</v>
      </c>
      <c r="Y319">
        <v>1.9400000000000001E-3</v>
      </c>
      <c r="Z319">
        <v>1.9400000000000001E-3</v>
      </c>
      <c r="AA319">
        <v>1.9400000000000001E-3</v>
      </c>
      <c r="AB319">
        <v>0.59296713100052634</v>
      </c>
      <c r="AC319">
        <v>8.5032042267229855</v>
      </c>
      <c r="AD319">
        <v>269.20350000000002</v>
      </c>
      <c r="AE319">
        <v>5.5E-2</v>
      </c>
      <c r="AF319">
        <v>558</v>
      </c>
      <c r="AG319">
        <v>944</v>
      </c>
      <c r="AH319">
        <v>1475</v>
      </c>
      <c r="AI319">
        <v>1980</v>
      </c>
    </row>
    <row r="320" spans="2:35" hidden="1">
      <c r="B320">
        <v>34</v>
      </c>
      <c r="C320">
        <v>34</v>
      </c>
      <c r="D320" t="s">
        <v>5</v>
      </c>
      <c r="E320" t="s">
        <v>9</v>
      </c>
      <c r="F320">
        <v>28</v>
      </c>
      <c r="G320">
        <v>28</v>
      </c>
      <c r="H320">
        <v>0.2</v>
      </c>
      <c r="I320">
        <v>5000</v>
      </c>
      <c r="J320">
        <v>60000</v>
      </c>
      <c r="K320">
        <v>17.75</v>
      </c>
      <c r="L320">
        <v>150</v>
      </c>
      <c r="M320">
        <v>0</v>
      </c>
      <c r="N320">
        <v>80</v>
      </c>
      <c r="O320">
        <v>11</v>
      </c>
      <c r="P320">
        <v>2.14E-3</v>
      </c>
      <c r="Q320">
        <v>1.9400000000000001E-3</v>
      </c>
      <c r="R320">
        <v>3.62E-3</v>
      </c>
      <c r="S320">
        <v>1.9400000000000001E-3</v>
      </c>
      <c r="T320">
        <v>1.9400000000000001E-3</v>
      </c>
      <c r="U320">
        <v>1.9400000000000001E-3</v>
      </c>
      <c r="V320">
        <v>1.9400000000000001E-3</v>
      </c>
      <c r="W320">
        <v>3.3600000000000001E-3</v>
      </c>
      <c r="X320">
        <v>3.3600000000000001E-3</v>
      </c>
      <c r="Y320">
        <v>1.9400000000000001E-3</v>
      </c>
      <c r="Z320">
        <v>1.9400000000000001E-3</v>
      </c>
      <c r="AA320">
        <v>1.9400000000000001E-3</v>
      </c>
      <c r="AB320">
        <v>0.59296713100052634</v>
      </c>
      <c r="AC320">
        <v>8.5032042267229855</v>
      </c>
      <c r="AD320">
        <v>269.20350000000002</v>
      </c>
      <c r="AE320">
        <v>0.06</v>
      </c>
      <c r="AF320">
        <v>522</v>
      </c>
      <c r="AG320">
        <v>891</v>
      </c>
      <c r="AH320">
        <v>1378</v>
      </c>
      <c r="AI320">
        <v>1825</v>
      </c>
    </row>
    <row r="321" spans="2:35" hidden="1">
      <c r="B321">
        <v>34</v>
      </c>
      <c r="C321">
        <v>34</v>
      </c>
      <c r="D321" t="s">
        <v>5</v>
      </c>
      <c r="E321" t="s">
        <v>9</v>
      </c>
      <c r="F321">
        <v>28</v>
      </c>
      <c r="G321">
        <v>28</v>
      </c>
      <c r="H321">
        <v>0.2</v>
      </c>
      <c r="I321">
        <v>5000</v>
      </c>
      <c r="J321">
        <v>60000</v>
      </c>
      <c r="K321">
        <v>17.75</v>
      </c>
      <c r="L321">
        <v>150</v>
      </c>
      <c r="M321">
        <v>0</v>
      </c>
      <c r="N321">
        <v>80</v>
      </c>
      <c r="O321">
        <v>11</v>
      </c>
      <c r="P321">
        <v>2.14E-3</v>
      </c>
      <c r="Q321">
        <v>1.9400000000000001E-3</v>
      </c>
      <c r="R321">
        <v>3.62E-3</v>
      </c>
      <c r="S321">
        <v>1.9400000000000001E-3</v>
      </c>
      <c r="T321">
        <v>1.9400000000000001E-3</v>
      </c>
      <c r="U321">
        <v>1.9400000000000001E-3</v>
      </c>
      <c r="V321">
        <v>1.9400000000000001E-3</v>
      </c>
      <c r="W321">
        <v>3.3600000000000001E-3</v>
      </c>
      <c r="X321">
        <v>3.3600000000000001E-3</v>
      </c>
      <c r="Y321">
        <v>1.9400000000000001E-3</v>
      </c>
      <c r="Z321">
        <v>1.9400000000000001E-3</v>
      </c>
      <c r="AA321">
        <v>1.9400000000000001E-3</v>
      </c>
      <c r="AB321">
        <v>0.59296713100052634</v>
      </c>
      <c r="AC321">
        <v>8.5032042267229855</v>
      </c>
      <c r="AD321">
        <v>269.20350000000002</v>
      </c>
      <c r="AE321">
        <v>6.5000000000000002E-2</v>
      </c>
      <c r="AF321">
        <v>489</v>
      </c>
      <c r="AG321">
        <v>842</v>
      </c>
      <c r="AH321">
        <v>1293</v>
      </c>
      <c r="AI321">
        <v>1692</v>
      </c>
    </row>
    <row r="322" spans="2:35" hidden="1">
      <c r="B322">
        <v>34</v>
      </c>
      <c r="C322">
        <v>34</v>
      </c>
      <c r="D322" t="s">
        <v>5</v>
      </c>
      <c r="E322" t="s">
        <v>9</v>
      </c>
      <c r="F322">
        <v>28</v>
      </c>
      <c r="G322">
        <v>28</v>
      </c>
      <c r="H322">
        <v>0.2</v>
      </c>
      <c r="I322">
        <v>5000</v>
      </c>
      <c r="J322">
        <v>60000</v>
      </c>
      <c r="K322">
        <v>17.75</v>
      </c>
      <c r="L322">
        <v>150</v>
      </c>
      <c r="M322">
        <v>0</v>
      </c>
      <c r="N322">
        <v>80</v>
      </c>
      <c r="O322">
        <v>11</v>
      </c>
      <c r="P322">
        <v>2.14E-3</v>
      </c>
      <c r="Q322">
        <v>1.9400000000000001E-3</v>
      </c>
      <c r="R322">
        <v>3.62E-3</v>
      </c>
      <c r="S322">
        <v>1.9400000000000001E-3</v>
      </c>
      <c r="T322">
        <v>1.9400000000000001E-3</v>
      </c>
      <c r="U322">
        <v>1.9400000000000001E-3</v>
      </c>
      <c r="V322">
        <v>1.9400000000000001E-3</v>
      </c>
      <c r="W322">
        <v>3.3600000000000001E-3</v>
      </c>
      <c r="X322">
        <v>3.3600000000000001E-3</v>
      </c>
      <c r="Y322">
        <v>1.9400000000000001E-3</v>
      </c>
      <c r="Z322">
        <v>1.9400000000000001E-3</v>
      </c>
      <c r="AA322">
        <v>1.9400000000000001E-3</v>
      </c>
      <c r="AB322">
        <v>0.59296713100052634</v>
      </c>
      <c r="AC322">
        <v>8.5032042267229855</v>
      </c>
      <c r="AD322">
        <v>269.20350000000002</v>
      </c>
      <c r="AE322">
        <v>7.0000000000000007E-2</v>
      </c>
      <c r="AF322">
        <v>460</v>
      </c>
      <c r="AG322">
        <v>797</v>
      </c>
      <c r="AH322">
        <v>1217</v>
      </c>
      <c r="AI322">
        <v>1578</v>
      </c>
    </row>
    <row r="323" spans="2:35" hidden="1">
      <c r="B323">
        <v>34</v>
      </c>
      <c r="C323">
        <v>34</v>
      </c>
      <c r="D323" t="s">
        <v>5</v>
      </c>
      <c r="E323" t="s">
        <v>9</v>
      </c>
      <c r="F323">
        <v>28</v>
      </c>
      <c r="G323">
        <v>28</v>
      </c>
      <c r="H323">
        <v>0.2</v>
      </c>
      <c r="I323">
        <v>5000</v>
      </c>
      <c r="J323">
        <v>60000</v>
      </c>
      <c r="K323">
        <v>18</v>
      </c>
      <c r="L323">
        <v>150</v>
      </c>
      <c r="M323">
        <v>0</v>
      </c>
      <c r="N323">
        <v>80</v>
      </c>
      <c r="O323">
        <v>11</v>
      </c>
      <c r="P323">
        <v>2.0899999999999998E-3</v>
      </c>
      <c r="Q323">
        <v>1.9300000000000001E-3</v>
      </c>
      <c r="R323">
        <v>3.5400000000000002E-3</v>
      </c>
      <c r="S323">
        <v>1.9300000000000001E-3</v>
      </c>
      <c r="T323">
        <v>1.9300000000000001E-3</v>
      </c>
      <c r="U323">
        <v>1.9300000000000001E-3</v>
      </c>
      <c r="V323">
        <v>1.9300000000000001E-3</v>
      </c>
      <c r="W323">
        <v>3.29E-3</v>
      </c>
      <c r="X323">
        <v>3.29E-3</v>
      </c>
      <c r="Y323">
        <v>1.9300000000000001E-3</v>
      </c>
      <c r="Z323">
        <v>1.9300000000000001E-3</v>
      </c>
      <c r="AA323">
        <v>1.9300000000000001E-3</v>
      </c>
      <c r="AB323">
        <v>0.59530304405712897</v>
      </c>
      <c r="AC323">
        <v>8.6427709868742539</v>
      </c>
      <c r="AD323">
        <v>272.81599999999997</v>
      </c>
      <c r="AE323">
        <v>2.5000000000000001E-2</v>
      </c>
      <c r="AF323">
        <v>861</v>
      </c>
      <c r="AG323">
        <v>1354</v>
      </c>
      <c r="AH323">
        <v>2302</v>
      </c>
      <c r="AI323">
        <v>3847</v>
      </c>
    </row>
    <row r="324" spans="2:35" hidden="1">
      <c r="B324">
        <v>34</v>
      </c>
      <c r="C324">
        <v>34</v>
      </c>
      <c r="D324" t="s">
        <v>5</v>
      </c>
      <c r="E324" t="s">
        <v>9</v>
      </c>
      <c r="F324">
        <v>28</v>
      </c>
      <c r="G324">
        <v>28</v>
      </c>
      <c r="H324">
        <v>0.2</v>
      </c>
      <c r="I324">
        <v>5000</v>
      </c>
      <c r="J324">
        <v>60000</v>
      </c>
      <c r="K324">
        <v>18</v>
      </c>
      <c r="L324">
        <v>150</v>
      </c>
      <c r="M324">
        <v>0</v>
      </c>
      <c r="N324">
        <v>80</v>
      </c>
      <c r="O324">
        <v>11</v>
      </c>
      <c r="P324">
        <v>2.0899999999999998E-3</v>
      </c>
      <c r="Q324">
        <v>1.9300000000000001E-3</v>
      </c>
      <c r="R324">
        <v>3.5400000000000002E-3</v>
      </c>
      <c r="S324">
        <v>1.9300000000000001E-3</v>
      </c>
      <c r="T324">
        <v>1.9300000000000001E-3</v>
      </c>
      <c r="U324">
        <v>1.9300000000000001E-3</v>
      </c>
      <c r="V324">
        <v>1.9300000000000001E-3</v>
      </c>
      <c r="W324">
        <v>3.29E-3</v>
      </c>
      <c r="X324">
        <v>3.29E-3</v>
      </c>
      <c r="Y324">
        <v>1.9300000000000001E-3</v>
      </c>
      <c r="Z324">
        <v>1.9300000000000001E-3</v>
      </c>
      <c r="AA324">
        <v>1.9300000000000001E-3</v>
      </c>
      <c r="AB324">
        <v>0.59530304405712897</v>
      </c>
      <c r="AC324">
        <v>8.6427709868742539</v>
      </c>
      <c r="AD324">
        <v>272.81599999999997</v>
      </c>
      <c r="AE324">
        <v>0.03</v>
      </c>
      <c r="AF324">
        <v>789</v>
      </c>
      <c r="AG324">
        <v>1260</v>
      </c>
      <c r="AH324">
        <v>2059</v>
      </c>
      <c r="AI324">
        <v>3267</v>
      </c>
    </row>
    <row r="325" spans="2:35" hidden="1">
      <c r="B325">
        <v>34</v>
      </c>
      <c r="C325">
        <v>34</v>
      </c>
      <c r="D325" t="s">
        <v>5</v>
      </c>
      <c r="E325" t="s">
        <v>9</v>
      </c>
      <c r="F325">
        <v>28</v>
      </c>
      <c r="G325">
        <v>28</v>
      </c>
      <c r="H325">
        <v>0.2</v>
      </c>
      <c r="I325">
        <v>5000</v>
      </c>
      <c r="J325">
        <v>60000</v>
      </c>
      <c r="K325">
        <v>18</v>
      </c>
      <c r="L325">
        <v>150</v>
      </c>
      <c r="M325">
        <v>0</v>
      </c>
      <c r="N325">
        <v>80</v>
      </c>
      <c r="O325">
        <v>11</v>
      </c>
      <c r="P325">
        <v>2.0899999999999998E-3</v>
      </c>
      <c r="Q325">
        <v>1.9300000000000001E-3</v>
      </c>
      <c r="R325">
        <v>3.5400000000000002E-3</v>
      </c>
      <c r="S325">
        <v>1.9300000000000001E-3</v>
      </c>
      <c r="T325">
        <v>1.9300000000000001E-3</v>
      </c>
      <c r="U325">
        <v>1.9300000000000001E-3</v>
      </c>
      <c r="V325">
        <v>1.9300000000000001E-3</v>
      </c>
      <c r="W325">
        <v>3.29E-3</v>
      </c>
      <c r="X325">
        <v>3.29E-3</v>
      </c>
      <c r="Y325">
        <v>1.9300000000000001E-3</v>
      </c>
      <c r="Z325">
        <v>1.9300000000000001E-3</v>
      </c>
      <c r="AA325">
        <v>1.9300000000000001E-3</v>
      </c>
      <c r="AB325">
        <v>0.59530304405712897</v>
      </c>
      <c r="AC325">
        <v>8.6427709868742539</v>
      </c>
      <c r="AD325">
        <v>272.81599999999997</v>
      </c>
      <c r="AE325">
        <v>3.5000000000000003E-2</v>
      </c>
      <c r="AF325">
        <v>725</v>
      </c>
      <c r="AG325">
        <v>1176</v>
      </c>
      <c r="AH325">
        <v>1869</v>
      </c>
      <c r="AI325">
        <v>2846</v>
      </c>
    </row>
    <row r="326" spans="2:35" hidden="1">
      <c r="B326">
        <v>34</v>
      </c>
      <c r="C326">
        <v>34</v>
      </c>
      <c r="D326" t="s">
        <v>5</v>
      </c>
      <c r="E326" t="s">
        <v>9</v>
      </c>
      <c r="F326">
        <v>28</v>
      </c>
      <c r="G326">
        <v>28</v>
      </c>
      <c r="H326">
        <v>0.2</v>
      </c>
      <c r="I326">
        <v>5000</v>
      </c>
      <c r="J326">
        <v>60000</v>
      </c>
      <c r="K326">
        <v>18</v>
      </c>
      <c r="L326">
        <v>150</v>
      </c>
      <c r="M326">
        <v>0</v>
      </c>
      <c r="N326">
        <v>80</v>
      </c>
      <c r="O326">
        <v>11</v>
      </c>
      <c r="P326">
        <v>2.0899999999999998E-3</v>
      </c>
      <c r="Q326">
        <v>1.9300000000000001E-3</v>
      </c>
      <c r="R326">
        <v>3.5400000000000002E-3</v>
      </c>
      <c r="S326">
        <v>1.9300000000000001E-3</v>
      </c>
      <c r="T326">
        <v>1.9300000000000001E-3</v>
      </c>
      <c r="U326">
        <v>1.9300000000000001E-3</v>
      </c>
      <c r="V326">
        <v>1.9300000000000001E-3</v>
      </c>
      <c r="W326">
        <v>3.29E-3</v>
      </c>
      <c r="X326">
        <v>3.29E-3</v>
      </c>
      <c r="Y326">
        <v>1.9300000000000001E-3</v>
      </c>
      <c r="Z326">
        <v>1.9300000000000001E-3</v>
      </c>
      <c r="AA326">
        <v>1.9300000000000001E-3</v>
      </c>
      <c r="AB326">
        <v>0.59530304405712897</v>
      </c>
      <c r="AC326">
        <v>8.6427709868742539</v>
      </c>
      <c r="AD326">
        <v>272.81599999999997</v>
      </c>
      <c r="AE326">
        <v>0.04</v>
      </c>
      <c r="AF326">
        <v>669</v>
      </c>
      <c r="AG326">
        <v>1099</v>
      </c>
      <c r="AH326">
        <v>1713</v>
      </c>
      <c r="AI326">
        <v>2525</v>
      </c>
    </row>
    <row r="327" spans="2:35" hidden="1">
      <c r="B327">
        <v>34</v>
      </c>
      <c r="C327">
        <v>34</v>
      </c>
      <c r="D327" t="s">
        <v>5</v>
      </c>
      <c r="E327" t="s">
        <v>9</v>
      </c>
      <c r="F327">
        <v>28</v>
      </c>
      <c r="G327">
        <v>28</v>
      </c>
      <c r="H327">
        <v>0.2</v>
      </c>
      <c r="I327">
        <v>5000</v>
      </c>
      <c r="J327">
        <v>60000</v>
      </c>
      <c r="K327">
        <v>18</v>
      </c>
      <c r="L327">
        <v>150</v>
      </c>
      <c r="M327">
        <v>0</v>
      </c>
      <c r="N327">
        <v>80</v>
      </c>
      <c r="O327">
        <v>11</v>
      </c>
      <c r="P327">
        <v>2.0899999999999998E-3</v>
      </c>
      <c r="Q327">
        <v>1.9300000000000001E-3</v>
      </c>
      <c r="R327">
        <v>3.5400000000000002E-3</v>
      </c>
      <c r="S327">
        <v>1.9300000000000001E-3</v>
      </c>
      <c r="T327">
        <v>1.9300000000000001E-3</v>
      </c>
      <c r="U327">
        <v>1.9300000000000001E-3</v>
      </c>
      <c r="V327">
        <v>1.9300000000000001E-3</v>
      </c>
      <c r="W327">
        <v>3.29E-3</v>
      </c>
      <c r="X327">
        <v>3.29E-3</v>
      </c>
      <c r="Y327">
        <v>1.9300000000000001E-3</v>
      </c>
      <c r="Z327">
        <v>1.9300000000000001E-3</v>
      </c>
      <c r="AA327">
        <v>1.9300000000000001E-3</v>
      </c>
      <c r="AB327">
        <v>0.59530304405712897</v>
      </c>
      <c r="AC327">
        <v>8.6427709868742539</v>
      </c>
      <c r="AD327">
        <v>272.81599999999997</v>
      </c>
      <c r="AE327">
        <v>4.4999999999999998E-2</v>
      </c>
      <c r="AF327">
        <v>620</v>
      </c>
      <c r="AG327">
        <v>1030</v>
      </c>
      <c r="AH327">
        <v>1583</v>
      </c>
      <c r="AI327">
        <v>2271</v>
      </c>
    </row>
    <row r="328" spans="2:35" hidden="1">
      <c r="B328">
        <v>34</v>
      </c>
      <c r="C328">
        <v>34</v>
      </c>
      <c r="D328" t="s">
        <v>5</v>
      </c>
      <c r="E328" t="s">
        <v>9</v>
      </c>
      <c r="F328">
        <v>28</v>
      </c>
      <c r="G328">
        <v>28</v>
      </c>
      <c r="H328">
        <v>0.2</v>
      </c>
      <c r="I328">
        <v>5000</v>
      </c>
      <c r="J328">
        <v>60000</v>
      </c>
      <c r="K328">
        <v>18</v>
      </c>
      <c r="L328">
        <v>150</v>
      </c>
      <c r="M328">
        <v>0</v>
      </c>
      <c r="N328">
        <v>80</v>
      </c>
      <c r="O328">
        <v>11</v>
      </c>
      <c r="P328">
        <v>2.0899999999999998E-3</v>
      </c>
      <c r="Q328">
        <v>1.9300000000000001E-3</v>
      </c>
      <c r="R328">
        <v>3.5400000000000002E-3</v>
      </c>
      <c r="S328">
        <v>1.9300000000000001E-3</v>
      </c>
      <c r="T328">
        <v>1.9300000000000001E-3</v>
      </c>
      <c r="U328">
        <v>1.9300000000000001E-3</v>
      </c>
      <c r="V328">
        <v>1.9300000000000001E-3</v>
      </c>
      <c r="W328">
        <v>3.29E-3</v>
      </c>
      <c r="X328">
        <v>3.29E-3</v>
      </c>
      <c r="Y328">
        <v>1.9300000000000001E-3</v>
      </c>
      <c r="Z328">
        <v>1.9300000000000001E-3</v>
      </c>
      <c r="AA328">
        <v>1.9300000000000001E-3</v>
      </c>
      <c r="AB328">
        <v>0.59530304405712897</v>
      </c>
      <c r="AC328">
        <v>8.6427709868742539</v>
      </c>
      <c r="AD328">
        <v>272.81599999999997</v>
      </c>
      <c r="AE328">
        <v>0.05</v>
      </c>
      <c r="AF328">
        <v>576</v>
      </c>
      <c r="AG328">
        <v>967</v>
      </c>
      <c r="AH328">
        <v>1470</v>
      </c>
      <c r="AI328">
        <v>2064</v>
      </c>
    </row>
    <row r="329" spans="2:35" hidden="1">
      <c r="B329">
        <v>34</v>
      </c>
      <c r="C329">
        <v>34</v>
      </c>
      <c r="D329" t="s">
        <v>5</v>
      </c>
      <c r="E329" t="s">
        <v>9</v>
      </c>
      <c r="F329">
        <v>28</v>
      </c>
      <c r="G329">
        <v>28</v>
      </c>
      <c r="H329">
        <v>0.2</v>
      </c>
      <c r="I329">
        <v>5000</v>
      </c>
      <c r="J329">
        <v>60000</v>
      </c>
      <c r="K329">
        <v>18</v>
      </c>
      <c r="L329">
        <v>150</v>
      </c>
      <c r="M329">
        <v>0</v>
      </c>
      <c r="N329">
        <v>80</v>
      </c>
      <c r="O329">
        <v>11</v>
      </c>
      <c r="P329">
        <v>2.0899999999999998E-3</v>
      </c>
      <c r="Q329">
        <v>1.9300000000000001E-3</v>
      </c>
      <c r="R329">
        <v>3.5400000000000002E-3</v>
      </c>
      <c r="S329">
        <v>1.9300000000000001E-3</v>
      </c>
      <c r="T329">
        <v>1.9300000000000001E-3</v>
      </c>
      <c r="U329">
        <v>1.9300000000000001E-3</v>
      </c>
      <c r="V329">
        <v>1.9300000000000001E-3</v>
      </c>
      <c r="W329">
        <v>3.29E-3</v>
      </c>
      <c r="X329">
        <v>3.29E-3</v>
      </c>
      <c r="Y329">
        <v>1.9300000000000001E-3</v>
      </c>
      <c r="Z329">
        <v>1.9300000000000001E-3</v>
      </c>
      <c r="AA329">
        <v>1.9300000000000001E-3</v>
      </c>
      <c r="AB329">
        <v>0.59530304405712897</v>
      </c>
      <c r="AC329">
        <v>8.6427709868742539</v>
      </c>
      <c r="AD329">
        <v>272.81599999999997</v>
      </c>
      <c r="AE329">
        <v>5.5E-2</v>
      </c>
      <c r="AF329">
        <v>537</v>
      </c>
      <c r="AG329">
        <v>910</v>
      </c>
      <c r="AH329">
        <v>1372</v>
      </c>
      <c r="AI329">
        <v>1892</v>
      </c>
    </row>
    <row r="330" spans="2:35" hidden="1">
      <c r="B330">
        <v>34</v>
      </c>
      <c r="C330">
        <v>34</v>
      </c>
      <c r="D330" t="s">
        <v>5</v>
      </c>
      <c r="E330" t="s">
        <v>9</v>
      </c>
      <c r="F330">
        <v>28</v>
      </c>
      <c r="G330">
        <v>28</v>
      </c>
      <c r="H330">
        <v>0.2</v>
      </c>
      <c r="I330">
        <v>5000</v>
      </c>
      <c r="J330">
        <v>60000</v>
      </c>
      <c r="K330">
        <v>18</v>
      </c>
      <c r="L330">
        <v>150</v>
      </c>
      <c r="M330">
        <v>0</v>
      </c>
      <c r="N330">
        <v>80</v>
      </c>
      <c r="O330">
        <v>11</v>
      </c>
      <c r="P330">
        <v>2.0899999999999998E-3</v>
      </c>
      <c r="Q330">
        <v>1.9300000000000001E-3</v>
      </c>
      <c r="R330">
        <v>3.5400000000000002E-3</v>
      </c>
      <c r="S330">
        <v>1.9300000000000001E-3</v>
      </c>
      <c r="T330">
        <v>1.9300000000000001E-3</v>
      </c>
      <c r="U330">
        <v>1.9300000000000001E-3</v>
      </c>
      <c r="V330">
        <v>1.9300000000000001E-3</v>
      </c>
      <c r="W330">
        <v>3.29E-3</v>
      </c>
      <c r="X330">
        <v>3.29E-3</v>
      </c>
      <c r="Y330">
        <v>1.9300000000000001E-3</v>
      </c>
      <c r="Z330">
        <v>1.9300000000000001E-3</v>
      </c>
      <c r="AA330">
        <v>1.9300000000000001E-3</v>
      </c>
      <c r="AB330">
        <v>0.59530304405712897</v>
      </c>
      <c r="AC330">
        <v>8.6427709868742539</v>
      </c>
      <c r="AD330">
        <v>272.81599999999997</v>
      </c>
      <c r="AE330">
        <v>0.06</v>
      </c>
      <c r="AF330">
        <v>502</v>
      </c>
      <c r="AG330">
        <v>858</v>
      </c>
      <c r="AH330">
        <v>1286</v>
      </c>
      <c r="AI330">
        <v>1747</v>
      </c>
    </row>
    <row r="331" spans="2:35" hidden="1">
      <c r="B331">
        <v>34</v>
      </c>
      <c r="C331">
        <v>34</v>
      </c>
      <c r="D331" t="s">
        <v>5</v>
      </c>
      <c r="E331" t="s">
        <v>9</v>
      </c>
      <c r="F331">
        <v>28</v>
      </c>
      <c r="G331">
        <v>28</v>
      </c>
      <c r="H331">
        <v>0.2</v>
      </c>
      <c r="I331">
        <v>5000</v>
      </c>
      <c r="J331">
        <v>60000</v>
      </c>
      <c r="K331">
        <v>18</v>
      </c>
      <c r="L331">
        <v>150</v>
      </c>
      <c r="M331">
        <v>0</v>
      </c>
      <c r="N331">
        <v>80</v>
      </c>
      <c r="O331">
        <v>11</v>
      </c>
      <c r="P331">
        <v>2.0899999999999998E-3</v>
      </c>
      <c r="Q331">
        <v>1.9300000000000001E-3</v>
      </c>
      <c r="R331">
        <v>3.5400000000000002E-3</v>
      </c>
      <c r="S331">
        <v>1.9300000000000001E-3</v>
      </c>
      <c r="T331">
        <v>1.9300000000000001E-3</v>
      </c>
      <c r="U331">
        <v>1.9300000000000001E-3</v>
      </c>
      <c r="V331">
        <v>1.9300000000000001E-3</v>
      </c>
      <c r="W331">
        <v>3.29E-3</v>
      </c>
      <c r="X331">
        <v>3.29E-3</v>
      </c>
      <c r="Y331">
        <v>1.9300000000000001E-3</v>
      </c>
      <c r="Z331">
        <v>1.9300000000000001E-3</v>
      </c>
      <c r="AA331">
        <v>1.9300000000000001E-3</v>
      </c>
      <c r="AB331">
        <v>0.59530304405712897</v>
      </c>
      <c r="AC331">
        <v>8.6427709868742539</v>
      </c>
      <c r="AD331">
        <v>272.81599999999997</v>
      </c>
      <c r="AE331">
        <v>6.5000000000000002E-2</v>
      </c>
      <c r="AF331">
        <v>470</v>
      </c>
      <c r="AG331">
        <v>811</v>
      </c>
      <c r="AH331">
        <v>1210</v>
      </c>
      <c r="AI331">
        <v>1623</v>
      </c>
    </row>
    <row r="332" spans="2:35" hidden="1">
      <c r="B332">
        <v>34</v>
      </c>
      <c r="C332">
        <v>34</v>
      </c>
      <c r="D332" t="s">
        <v>5</v>
      </c>
      <c r="E332" t="s">
        <v>9</v>
      </c>
      <c r="F332">
        <v>28</v>
      </c>
      <c r="G332">
        <v>28</v>
      </c>
      <c r="H332">
        <v>0.2</v>
      </c>
      <c r="I332">
        <v>5000</v>
      </c>
      <c r="J332">
        <v>60000</v>
      </c>
      <c r="K332">
        <v>18</v>
      </c>
      <c r="L332">
        <v>150</v>
      </c>
      <c r="M332">
        <v>0</v>
      </c>
      <c r="N332">
        <v>80</v>
      </c>
      <c r="O332">
        <v>11</v>
      </c>
      <c r="P332">
        <v>2.0899999999999998E-3</v>
      </c>
      <c r="Q332">
        <v>1.9300000000000001E-3</v>
      </c>
      <c r="R332">
        <v>3.5400000000000002E-3</v>
      </c>
      <c r="S332">
        <v>1.9300000000000001E-3</v>
      </c>
      <c r="T332">
        <v>1.9300000000000001E-3</v>
      </c>
      <c r="U332">
        <v>1.9300000000000001E-3</v>
      </c>
      <c r="V332">
        <v>1.9300000000000001E-3</v>
      </c>
      <c r="W332">
        <v>3.29E-3</v>
      </c>
      <c r="X332">
        <v>3.29E-3</v>
      </c>
      <c r="Y332">
        <v>1.9300000000000001E-3</v>
      </c>
      <c r="Z332">
        <v>1.9300000000000001E-3</v>
      </c>
      <c r="AA332">
        <v>1.9300000000000001E-3</v>
      </c>
      <c r="AB332">
        <v>0.59530304405712897</v>
      </c>
      <c r="AC332">
        <v>8.6427709868742539</v>
      </c>
      <c r="AD332">
        <v>272.81599999999997</v>
      </c>
      <c r="AE332">
        <v>7.0000000000000007E-2</v>
      </c>
      <c r="AF332">
        <v>442</v>
      </c>
      <c r="AG332">
        <v>767</v>
      </c>
      <c r="AH332">
        <v>1141</v>
      </c>
      <c r="AI332">
        <v>1515</v>
      </c>
    </row>
  </sheetData>
  <autoFilter ref="A2:AM332" xr:uid="{9B85CDCD-4903-4E8F-8C0D-4B93A0D8F686}">
    <filterColumn colId="10">
      <filters>
        <filter val="14"/>
        <filter val="15"/>
      </filters>
    </filterColumn>
    <filterColumn colId="30">
      <filters>
        <filter val="0.04"/>
      </filters>
    </filterColumn>
  </autoFilter>
  <conditionalFormatting sqref="AF3:AI332">
    <cfRule type="cellIs" dxfId="0" priority="1" operator="lessThan">
      <formula>6000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AN18"/>
  <sheetViews>
    <sheetView topLeftCell="A9" zoomScale="85" zoomScaleNormal="85" workbookViewId="0">
      <selection activeCell="A2" sqref="A2:XFD2"/>
    </sheetView>
  </sheetViews>
  <sheetFormatPr defaultRowHeight="15"/>
  <sheetData>
    <row r="1" spans="1:40" s="2" customFormat="1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173</v>
      </c>
      <c r="L1" s="4" t="s">
        <v>174</v>
      </c>
      <c r="M1" s="4" t="s">
        <v>175</v>
      </c>
      <c r="N1" s="4" t="s">
        <v>157</v>
      </c>
      <c r="O1" s="4" t="s">
        <v>158</v>
      </c>
      <c r="P1" s="4" t="s">
        <v>86</v>
      </c>
      <c r="Q1" s="4" t="s">
        <v>159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147</v>
      </c>
      <c r="W1" s="4" t="s">
        <v>147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148</v>
      </c>
      <c r="AC1" s="4" t="s">
        <v>148</v>
      </c>
      <c r="AD1" s="4" t="s">
        <v>160</v>
      </c>
      <c r="AE1" s="4" t="s">
        <v>128</v>
      </c>
      <c r="AF1" s="4" t="s">
        <v>161</v>
      </c>
      <c r="AG1" s="6" t="s">
        <v>162</v>
      </c>
      <c r="AH1" s="4" t="s">
        <v>141</v>
      </c>
      <c r="AI1" s="4" t="s">
        <v>143</v>
      </c>
      <c r="AJ1" s="4" t="s">
        <v>145</v>
      </c>
      <c r="AK1" s="4" t="s">
        <v>146</v>
      </c>
      <c r="AN1" s="1" t="s">
        <v>176</v>
      </c>
    </row>
    <row r="2" spans="1:40" s="2" customFormat="1" ht="18" customHeight="1">
      <c r="A2" s="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15</v>
      </c>
      <c r="M2" s="4" t="s">
        <v>15</v>
      </c>
      <c r="N2" s="4" t="s">
        <v>27</v>
      </c>
      <c r="O2" s="4" t="s">
        <v>43</v>
      </c>
      <c r="P2" s="4" t="s">
        <v>43</v>
      </c>
      <c r="Q2" s="4" t="s">
        <v>43</v>
      </c>
      <c r="R2" s="5" t="s">
        <v>165</v>
      </c>
      <c r="S2" s="5" t="s">
        <v>166</v>
      </c>
      <c r="T2" s="5" t="s">
        <v>167</v>
      </c>
      <c r="U2" s="5" t="s">
        <v>168</v>
      </c>
      <c r="V2" s="5" t="s">
        <v>169</v>
      </c>
      <c r="W2" s="5" t="s">
        <v>170</v>
      </c>
      <c r="X2" s="5" t="s">
        <v>165</v>
      </c>
      <c r="Y2" s="5" t="s">
        <v>166</v>
      </c>
      <c r="Z2" s="5" t="s">
        <v>167</v>
      </c>
      <c r="AA2" s="5" t="s">
        <v>168</v>
      </c>
      <c r="AB2" s="5" t="s">
        <v>169</v>
      </c>
      <c r="AC2" s="5" t="s">
        <v>170</v>
      </c>
      <c r="AD2" s="5" t="s">
        <v>171</v>
      </c>
      <c r="AE2" s="4" t="s">
        <v>116</v>
      </c>
      <c r="AF2" s="4" t="s">
        <v>50</v>
      </c>
      <c r="AG2" s="6" t="s">
        <v>172</v>
      </c>
      <c r="AH2" s="4" t="s">
        <v>139</v>
      </c>
      <c r="AI2" s="4" t="s">
        <v>139</v>
      </c>
      <c r="AJ2" s="4" t="s">
        <v>139</v>
      </c>
      <c r="AK2" s="4" t="s">
        <v>139</v>
      </c>
    </row>
    <row r="3" spans="1:40" hidden="1">
      <c r="B3">
        <v>34</v>
      </c>
      <c r="C3">
        <v>34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 s="12">
        <v>12</v>
      </c>
      <c r="L3" s="12">
        <f>K3+0.25*K3</f>
        <v>15</v>
      </c>
      <c r="M3" s="12">
        <f t="shared" ref="M3:M18" si="0">0.33*L3+(1-0.33)*K3</f>
        <v>12.989999999999998</v>
      </c>
      <c r="N3">
        <v>150</v>
      </c>
      <c r="O3">
        <v>0</v>
      </c>
      <c r="P3">
        <v>80</v>
      </c>
      <c r="Q3">
        <v>11</v>
      </c>
      <c r="R3">
        <v>4.1799999999999997E-3</v>
      </c>
      <c r="S3">
        <v>2.0999999999999999E-3</v>
      </c>
      <c r="T3">
        <v>4.3E-3</v>
      </c>
      <c r="U3">
        <v>2.7499999999999998E-3</v>
      </c>
      <c r="V3">
        <v>2.0100000000000001E-3</v>
      </c>
      <c r="W3">
        <v>2.31E-3</v>
      </c>
      <c r="X3">
        <v>2.7799999999999999E-3</v>
      </c>
      <c r="Y3">
        <v>3.98E-3</v>
      </c>
      <c r="Z3">
        <v>3.98E-3</v>
      </c>
      <c r="AA3">
        <v>2.0100000000000001E-3</v>
      </c>
      <c r="AB3">
        <v>2.15E-3</v>
      </c>
      <c r="AC3">
        <v>2.15E-3</v>
      </c>
      <c r="AD3">
        <v>0.20017308764226949</v>
      </c>
      <c r="AE3">
        <v>3.5847141586276599</v>
      </c>
      <c r="AF3">
        <v>200.42150000000001</v>
      </c>
      <c r="AG3">
        <v>0.04</v>
      </c>
      <c r="AH3">
        <v>2772</v>
      </c>
      <c r="AI3">
        <v>8066</v>
      </c>
      <c r="AJ3">
        <v>8360</v>
      </c>
      <c r="AK3">
        <v>8665</v>
      </c>
    </row>
    <row r="4" spans="1:40" hidden="1">
      <c r="B4">
        <v>34</v>
      </c>
      <c r="C4">
        <v>34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 s="12">
        <v>12</v>
      </c>
      <c r="L4" s="12">
        <v>16</v>
      </c>
      <c r="M4" s="12">
        <f t="shared" si="0"/>
        <v>13.32</v>
      </c>
      <c r="N4">
        <v>150</v>
      </c>
      <c r="O4">
        <v>0</v>
      </c>
      <c r="P4">
        <v>80</v>
      </c>
      <c r="Q4">
        <v>11</v>
      </c>
      <c r="R4">
        <v>4.2399999999999998E-3</v>
      </c>
      <c r="S4">
        <v>1.9499999999999999E-3</v>
      </c>
      <c r="T4">
        <v>3.7699999999999999E-3</v>
      </c>
      <c r="U4">
        <v>2.8E-3</v>
      </c>
      <c r="V4">
        <v>2.0100000000000001E-3</v>
      </c>
      <c r="W4">
        <v>2.3500000000000001E-3</v>
      </c>
      <c r="X4">
        <v>2.8300000000000001E-3</v>
      </c>
      <c r="Y4">
        <v>3.49E-3</v>
      </c>
      <c r="Z4">
        <v>3.49E-3</v>
      </c>
      <c r="AA4">
        <v>2.0100000000000001E-3</v>
      </c>
      <c r="AB4">
        <v>2.1800000000000001E-3</v>
      </c>
      <c r="AC4">
        <v>2.1800000000000001E-3</v>
      </c>
      <c r="AD4">
        <v>0.1936813363203983</v>
      </c>
      <c r="AE4">
        <v>3.6185305414595259</v>
      </c>
      <c r="AF4">
        <v>205.19</v>
      </c>
      <c r="AG4">
        <v>0.04</v>
      </c>
      <c r="AH4">
        <v>2673</v>
      </c>
      <c r="AI4">
        <v>7802</v>
      </c>
      <c r="AJ4">
        <v>8090</v>
      </c>
      <c r="AK4">
        <v>8388</v>
      </c>
    </row>
    <row r="5" spans="1:40" hidden="1">
      <c r="B5">
        <v>34</v>
      </c>
      <c r="C5">
        <v>34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 s="12">
        <v>12</v>
      </c>
      <c r="L5" s="12">
        <v>17</v>
      </c>
      <c r="M5" s="12">
        <f t="shared" si="0"/>
        <v>13.649999999999999</v>
      </c>
      <c r="N5">
        <v>150</v>
      </c>
      <c r="O5">
        <v>0</v>
      </c>
      <c r="P5">
        <v>80</v>
      </c>
      <c r="Q5">
        <v>11</v>
      </c>
      <c r="R5">
        <v>4.3099999999999996E-3</v>
      </c>
      <c r="S5">
        <v>1.9400000000000001E-3</v>
      </c>
      <c r="T5">
        <v>3.3500000000000001E-3</v>
      </c>
      <c r="U5">
        <v>2.8400000000000001E-3</v>
      </c>
      <c r="V5">
        <v>2.0100000000000001E-3</v>
      </c>
      <c r="W5">
        <v>2.3800000000000002E-3</v>
      </c>
      <c r="X5">
        <v>2.8700000000000002E-3</v>
      </c>
      <c r="Y5">
        <v>3.1099999999999999E-3</v>
      </c>
      <c r="Z5">
        <v>3.1099999999999999E-3</v>
      </c>
      <c r="AA5">
        <v>2.0100000000000001E-3</v>
      </c>
      <c r="AB5">
        <v>2.2100000000000002E-3</v>
      </c>
      <c r="AC5">
        <v>2.2100000000000002E-3</v>
      </c>
      <c r="AD5">
        <v>0.21190781187087401</v>
      </c>
      <c r="AE5">
        <v>3.8816452724277219</v>
      </c>
      <c r="AF5">
        <v>209.95849999999999</v>
      </c>
      <c r="AG5">
        <v>0.04</v>
      </c>
      <c r="AH5">
        <v>2415</v>
      </c>
      <c r="AI5">
        <v>7175</v>
      </c>
      <c r="AJ5">
        <v>7459</v>
      </c>
      <c r="AK5">
        <v>7754</v>
      </c>
    </row>
    <row r="6" spans="1:40" hidden="1">
      <c r="B6">
        <v>34</v>
      </c>
      <c r="C6">
        <v>34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 s="12">
        <v>10</v>
      </c>
      <c r="L6" s="12">
        <v>14</v>
      </c>
      <c r="M6" s="12">
        <f t="shared" si="0"/>
        <v>11.32</v>
      </c>
      <c r="N6">
        <v>150</v>
      </c>
      <c r="O6">
        <v>0</v>
      </c>
      <c r="P6">
        <v>80</v>
      </c>
      <c r="Q6">
        <v>11</v>
      </c>
      <c r="R6">
        <v>5.8799999999999998E-3</v>
      </c>
      <c r="S6">
        <v>2.2499999999999998E-3</v>
      </c>
      <c r="T6">
        <v>4.62E-3</v>
      </c>
      <c r="U6">
        <v>3.8600000000000001E-3</v>
      </c>
      <c r="V6">
        <v>2.0600000000000002E-3</v>
      </c>
      <c r="W6">
        <v>3.2299999999999998E-3</v>
      </c>
      <c r="X6">
        <v>3.8999999999999998E-3</v>
      </c>
      <c r="Y6">
        <v>4.28E-3</v>
      </c>
      <c r="Z6">
        <v>4.28E-3</v>
      </c>
      <c r="AA6">
        <v>2.5799999999999998E-3</v>
      </c>
      <c r="AB6">
        <v>3.0000000000000001E-3</v>
      </c>
      <c r="AC6">
        <v>3.0000000000000001E-3</v>
      </c>
      <c r="AD6">
        <v>0.15748453168703691</v>
      </c>
      <c r="AE6">
        <v>2.757940342506878</v>
      </c>
      <c r="AF6">
        <v>176.29</v>
      </c>
      <c r="AG6">
        <v>0.04</v>
      </c>
      <c r="AH6">
        <v>4176</v>
      </c>
      <c r="AI6">
        <v>11335</v>
      </c>
      <c r="AJ6">
        <v>11652</v>
      </c>
      <c r="AK6">
        <v>11978</v>
      </c>
    </row>
    <row r="7" spans="1:40" hidden="1">
      <c r="B7">
        <v>34</v>
      </c>
      <c r="C7">
        <v>34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 s="12">
        <v>10</v>
      </c>
      <c r="L7" s="12">
        <v>15</v>
      </c>
      <c r="M7" s="12">
        <f t="shared" si="0"/>
        <v>11.649999999999999</v>
      </c>
      <c r="N7">
        <v>150</v>
      </c>
      <c r="O7">
        <v>0</v>
      </c>
      <c r="P7">
        <v>80</v>
      </c>
      <c r="Q7">
        <v>11</v>
      </c>
      <c r="R7">
        <v>5.9800000000000001E-3</v>
      </c>
      <c r="S7">
        <v>1.9599999999999999E-3</v>
      </c>
      <c r="T7">
        <v>4.0200000000000001E-3</v>
      </c>
      <c r="U7">
        <v>3.9300000000000003E-3</v>
      </c>
      <c r="V7">
        <v>2.0600000000000002E-3</v>
      </c>
      <c r="W7">
        <v>3.29E-3</v>
      </c>
      <c r="X7">
        <v>3.9699999999999996E-3</v>
      </c>
      <c r="Y7">
        <v>3.7200000000000002E-3</v>
      </c>
      <c r="Z7">
        <v>3.7200000000000002E-3</v>
      </c>
      <c r="AA7">
        <v>2.6199999999999999E-3</v>
      </c>
      <c r="AB7">
        <v>3.0500000000000002E-3</v>
      </c>
      <c r="AC7">
        <v>3.0500000000000002E-3</v>
      </c>
      <c r="AD7">
        <v>0.15941872498697671</v>
      </c>
      <c r="AE7">
        <v>2.8586383078207671</v>
      </c>
      <c r="AF7">
        <v>181.05850000000001</v>
      </c>
      <c r="AG7">
        <v>0.04</v>
      </c>
      <c r="AH7">
        <v>3916</v>
      </c>
      <c r="AI7">
        <v>10732</v>
      </c>
      <c r="AJ7">
        <v>11043</v>
      </c>
      <c r="AK7">
        <v>11363</v>
      </c>
    </row>
    <row r="8" spans="1:40" hidden="1">
      <c r="B8">
        <v>34</v>
      </c>
      <c r="C8">
        <v>34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 s="12">
        <v>10</v>
      </c>
      <c r="L8" s="12">
        <v>16</v>
      </c>
      <c r="M8" s="12">
        <f t="shared" si="0"/>
        <v>11.98</v>
      </c>
      <c r="N8">
        <v>150</v>
      </c>
      <c r="O8">
        <v>0</v>
      </c>
      <c r="P8">
        <v>80</v>
      </c>
      <c r="Q8">
        <v>11</v>
      </c>
      <c r="R8">
        <v>6.0800000000000003E-3</v>
      </c>
      <c r="S8">
        <v>1.9499999999999999E-3</v>
      </c>
      <c r="T8">
        <v>3.5300000000000002E-3</v>
      </c>
      <c r="U8">
        <v>3.9899999999999996E-3</v>
      </c>
      <c r="V8">
        <v>2.0600000000000002E-3</v>
      </c>
      <c r="W8">
        <v>3.3400000000000001E-3</v>
      </c>
      <c r="X8">
        <v>4.0400000000000002E-3</v>
      </c>
      <c r="Y8">
        <v>3.2799999999999999E-3</v>
      </c>
      <c r="Z8">
        <v>3.2799999999999999E-3</v>
      </c>
      <c r="AA8">
        <v>2.6700000000000001E-3</v>
      </c>
      <c r="AB8">
        <v>3.0999999999999999E-3</v>
      </c>
      <c r="AC8">
        <v>3.0999999999999999E-3</v>
      </c>
      <c r="AD8">
        <v>0.18111751866164341</v>
      </c>
      <c r="AE8">
        <v>3.1363257494248611</v>
      </c>
      <c r="AF8">
        <v>185.827</v>
      </c>
      <c r="AG8">
        <v>0.04</v>
      </c>
      <c r="AH8">
        <v>3453</v>
      </c>
      <c r="AI8">
        <v>9707</v>
      </c>
      <c r="AJ8">
        <v>10017</v>
      </c>
      <c r="AK8">
        <v>10336</v>
      </c>
    </row>
    <row r="9" spans="1:40">
      <c r="B9">
        <v>34</v>
      </c>
      <c r="C9">
        <v>34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 s="12">
        <v>14</v>
      </c>
      <c r="L9" s="12">
        <f>K9+0.25*K9</f>
        <v>17.5</v>
      </c>
      <c r="M9" s="12">
        <f t="shared" si="0"/>
        <v>15.154999999999999</v>
      </c>
      <c r="N9">
        <v>150</v>
      </c>
      <c r="O9">
        <v>0</v>
      </c>
      <c r="P9">
        <v>80</v>
      </c>
      <c r="Q9">
        <v>11</v>
      </c>
      <c r="R9">
        <v>3.2399999999999998E-3</v>
      </c>
      <c r="S9">
        <v>1.9400000000000001E-3</v>
      </c>
      <c r="T9">
        <v>3.3600000000000001E-3</v>
      </c>
      <c r="U9">
        <v>2.15E-3</v>
      </c>
      <c r="V9">
        <v>1.98E-3</v>
      </c>
      <c r="W9">
        <v>1.98E-3</v>
      </c>
      <c r="X9">
        <v>2.1700000000000001E-3</v>
      </c>
      <c r="Y9">
        <v>3.1199999999999999E-3</v>
      </c>
      <c r="Z9">
        <v>3.1199999999999999E-3</v>
      </c>
      <c r="AA9">
        <v>1.98E-3</v>
      </c>
      <c r="AB9">
        <v>1.98E-3</v>
      </c>
      <c r="AC9">
        <v>1.98E-3</v>
      </c>
      <c r="AD9">
        <v>0.44185755433580898</v>
      </c>
      <c r="AE9">
        <v>6.2418993607484126</v>
      </c>
      <c r="AF9">
        <v>231.70574999999999</v>
      </c>
      <c r="AG9">
        <v>0.04</v>
      </c>
      <c r="AH9">
        <v>1228</v>
      </c>
      <c r="AI9">
        <v>3895</v>
      </c>
      <c r="AJ9">
        <v>4311</v>
      </c>
      <c r="AK9">
        <v>4588</v>
      </c>
    </row>
    <row r="10" spans="1:40" hidden="1">
      <c r="B10">
        <v>34</v>
      </c>
      <c r="C10">
        <v>34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 s="12">
        <v>14</v>
      </c>
      <c r="L10" s="12">
        <v>18</v>
      </c>
      <c r="M10" s="12">
        <f t="shared" si="0"/>
        <v>15.32</v>
      </c>
      <c r="N10">
        <v>150</v>
      </c>
      <c r="O10">
        <v>0</v>
      </c>
      <c r="P10">
        <v>80</v>
      </c>
      <c r="Q10">
        <v>11</v>
      </c>
      <c r="R10">
        <v>3.2599999999999999E-3</v>
      </c>
      <c r="S10">
        <v>1.9300000000000001E-3</v>
      </c>
      <c r="T10">
        <v>3.1800000000000001E-3</v>
      </c>
      <c r="U10">
        <v>2.16E-3</v>
      </c>
      <c r="V10">
        <v>1.98E-3</v>
      </c>
      <c r="W10">
        <v>1.98E-3</v>
      </c>
      <c r="X10">
        <v>2.1800000000000001E-3</v>
      </c>
      <c r="Y10">
        <v>2.9499999999999999E-3</v>
      </c>
      <c r="Z10">
        <v>2.9499999999999999E-3</v>
      </c>
      <c r="AA10">
        <v>1.98E-3</v>
      </c>
      <c r="AB10">
        <v>1.98E-3</v>
      </c>
      <c r="AC10">
        <v>1.98E-3</v>
      </c>
      <c r="AD10">
        <v>0.45754464436826298</v>
      </c>
      <c r="AE10">
        <v>6.4227877418596204</v>
      </c>
      <c r="AF10">
        <v>234.09</v>
      </c>
      <c r="AG10">
        <v>0.04</v>
      </c>
      <c r="AH10">
        <v>1171</v>
      </c>
      <c r="AI10">
        <v>3605</v>
      </c>
      <c r="AJ10">
        <v>4139</v>
      </c>
      <c r="AK10">
        <v>4413</v>
      </c>
    </row>
    <row r="11" spans="1:40" hidden="1">
      <c r="B11">
        <v>34</v>
      </c>
      <c r="C11">
        <v>34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 s="12">
        <v>14</v>
      </c>
      <c r="L11" s="12">
        <v>19</v>
      </c>
      <c r="M11" s="12">
        <f t="shared" si="0"/>
        <v>15.649999999999999</v>
      </c>
      <c r="N11">
        <v>150</v>
      </c>
      <c r="O11">
        <v>0</v>
      </c>
      <c r="P11">
        <v>80</v>
      </c>
      <c r="Q11">
        <v>11</v>
      </c>
      <c r="R11">
        <v>3.31E-3</v>
      </c>
      <c r="S11">
        <v>1.9300000000000001E-3</v>
      </c>
      <c r="T11">
        <v>2.8700000000000002E-3</v>
      </c>
      <c r="U11">
        <v>2.2000000000000001E-3</v>
      </c>
      <c r="V11">
        <v>1.98E-3</v>
      </c>
      <c r="W11">
        <v>1.98E-3</v>
      </c>
      <c r="X11">
        <v>2.2100000000000002E-3</v>
      </c>
      <c r="Y11">
        <v>2.66E-3</v>
      </c>
      <c r="Z11">
        <v>2.66E-3</v>
      </c>
      <c r="AA11">
        <v>1.98E-3</v>
      </c>
      <c r="AB11">
        <v>1.98E-3</v>
      </c>
      <c r="AC11">
        <v>1.98E-3</v>
      </c>
      <c r="AD11">
        <v>0.48975983947946328</v>
      </c>
      <c r="AE11">
        <v>6.7920810864071974</v>
      </c>
      <c r="AF11">
        <v>238.85849999999999</v>
      </c>
      <c r="AG11">
        <v>0.04</v>
      </c>
      <c r="AH11">
        <v>1066</v>
      </c>
      <c r="AI11">
        <v>3031</v>
      </c>
      <c r="AJ11">
        <v>3814</v>
      </c>
      <c r="AK11">
        <v>4082</v>
      </c>
    </row>
    <row r="12" spans="1:40" hidden="1">
      <c r="B12">
        <v>34</v>
      </c>
      <c r="C12">
        <v>34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 s="12">
        <v>12</v>
      </c>
      <c r="L12" s="12">
        <v>12</v>
      </c>
      <c r="M12" s="12">
        <f t="shared" si="0"/>
        <v>12</v>
      </c>
      <c r="N12">
        <v>150</v>
      </c>
      <c r="O12">
        <v>0</v>
      </c>
      <c r="P12">
        <v>80</v>
      </c>
      <c r="Q12">
        <v>11</v>
      </c>
      <c r="R12">
        <v>3.98E-3</v>
      </c>
      <c r="S12">
        <v>3.29E-3</v>
      </c>
      <c r="T12">
        <v>6.8300000000000001E-3</v>
      </c>
      <c r="U12">
        <v>2.63E-3</v>
      </c>
      <c r="V12">
        <v>2.0100000000000001E-3</v>
      </c>
      <c r="W12">
        <v>2.2100000000000002E-3</v>
      </c>
      <c r="X12">
        <v>2.65E-3</v>
      </c>
      <c r="Y12">
        <v>6.3099999999999996E-3</v>
      </c>
      <c r="Z12">
        <v>6.3099999999999996E-3</v>
      </c>
      <c r="AA12">
        <v>2.0100000000000001E-3</v>
      </c>
      <c r="AB12">
        <v>2.0500000000000002E-3</v>
      </c>
      <c r="AC12">
        <v>2.0500000000000002E-3</v>
      </c>
      <c r="AD12">
        <v>0.28145339733115471</v>
      </c>
      <c r="AE12">
        <v>3.916457122453386</v>
      </c>
      <c r="AF12">
        <v>186.11600000000001</v>
      </c>
      <c r="AG12">
        <v>0.04</v>
      </c>
      <c r="AH12">
        <v>2694</v>
      </c>
      <c r="AI12">
        <v>8023</v>
      </c>
      <c r="AJ12">
        <v>8344</v>
      </c>
      <c r="AK12">
        <v>8677</v>
      </c>
    </row>
    <row r="13" spans="1:40" hidden="1">
      <c r="B13">
        <v>34</v>
      </c>
      <c r="C13">
        <v>34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 s="12">
        <v>13</v>
      </c>
      <c r="L13" s="12">
        <v>13</v>
      </c>
      <c r="M13" s="12">
        <f t="shared" si="0"/>
        <v>13</v>
      </c>
      <c r="N13">
        <v>150</v>
      </c>
      <c r="O13">
        <v>0</v>
      </c>
      <c r="P13">
        <v>80</v>
      </c>
      <c r="Q13">
        <v>11</v>
      </c>
      <c r="R13">
        <v>3.47E-3</v>
      </c>
      <c r="S13">
        <v>2.8900000000000002E-3</v>
      </c>
      <c r="T13">
        <v>5.9500000000000004E-3</v>
      </c>
      <c r="U13">
        <v>2.3E-3</v>
      </c>
      <c r="V13">
        <v>1.99E-3</v>
      </c>
      <c r="W13">
        <v>1.99E-3</v>
      </c>
      <c r="X13">
        <v>2.32E-3</v>
      </c>
      <c r="Y13">
        <v>5.5100000000000001E-3</v>
      </c>
      <c r="Z13">
        <v>5.5100000000000001E-3</v>
      </c>
      <c r="AA13">
        <v>1.99E-3</v>
      </c>
      <c r="AB13">
        <v>1.99E-3</v>
      </c>
      <c r="AC13">
        <v>1.99E-3</v>
      </c>
      <c r="AD13">
        <v>0.4871884120056762</v>
      </c>
      <c r="AE13">
        <v>5.5968666728178142</v>
      </c>
      <c r="AF13">
        <v>200.566</v>
      </c>
      <c r="AG13">
        <v>0.04</v>
      </c>
      <c r="AH13">
        <v>1629</v>
      </c>
      <c r="AI13">
        <v>5264</v>
      </c>
      <c r="AJ13">
        <v>5568</v>
      </c>
      <c r="AK13">
        <v>5888</v>
      </c>
    </row>
    <row r="14" spans="1:40" hidden="1">
      <c r="B14">
        <v>34</v>
      </c>
      <c r="C14">
        <v>34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 s="12">
        <v>14</v>
      </c>
      <c r="L14" s="12">
        <v>14</v>
      </c>
      <c r="M14" s="12">
        <f t="shared" si="0"/>
        <v>14</v>
      </c>
      <c r="N14">
        <v>150</v>
      </c>
      <c r="O14">
        <v>0</v>
      </c>
      <c r="P14">
        <v>80</v>
      </c>
      <c r="Q14">
        <v>11</v>
      </c>
      <c r="R14">
        <v>3.0799999999999998E-3</v>
      </c>
      <c r="S14">
        <v>2.5600000000000002E-3</v>
      </c>
      <c r="T14">
        <v>5.2700000000000004E-3</v>
      </c>
      <c r="U14">
        <v>2.0400000000000001E-3</v>
      </c>
      <c r="V14">
        <v>1.98E-3</v>
      </c>
      <c r="W14">
        <v>1.98E-3</v>
      </c>
      <c r="X14">
        <v>2.0600000000000002E-3</v>
      </c>
      <c r="Y14">
        <v>4.8799999999999998E-3</v>
      </c>
      <c r="Z14">
        <v>4.8799999999999998E-3</v>
      </c>
      <c r="AA14">
        <v>1.98E-3</v>
      </c>
      <c r="AB14">
        <v>1.98E-3</v>
      </c>
      <c r="AC14">
        <v>1.98E-3</v>
      </c>
      <c r="AD14">
        <v>0.58463010204081634</v>
      </c>
      <c r="AE14">
        <v>6.6177044196594732</v>
      </c>
      <c r="AF14">
        <v>215.01599999999999</v>
      </c>
      <c r="AG14">
        <v>0.04</v>
      </c>
      <c r="AH14">
        <v>1225</v>
      </c>
      <c r="AI14">
        <v>3624</v>
      </c>
      <c r="AJ14">
        <v>4359</v>
      </c>
      <c r="AK14">
        <v>4657</v>
      </c>
    </row>
    <row r="15" spans="1:40" hidden="1">
      <c r="B15">
        <v>34</v>
      </c>
      <c r="C15">
        <v>34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 s="12">
        <v>14</v>
      </c>
      <c r="L15" s="12">
        <v>14</v>
      </c>
      <c r="M15" s="12">
        <f t="shared" si="0"/>
        <v>14</v>
      </c>
      <c r="N15">
        <v>150</v>
      </c>
      <c r="O15">
        <v>0</v>
      </c>
      <c r="P15">
        <v>80</v>
      </c>
      <c r="Q15">
        <v>11</v>
      </c>
      <c r="R15">
        <v>3.0799999999999998E-3</v>
      </c>
      <c r="S15">
        <v>2.5600000000000002E-3</v>
      </c>
      <c r="T15">
        <v>5.2700000000000004E-3</v>
      </c>
      <c r="U15">
        <v>2.0400000000000001E-3</v>
      </c>
      <c r="V15">
        <v>1.98E-3</v>
      </c>
      <c r="W15">
        <v>1.98E-3</v>
      </c>
      <c r="X15">
        <v>2.0600000000000002E-3</v>
      </c>
      <c r="Y15">
        <v>4.8799999999999998E-3</v>
      </c>
      <c r="Z15">
        <v>4.8799999999999998E-3</v>
      </c>
      <c r="AA15">
        <v>1.98E-3</v>
      </c>
      <c r="AB15">
        <v>1.98E-3</v>
      </c>
      <c r="AC15">
        <v>1.98E-3</v>
      </c>
      <c r="AD15">
        <v>0.58463010204081634</v>
      </c>
      <c r="AE15">
        <v>6.6177044196594732</v>
      </c>
      <c r="AF15">
        <v>215.01599999999999</v>
      </c>
      <c r="AG15">
        <v>0.04</v>
      </c>
      <c r="AH15">
        <v>1225</v>
      </c>
      <c r="AI15">
        <v>3624</v>
      </c>
      <c r="AJ15">
        <v>4359</v>
      </c>
      <c r="AK15">
        <v>4657</v>
      </c>
    </row>
    <row r="16" spans="1:40" hidden="1">
      <c r="B16">
        <v>34</v>
      </c>
      <c r="C16">
        <v>34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 s="12">
        <v>15</v>
      </c>
      <c r="L16" s="12">
        <v>15</v>
      </c>
      <c r="M16" s="12">
        <f t="shared" si="0"/>
        <v>15</v>
      </c>
      <c r="N16">
        <v>150</v>
      </c>
      <c r="O16">
        <v>0</v>
      </c>
      <c r="P16">
        <v>80</v>
      </c>
      <c r="Q16">
        <v>11</v>
      </c>
      <c r="R16">
        <v>2.7599999999999999E-3</v>
      </c>
      <c r="S16">
        <v>2.3E-3</v>
      </c>
      <c r="T16">
        <v>4.7200000000000002E-3</v>
      </c>
      <c r="U16">
        <v>1.9599999999999999E-3</v>
      </c>
      <c r="V16">
        <v>1.9599999999999999E-3</v>
      </c>
      <c r="W16">
        <v>1.9599999999999999E-3</v>
      </c>
      <c r="X16">
        <v>1.9599999999999999E-3</v>
      </c>
      <c r="Y16">
        <v>4.3699999999999998E-3</v>
      </c>
      <c r="Z16">
        <v>4.3699999999999998E-3</v>
      </c>
      <c r="AA16">
        <v>1.9599999999999999E-3</v>
      </c>
      <c r="AB16">
        <v>1.9599999999999999E-3</v>
      </c>
      <c r="AC16">
        <v>1.9599999999999999E-3</v>
      </c>
      <c r="AD16">
        <v>0.58378823529411761</v>
      </c>
      <c r="AE16">
        <v>7.0992995272727688</v>
      </c>
      <c r="AF16">
        <v>229.46600000000001</v>
      </c>
      <c r="AG16">
        <v>0.04</v>
      </c>
      <c r="AH16">
        <v>1045</v>
      </c>
      <c r="AI16">
        <v>2717</v>
      </c>
      <c r="AJ16">
        <v>3727</v>
      </c>
      <c r="AK16">
        <v>4054</v>
      </c>
    </row>
    <row r="17" spans="2:37" hidden="1">
      <c r="B17">
        <v>34</v>
      </c>
      <c r="C17">
        <v>34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 s="12">
        <v>16</v>
      </c>
      <c r="L17" s="12">
        <v>16</v>
      </c>
      <c r="M17" s="12">
        <f t="shared" si="0"/>
        <v>16</v>
      </c>
      <c r="N17">
        <v>150</v>
      </c>
      <c r="O17">
        <v>0</v>
      </c>
      <c r="P17">
        <v>80</v>
      </c>
      <c r="Q17">
        <v>11</v>
      </c>
      <c r="R17">
        <v>2.5000000000000001E-3</v>
      </c>
      <c r="S17">
        <v>2.0799999999999998E-3</v>
      </c>
      <c r="T17">
        <v>4.2599999999999999E-3</v>
      </c>
      <c r="U17">
        <v>1.9499999999999999E-3</v>
      </c>
      <c r="V17">
        <v>1.9499999999999999E-3</v>
      </c>
      <c r="W17">
        <v>1.9499999999999999E-3</v>
      </c>
      <c r="X17">
        <v>1.9499999999999999E-3</v>
      </c>
      <c r="Y17">
        <v>3.9399999999999999E-3</v>
      </c>
      <c r="Z17">
        <v>3.9399999999999999E-3</v>
      </c>
      <c r="AA17">
        <v>1.9499999999999999E-3</v>
      </c>
      <c r="AB17">
        <v>1.9499999999999999E-3</v>
      </c>
      <c r="AC17">
        <v>1.9499999999999999E-3</v>
      </c>
      <c r="AD17">
        <v>0.58457067153033082</v>
      </c>
      <c r="AE17">
        <v>7.5908158400265124</v>
      </c>
      <c r="AF17">
        <v>243.916</v>
      </c>
      <c r="AG17">
        <v>0.04</v>
      </c>
      <c r="AH17">
        <v>898</v>
      </c>
      <c r="AI17">
        <v>1905</v>
      </c>
      <c r="AJ17">
        <v>3002</v>
      </c>
      <c r="AK17">
        <v>3548</v>
      </c>
    </row>
    <row r="18" spans="2:37" hidden="1">
      <c r="B18">
        <v>34</v>
      </c>
      <c r="C18">
        <v>34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 s="12">
        <v>17</v>
      </c>
      <c r="L18" s="12">
        <v>17</v>
      </c>
      <c r="M18" s="12">
        <f t="shared" si="0"/>
        <v>17</v>
      </c>
      <c r="N18">
        <v>150</v>
      </c>
      <c r="O18">
        <v>0</v>
      </c>
      <c r="P18">
        <v>80</v>
      </c>
      <c r="Q18">
        <v>11</v>
      </c>
      <c r="R18">
        <v>2.2799999999999999E-3</v>
      </c>
      <c r="S18">
        <v>1.9400000000000001E-3</v>
      </c>
      <c r="T18">
        <v>3.8700000000000002E-3</v>
      </c>
      <c r="U18">
        <v>1.9400000000000001E-3</v>
      </c>
      <c r="V18">
        <v>1.9400000000000001E-3</v>
      </c>
      <c r="W18">
        <v>1.9400000000000001E-3</v>
      </c>
      <c r="X18">
        <v>1.9400000000000001E-3</v>
      </c>
      <c r="Y18">
        <v>3.5799999999999998E-3</v>
      </c>
      <c r="Z18">
        <v>3.5799999999999998E-3</v>
      </c>
      <c r="AA18">
        <v>1.9400000000000001E-3</v>
      </c>
      <c r="AB18">
        <v>1.9400000000000001E-3</v>
      </c>
      <c r="AC18">
        <v>1.9400000000000001E-3</v>
      </c>
      <c r="AD18">
        <v>0.58778331198141787</v>
      </c>
      <c r="AE18">
        <v>8.0998027283115661</v>
      </c>
      <c r="AF18">
        <v>258.36599999999999</v>
      </c>
      <c r="AG18">
        <v>0.04</v>
      </c>
      <c r="AH18">
        <v>774</v>
      </c>
      <c r="AI18">
        <v>1263</v>
      </c>
      <c r="AJ18">
        <v>2336</v>
      </c>
      <c r="AK18">
        <v>3079</v>
      </c>
    </row>
  </sheetData>
  <autoFilter ref="A2:AN18" xr:uid="{193DD49D-59F3-4612-868D-C2E43EAC00E2}">
    <filterColumn colId="10">
      <filters>
        <filter val="14.0"/>
      </filters>
    </filterColumn>
    <filterColumn colId="11">
      <filters>
        <filter val="17.5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85" zoomScaleNormal="85" workbookViewId="0">
      <selection activeCell="U15" sqref="U15"/>
    </sheetView>
  </sheetViews>
  <sheetFormatPr defaultRowHeight="15"/>
  <cols>
    <col min="1" max="1" width="13.140625" style="2" customWidth="1"/>
    <col min="2" max="9" width="9.140625" style="2" customWidth="1"/>
    <col min="10" max="10" width="12.140625" style="2" bestFit="1" customWidth="1"/>
    <col min="11" max="11" width="10.140625" style="2" bestFit="1" customWidth="1"/>
    <col min="12" max="12" width="12.7109375" style="2" bestFit="1" customWidth="1"/>
    <col min="13" max="16" width="9.140625" style="2" customWidth="1"/>
    <col min="17" max="16384" width="9.140625" style="2"/>
  </cols>
  <sheetData>
    <row r="1" spans="1:15">
      <c r="A1" s="7" t="s">
        <v>121</v>
      </c>
      <c r="I1" t="s">
        <v>0</v>
      </c>
    </row>
    <row r="3" spans="1:15" ht="18" customHeight="1">
      <c r="A3" s="8" t="s">
        <v>122</v>
      </c>
      <c r="B3" s="60">
        <f>f_n</f>
        <v>3.4307673822931135</v>
      </c>
      <c r="C3" t="s">
        <v>116</v>
      </c>
      <c r="I3" t="s">
        <v>13</v>
      </c>
    </row>
    <row r="4" spans="1:15">
      <c r="A4" s="8" t="s">
        <v>118</v>
      </c>
      <c r="B4" s="38">
        <f>Slab_Properties!B127</f>
        <v>186116</v>
      </c>
      <c r="C4" t="s">
        <v>119</v>
      </c>
    </row>
    <row r="5" spans="1:15">
      <c r="A5" s="13" t="s">
        <v>120</v>
      </c>
      <c r="B5" s="38">
        <f>Slab_Properties!B128</f>
        <v>0.04</v>
      </c>
    </row>
    <row r="6" spans="1:15">
      <c r="A6" s="13"/>
    </row>
    <row r="7" spans="1:15">
      <c r="A7" s="7" t="s">
        <v>123</v>
      </c>
      <c r="H7" s="4" t="s">
        <v>124</v>
      </c>
      <c r="I7" s="4" t="s">
        <v>125</v>
      </c>
      <c r="L7" s="4" t="s">
        <v>126</v>
      </c>
    </row>
    <row r="8" spans="1:15" ht="18" customHeight="1">
      <c r="A8" s="4" t="s">
        <v>127</v>
      </c>
      <c r="B8" s="4" t="s">
        <v>128</v>
      </c>
      <c r="C8" s="4" t="s">
        <v>129</v>
      </c>
      <c r="D8" s="4" t="s">
        <v>130</v>
      </c>
      <c r="E8" s="4" t="s">
        <v>131</v>
      </c>
      <c r="F8" s="4" t="s">
        <v>132</v>
      </c>
      <c r="G8" s="5" t="s">
        <v>133</v>
      </c>
      <c r="H8" s="4" t="s">
        <v>134</v>
      </c>
      <c r="I8" s="4" t="s">
        <v>135</v>
      </c>
      <c r="J8" s="4" t="s">
        <v>136</v>
      </c>
      <c r="K8" s="4" t="s">
        <v>137</v>
      </c>
      <c r="L8" s="4" t="s">
        <v>138</v>
      </c>
    </row>
    <row r="9" spans="1:15">
      <c r="A9" s="4"/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5"/>
      <c r="H9" s="4" t="s">
        <v>139</v>
      </c>
      <c r="I9" s="4" t="s">
        <v>139</v>
      </c>
      <c r="J9" s="4" t="s">
        <v>139</v>
      </c>
      <c r="K9" s="4" t="s">
        <v>139</v>
      </c>
      <c r="L9" s="4" t="s">
        <v>139</v>
      </c>
      <c r="M9" s="4" t="s">
        <v>140</v>
      </c>
    </row>
    <row r="10" spans="1:15">
      <c r="A10" s="4" t="s">
        <v>141</v>
      </c>
      <c r="B10" s="3">
        <f>$B$3</f>
        <v>3.4307673822931135</v>
      </c>
      <c r="C10" s="4">
        <v>1.25</v>
      </c>
      <c r="D10" s="4" t="s">
        <v>142</v>
      </c>
      <c r="E10" s="4" t="s">
        <v>142</v>
      </c>
      <c r="F10" s="4" t="s">
        <v>142</v>
      </c>
      <c r="G10" s="4" t="s">
        <v>142</v>
      </c>
      <c r="H10" s="37" t="s">
        <v>142</v>
      </c>
      <c r="I10" s="37">
        <f>250000000/($B$4*$B$5)*($C10^2.43/$B10^1.8)*(1-EXP(-2*PI()*$B$5*$B10/$C10))</f>
        <v>3128.9121566836416</v>
      </c>
      <c r="J10" s="37" t="s">
        <v>142</v>
      </c>
      <c r="K10" s="37">
        <f>250000000/($B$4*$B$5)*($C10^2.43/$B10^1.8)*(1-EXP(-2*PI()*$B$5*$B10/$C10))</f>
        <v>3128.9121566836416</v>
      </c>
      <c r="L10" s="37" t="s">
        <v>142</v>
      </c>
      <c r="M10" s="61">
        <f>I10</f>
        <v>3128.9121566836416</v>
      </c>
      <c r="N10" t="s">
        <v>139</v>
      </c>
    </row>
    <row r="11" spans="1:15">
      <c r="A11" s="4" t="s">
        <v>143</v>
      </c>
      <c r="B11" s="3">
        <f>$B$3</f>
        <v>3.4307673822931135</v>
      </c>
      <c r="C11" s="4">
        <v>1.6</v>
      </c>
      <c r="D11" s="4">
        <v>6.8</v>
      </c>
      <c r="E11" s="4">
        <v>6</v>
      </c>
      <c r="F11" s="4">
        <v>8</v>
      </c>
      <c r="G11" s="4">
        <v>0.1</v>
      </c>
      <c r="H11" s="37">
        <f>175000000/($B$4*$B$5*SQRT($B11))*(EXP(-$G11*$B11))</f>
        <v>9005.3869109680836</v>
      </c>
      <c r="I11" s="37">
        <f>250000000/($B$4*$B$5)*($C11^2.43/$B11^1.8)*(1-EXP(-2*PI()*$B$5*$B11/$C11))</f>
        <v>4765.8008537544392</v>
      </c>
      <c r="J11" s="37">
        <f>175000000/($B$4*$B$5*SQRT($E11))*(EXP(-$G11*$E11))</f>
        <v>5266.7418624488009</v>
      </c>
      <c r="K11" s="37">
        <f>250000000/($B$4*$B$5)*($C11^2.43/$F11^1.8)*(1-EXP(-2*PI()*$B$5*$F11/$C11))</f>
        <v>1782.7441944956663</v>
      </c>
      <c r="L11" s="37" t="str">
        <f>IF(AND($B11&gt;$E11,$B11&lt;$F11),$J11 + ($B11-$E11) * ($K11-$J11)/($F11-$E11), "N/A")</f>
        <v>N/A</v>
      </c>
      <c r="M11" s="61">
        <f>IF($B11&gt;=F11,I11, IF($B11&lt;=E11,H11,L11))</f>
        <v>9005.3869109680836</v>
      </c>
      <c r="N11" t="s">
        <v>139</v>
      </c>
      <c r="O11" t="s">
        <v>144</v>
      </c>
    </row>
    <row r="12" spans="1:15">
      <c r="A12" s="4" t="s">
        <v>145</v>
      </c>
      <c r="B12" s="3">
        <f>$B$3</f>
        <v>3.4307673822931135</v>
      </c>
      <c r="C12" s="4">
        <v>1.85</v>
      </c>
      <c r="D12" s="4">
        <v>8</v>
      </c>
      <c r="E12" s="4">
        <v>7</v>
      </c>
      <c r="F12" s="4">
        <v>9</v>
      </c>
      <c r="G12" s="4">
        <v>0.09</v>
      </c>
      <c r="H12" s="37">
        <f>175000000/($B$4*$B$5*SQRT($B12))*(EXP(-$G12*$B12))</f>
        <v>9319.7016628865858</v>
      </c>
      <c r="I12" s="37">
        <f>250000000/($B$4*$B$5)*($C12^2.43/$B12^1.8)*(1-EXP(-2*PI()*$B$5*$B12/$C12))</f>
        <v>6064.4970602505109</v>
      </c>
      <c r="J12" s="37">
        <f>175000000/($B$4*$B$5*SQRT($E12))*(EXP(-$G12*$E12))</f>
        <v>4731.9462585707624</v>
      </c>
      <c r="K12" s="37">
        <f>250000000/($B$4*$B$5)*($C12^2.43/$F12^1.8)*(1-EXP(-2*PI()*$B$5*$F12/$C12))</f>
        <v>2024.0439106032534</v>
      </c>
      <c r="L12" s="37" t="str">
        <f>IF(AND($B12&gt;$E12,$B12&lt;$F12),$J12 + ($B12-$E12) * ($K12-$J12)/($F12-$E12), "N/A")</f>
        <v>N/A</v>
      </c>
      <c r="M12" s="61">
        <f>IF($B12&gt;=F12,I12, IF($B12&lt;=E12,H12,L12))</f>
        <v>9319.7016628865858</v>
      </c>
      <c r="N12" t="s">
        <v>139</v>
      </c>
    </row>
    <row r="13" spans="1:15">
      <c r="A13" s="4" t="s">
        <v>146</v>
      </c>
      <c r="B13" s="3">
        <f>$B$3</f>
        <v>3.4307673822931135</v>
      </c>
      <c r="C13" s="4">
        <v>2.1</v>
      </c>
      <c r="D13" s="4">
        <v>8.8000000000000007</v>
      </c>
      <c r="E13" s="4">
        <v>8</v>
      </c>
      <c r="F13" s="4">
        <v>10</v>
      </c>
      <c r="G13" s="4">
        <v>0.08</v>
      </c>
      <c r="H13" s="37">
        <f>175000000/($B$4*$B$5*SQRT($B13))*(EXP(-$G13*$B13))</f>
        <v>9644.9869332570233</v>
      </c>
      <c r="I13" s="37">
        <f>250000000/($B$4*$B$5)*($C13^2.43/$B13^1.8)*(1-EXP(-2*PI()*$B$5*$B13/$C13))</f>
        <v>7459.0573912992832</v>
      </c>
      <c r="J13" s="37">
        <f>175000000/($B$4*$B$5*SQRT($E13))*(EXP(-$G13*$E13))</f>
        <v>4382.2876945089438</v>
      </c>
      <c r="K13" s="37">
        <f>250000000/($B$4*$B$5)*($C13^2.43/$F13^1.8)*(1-EXP(-2*PI()*$B$5*$F13/$C13))</f>
        <v>2253.4337254131942</v>
      </c>
      <c r="L13" s="37" t="str">
        <f>IF(AND($B13&gt;$E13,$B13&lt;$F13),$J13 + ($B13-$E13) * ($K13-$J13)/($F13-$E13), "N/A")</f>
        <v>N/A</v>
      </c>
      <c r="M13" s="61">
        <f>IF($B13&gt;=F13,I13, IF($B13&lt;=E13,H13,L13))</f>
        <v>9644.9869332570233</v>
      </c>
      <c r="N13" t="s">
        <v>139</v>
      </c>
    </row>
    <row r="14" spans="1:15">
      <c r="M14" s="7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Z11" sqref="Z1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7"/>
  <sheetViews>
    <sheetView zoomScale="70" zoomScaleNormal="70" workbookViewId="0">
      <selection activeCell="A3" sqref="A3:AA37"/>
    </sheetView>
  </sheetViews>
  <sheetFormatPr defaultRowHeight="15"/>
  <cols>
    <col min="1" max="1" width="7.5703125" style="2" bestFit="1" customWidth="1"/>
    <col min="2" max="27" width="9.140625" style="2" customWidth="1"/>
    <col min="28" max="28" width="13.85546875" style="2" bestFit="1" customWidth="1"/>
    <col min="29" max="31" width="9.140625" style="2" customWidth="1"/>
    <col min="32" max="32" width="9.85546875" style="2" bestFit="1" customWidth="1"/>
    <col min="33" max="46" width="9.140625" style="2" customWidth="1"/>
    <col min="47" max="16384" width="9.140625" style="2"/>
  </cols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A3">
        <v>1</v>
      </c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4.0600000000000002E-3</v>
      </c>
      <c r="Q3">
        <v>3.3600000000000001E-3</v>
      </c>
      <c r="R3">
        <v>6.9800000000000001E-3</v>
      </c>
      <c r="S3">
        <v>2.6900000000000001E-3</v>
      </c>
      <c r="T3">
        <v>2.0100000000000001E-3</v>
      </c>
      <c r="U3">
        <v>2.2499999999999998E-3</v>
      </c>
      <c r="V3">
        <v>2.7100000000000002E-3</v>
      </c>
      <c r="W3">
        <v>6.45E-3</v>
      </c>
      <c r="X3">
        <v>6.45E-3</v>
      </c>
      <c r="Y3">
        <v>2.0100000000000001E-3</v>
      </c>
      <c r="Z3">
        <v>2.0899999999999998E-3</v>
      </c>
      <c r="AA3">
        <v>2.0899999999999998E-3</v>
      </c>
      <c r="AB3" s="3"/>
      <c r="AC3" s="4"/>
      <c r="AD3" s="4"/>
      <c r="AE3" s="4"/>
      <c r="AF3" s="4"/>
      <c r="AG3" s="4"/>
      <c r="AH3" s="4"/>
      <c r="AI3" s="4"/>
    </row>
    <row r="4" spans="1:35">
      <c r="A4">
        <v>2</v>
      </c>
      <c r="B4">
        <v>34</v>
      </c>
      <c r="C4">
        <v>34</v>
      </c>
      <c r="D4" t="s">
        <v>5</v>
      </c>
      <c r="E4" t="s">
        <v>9</v>
      </c>
      <c r="F4">
        <v>26</v>
      </c>
      <c r="G4">
        <v>26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4.0200000000000001E-3</v>
      </c>
      <c r="Q4">
        <v>3.3300000000000001E-3</v>
      </c>
      <c r="R4">
        <v>6.8999999999999999E-3</v>
      </c>
      <c r="S4">
        <v>2.66E-3</v>
      </c>
      <c r="T4">
        <v>2.0100000000000001E-3</v>
      </c>
      <c r="U4">
        <v>2.2300000000000002E-3</v>
      </c>
      <c r="V4">
        <v>2.6800000000000001E-3</v>
      </c>
      <c r="W4">
        <v>6.3800000000000003E-3</v>
      </c>
      <c r="X4">
        <v>6.3800000000000003E-3</v>
      </c>
      <c r="Y4">
        <v>2.0100000000000001E-3</v>
      </c>
      <c r="Z4">
        <v>2.0699999999999998E-3</v>
      </c>
      <c r="AA4">
        <v>2.0699999999999998E-3</v>
      </c>
      <c r="AB4" s="3"/>
      <c r="AC4" s="4"/>
      <c r="AD4" s="4"/>
      <c r="AE4" s="4"/>
      <c r="AF4" s="4"/>
      <c r="AG4" s="4"/>
      <c r="AH4" s="4"/>
      <c r="AI4" s="4"/>
    </row>
    <row r="5" spans="1:35">
      <c r="A5">
        <v>3</v>
      </c>
      <c r="B5">
        <v>34</v>
      </c>
      <c r="C5">
        <v>34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3.98E-3</v>
      </c>
      <c r="Q5">
        <v>3.29E-3</v>
      </c>
      <c r="R5">
        <v>6.8300000000000001E-3</v>
      </c>
      <c r="S5">
        <v>2.63E-3</v>
      </c>
      <c r="T5">
        <v>2.0100000000000001E-3</v>
      </c>
      <c r="U5">
        <v>2.2100000000000002E-3</v>
      </c>
      <c r="V5">
        <v>2.65E-3</v>
      </c>
      <c r="W5">
        <v>6.3099999999999996E-3</v>
      </c>
      <c r="X5">
        <v>6.3099999999999996E-3</v>
      </c>
      <c r="Y5">
        <v>2.0100000000000001E-3</v>
      </c>
      <c r="Z5">
        <v>2.0500000000000002E-3</v>
      </c>
      <c r="AA5">
        <v>2.0500000000000002E-3</v>
      </c>
      <c r="AB5" s="3"/>
      <c r="AC5" s="4"/>
      <c r="AD5" s="4"/>
      <c r="AE5" s="4"/>
      <c r="AF5" s="4"/>
      <c r="AG5" s="4"/>
      <c r="AH5" s="4"/>
      <c r="AI5" s="4"/>
    </row>
    <row r="6" spans="1:35">
      <c r="A6">
        <v>4</v>
      </c>
      <c r="B6">
        <v>34</v>
      </c>
      <c r="C6">
        <v>34</v>
      </c>
      <c r="D6" t="s">
        <v>5</v>
      </c>
      <c r="E6" t="s">
        <v>9</v>
      </c>
      <c r="F6">
        <v>30</v>
      </c>
      <c r="G6">
        <v>30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3.9399999999999999E-3</v>
      </c>
      <c r="Q6">
        <v>3.2599999999999999E-3</v>
      </c>
      <c r="R6">
        <v>6.7499999999999999E-3</v>
      </c>
      <c r="S6">
        <v>2.5999999999999999E-3</v>
      </c>
      <c r="T6">
        <v>2.0100000000000001E-3</v>
      </c>
      <c r="U6">
        <v>2.1800000000000001E-3</v>
      </c>
      <c r="V6">
        <v>2.6199999999999999E-3</v>
      </c>
      <c r="W6">
        <v>6.2399999999999999E-3</v>
      </c>
      <c r="X6">
        <v>6.2399999999999999E-3</v>
      </c>
      <c r="Y6">
        <v>2.0100000000000001E-3</v>
      </c>
      <c r="Z6">
        <v>2.0200000000000001E-3</v>
      </c>
      <c r="AA6">
        <v>2.0200000000000001E-3</v>
      </c>
      <c r="AB6" s="3"/>
      <c r="AC6" s="4"/>
      <c r="AD6" s="4"/>
      <c r="AE6" s="4"/>
      <c r="AF6" s="4"/>
      <c r="AG6" s="4"/>
      <c r="AH6" s="4"/>
      <c r="AI6" s="4"/>
    </row>
    <row r="7" spans="1:35">
      <c r="A7">
        <v>5</v>
      </c>
      <c r="B7">
        <v>34</v>
      </c>
      <c r="C7">
        <v>34</v>
      </c>
      <c r="D7" t="s">
        <v>5</v>
      </c>
      <c r="E7" t="s">
        <v>9</v>
      </c>
      <c r="F7">
        <v>32</v>
      </c>
      <c r="G7">
        <v>32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3.8899999999999998E-3</v>
      </c>
      <c r="Q7">
        <v>3.2200000000000002E-3</v>
      </c>
      <c r="R7">
        <v>6.6800000000000002E-3</v>
      </c>
      <c r="S7">
        <v>2.5699999999999998E-3</v>
      </c>
      <c r="T7">
        <v>2.0100000000000001E-3</v>
      </c>
      <c r="U7">
        <v>2.16E-3</v>
      </c>
      <c r="V7">
        <v>2.5899999999999999E-3</v>
      </c>
      <c r="W7">
        <v>6.1700000000000001E-3</v>
      </c>
      <c r="X7">
        <v>6.1700000000000001E-3</v>
      </c>
      <c r="Y7">
        <v>2.0100000000000001E-3</v>
      </c>
      <c r="Z7">
        <v>2.0100000000000001E-3</v>
      </c>
      <c r="AA7">
        <v>2.0100000000000001E-3</v>
      </c>
      <c r="AB7" s="3"/>
      <c r="AC7" s="4"/>
      <c r="AD7" s="4"/>
      <c r="AE7" s="4"/>
      <c r="AF7" s="4"/>
      <c r="AG7" s="4"/>
      <c r="AH7" s="4"/>
      <c r="AI7" s="4"/>
    </row>
    <row r="8" spans="1:35">
      <c r="A8">
        <v>6</v>
      </c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13</v>
      </c>
      <c r="L8">
        <v>150</v>
      </c>
      <c r="M8">
        <v>0</v>
      </c>
      <c r="N8">
        <v>80</v>
      </c>
      <c r="O8">
        <v>11</v>
      </c>
      <c r="P8">
        <v>3.5500000000000002E-3</v>
      </c>
      <c r="Q8">
        <v>2.9499999999999999E-3</v>
      </c>
      <c r="R8">
        <v>6.0800000000000003E-3</v>
      </c>
      <c r="S8">
        <v>2.3500000000000001E-3</v>
      </c>
      <c r="T8">
        <v>1.99E-3</v>
      </c>
      <c r="U8">
        <v>1.99E-3</v>
      </c>
      <c r="V8">
        <v>2.3700000000000001E-3</v>
      </c>
      <c r="W8">
        <v>5.6299999999999996E-3</v>
      </c>
      <c r="X8">
        <v>5.6299999999999996E-3</v>
      </c>
      <c r="Y8">
        <v>1.99E-3</v>
      </c>
      <c r="Z8">
        <v>1.99E-3</v>
      </c>
      <c r="AA8">
        <v>1.99E-3</v>
      </c>
      <c r="AB8" s="3"/>
      <c r="AC8" s="4"/>
      <c r="AD8" s="4"/>
      <c r="AE8" s="4"/>
      <c r="AF8" s="4"/>
      <c r="AG8" s="4"/>
      <c r="AH8" s="4"/>
      <c r="AI8" s="4"/>
    </row>
    <row r="9" spans="1:35">
      <c r="A9">
        <v>7</v>
      </c>
      <c r="B9">
        <v>34</v>
      </c>
      <c r="C9">
        <v>34</v>
      </c>
      <c r="D9" t="s">
        <v>5</v>
      </c>
      <c r="E9" t="s">
        <v>9</v>
      </c>
      <c r="F9">
        <v>26</v>
      </c>
      <c r="G9">
        <v>26</v>
      </c>
      <c r="H9">
        <v>0.2</v>
      </c>
      <c r="I9">
        <v>5000</v>
      </c>
      <c r="J9">
        <v>60000</v>
      </c>
      <c r="K9">
        <v>13</v>
      </c>
      <c r="L9">
        <v>150</v>
      </c>
      <c r="M9">
        <v>0</v>
      </c>
      <c r="N9">
        <v>80</v>
      </c>
      <c r="O9">
        <v>11</v>
      </c>
      <c r="P9">
        <v>3.5100000000000001E-3</v>
      </c>
      <c r="Q9">
        <v>2.9199999999999999E-3</v>
      </c>
      <c r="R9">
        <v>6.0099999999999997E-3</v>
      </c>
      <c r="S9">
        <v>2.33E-3</v>
      </c>
      <c r="T9">
        <v>1.99E-3</v>
      </c>
      <c r="U9">
        <v>1.99E-3</v>
      </c>
      <c r="V9">
        <v>2.3500000000000001E-3</v>
      </c>
      <c r="W9">
        <v>5.5700000000000003E-3</v>
      </c>
      <c r="X9">
        <v>5.5700000000000003E-3</v>
      </c>
      <c r="Y9">
        <v>1.99E-3</v>
      </c>
      <c r="Z9">
        <v>1.99E-3</v>
      </c>
      <c r="AA9">
        <v>1.99E-3</v>
      </c>
      <c r="AB9" s="3"/>
      <c r="AC9" s="4"/>
      <c r="AD9" s="4"/>
      <c r="AE9" s="4"/>
      <c r="AF9" s="4"/>
      <c r="AG9" s="4"/>
      <c r="AH9" s="4"/>
      <c r="AI9" s="4"/>
    </row>
    <row r="10" spans="1:35">
      <c r="A10">
        <v>8</v>
      </c>
      <c r="B10">
        <v>34</v>
      </c>
      <c r="C10">
        <v>34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13</v>
      </c>
      <c r="L10">
        <v>150</v>
      </c>
      <c r="M10">
        <v>0</v>
      </c>
      <c r="N10">
        <v>80</v>
      </c>
      <c r="O10">
        <v>11</v>
      </c>
      <c r="P10">
        <v>3.47E-3</v>
      </c>
      <c r="Q10">
        <v>2.8900000000000002E-3</v>
      </c>
      <c r="R10">
        <v>5.9500000000000004E-3</v>
      </c>
      <c r="S10">
        <v>2.3E-3</v>
      </c>
      <c r="T10">
        <v>1.99E-3</v>
      </c>
      <c r="U10">
        <v>1.99E-3</v>
      </c>
      <c r="V10">
        <v>2.32E-3</v>
      </c>
      <c r="W10">
        <v>5.5100000000000001E-3</v>
      </c>
      <c r="X10">
        <v>5.5100000000000001E-3</v>
      </c>
      <c r="Y10">
        <v>1.99E-3</v>
      </c>
      <c r="Z10">
        <v>1.99E-3</v>
      </c>
      <c r="AA10">
        <v>1.99E-3</v>
      </c>
      <c r="AB10" s="3"/>
      <c r="AC10" s="4"/>
      <c r="AD10" s="4"/>
      <c r="AE10" s="4"/>
      <c r="AF10" s="4"/>
      <c r="AG10" s="4"/>
      <c r="AH10" s="4"/>
      <c r="AI10" s="4"/>
    </row>
    <row r="11" spans="1:35">
      <c r="A11">
        <v>9</v>
      </c>
      <c r="B11">
        <v>34</v>
      </c>
      <c r="C11">
        <v>34</v>
      </c>
      <c r="D11" t="s">
        <v>5</v>
      </c>
      <c r="E11" t="s">
        <v>9</v>
      </c>
      <c r="F11">
        <v>30</v>
      </c>
      <c r="G11">
        <v>30</v>
      </c>
      <c r="H11">
        <v>0.2</v>
      </c>
      <c r="I11">
        <v>5000</v>
      </c>
      <c r="J11">
        <v>60000</v>
      </c>
      <c r="K11">
        <v>13</v>
      </c>
      <c r="L11">
        <v>150</v>
      </c>
      <c r="M11">
        <v>0</v>
      </c>
      <c r="N11">
        <v>80</v>
      </c>
      <c r="O11">
        <v>11</v>
      </c>
      <c r="P11">
        <v>3.4299999999999999E-3</v>
      </c>
      <c r="Q11">
        <v>2.8600000000000001E-3</v>
      </c>
      <c r="R11">
        <v>5.8900000000000003E-3</v>
      </c>
      <c r="S11">
        <v>2.2799999999999999E-3</v>
      </c>
      <c r="T11">
        <v>1.99E-3</v>
      </c>
      <c r="U11">
        <v>1.99E-3</v>
      </c>
      <c r="V11">
        <v>2.3E-3</v>
      </c>
      <c r="W11">
        <v>5.45E-3</v>
      </c>
      <c r="X11">
        <v>5.45E-3</v>
      </c>
      <c r="Y11">
        <v>1.99E-3</v>
      </c>
      <c r="Z11">
        <v>1.99E-3</v>
      </c>
      <c r="AA11">
        <v>1.99E-3</v>
      </c>
      <c r="AB11" s="3"/>
      <c r="AC11" s="4"/>
      <c r="AD11" s="4"/>
      <c r="AE11" s="4"/>
      <c r="AF11" s="4"/>
      <c r="AG11" s="4"/>
      <c r="AH11" s="4"/>
      <c r="AI11" s="4"/>
    </row>
    <row r="12" spans="1:35">
      <c r="A12">
        <v>10</v>
      </c>
      <c r="B12">
        <v>34</v>
      </c>
      <c r="C12">
        <v>34</v>
      </c>
      <c r="D12" t="s">
        <v>5</v>
      </c>
      <c r="E12" t="s">
        <v>9</v>
      </c>
      <c r="F12">
        <v>32</v>
      </c>
      <c r="G12">
        <v>32</v>
      </c>
      <c r="H12">
        <v>0.2</v>
      </c>
      <c r="I12">
        <v>5000</v>
      </c>
      <c r="J12">
        <v>60000</v>
      </c>
      <c r="K12">
        <v>13</v>
      </c>
      <c r="L12">
        <v>150</v>
      </c>
      <c r="M12">
        <v>0</v>
      </c>
      <c r="N12">
        <v>80</v>
      </c>
      <c r="O12">
        <v>11</v>
      </c>
      <c r="P12">
        <v>3.3999999999999998E-3</v>
      </c>
      <c r="Q12">
        <v>2.82E-3</v>
      </c>
      <c r="R12">
        <v>5.8199999999999997E-3</v>
      </c>
      <c r="S12">
        <v>2.2499999999999998E-3</v>
      </c>
      <c r="T12">
        <v>1.99E-3</v>
      </c>
      <c r="U12">
        <v>1.99E-3</v>
      </c>
      <c r="V12">
        <v>2.2699999999999999E-3</v>
      </c>
      <c r="W12">
        <v>5.3899999999999998E-3</v>
      </c>
      <c r="X12">
        <v>5.3899999999999998E-3</v>
      </c>
      <c r="Y12">
        <v>1.99E-3</v>
      </c>
      <c r="Z12">
        <v>1.99E-3</v>
      </c>
      <c r="AA12">
        <v>1.99E-3</v>
      </c>
      <c r="AB12" s="3"/>
      <c r="AC12" s="4"/>
      <c r="AD12" s="4"/>
      <c r="AE12" s="4"/>
      <c r="AF12" s="4"/>
      <c r="AG12" s="4"/>
      <c r="AH12" s="4"/>
      <c r="AI12" s="4"/>
    </row>
    <row r="13" spans="1:35">
      <c r="A13">
        <v>11</v>
      </c>
      <c r="B13">
        <v>34</v>
      </c>
      <c r="C13">
        <v>34</v>
      </c>
      <c r="D13" t="s">
        <v>5</v>
      </c>
      <c r="E13" t="s">
        <v>9</v>
      </c>
      <c r="F13">
        <v>24</v>
      </c>
      <c r="G13">
        <v>24</v>
      </c>
      <c r="H13">
        <v>0.2</v>
      </c>
      <c r="I13">
        <v>5000</v>
      </c>
      <c r="J13">
        <v>60000</v>
      </c>
      <c r="K13">
        <v>14</v>
      </c>
      <c r="L13">
        <v>150</v>
      </c>
      <c r="M13">
        <v>0</v>
      </c>
      <c r="N13">
        <v>80</v>
      </c>
      <c r="O13">
        <v>11</v>
      </c>
      <c r="P13">
        <v>3.14E-3</v>
      </c>
      <c r="Q13">
        <v>2.6199999999999999E-3</v>
      </c>
      <c r="R13">
        <v>5.3800000000000002E-3</v>
      </c>
      <c r="S13">
        <v>2.0899999999999998E-3</v>
      </c>
      <c r="T13">
        <v>1.98E-3</v>
      </c>
      <c r="U13">
        <v>1.98E-3</v>
      </c>
      <c r="V13">
        <v>2.1099999999999999E-3</v>
      </c>
      <c r="W13">
        <v>4.9899999999999996E-3</v>
      </c>
      <c r="X13">
        <v>4.9899999999999996E-3</v>
      </c>
      <c r="Y13">
        <v>1.98E-3</v>
      </c>
      <c r="Z13">
        <v>1.98E-3</v>
      </c>
      <c r="AA13">
        <v>1.98E-3</v>
      </c>
      <c r="AB13" s="3"/>
      <c r="AC13" s="4"/>
      <c r="AD13" s="4"/>
      <c r="AE13" s="4"/>
      <c r="AF13" s="4"/>
      <c r="AG13" s="4"/>
      <c r="AH13" s="4"/>
      <c r="AI13" s="4"/>
    </row>
    <row r="14" spans="1:35">
      <c r="A14">
        <v>12</v>
      </c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14</v>
      </c>
      <c r="L14">
        <v>150</v>
      </c>
      <c r="M14">
        <v>0</v>
      </c>
      <c r="N14">
        <v>80</v>
      </c>
      <c r="O14">
        <v>11</v>
      </c>
      <c r="P14">
        <v>3.1099999999999999E-3</v>
      </c>
      <c r="Q14">
        <v>2.5899999999999999E-3</v>
      </c>
      <c r="R14">
        <v>5.3200000000000001E-3</v>
      </c>
      <c r="S14">
        <v>2.0600000000000002E-3</v>
      </c>
      <c r="T14">
        <v>1.98E-3</v>
      </c>
      <c r="U14">
        <v>1.98E-3</v>
      </c>
      <c r="V14">
        <v>2.0799999999999998E-3</v>
      </c>
      <c r="W14">
        <v>4.9399999999999999E-3</v>
      </c>
      <c r="X14">
        <v>4.9399999999999999E-3</v>
      </c>
      <c r="Y14">
        <v>1.98E-3</v>
      </c>
      <c r="Z14">
        <v>1.98E-3</v>
      </c>
      <c r="AA14">
        <v>1.98E-3</v>
      </c>
      <c r="AB14" s="3"/>
      <c r="AC14" s="4"/>
      <c r="AD14" s="4"/>
      <c r="AE14" s="4"/>
      <c r="AF14" s="4"/>
      <c r="AG14" s="4"/>
      <c r="AH14" s="4"/>
      <c r="AI14" s="4"/>
    </row>
    <row r="15" spans="1:35">
      <c r="A15">
        <v>13</v>
      </c>
      <c r="B15">
        <v>34</v>
      </c>
      <c r="C15">
        <v>34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14</v>
      </c>
      <c r="L15">
        <v>150</v>
      </c>
      <c r="M15">
        <v>0</v>
      </c>
      <c r="N15">
        <v>80</v>
      </c>
      <c r="O15">
        <v>11</v>
      </c>
      <c r="P15">
        <v>3.0799999999999998E-3</v>
      </c>
      <c r="Q15">
        <v>2.5600000000000002E-3</v>
      </c>
      <c r="R15">
        <v>5.2700000000000004E-3</v>
      </c>
      <c r="S15">
        <v>2.0400000000000001E-3</v>
      </c>
      <c r="T15">
        <v>1.98E-3</v>
      </c>
      <c r="U15">
        <v>1.98E-3</v>
      </c>
      <c r="V15">
        <v>2.0600000000000002E-3</v>
      </c>
      <c r="W15">
        <v>4.8799999999999998E-3</v>
      </c>
      <c r="X15">
        <v>4.8799999999999998E-3</v>
      </c>
      <c r="Y15">
        <v>1.98E-3</v>
      </c>
      <c r="Z15">
        <v>1.98E-3</v>
      </c>
      <c r="AA15">
        <v>1.98E-3</v>
      </c>
      <c r="AB15" s="3"/>
      <c r="AC15" s="4"/>
      <c r="AD15" s="4"/>
      <c r="AE15" s="4"/>
      <c r="AF15" s="4"/>
      <c r="AG15" s="4"/>
      <c r="AH15" s="4"/>
      <c r="AI15" s="4"/>
    </row>
    <row r="16" spans="1:35">
      <c r="A16">
        <v>14</v>
      </c>
      <c r="B16">
        <v>34</v>
      </c>
      <c r="C16">
        <v>34</v>
      </c>
      <c r="D16" t="s">
        <v>5</v>
      </c>
      <c r="E16" t="s">
        <v>9</v>
      </c>
      <c r="F16">
        <v>30</v>
      </c>
      <c r="G16">
        <v>30</v>
      </c>
      <c r="H16">
        <v>0.2</v>
      </c>
      <c r="I16">
        <v>5000</v>
      </c>
      <c r="J16">
        <v>60000</v>
      </c>
      <c r="K16">
        <v>14</v>
      </c>
      <c r="L16">
        <v>150</v>
      </c>
      <c r="M16">
        <v>0</v>
      </c>
      <c r="N16">
        <v>80</v>
      </c>
      <c r="O16">
        <v>11</v>
      </c>
      <c r="P16">
        <v>3.0500000000000002E-3</v>
      </c>
      <c r="Q16">
        <v>2.5300000000000001E-3</v>
      </c>
      <c r="R16">
        <v>5.2100000000000002E-3</v>
      </c>
      <c r="S16">
        <v>2.0200000000000001E-3</v>
      </c>
      <c r="T16">
        <v>1.98E-3</v>
      </c>
      <c r="U16">
        <v>1.98E-3</v>
      </c>
      <c r="V16">
        <v>2.0400000000000001E-3</v>
      </c>
      <c r="W16">
        <v>4.8300000000000001E-3</v>
      </c>
      <c r="X16">
        <v>4.8300000000000001E-3</v>
      </c>
      <c r="Y16">
        <v>1.98E-3</v>
      </c>
      <c r="Z16">
        <v>1.98E-3</v>
      </c>
      <c r="AA16">
        <v>1.98E-3</v>
      </c>
      <c r="AB16" s="3"/>
      <c r="AC16" s="4"/>
      <c r="AD16" s="4"/>
      <c r="AE16" s="4"/>
      <c r="AF16" s="4"/>
      <c r="AG16" s="4"/>
      <c r="AH16" s="4"/>
      <c r="AI16" s="4"/>
    </row>
    <row r="17" spans="1:35">
      <c r="A17">
        <v>15</v>
      </c>
      <c r="B17">
        <v>34</v>
      </c>
      <c r="C17">
        <v>34</v>
      </c>
      <c r="D17" t="s">
        <v>5</v>
      </c>
      <c r="E17" t="s">
        <v>9</v>
      </c>
      <c r="F17">
        <v>32</v>
      </c>
      <c r="G17">
        <v>32</v>
      </c>
      <c r="H17">
        <v>0.2</v>
      </c>
      <c r="I17">
        <v>5000</v>
      </c>
      <c r="J17">
        <v>60000</v>
      </c>
      <c r="K17">
        <v>14</v>
      </c>
      <c r="L17">
        <v>150</v>
      </c>
      <c r="M17">
        <v>0</v>
      </c>
      <c r="N17">
        <v>80</v>
      </c>
      <c r="O17">
        <v>11</v>
      </c>
      <c r="P17">
        <v>3.0100000000000001E-3</v>
      </c>
      <c r="Q17">
        <v>2.5100000000000001E-3</v>
      </c>
      <c r="R17">
        <v>5.1599999999999997E-3</v>
      </c>
      <c r="S17">
        <v>2E-3</v>
      </c>
      <c r="T17">
        <v>1.98E-3</v>
      </c>
      <c r="U17">
        <v>1.98E-3</v>
      </c>
      <c r="V17">
        <v>2.0200000000000001E-3</v>
      </c>
      <c r="W17">
        <v>4.7800000000000004E-3</v>
      </c>
      <c r="X17">
        <v>4.7800000000000004E-3</v>
      </c>
      <c r="Y17">
        <v>1.98E-3</v>
      </c>
      <c r="Z17">
        <v>1.98E-3</v>
      </c>
      <c r="AA17">
        <v>1.98E-3</v>
      </c>
      <c r="AB17" s="3"/>
      <c r="AC17" s="4"/>
      <c r="AD17" s="4"/>
      <c r="AE17" s="4"/>
      <c r="AF17" s="4"/>
      <c r="AG17" s="4"/>
      <c r="AH17" s="4"/>
      <c r="AI17" s="4"/>
    </row>
    <row r="18" spans="1:35">
      <c r="A18">
        <v>16</v>
      </c>
      <c r="B18">
        <v>34</v>
      </c>
      <c r="C18">
        <v>34</v>
      </c>
      <c r="D18" t="s">
        <v>5</v>
      </c>
      <c r="E18" t="s">
        <v>9</v>
      </c>
      <c r="F18">
        <v>24</v>
      </c>
      <c r="G18">
        <v>24</v>
      </c>
      <c r="H18">
        <v>0.2</v>
      </c>
      <c r="I18">
        <v>5000</v>
      </c>
      <c r="J18">
        <v>60000</v>
      </c>
      <c r="K18">
        <v>15</v>
      </c>
      <c r="L18">
        <v>150</v>
      </c>
      <c r="M18">
        <v>0</v>
      </c>
      <c r="N18">
        <v>80</v>
      </c>
      <c r="O18">
        <v>11</v>
      </c>
      <c r="P18">
        <v>2.82E-3</v>
      </c>
      <c r="Q18">
        <v>2.3500000000000001E-3</v>
      </c>
      <c r="R18">
        <v>4.8199999999999996E-3</v>
      </c>
      <c r="S18">
        <v>1.9599999999999999E-3</v>
      </c>
      <c r="T18">
        <v>1.9599999999999999E-3</v>
      </c>
      <c r="U18">
        <v>1.9599999999999999E-3</v>
      </c>
      <c r="V18">
        <v>1.9599999999999999E-3</v>
      </c>
      <c r="W18">
        <v>4.4600000000000004E-3</v>
      </c>
      <c r="X18">
        <v>4.4600000000000004E-3</v>
      </c>
      <c r="Y18">
        <v>1.9599999999999999E-3</v>
      </c>
      <c r="Z18">
        <v>1.9599999999999999E-3</v>
      </c>
      <c r="AA18">
        <v>1.9599999999999999E-3</v>
      </c>
      <c r="AB18" s="3"/>
      <c r="AC18" s="4"/>
      <c r="AD18" s="4"/>
      <c r="AE18" s="4"/>
      <c r="AF18" s="4"/>
      <c r="AG18" s="4"/>
      <c r="AH18" s="4"/>
      <c r="AI18" s="4"/>
    </row>
    <row r="19" spans="1:35">
      <c r="A19">
        <v>17</v>
      </c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15</v>
      </c>
      <c r="L19">
        <v>150</v>
      </c>
      <c r="M19">
        <v>0</v>
      </c>
      <c r="N19">
        <v>80</v>
      </c>
      <c r="O19">
        <v>11</v>
      </c>
      <c r="P19">
        <v>2.7899999999999999E-3</v>
      </c>
      <c r="Q19">
        <v>2.32E-3</v>
      </c>
      <c r="R19">
        <v>4.7699999999999999E-3</v>
      </c>
      <c r="S19">
        <v>1.9599999999999999E-3</v>
      </c>
      <c r="T19">
        <v>1.9599999999999999E-3</v>
      </c>
      <c r="U19">
        <v>1.9599999999999999E-3</v>
      </c>
      <c r="V19">
        <v>1.9599999999999999E-3</v>
      </c>
      <c r="W19">
        <v>4.4099999999999999E-3</v>
      </c>
      <c r="X19">
        <v>4.4099999999999999E-3</v>
      </c>
      <c r="Y19">
        <v>1.9599999999999999E-3</v>
      </c>
      <c r="Z19">
        <v>1.9599999999999999E-3</v>
      </c>
      <c r="AA19">
        <v>1.9599999999999999E-3</v>
      </c>
      <c r="AB19" s="3"/>
      <c r="AC19" s="4"/>
      <c r="AD19" s="4"/>
      <c r="AE19" s="4"/>
      <c r="AF19" s="4"/>
      <c r="AG19" s="4"/>
      <c r="AH19" s="4"/>
      <c r="AI19" s="4"/>
    </row>
    <row r="20" spans="1:35">
      <c r="A20">
        <v>18</v>
      </c>
      <c r="B20">
        <v>34</v>
      </c>
      <c r="C20">
        <v>34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15</v>
      </c>
      <c r="L20">
        <v>150</v>
      </c>
      <c r="M20">
        <v>0</v>
      </c>
      <c r="N20">
        <v>80</v>
      </c>
      <c r="O20">
        <v>11</v>
      </c>
      <c r="P20">
        <v>2.7599999999999999E-3</v>
      </c>
      <c r="Q20">
        <v>2.3E-3</v>
      </c>
      <c r="R20">
        <v>4.7200000000000002E-3</v>
      </c>
      <c r="S20">
        <v>1.9599999999999999E-3</v>
      </c>
      <c r="T20">
        <v>1.9599999999999999E-3</v>
      </c>
      <c r="U20">
        <v>1.9599999999999999E-3</v>
      </c>
      <c r="V20">
        <v>1.9599999999999999E-3</v>
      </c>
      <c r="W20">
        <v>4.3699999999999998E-3</v>
      </c>
      <c r="X20">
        <v>4.3699999999999998E-3</v>
      </c>
      <c r="Y20">
        <v>1.9599999999999999E-3</v>
      </c>
      <c r="Z20">
        <v>1.9599999999999999E-3</v>
      </c>
      <c r="AA20">
        <v>1.9599999999999999E-3</v>
      </c>
      <c r="AB20" s="3"/>
      <c r="AC20" s="4"/>
      <c r="AD20" s="4"/>
      <c r="AE20" s="4"/>
      <c r="AF20" s="4"/>
      <c r="AG20" s="4"/>
      <c r="AH20" s="4"/>
      <c r="AI20" s="4"/>
    </row>
    <row r="21" spans="1:35">
      <c r="A21">
        <v>19</v>
      </c>
      <c r="B21">
        <v>34</v>
      </c>
      <c r="C21">
        <v>34</v>
      </c>
      <c r="D21" t="s">
        <v>5</v>
      </c>
      <c r="E21" t="s">
        <v>9</v>
      </c>
      <c r="F21">
        <v>30</v>
      </c>
      <c r="G21">
        <v>30</v>
      </c>
      <c r="H21">
        <v>0.2</v>
      </c>
      <c r="I21">
        <v>5000</v>
      </c>
      <c r="J21">
        <v>60000</v>
      </c>
      <c r="K21">
        <v>15</v>
      </c>
      <c r="L21">
        <v>150</v>
      </c>
      <c r="M21">
        <v>0</v>
      </c>
      <c r="N21">
        <v>80</v>
      </c>
      <c r="O21">
        <v>11</v>
      </c>
      <c r="P21">
        <v>2.7299999999999998E-3</v>
      </c>
      <c r="Q21">
        <v>2.2699999999999999E-3</v>
      </c>
      <c r="R21">
        <v>4.6600000000000001E-3</v>
      </c>
      <c r="S21">
        <v>1.9599999999999999E-3</v>
      </c>
      <c r="T21">
        <v>1.9599999999999999E-3</v>
      </c>
      <c r="U21">
        <v>1.9599999999999999E-3</v>
      </c>
      <c r="V21">
        <v>1.9599999999999999E-3</v>
      </c>
      <c r="W21">
        <v>4.3200000000000001E-3</v>
      </c>
      <c r="X21">
        <v>4.3200000000000001E-3</v>
      </c>
      <c r="Y21">
        <v>1.9599999999999999E-3</v>
      </c>
      <c r="Z21">
        <v>1.9599999999999999E-3</v>
      </c>
      <c r="AA21">
        <v>1.9599999999999999E-3</v>
      </c>
      <c r="AB21" s="3"/>
      <c r="AC21" s="4"/>
      <c r="AD21" s="4"/>
      <c r="AE21" s="4"/>
      <c r="AF21" s="4"/>
      <c r="AG21" s="4"/>
      <c r="AH21" s="4"/>
      <c r="AI21" s="4"/>
    </row>
    <row r="22" spans="1:35">
      <c r="A22">
        <v>20</v>
      </c>
      <c r="B22">
        <v>34</v>
      </c>
      <c r="C22">
        <v>34</v>
      </c>
      <c r="D22" t="s">
        <v>5</v>
      </c>
      <c r="E22" t="s">
        <v>9</v>
      </c>
      <c r="F22">
        <v>32</v>
      </c>
      <c r="G22">
        <v>32</v>
      </c>
      <c r="H22">
        <v>0.2</v>
      </c>
      <c r="I22">
        <v>5000</v>
      </c>
      <c r="J22">
        <v>60000</v>
      </c>
      <c r="K22">
        <v>15</v>
      </c>
      <c r="L22">
        <v>150</v>
      </c>
      <c r="M22">
        <v>0</v>
      </c>
      <c r="N22">
        <v>80</v>
      </c>
      <c r="O22">
        <v>11</v>
      </c>
      <c r="P22">
        <v>2.7100000000000002E-3</v>
      </c>
      <c r="Q22">
        <v>2.2499999999999998E-3</v>
      </c>
      <c r="R22">
        <v>4.6100000000000004E-3</v>
      </c>
      <c r="S22">
        <v>1.9599999999999999E-3</v>
      </c>
      <c r="T22">
        <v>1.9599999999999999E-3</v>
      </c>
      <c r="U22">
        <v>1.9599999999999999E-3</v>
      </c>
      <c r="V22">
        <v>1.9599999999999999E-3</v>
      </c>
      <c r="W22">
        <v>4.2700000000000004E-3</v>
      </c>
      <c r="X22">
        <v>4.2700000000000004E-3</v>
      </c>
      <c r="Y22">
        <v>1.9599999999999999E-3</v>
      </c>
      <c r="Z22">
        <v>1.9599999999999999E-3</v>
      </c>
      <c r="AA22">
        <v>1.9599999999999999E-3</v>
      </c>
      <c r="AB22" s="3"/>
      <c r="AC22" s="4"/>
      <c r="AD22" s="4"/>
      <c r="AE22" s="4"/>
      <c r="AF22" s="4"/>
      <c r="AG22" s="4"/>
      <c r="AH22" s="4"/>
      <c r="AI22" s="4"/>
    </row>
    <row r="23" spans="1:35">
      <c r="A23">
        <v>21</v>
      </c>
      <c r="B23">
        <v>34</v>
      </c>
      <c r="C23">
        <v>34</v>
      </c>
      <c r="D23" t="s">
        <v>5</v>
      </c>
      <c r="E23" t="s">
        <v>9</v>
      </c>
      <c r="F23">
        <v>24</v>
      </c>
      <c r="G23">
        <v>24</v>
      </c>
      <c r="H23">
        <v>0.2</v>
      </c>
      <c r="I23">
        <v>5000</v>
      </c>
      <c r="J23">
        <v>60000</v>
      </c>
      <c r="K23">
        <v>16</v>
      </c>
      <c r="L23">
        <v>150</v>
      </c>
      <c r="M23">
        <v>0</v>
      </c>
      <c r="N23">
        <v>80</v>
      </c>
      <c r="O23">
        <v>11</v>
      </c>
      <c r="P23">
        <v>2.5500000000000002E-3</v>
      </c>
      <c r="Q23">
        <v>2.1199999999999999E-3</v>
      </c>
      <c r="R23">
        <v>4.3499999999999997E-3</v>
      </c>
      <c r="S23">
        <v>1.9499999999999999E-3</v>
      </c>
      <c r="T23">
        <v>1.9499999999999999E-3</v>
      </c>
      <c r="U23">
        <v>1.9499999999999999E-3</v>
      </c>
      <c r="V23">
        <v>1.9499999999999999E-3</v>
      </c>
      <c r="W23">
        <v>4.0299999999999997E-3</v>
      </c>
      <c r="X23">
        <v>4.0299999999999997E-3</v>
      </c>
      <c r="Y23">
        <v>1.9499999999999999E-3</v>
      </c>
      <c r="Z23">
        <v>1.9499999999999999E-3</v>
      </c>
      <c r="AA23">
        <v>1.9499999999999999E-3</v>
      </c>
      <c r="AB23" s="3"/>
      <c r="AC23" s="4"/>
      <c r="AD23" s="4"/>
      <c r="AE23" s="4"/>
      <c r="AF23" s="4"/>
      <c r="AG23" s="4"/>
      <c r="AH23" s="4"/>
      <c r="AI23" s="4"/>
    </row>
    <row r="24" spans="1:35">
      <c r="A24">
        <v>22</v>
      </c>
      <c r="B24">
        <v>34</v>
      </c>
      <c r="C24">
        <v>34</v>
      </c>
      <c r="D24" t="s">
        <v>5</v>
      </c>
      <c r="E24" t="s">
        <v>9</v>
      </c>
      <c r="F24">
        <v>26</v>
      </c>
      <c r="G24">
        <v>26</v>
      </c>
      <c r="H24">
        <v>0.2</v>
      </c>
      <c r="I24">
        <v>5000</v>
      </c>
      <c r="J24">
        <v>60000</v>
      </c>
      <c r="K24">
        <v>16</v>
      </c>
      <c r="L24">
        <v>150</v>
      </c>
      <c r="M24">
        <v>0</v>
      </c>
      <c r="N24">
        <v>80</v>
      </c>
      <c r="O24">
        <v>11</v>
      </c>
      <c r="P24">
        <v>2.5300000000000001E-3</v>
      </c>
      <c r="Q24">
        <v>2.0999999999999999E-3</v>
      </c>
      <c r="R24">
        <v>4.3E-3</v>
      </c>
      <c r="S24">
        <v>1.9499999999999999E-3</v>
      </c>
      <c r="T24">
        <v>1.9499999999999999E-3</v>
      </c>
      <c r="U24">
        <v>1.9499999999999999E-3</v>
      </c>
      <c r="V24">
        <v>1.9499999999999999E-3</v>
      </c>
      <c r="W24">
        <v>3.98E-3</v>
      </c>
      <c r="X24">
        <v>3.98E-3</v>
      </c>
      <c r="Y24">
        <v>1.9499999999999999E-3</v>
      </c>
      <c r="Z24">
        <v>1.9499999999999999E-3</v>
      </c>
      <c r="AA24">
        <v>1.9499999999999999E-3</v>
      </c>
      <c r="AB24" s="3"/>
      <c r="AC24" s="4"/>
      <c r="AD24" s="4"/>
      <c r="AE24" s="4"/>
      <c r="AF24" s="4"/>
      <c r="AG24" s="4"/>
      <c r="AH24" s="4"/>
      <c r="AI24" s="4"/>
    </row>
    <row r="25" spans="1:35">
      <c r="A25">
        <v>23</v>
      </c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16</v>
      </c>
      <c r="L25">
        <v>150</v>
      </c>
      <c r="M25">
        <v>0</v>
      </c>
      <c r="N25">
        <v>80</v>
      </c>
      <c r="O25">
        <v>11</v>
      </c>
      <c r="P25">
        <v>2.5000000000000001E-3</v>
      </c>
      <c r="Q25">
        <v>2.0799999999999998E-3</v>
      </c>
      <c r="R25">
        <v>4.2599999999999999E-3</v>
      </c>
      <c r="S25">
        <v>1.9499999999999999E-3</v>
      </c>
      <c r="T25">
        <v>1.9499999999999999E-3</v>
      </c>
      <c r="U25">
        <v>1.9499999999999999E-3</v>
      </c>
      <c r="V25">
        <v>1.9499999999999999E-3</v>
      </c>
      <c r="W25">
        <v>3.9399999999999999E-3</v>
      </c>
      <c r="X25">
        <v>3.9399999999999999E-3</v>
      </c>
      <c r="Y25">
        <v>1.9499999999999999E-3</v>
      </c>
      <c r="Z25">
        <v>1.9499999999999999E-3</v>
      </c>
      <c r="AA25">
        <v>1.9499999999999999E-3</v>
      </c>
      <c r="AB25" s="3"/>
      <c r="AC25" s="4"/>
      <c r="AD25" s="4"/>
      <c r="AE25" s="4"/>
      <c r="AF25" s="4"/>
      <c r="AG25" s="4"/>
      <c r="AH25" s="4"/>
      <c r="AI25" s="4"/>
    </row>
    <row r="26" spans="1:35">
      <c r="A26">
        <v>24</v>
      </c>
      <c r="B26">
        <v>34</v>
      </c>
      <c r="C26">
        <v>34</v>
      </c>
      <c r="D26" t="s">
        <v>5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16</v>
      </c>
      <c r="L26">
        <v>150</v>
      </c>
      <c r="M26">
        <v>0</v>
      </c>
      <c r="N26">
        <v>80</v>
      </c>
      <c r="O26">
        <v>11</v>
      </c>
      <c r="P26">
        <v>2.47E-3</v>
      </c>
      <c r="Q26">
        <v>2.0500000000000002E-3</v>
      </c>
      <c r="R26">
        <v>4.2100000000000002E-3</v>
      </c>
      <c r="S26">
        <v>1.9499999999999999E-3</v>
      </c>
      <c r="T26">
        <v>1.9499999999999999E-3</v>
      </c>
      <c r="U26">
        <v>1.9499999999999999E-3</v>
      </c>
      <c r="V26">
        <v>1.9499999999999999E-3</v>
      </c>
      <c r="W26">
        <v>3.8999999999999998E-3</v>
      </c>
      <c r="X26">
        <v>3.8999999999999998E-3</v>
      </c>
      <c r="Y26">
        <v>1.9499999999999999E-3</v>
      </c>
      <c r="Z26">
        <v>1.9499999999999999E-3</v>
      </c>
      <c r="AA26">
        <v>1.9499999999999999E-3</v>
      </c>
      <c r="AB26" s="3"/>
      <c r="AC26" s="4"/>
      <c r="AD26" s="4"/>
      <c r="AE26" s="4"/>
      <c r="AF26" s="4"/>
      <c r="AG26" s="4"/>
      <c r="AH26" s="4"/>
      <c r="AI26" s="4"/>
    </row>
    <row r="27" spans="1:35">
      <c r="A27">
        <v>25</v>
      </c>
      <c r="B27">
        <v>34</v>
      </c>
      <c r="C27">
        <v>34</v>
      </c>
      <c r="D27" t="s">
        <v>5</v>
      </c>
      <c r="E27" t="s">
        <v>9</v>
      </c>
      <c r="F27">
        <v>32</v>
      </c>
      <c r="G27">
        <v>32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  <c r="P27">
        <v>2.4499999999999999E-3</v>
      </c>
      <c r="Q27">
        <v>2.0300000000000001E-3</v>
      </c>
      <c r="R27">
        <v>4.1599999999999996E-3</v>
      </c>
      <c r="S27">
        <v>1.9499999999999999E-3</v>
      </c>
      <c r="T27">
        <v>1.9499999999999999E-3</v>
      </c>
      <c r="U27">
        <v>1.9499999999999999E-3</v>
      </c>
      <c r="V27">
        <v>1.9499999999999999E-3</v>
      </c>
      <c r="W27">
        <v>3.8600000000000001E-3</v>
      </c>
      <c r="X27">
        <v>3.8600000000000001E-3</v>
      </c>
      <c r="Y27">
        <v>1.9499999999999999E-3</v>
      </c>
      <c r="Z27">
        <v>1.9499999999999999E-3</v>
      </c>
      <c r="AA27">
        <v>1.9499999999999999E-3</v>
      </c>
      <c r="AB27" s="3"/>
      <c r="AC27" s="4"/>
      <c r="AD27" s="4"/>
      <c r="AE27" s="4"/>
      <c r="AF27" s="4"/>
      <c r="AG27" s="4"/>
      <c r="AH27" s="4"/>
      <c r="AI27" s="4"/>
    </row>
    <row r="28" spans="1:35">
      <c r="A28">
        <v>26</v>
      </c>
      <c r="B28">
        <v>34</v>
      </c>
      <c r="C28">
        <v>34</v>
      </c>
      <c r="D28" t="s">
        <v>5</v>
      </c>
      <c r="E28" t="s">
        <v>9</v>
      </c>
      <c r="F28">
        <v>24</v>
      </c>
      <c r="G28">
        <v>24</v>
      </c>
      <c r="H28">
        <v>0.2</v>
      </c>
      <c r="I28">
        <v>5000</v>
      </c>
      <c r="J28">
        <v>60000</v>
      </c>
      <c r="K28">
        <v>17</v>
      </c>
      <c r="L28">
        <v>150</v>
      </c>
      <c r="M28">
        <v>0</v>
      </c>
      <c r="N28">
        <v>80</v>
      </c>
      <c r="O28">
        <v>11</v>
      </c>
      <c r="P28">
        <v>2.33E-3</v>
      </c>
      <c r="Q28">
        <v>1.9400000000000001E-3</v>
      </c>
      <c r="R28">
        <v>3.96E-3</v>
      </c>
      <c r="S28">
        <v>1.9400000000000001E-3</v>
      </c>
      <c r="T28">
        <v>1.9400000000000001E-3</v>
      </c>
      <c r="U28">
        <v>1.9400000000000001E-3</v>
      </c>
      <c r="V28">
        <v>1.9400000000000001E-3</v>
      </c>
      <c r="W28">
        <v>3.6600000000000001E-3</v>
      </c>
      <c r="X28">
        <v>3.6600000000000001E-3</v>
      </c>
      <c r="Y28">
        <v>1.9400000000000001E-3</v>
      </c>
      <c r="Z28">
        <v>1.9400000000000001E-3</v>
      </c>
      <c r="AA28">
        <v>1.9400000000000001E-3</v>
      </c>
      <c r="AB28" s="3"/>
      <c r="AC28" s="4"/>
      <c r="AD28" s="4"/>
      <c r="AE28" s="4"/>
      <c r="AF28" s="4"/>
      <c r="AG28" s="4"/>
      <c r="AH28" s="4"/>
      <c r="AI28" s="4"/>
    </row>
    <row r="29" spans="1:35">
      <c r="A29">
        <v>27</v>
      </c>
      <c r="B29">
        <v>34</v>
      </c>
      <c r="C29">
        <v>34</v>
      </c>
      <c r="D29" t="s">
        <v>5</v>
      </c>
      <c r="E29" t="s">
        <v>9</v>
      </c>
      <c r="F29">
        <v>26</v>
      </c>
      <c r="G29">
        <v>26</v>
      </c>
      <c r="H29">
        <v>0.2</v>
      </c>
      <c r="I29">
        <v>5000</v>
      </c>
      <c r="J29">
        <v>60000</v>
      </c>
      <c r="K29">
        <v>17</v>
      </c>
      <c r="L29">
        <v>150</v>
      </c>
      <c r="M29">
        <v>0</v>
      </c>
      <c r="N29">
        <v>80</v>
      </c>
      <c r="O29">
        <v>11</v>
      </c>
      <c r="P29">
        <v>2.3E-3</v>
      </c>
      <c r="Q29">
        <v>1.9400000000000001E-3</v>
      </c>
      <c r="R29">
        <v>3.9199999999999999E-3</v>
      </c>
      <c r="S29">
        <v>1.9400000000000001E-3</v>
      </c>
      <c r="T29">
        <v>1.9400000000000001E-3</v>
      </c>
      <c r="U29">
        <v>1.9400000000000001E-3</v>
      </c>
      <c r="V29">
        <v>1.9400000000000001E-3</v>
      </c>
      <c r="W29">
        <v>3.62E-3</v>
      </c>
      <c r="X29">
        <v>3.62E-3</v>
      </c>
      <c r="Y29">
        <v>1.9400000000000001E-3</v>
      </c>
      <c r="Z29">
        <v>1.9400000000000001E-3</v>
      </c>
      <c r="AA29">
        <v>1.9400000000000001E-3</v>
      </c>
      <c r="AB29" s="3"/>
      <c r="AC29" s="4"/>
      <c r="AD29" s="4"/>
      <c r="AE29" s="4"/>
      <c r="AF29" s="4"/>
      <c r="AG29" s="4"/>
      <c r="AH29" s="4"/>
      <c r="AI29" s="4"/>
    </row>
    <row r="30" spans="1:35">
      <c r="A30">
        <v>28</v>
      </c>
      <c r="B30">
        <v>34</v>
      </c>
      <c r="C30">
        <v>34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17</v>
      </c>
      <c r="L30">
        <v>150</v>
      </c>
      <c r="M30">
        <v>0</v>
      </c>
      <c r="N30">
        <v>80</v>
      </c>
      <c r="O30">
        <v>11</v>
      </c>
      <c r="P30">
        <v>2.2799999999999999E-3</v>
      </c>
      <c r="Q30">
        <v>1.9400000000000001E-3</v>
      </c>
      <c r="R30">
        <v>3.8700000000000002E-3</v>
      </c>
      <c r="S30">
        <v>1.9400000000000001E-3</v>
      </c>
      <c r="T30">
        <v>1.9400000000000001E-3</v>
      </c>
      <c r="U30">
        <v>1.9400000000000001E-3</v>
      </c>
      <c r="V30">
        <v>1.9400000000000001E-3</v>
      </c>
      <c r="W30">
        <v>3.5799999999999998E-3</v>
      </c>
      <c r="X30">
        <v>3.5799999999999998E-3</v>
      </c>
      <c r="Y30">
        <v>1.9400000000000001E-3</v>
      </c>
      <c r="Z30">
        <v>1.9400000000000001E-3</v>
      </c>
      <c r="AA30">
        <v>1.9400000000000001E-3</v>
      </c>
      <c r="AB30" s="3"/>
      <c r="AC30" s="4"/>
      <c r="AD30" s="4"/>
      <c r="AE30" s="4"/>
      <c r="AF30" s="4"/>
      <c r="AG30" s="4"/>
      <c r="AH30" s="4"/>
      <c r="AI30" s="4"/>
    </row>
    <row r="31" spans="1:35">
      <c r="A31">
        <v>29</v>
      </c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  <c r="P31">
        <v>2.2599999999999999E-3</v>
      </c>
      <c r="Q31">
        <v>1.9400000000000001E-3</v>
      </c>
      <c r="R31">
        <v>3.8300000000000001E-3</v>
      </c>
      <c r="S31">
        <v>1.9400000000000001E-3</v>
      </c>
      <c r="T31">
        <v>1.9400000000000001E-3</v>
      </c>
      <c r="U31">
        <v>1.9400000000000001E-3</v>
      </c>
      <c r="V31">
        <v>1.9400000000000001E-3</v>
      </c>
      <c r="W31">
        <v>3.5400000000000002E-3</v>
      </c>
      <c r="X31">
        <v>3.5400000000000002E-3</v>
      </c>
      <c r="Y31">
        <v>1.9400000000000001E-3</v>
      </c>
      <c r="Z31">
        <v>1.9400000000000001E-3</v>
      </c>
      <c r="AA31">
        <v>1.9400000000000001E-3</v>
      </c>
      <c r="AB31" s="3"/>
      <c r="AC31" s="4"/>
      <c r="AD31" s="4"/>
      <c r="AE31" s="4"/>
      <c r="AF31" s="4"/>
      <c r="AG31" s="4"/>
      <c r="AH31" s="4"/>
      <c r="AI31" s="4"/>
    </row>
    <row r="32" spans="1:35">
      <c r="A32">
        <v>30</v>
      </c>
      <c r="B32">
        <v>34</v>
      </c>
      <c r="C32">
        <v>34</v>
      </c>
      <c r="D32" t="s">
        <v>5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17</v>
      </c>
      <c r="L32">
        <v>150</v>
      </c>
      <c r="M32">
        <v>0</v>
      </c>
      <c r="N32">
        <v>80</v>
      </c>
      <c r="O32">
        <v>11</v>
      </c>
      <c r="P32">
        <v>2.2300000000000002E-3</v>
      </c>
      <c r="Q32">
        <v>1.9400000000000001E-3</v>
      </c>
      <c r="R32">
        <v>3.79E-3</v>
      </c>
      <c r="S32">
        <v>1.9400000000000001E-3</v>
      </c>
      <c r="T32">
        <v>1.9400000000000001E-3</v>
      </c>
      <c r="U32">
        <v>1.9400000000000001E-3</v>
      </c>
      <c r="V32">
        <v>1.9400000000000001E-3</v>
      </c>
      <c r="W32">
        <v>3.5000000000000001E-3</v>
      </c>
      <c r="X32">
        <v>3.5000000000000001E-3</v>
      </c>
      <c r="Y32">
        <v>1.9400000000000001E-3</v>
      </c>
      <c r="Z32">
        <v>1.9400000000000001E-3</v>
      </c>
      <c r="AA32">
        <v>1.9400000000000001E-3</v>
      </c>
      <c r="AB32" s="3"/>
      <c r="AC32" s="4"/>
      <c r="AD32" s="4"/>
      <c r="AE32" s="4"/>
      <c r="AF32" s="4"/>
      <c r="AG32" s="4"/>
      <c r="AH32" s="4"/>
      <c r="AI32" s="4"/>
    </row>
    <row r="33" spans="1:35">
      <c r="A33">
        <v>31</v>
      </c>
      <c r="B33">
        <v>34</v>
      </c>
      <c r="C33">
        <v>34</v>
      </c>
      <c r="D33" t="s">
        <v>5</v>
      </c>
      <c r="E33" t="s">
        <v>9</v>
      </c>
      <c r="F33">
        <v>24</v>
      </c>
      <c r="G33">
        <v>24</v>
      </c>
      <c r="H33">
        <v>0.2</v>
      </c>
      <c r="I33">
        <v>5000</v>
      </c>
      <c r="J33">
        <v>60000</v>
      </c>
      <c r="K33">
        <v>18</v>
      </c>
      <c r="L33">
        <v>150</v>
      </c>
      <c r="M33">
        <v>0</v>
      </c>
      <c r="N33">
        <v>80</v>
      </c>
      <c r="O33">
        <v>11</v>
      </c>
      <c r="P33">
        <v>2.14E-3</v>
      </c>
      <c r="Q33">
        <v>1.9300000000000001E-3</v>
      </c>
      <c r="R33">
        <v>3.62E-3</v>
      </c>
      <c r="S33">
        <v>1.9300000000000001E-3</v>
      </c>
      <c r="T33">
        <v>1.9300000000000001E-3</v>
      </c>
      <c r="U33">
        <v>1.9300000000000001E-3</v>
      </c>
      <c r="V33">
        <v>1.9300000000000001E-3</v>
      </c>
      <c r="W33">
        <v>3.3600000000000001E-3</v>
      </c>
      <c r="X33">
        <v>3.3600000000000001E-3</v>
      </c>
      <c r="Y33">
        <v>1.9300000000000001E-3</v>
      </c>
      <c r="Z33">
        <v>1.9300000000000001E-3</v>
      </c>
      <c r="AA33">
        <v>1.9300000000000001E-3</v>
      </c>
      <c r="AB33" s="3"/>
      <c r="AC33" s="4"/>
      <c r="AD33" s="4"/>
      <c r="AE33" s="4"/>
      <c r="AF33" s="4"/>
      <c r="AG33" s="4"/>
      <c r="AH33" s="4"/>
      <c r="AI33" s="4"/>
    </row>
    <row r="34" spans="1:35">
      <c r="A34">
        <v>32</v>
      </c>
      <c r="B34">
        <v>34</v>
      </c>
      <c r="C34">
        <v>34</v>
      </c>
      <c r="D34" t="s">
        <v>5</v>
      </c>
      <c r="E34" t="s">
        <v>9</v>
      </c>
      <c r="F34">
        <v>26</v>
      </c>
      <c r="G34">
        <v>26</v>
      </c>
      <c r="H34">
        <v>0.2</v>
      </c>
      <c r="I34">
        <v>5000</v>
      </c>
      <c r="J34">
        <v>60000</v>
      </c>
      <c r="K34">
        <v>18</v>
      </c>
      <c r="L34">
        <v>150</v>
      </c>
      <c r="M34">
        <v>0</v>
      </c>
      <c r="N34">
        <v>80</v>
      </c>
      <c r="O34">
        <v>11</v>
      </c>
      <c r="P34">
        <v>2.1099999999999999E-3</v>
      </c>
      <c r="Q34">
        <v>1.9300000000000001E-3</v>
      </c>
      <c r="R34">
        <v>3.5799999999999998E-3</v>
      </c>
      <c r="S34">
        <v>1.9300000000000001E-3</v>
      </c>
      <c r="T34">
        <v>1.9300000000000001E-3</v>
      </c>
      <c r="U34">
        <v>1.9300000000000001E-3</v>
      </c>
      <c r="V34">
        <v>1.9300000000000001E-3</v>
      </c>
      <c r="W34">
        <v>3.32E-3</v>
      </c>
      <c r="X34">
        <v>3.32E-3</v>
      </c>
      <c r="Y34">
        <v>1.9300000000000001E-3</v>
      </c>
      <c r="Z34">
        <v>1.9300000000000001E-3</v>
      </c>
      <c r="AA34">
        <v>1.9300000000000001E-3</v>
      </c>
      <c r="AB34" s="3"/>
      <c r="AC34" s="4"/>
      <c r="AD34" s="4"/>
      <c r="AE34" s="4"/>
      <c r="AF34" s="4"/>
      <c r="AG34" s="4"/>
      <c r="AH34" s="4"/>
      <c r="AI34" s="4"/>
    </row>
    <row r="35" spans="1:35">
      <c r="A35">
        <v>33</v>
      </c>
      <c r="B35">
        <v>34</v>
      </c>
      <c r="C35">
        <v>34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  <c r="P35">
        <v>2.0899999999999998E-3</v>
      </c>
      <c r="Q35">
        <v>1.9300000000000001E-3</v>
      </c>
      <c r="R35">
        <v>3.5400000000000002E-3</v>
      </c>
      <c r="S35">
        <v>1.9300000000000001E-3</v>
      </c>
      <c r="T35">
        <v>1.9300000000000001E-3</v>
      </c>
      <c r="U35">
        <v>1.9300000000000001E-3</v>
      </c>
      <c r="V35">
        <v>1.9300000000000001E-3</v>
      </c>
      <c r="W35">
        <v>3.29E-3</v>
      </c>
      <c r="X35">
        <v>3.29E-3</v>
      </c>
      <c r="Y35">
        <v>1.9300000000000001E-3</v>
      </c>
      <c r="Z35">
        <v>1.9300000000000001E-3</v>
      </c>
      <c r="AA35">
        <v>1.9300000000000001E-3</v>
      </c>
      <c r="AB35" s="3"/>
      <c r="AC35" s="4"/>
      <c r="AD35" s="4"/>
      <c r="AE35" s="4"/>
      <c r="AF35" s="4"/>
      <c r="AG35" s="4"/>
      <c r="AH35" s="4"/>
      <c r="AI35" s="4"/>
    </row>
    <row r="36" spans="1:35">
      <c r="A36">
        <v>34</v>
      </c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18</v>
      </c>
      <c r="L36">
        <v>150</v>
      </c>
      <c r="M36">
        <v>0</v>
      </c>
      <c r="N36">
        <v>80</v>
      </c>
      <c r="O36">
        <v>11</v>
      </c>
      <c r="P36">
        <v>2.0699999999999998E-3</v>
      </c>
      <c r="Q36">
        <v>1.9300000000000001E-3</v>
      </c>
      <c r="R36">
        <v>3.5100000000000001E-3</v>
      </c>
      <c r="S36">
        <v>1.9300000000000001E-3</v>
      </c>
      <c r="T36">
        <v>1.9300000000000001E-3</v>
      </c>
      <c r="U36">
        <v>1.9300000000000001E-3</v>
      </c>
      <c r="V36">
        <v>1.9300000000000001E-3</v>
      </c>
      <c r="W36">
        <v>3.2499999999999999E-3</v>
      </c>
      <c r="X36">
        <v>3.2499999999999999E-3</v>
      </c>
      <c r="Y36">
        <v>1.9300000000000001E-3</v>
      </c>
      <c r="Z36">
        <v>1.9300000000000001E-3</v>
      </c>
      <c r="AA36">
        <v>1.9300000000000001E-3</v>
      </c>
      <c r="AB36" s="3"/>
      <c r="AC36" s="4"/>
      <c r="AD36" s="4"/>
      <c r="AE36" s="4"/>
      <c r="AF36" s="4"/>
      <c r="AG36" s="4"/>
      <c r="AH36" s="4"/>
      <c r="AI36" s="4"/>
    </row>
    <row r="37" spans="1:35">
      <c r="A37">
        <v>35</v>
      </c>
      <c r="B37">
        <v>34</v>
      </c>
      <c r="C37">
        <v>34</v>
      </c>
      <c r="D37" t="s">
        <v>5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18</v>
      </c>
      <c r="L37">
        <v>150</v>
      </c>
      <c r="M37">
        <v>0</v>
      </c>
      <c r="N37">
        <v>80</v>
      </c>
      <c r="O37">
        <v>11</v>
      </c>
      <c r="P37">
        <v>2.0500000000000002E-3</v>
      </c>
      <c r="Q37">
        <v>1.9300000000000001E-3</v>
      </c>
      <c r="R37">
        <v>3.47E-3</v>
      </c>
      <c r="S37">
        <v>1.9300000000000001E-3</v>
      </c>
      <c r="T37">
        <v>1.9300000000000001E-3</v>
      </c>
      <c r="U37">
        <v>1.9300000000000001E-3</v>
      </c>
      <c r="V37">
        <v>1.9300000000000001E-3</v>
      </c>
      <c r="W37">
        <v>3.2200000000000002E-3</v>
      </c>
      <c r="X37">
        <v>3.2200000000000002E-3</v>
      </c>
      <c r="Y37">
        <v>1.9300000000000001E-3</v>
      </c>
      <c r="Z37">
        <v>1.9300000000000001E-3</v>
      </c>
      <c r="AA37">
        <v>1.9300000000000001E-3</v>
      </c>
      <c r="AB37" s="3"/>
      <c r="AC37" s="4"/>
      <c r="AD37" s="4"/>
      <c r="AE37" s="4"/>
      <c r="AF37" s="4"/>
      <c r="AG37" s="4"/>
      <c r="AH37" s="4"/>
      <c r="AI37" s="4"/>
    </row>
  </sheetData>
  <autoFilter ref="A2:AK247" xr:uid="{00000000-0009-0000-0000-000003000000}"/>
  <conditionalFormatting sqref="AF3:AI37">
    <cfRule type="cellIs" dxfId="10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8"/>
  <sheetViews>
    <sheetView zoomScale="70" zoomScaleNormal="70" workbookViewId="0">
      <selection activeCell="K3" sqref="K3:M18"/>
    </sheetView>
  </sheetViews>
  <sheetFormatPr defaultRowHeight="15"/>
  <cols>
    <col min="1" max="1" width="7.5703125" style="2" bestFit="1" customWidth="1"/>
    <col min="2" max="29" width="9.140625" style="2" customWidth="1"/>
    <col min="30" max="30" width="13.85546875" style="2" bestFit="1" customWidth="1"/>
    <col min="31" max="33" width="9.140625" style="2" customWidth="1"/>
    <col min="34" max="34" width="9.85546875" style="2" bestFit="1" customWidth="1"/>
    <col min="35" max="48" width="9.140625" style="2" customWidth="1"/>
    <col min="49" max="16384" width="9.140625" style="2"/>
  </cols>
  <sheetData>
    <row r="1" spans="1:40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173</v>
      </c>
      <c r="L1" s="4" t="s">
        <v>174</v>
      </c>
      <c r="M1" s="4" t="s">
        <v>175</v>
      </c>
      <c r="N1" s="4" t="s">
        <v>157</v>
      </c>
      <c r="O1" s="4" t="s">
        <v>158</v>
      </c>
      <c r="P1" s="4" t="s">
        <v>86</v>
      </c>
      <c r="Q1" s="4" t="s">
        <v>159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147</v>
      </c>
      <c r="W1" s="4" t="s">
        <v>147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148</v>
      </c>
      <c r="AC1" s="4" t="s">
        <v>148</v>
      </c>
      <c r="AD1" s="4" t="s">
        <v>160</v>
      </c>
      <c r="AE1" s="4" t="s">
        <v>128</v>
      </c>
      <c r="AF1" s="4" t="s">
        <v>161</v>
      </c>
      <c r="AG1" s="6" t="s">
        <v>162</v>
      </c>
      <c r="AH1" s="4" t="s">
        <v>141</v>
      </c>
      <c r="AI1" s="4" t="s">
        <v>143</v>
      </c>
      <c r="AJ1" s="4" t="s">
        <v>145</v>
      </c>
      <c r="AK1" s="4" t="s">
        <v>146</v>
      </c>
      <c r="AN1" s="1" t="s">
        <v>176</v>
      </c>
    </row>
    <row r="2" spans="1:40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15</v>
      </c>
      <c r="M2" s="4" t="s">
        <v>15</v>
      </c>
      <c r="N2" s="4" t="s">
        <v>27</v>
      </c>
      <c r="O2" s="4" t="s">
        <v>43</v>
      </c>
      <c r="P2" s="4" t="s">
        <v>43</v>
      </c>
      <c r="Q2" s="4" t="s">
        <v>43</v>
      </c>
      <c r="R2" s="5" t="s">
        <v>165</v>
      </c>
      <c r="S2" s="5" t="s">
        <v>166</v>
      </c>
      <c r="T2" s="5" t="s">
        <v>167</v>
      </c>
      <c r="U2" s="5" t="s">
        <v>168</v>
      </c>
      <c r="V2" s="5" t="s">
        <v>169</v>
      </c>
      <c r="W2" s="5" t="s">
        <v>170</v>
      </c>
      <c r="X2" s="5" t="s">
        <v>165</v>
      </c>
      <c r="Y2" s="5" t="s">
        <v>166</v>
      </c>
      <c r="Z2" s="5" t="s">
        <v>167</v>
      </c>
      <c r="AA2" s="5" t="s">
        <v>168</v>
      </c>
      <c r="AB2" s="5" t="s">
        <v>169</v>
      </c>
      <c r="AC2" s="5" t="s">
        <v>170</v>
      </c>
      <c r="AD2" s="5" t="s">
        <v>171</v>
      </c>
      <c r="AE2" s="4" t="s">
        <v>116</v>
      </c>
      <c r="AF2" s="4" t="s">
        <v>50</v>
      </c>
      <c r="AG2" s="6" t="s">
        <v>172</v>
      </c>
      <c r="AH2" s="4" t="s">
        <v>139</v>
      </c>
      <c r="AI2" s="4" t="s">
        <v>139</v>
      </c>
      <c r="AJ2" s="4" t="s">
        <v>139</v>
      </c>
      <c r="AK2" s="4" t="s">
        <v>139</v>
      </c>
    </row>
    <row r="3" spans="1:40">
      <c r="A3">
        <v>1</v>
      </c>
      <c r="B3" s="12">
        <v>34</v>
      </c>
      <c r="C3" s="12">
        <v>34</v>
      </c>
      <c r="D3" t="s">
        <v>5</v>
      </c>
      <c r="E3" t="s">
        <v>9</v>
      </c>
      <c r="F3" s="12">
        <v>28</v>
      </c>
      <c r="G3" s="12">
        <v>28</v>
      </c>
      <c r="H3" s="12">
        <v>0.2</v>
      </c>
      <c r="I3" s="12">
        <v>5000</v>
      </c>
      <c r="J3" s="12">
        <v>60000</v>
      </c>
      <c r="K3" s="12">
        <v>12</v>
      </c>
      <c r="L3" s="12">
        <f>K3+0.25*K3</f>
        <v>15</v>
      </c>
      <c r="M3" s="12">
        <f t="shared" ref="M3:M18" si="0">0.33*L3+(1-0.33)*K3</f>
        <v>12.989999999999998</v>
      </c>
      <c r="N3" s="12">
        <v>150</v>
      </c>
      <c r="O3" s="12">
        <v>0</v>
      </c>
      <c r="P3" s="12">
        <v>80</v>
      </c>
      <c r="Q3" s="12">
        <v>11</v>
      </c>
      <c r="AD3" s="3"/>
      <c r="AE3" s="4"/>
      <c r="AF3" s="4"/>
      <c r="AG3" s="4"/>
      <c r="AH3" s="4"/>
      <c r="AI3" s="4"/>
      <c r="AJ3" s="4"/>
      <c r="AK3" s="4"/>
    </row>
    <row r="4" spans="1:40">
      <c r="A4">
        <v>2</v>
      </c>
      <c r="B4" s="12">
        <v>34</v>
      </c>
      <c r="C4" s="12">
        <v>34</v>
      </c>
      <c r="D4" t="s">
        <v>5</v>
      </c>
      <c r="E4" t="s">
        <v>9</v>
      </c>
      <c r="F4" s="12">
        <v>28</v>
      </c>
      <c r="G4" s="12">
        <v>28</v>
      </c>
      <c r="H4" s="12">
        <v>0.2</v>
      </c>
      <c r="I4" s="12">
        <v>5000</v>
      </c>
      <c r="J4" s="12">
        <v>60000</v>
      </c>
      <c r="K4" s="12">
        <v>12</v>
      </c>
      <c r="L4" s="12">
        <v>16</v>
      </c>
      <c r="M4" s="12">
        <f t="shared" si="0"/>
        <v>13.32</v>
      </c>
      <c r="N4" s="12">
        <v>150</v>
      </c>
      <c r="O4" s="12">
        <v>0</v>
      </c>
      <c r="P4" s="12">
        <v>80</v>
      </c>
      <c r="Q4" s="12">
        <v>11</v>
      </c>
      <c r="AD4" s="3"/>
      <c r="AE4" s="4"/>
      <c r="AF4" s="4"/>
      <c r="AG4" s="4"/>
      <c r="AH4" s="4"/>
      <c r="AI4" s="4"/>
      <c r="AJ4" s="4"/>
      <c r="AK4" s="4"/>
    </row>
    <row r="5" spans="1:40">
      <c r="A5">
        <v>3</v>
      </c>
      <c r="B5" s="12">
        <v>34</v>
      </c>
      <c r="C5" s="12">
        <v>34</v>
      </c>
      <c r="D5" t="s">
        <v>5</v>
      </c>
      <c r="E5" t="s">
        <v>9</v>
      </c>
      <c r="F5" s="12">
        <v>28</v>
      </c>
      <c r="G5" s="12">
        <v>28</v>
      </c>
      <c r="H5" s="12">
        <v>0.2</v>
      </c>
      <c r="I5" s="12">
        <v>5000</v>
      </c>
      <c r="J5" s="12">
        <v>60000</v>
      </c>
      <c r="K5" s="12">
        <v>12</v>
      </c>
      <c r="L5" s="12">
        <v>17</v>
      </c>
      <c r="M5" s="12">
        <f t="shared" si="0"/>
        <v>13.649999999999999</v>
      </c>
      <c r="N5" s="12">
        <v>150</v>
      </c>
      <c r="O5" s="12">
        <v>0</v>
      </c>
      <c r="P5" s="12">
        <v>80</v>
      </c>
      <c r="Q5" s="12">
        <v>11</v>
      </c>
      <c r="AD5" s="3"/>
      <c r="AE5" s="4"/>
      <c r="AF5" s="4"/>
      <c r="AG5" s="4"/>
      <c r="AH5" s="4"/>
      <c r="AI5" s="4"/>
      <c r="AJ5" s="4"/>
      <c r="AK5" s="4"/>
    </row>
    <row r="6" spans="1:40">
      <c r="A6">
        <v>4</v>
      </c>
      <c r="B6" s="12">
        <v>34</v>
      </c>
      <c r="C6" s="12">
        <v>34</v>
      </c>
      <c r="D6" t="s">
        <v>5</v>
      </c>
      <c r="E6" t="s">
        <v>9</v>
      </c>
      <c r="F6" s="12">
        <v>28</v>
      </c>
      <c r="G6" s="12">
        <v>28</v>
      </c>
      <c r="H6" s="12">
        <v>0.2</v>
      </c>
      <c r="I6" s="12">
        <v>5000</v>
      </c>
      <c r="J6" s="12">
        <v>60000</v>
      </c>
      <c r="K6" s="12">
        <v>10</v>
      </c>
      <c r="L6" s="12">
        <v>14</v>
      </c>
      <c r="M6" s="12">
        <f t="shared" si="0"/>
        <v>11.32</v>
      </c>
      <c r="N6" s="12">
        <v>150</v>
      </c>
      <c r="O6" s="12">
        <v>0</v>
      </c>
      <c r="P6" s="12">
        <v>80</v>
      </c>
      <c r="Q6" s="12">
        <v>11</v>
      </c>
      <c r="AD6" s="3"/>
      <c r="AE6" s="4"/>
      <c r="AF6" s="4"/>
      <c r="AG6" s="4"/>
      <c r="AH6" s="4"/>
      <c r="AI6" s="4"/>
      <c r="AJ6" s="4"/>
      <c r="AK6" s="4"/>
    </row>
    <row r="7" spans="1:40">
      <c r="A7">
        <v>5</v>
      </c>
      <c r="B7" s="12">
        <v>34</v>
      </c>
      <c r="C7" s="12">
        <v>34</v>
      </c>
      <c r="D7" t="s">
        <v>5</v>
      </c>
      <c r="E7" t="s">
        <v>9</v>
      </c>
      <c r="F7" s="12">
        <v>28</v>
      </c>
      <c r="G7" s="12">
        <v>28</v>
      </c>
      <c r="H7" s="12">
        <v>0.2</v>
      </c>
      <c r="I7" s="12">
        <v>5000</v>
      </c>
      <c r="J7" s="12">
        <v>60000</v>
      </c>
      <c r="K7" s="12">
        <v>10</v>
      </c>
      <c r="L7" s="12">
        <v>15</v>
      </c>
      <c r="M7" s="12">
        <f t="shared" si="0"/>
        <v>11.649999999999999</v>
      </c>
      <c r="N7" s="12">
        <v>150</v>
      </c>
      <c r="O7" s="12">
        <v>0</v>
      </c>
      <c r="P7" s="12">
        <v>80</v>
      </c>
      <c r="Q7" s="12">
        <v>11</v>
      </c>
      <c r="AD7" s="3"/>
      <c r="AE7" s="4"/>
      <c r="AF7" s="4"/>
      <c r="AG7" s="4"/>
      <c r="AH7" s="4"/>
      <c r="AI7" s="4"/>
      <c r="AJ7" s="4"/>
      <c r="AK7" s="4"/>
    </row>
    <row r="8" spans="1:40">
      <c r="A8">
        <v>6</v>
      </c>
      <c r="B8" s="12">
        <v>34</v>
      </c>
      <c r="C8" s="12">
        <v>34</v>
      </c>
      <c r="D8" t="s">
        <v>5</v>
      </c>
      <c r="E8" t="s">
        <v>9</v>
      </c>
      <c r="F8" s="12">
        <v>28</v>
      </c>
      <c r="G8" s="12">
        <v>28</v>
      </c>
      <c r="H8" s="12">
        <v>0.2</v>
      </c>
      <c r="I8" s="12">
        <v>5000</v>
      </c>
      <c r="J8" s="12">
        <v>60000</v>
      </c>
      <c r="K8" s="12">
        <v>10</v>
      </c>
      <c r="L8" s="12">
        <v>16</v>
      </c>
      <c r="M8" s="12">
        <f t="shared" si="0"/>
        <v>11.98</v>
      </c>
      <c r="N8" s="12">
        <v>150</v>
      </c>
      <c r="O8" s="12">
        <v>0</v>
      </c>
      <c r="P8" s="12">
        <v>80</v>
      </c>
      <c r="Q8" s="12">
        <v>11</v>
      </c>
      <c r="AD8" s="3"/>
      <c r="AE8" s="4"/>
      <c r="AF8" s="4"/>
      <c r="AG8" s="4"/>
      <c r="AH8" s="4"/>
      <c r="AI8" s="4"/>
      <c r="AJ8" s="4"/>
      <c r="AK8" s="4"/>
    </row>
    <row r="9" spans="1:40">
      <c r="A9">
        <v>7</v>
      </c>
      <c r="B9" s="12">
        <v>34</v>
      </c>
      <c r="C9" s="12">
        <v>34</v>
      </c>
      <c r="D9" t="s">
        <v>5</v>
      </c>
      <c r="E9" t="s">
        <v>9</v>
      </c>
      <c r="F9" s="12">
        <v>28</v>
      </c>
      <c r="G9" s="12">
        <v>28</v>
      </c>
      <c r="H9" s="12">
        <v>0.2</v>
      </c>
      <c r="I9" s="12">
        <v>5000</v>
      </c>
      <c r="J9" s="12">
        <v>60000</v>
      </c>
      <c r="K9" s="12">
        <v>14</v>
      </c>
      <c r="L9" s="12">
        <f>K9+0.25*K9</f>
        <v>17.5</v>
      </c>
      <c r="M9" s="12">
        <f t="shared" si="0"/>
        <v>15.154999999999999</v>
      </c>
      <c r="N9" s="12">
        <v>150</v>
      </c>
      <c r="O9" s="12">
        <v>0</v>
      </c>
      <c r="P9" s="12">
        <v>80</v>
      </c>
      <c r="Q9" s="12">
        <v>11</v>
      </c>
      <c r="AD9" s="3"/>
      <c r="AE9" s="4"/>
      <c r="AF9" s="4"/>
      <c r="AG9" s="4"/>
      <c r="AH9" s="4"/>
      <c r="AI9" s="4"/>
      <c r="AJ9" s="4"/>
      <c r="AK9" s="4"/>
    </row>
    <row r="10" spans="1:40">
      <c r="A10">
        <v>8</v>
      </c>
      <c r="B10" s="12">
        <v>34</v>
      </c>
      <c r="C10" s="12">
        <v>34</v>
      </c>
      <c r="D10" t="s">
        <v>5</v>
      </c>
      <c r="E10" t="s">
        <v>9</v>
      </c>
      <c r="F10" s="12">
        <v>28</v>
      </c>
      <c r="G10" s="12">
        <v>28</v>
      </c>
      <c r="H10" s="12">
        <v>0.2</v>
      </c>
      <c r="I10" s="12">
        <v>5000</v>
      </c>
      <c r="J10" s="12">
        <v>60000</v>
      </c>
      <c r="K10" s="12">
        <v>14</v>
      </c>
      <c r="L10" s="12">
        <v>18</v>
      </c>
      <c r="M10" s="12">
        <f t="shared" si="0"/>
        <v>15.32</v>
      </c>
      <c r="N10" s="12">
        <v>150</v>
      </c>
      <c r="O10" s="12">
        <v>0</v>
      </c>
      <c r="P10" s="12">
        <v>80</v>
      </c>
      <c r="Q10" s="12">
        <v>11</v>
      </c>
      <c r="AD10" s="3"/>
      <c r="AE10" s="4"/>
      <c r="AF10" s="4"/>
      <c r="AG10" s="4"/>
      <c r="AH10" s="4"/>
      <c r="AI10" s="4"/>
      <c r="AJ10" s="4"/>
      <c r="AK10" s="4"/>
    </row>
    <row r="11" spans="1:40">
      <c r="A11">
        <v>9</v>
      </c>
      <c r="B11" s="12">
        <v>34</v>
      </c>
      <c r="C11" s="12">
        <v>34</v>
      </c>
      <c r="D11" t="s">
        <v>5</v>
      </c>
      <c r="E11" t="s">
        <v>9</v>
      </c>
      <c r="F11" s="12">
        <v>28</v>
      </c>
      <c r="G11" s="12">
        <v>28</v>
      </c>
      <c r="H11" s="12">
        <v>0.2</v>
      </c>
      <c r="I11" s="12">
        <v>5000</v>
      </c>
      <c r="J11" s="12">
        <v>60000</v>
      </c>
      <c r="K11" s="12">
        <v>14</v>
      </c>
      <c r="L11" s="12">
        <v>19</v>
      </c>
      <c r="M11" s="12">
        <f t="shared" si="0"/>
        <v>15.649999999999999</v>
      </c>
      <c r="N11" s="12">
        <v>150</v>
      </c>
      <c r="O11" s="12">
        <v>0</v>
      </c>
      <c r="P11" s="12">
        <v>80</v>
      </c>
      <c r="Q11" s="12">
        <v>11</v>
      </c>
      <c r="AD11" s="3"/>
      <c r="AE11" s="4"/>
      <c r="AF11" s="4"/>
      <c r="AG11" s="4"/>
      <c r="AH11" s="4"/>
      <c r="AI11" s="4"/>
      <c r="AJ11" s="4"/>
      <c r="AK11" s="4"/>
    </row>
    <row r="12" spans="1:40">
      <c r="A12">
        <v>10</v>
      </c>
      <c r="B12" s="12">
        <v>34</v>
      </c>
      <c r="C12" s="12">
        <v>34</v>
      </c>
      <c r="D12" t="s">
        <v>5</v>
      </c>
      <c r="E12" t="s">
        <v>9</v>
      </c>
      <c r="F12" s="12">
        <v>28</v>
      </c>
      <c r="G12" s="12">
        <v>28</v>
      </c>
      <c r="H12" s="12">
        <v>0.2</v>
      </c>
      <c r="I12" s="12">
        <v>5000</v>
      </c>
      <c r="J12" s="12">
        <v>60000</v>
      </c>
      <c r="K12" s="12">
        <v>12</v>
      </c>
      <c r="L12" s="12">
        <v>12</v>
      </c>
      <c r="M12" s="12">
        <f t="shared" si="0"/>
        <v>12</v>
      </c>
      <c r="N12" s="12">
        <v>150</v>
      </c>
      <c r="O12" s="12">
        <v>0</v>
      </c>
      <c r="P12" s="12">
        <v>80</v>
      </c>
      <c r="Q12" s="12">
        <v>11</v>
      </c>
      <c r="AD12" s="3"/>
      <c r="AE12" s="4"/>
      <c r="AF12" s="4"/>
      <c r="AG12" s="4"/>
      <c r="AH12" s="4"/>
      <c r="AI12" s="4"/>
      <c r="AJ12" s="4"/>
      <c r="AK12" s="4"/>
    </row>
    <row r="13" spans="1:40">
      <c r="A13">
        <v>11</v>
      </c>
      <c r="B13" s="12">
        <v>34</v>
      </c>
      <c r="C13" s="12">
        <v>34</v>
      </c>
      <c r="D13" t="s">
        <v>5</v>
      </c>
      <c r="E13" t="s">
        <v>9</v>
      </c>
      <c r="F13" s="12">
        <v>28</v>
      </c>
      <c r="G13" s="12">
        <v>28</v>
      </c>
      <c r="H13" s="12">
        <v>0.2</v>
      </c>
      <c r="I13" s="12">
        <v>5000</v>
      </c>
      <c r="J13" s="12">
        <v>60000</v>
      </c>
      <c r="K13" s="12">
        <v>13</v>
      </c>
      <c r="L13" s="12">
        <v>13</v>
      </c>
      <c r="M13" s="12">
        <f t="shared" si="0"/>
        <v>13</v>
      </c>
      <c r="N13" s="12">
        <v>150</v>
      </c>
      <c r="O13" s="12">
        <v>0</v>
      </c>
      <c r="P13" s="12">
        <v>80</v>
      </c>
      <c r="Q13" s="12">
        <v>11</v>
      </c>
      <c r="AD13" s="3"/>
      <c r="AE13" s="4"/>
      <c r="AF13" s="4"/>
      <c r="AG13" s="4"/>
      <c r="AH13" s="4"/>
      <c r="AI13" s="4"/>
      <c r="AJ13" s="4"/>
      <c r="AK13" s="4"/>
    </row>
    <row r="14" spans="1:40">
      <c r="A14">
        <v>12</v>
      </c>
      <c r="B14" s="12">
        <v>34</v>
      </c>
      <c r="C14" s="12">
        <v>34</v>
      </c>
      <c r="D14" t="s">
        <v>5</v>
      </c>
      <c r="E14" t="s">
        <v>9</v>
      </c>
      <c r="F14" s="12">
        <v>28</v>
      </c>
      <c r="G14" s="12">
        <v>28</v>
      </c>
      <c r="H14" s="12">
        <v>0.2</v>
      </c>
      <c r="I14" s="12">
        <v>5000</v>
      </c>
      <c r="J14" s="12">
        <v>60000</v>
      </c>
      <c r="K14" s="12">
        <v>14</v>
      </c>
      <c r="L14" s="12">
        <v>14</v>
      </c>
      <c r="M14" s="12">
        <f t="shared" si="0"/>
        <v>14</v>
      </c>
      <c r="N14" s="12">
        <v>150</v>
      </c>
      <c r="O14" s="12">
        <v>0</v>
      </c>
      <c r="P14" s="12">
        <v>80</v>
      </c>
      <c r="Q14" s="12">
        <v>11</v>
      </c>
      <c r="AD14" s="3"/>
      <c r="AE14" s="4"/>
      <c r="AF14" s="4"/>
      <c r="AG14" s="4"/>
      <c r="AH14" s="4"/>
      <c r="AI14" s="4"/>
      <c r="AJ14" s="4"/>
      <c r="AK14" s="4"/>
    </row>
    <row r="15" spans="1:40">
      <c r="A15">
        <v>13</v>
      </c>
      <c r="B15" s="12">
        <v>34</v>
      </c>
      <c r="C15" s="12">
        <v>34</v>
      </c>
      <c r="D15" t="s">
        <v>5</v>
      </c>
      <c r="E15" t="s">
        <v>9</v>
      </c>
      <c r="F15" s="12">
        <v>28</v>
      </c>
      <c r="G15" s="12">
        <v>28</v>
      </c>
      <c r="H15" s="12">
        <v>0.2</v>
      </c>
      <c r="I15" s="12">
        <v>5000</v>
      </c>
      <c r="J15" s="12">
        <v>60000</v>
      </c>
      <c r="K15" s="12">
        <v>14</v>
      </c>
      <c r="L15" s="12">
        <v>14</v>
      </c>
      <c r="M15" s="12">
        <f t="shared" si="0"/>
        <v>14</v>
      </c>
      <c r="N15" s="12">
        <v>150</v>
      </c>
      <c r="O15" s="12">
        <v>0</v>
      </c>
      <c r="P15" s="12">
        <v>80</v>
      </c>
      <c r="Q15" s="12">
        <v>11</v>
      </c>
      <c r="AD15" s="3"/>
      <c r="AE15" s="4"/>
      <c r="AF15" s="4"/>
      <c r="AG15" s="4"/>
      <c r="AH15" s="4"/>
      <c r="AI15" s="4"/>
      <c r="AJ15" s="4"/>
      <c r="AK15" s="4"/>
    </row>
    <row r="16" spans="1:40">
      <c r="A16">
        <v>14</v>
      </c>
      <c r="B16" s="12">
        <v>34</v>
      </c>
      <c r="C16" s="12">
        <v>34</v>
      </c>
      <c r="D16" t="s">
        <v>5</v>
      </c>
      <c r="E16" t="s">
        <v>9</v>
      </c>
      <c r="F16" s="12">
        <v>28</v>
      </c>
      <c r="G16" s="12">
        <v>28</v>
      </c>
      <c r="H16" s="12">
        <v>0.2</v>
      </c>
      <c r="I16" s="12">
        <v>5000</v>
      </c>
      <c r="J16" s="12">
        <v>60000</v>
      </c>
      <c r="K16" s="12">
        <v>15</v>
      </c>
      <c r="L16" s="12">
        <v>15</v>
      </c>
      <c r="M16" s="12">
        <f t="shared" si="0"/>
        <v>15</v>
      </c>
      <c r="N16" s="12">
        <v>150</v>
      </c>
      <c r="O16" s="12">
        <v>0</v>
      </c>
      <c r="P16" s="12">
        <v>80</v>
      </c>
      <c r="Q16" s="12">
        <v>11</v>
      </c>
      <c r="AD16" s="3"/>
      <c r="AE16" s="4"/>
      <c r="AF16" s="4"/>
      <c r="AG16" s="4"/>
      <c r="AH16" s="4"/>
      <c r="AI16" s="4"/>
      <c r="AJ16" s="4"/>
      <c r="AK16" s="4"/>
    </row>
    <row r="17" spans="1:37">
      <c r="A17">
        <v>15</v>
      </c>
      <c r="B17" s="12">
        <v>34</v>
      </c>
      <c r="C17" s="12">
        <v>34</v>
      </c>
      <c r="D17" t="s">
        <v>5</v>
      </c>
      <c r="E17" t="s">
        <v>9</v>
      </c>
      <c r="F17" s="12">
        <v>28</v>
      </c>
      <c r="G17" s="12">
        <v>28</v>
      </c>
      <c r="H17" s="12">
        <v>0.2</v>
      </c>
      <c r="I17" s="12">
        <v>5000</v>
      </c>
      <c r="J17" s="12">
        <v>60000</v>
      </c>
      <c r="K17" s="12">
        <v>16</v>
      </c>
      <c r="L17" s="12">
        <v>16</v>
      </c>
      <c r="M17" s="12">
        <f t="shared" si="0"/>
        <v>16</v>
      </c>
      <c r="N17" s="12">
        <v>150</v>
      </c>
      <c r="O17" s="12">
        <v>0</v>
      </c>
      <c r="P17" s="12">
        <v>80</v>
      </c>
      <c r="Q17" s="12">
        <v>11</v>
      </c>
      <c r="AD17" s="3"/>
      <c r="AE17" s="4"/>
      <c r="AF17" s="4"/>
      <c r="AG17" s="4"/>
      <c r="AH17" s="4"/>
      <c r="AI17" s="4"/>
      <c r="AJ17" s="4"/>
      <c r="AK17" s="4"/>
    </row>
    <row r="18" spans="1:37">
      <c r="A18">
        <v>16</v>
      </c>
      <c r="B18" s="12">
        <v>34</v>
      </c>
      <c r="C18" s="12">
        <v>34</v>
      </c>
      <c r="D18" t="s">
        <v>5</v>
      </c>
      <c r="E18" t="s">
        <v>9</v>
      </c>
      <c r="F18" s="12">
        <v>28</v>
      </c>
      <c r="G18" s="12">
        <v>28</v>
      </c>
      <c r="H18" s="12">
        <v>0.2</v>
      </c>
      <c r="I18" s="12">
        <v>5000</v>
      </c>
      <c r="J18" s="12">
        <v>60000</v>
      </c>
      <c r="K18" s="12">
        <v>17</v>
      </c>
      <c r="L18" s="12">
        <v>17</v>
      </c>
      <c r="M18" s="12">
        <f t="shared" si="0"/>
        <v>17</v>
      </c>
      <c r="N18" s="12">
        <v>150</v>
      </c>
      <c r="O18" s="12">
        <v>0</v>
      </c>
      <c r="P18" s="12">
        <v>80</v>
      </c>
      <c r="Q18" s="12">
        <v>11</v>
      </c>
      <c r="AD18" s="3"/>
      <c r="AE18" s="4"/>
      <c r="AF18" s="4"/>
      <c r="AG18" s="4"/>
      <c r="AH18" s="4"/>
      <c r="AI18" s="4"/>
      <c r="AJ18" s="4"/>
      <c r="AK18" s="4"/>
    </row>
  </sheetData>
  <autoFilter ref="A2:AM247" xr:uid="{00000000-0009-0000-0000-000004000000}"/>
  <conditionalFormatting sqref="AH3:AK14">
    <cfRule type="cellIs" dxfId="9" priority="5" operator="lessThan">
      <formula>6000</formula>
    </cfRule>
  </conditionalFormatting>
  <conditionalFormatting sqref="AH15:AK15">
    <cfRule type="cellIs" dxfId="8" priority="4" operator="lessThan">
      <formula>6000</formula>
    </cfRule>
  </conditionalFormatting>
  <conditionalFormatting sqref="AH16:AK16">
    <cfRule type="cellIs" dxfId="7" priority="3" operator="lessThan">
      <formula>6000</formula>
    </cfRule>
  </conditionalFormatting>
  <conditionalFormatting sqref="AH17:AK17">
    <cfRule type="cellIs" dxfId="6" priority="2" operator="lessThan">
      <formula>6000</formula>
    </cfRule>
  </conditionalFormatting>
  <conditionalFormatting sqref="AH18:AK18">
    <cfRule type="cellIs" dxfId="5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5"/>
  <sheetViews>
    <sheetView zoomScale="85" zoomScaleNormal="85" workbookViewId="0">
      <selection activeCell="R26" sqref="R26"/>
    </sheetView>
  </sheetViews>
  <sheetFormatPr defaultRowHeight="15"/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s="4">
        <v>34</v>
      </c>
      <c r="C3" s="4">
        <v>34</v>
      </c>
      <c r="D3" s="4" t="s">
        <v>5</v>
      </c>
      <c r="E3" s="4" t="s">
        <v>9</v>
      </c>
      <c r="F3" s="4">
        <v>28</v>
      </c>
      <c r="G3" s="4">
        <v>28</v>
      </c>
      <c r="H3" s="4">
        <v>0.2</v>
      </c>
      <c r="I3" s="4">
        <v>5000</v>
      </c>
      <c r="J3" s="4">
        <v>60000</v>
      </c>
      <c r="K3" s="4">
        <v>10</v>
      </c>
      <c r="L3" s="4">
        <v>150</v>
      </c>
      <c r="M3" s="4">
        <v>0</v>
      </c>
      <c r="N3" s="4">
        <v>80</v>
      </c>
      <c r="O3" s="4">
        <v>11</v>
      </c>
    </row>
    <row r="4" spans="1:35">
      <c r="B4" s="4">
        <v>34</v>
      </c>
      <c r="C4" s="4">
        <v>34</v>
      </c>
      <c r="D4" s="4" t="s">
        <v>5</v>
      </c>
      <c r="E4" s="4" t="s">
        <v>9</v>
      </c>
      <c r="F4" s="4">
        <v>28</v>
      </c>
      <c r="G4" s="4">
        <v>28</v>
      </c>
      <c r="H4" s="4">
        <v>0.2</v>
      </c>
      <c r="I4" s="4">
        <v>5000</v>
      </c>
      <c r="J4" s="4">
        <v>60000</v>
      </c>
      <c r="K4" s="4">
        <v>10.25</v>
      </c>
      <c r="L4" s="4">
        <v>150</v>
      </c>
      <c r="M4" s="4">
        <v>0</v>
      </c>
      <c r="N4" s="4">
        <v>80</v>
      </c>
      <c r="O4" s="4">
        <v>11</v>
      </c>
    </row>
    <row r="5" spans="1:35">
      <c r="B5" s="4">
        <v>34</v>
      </c>
      <c r="C5" s="4">
        <v>34</v>
      </c>
      <c r="D5" s="4" t="s">
        <v>5</v>
      </c>
      <c r="E5" s="4" t="s">
        <v>9</v>
      </c>
      <c r="F5" s="4">
        <v>28</v>
      </c>
      <c r="G5" s="4">
        <v>28</v>
      </c>
      <c r="H5" s="4">
        <v>0.2</v>
      </c>
      <c r="I5" s="4">
        <v>5000</v>
      </c>
      <c r="J5" s="4">
        <v>60000</v>
      </c>
      <c r="K5" s="4">
        <v>10.5</v>
      </c>
      <c r="L5" s="4">
        <v>150</v>
      </c>
      <c r="M5" s="4">
        <v>0</v>
      </c>
      <c r="N5" s="4">
        <v>80</v>
      </c>
      <c r="O5" s="4">
        <v>11</v>
      </c>
    </row>
    <row r="6" spans="1:35">
      <c r="B6" s="4">
        <v>34</v>
      </c>
      <c r="C6" s="4">
        <v>34</v>
      </c>
      <c r="D6" s="4" t="s">
        <v>5</v>
      </c>
      <c r="E6" s="4" t="s">
        <v>9</v>
      </c>
      <c r="F6" s="4">
        <v>28</v>
      </c>
      <c r="G6" s="4">
        <v>28</v>
      </c>
      <c r="H6" s="4">
        <v>0.2</v>
      </c>
      <c r="I6" s="4">
        <v>5000</v>
      </c>
      <c r="J6" s="4">
        <v>60000</v>
      </c>
      <c r="K6" s="4">
        <v>10.75</v>
      </c>
      <c r="L6" s="4">
        <v>150</v>
      </c>
      <c r="M6" s="4">
        <v>0</v>
      </c>
      <c r="N6" s="4">
        <v>80</v>
      </c>
      <c r="O6" s="4">
        <v>11</v>
      </c>
    </row>
    <row r="7" spans="1:35">
      <c r="B7" s="4">
        <v>34</v>
      </c>
      <c r="C7" s="4">
        <v>34</v>
      </c>
      <c r="D7" s="4" t="s">
        <v>5</v>
      </c>
      <c r="E7" s="4" t="s">
        <v>9</v>
      </c>
      <c r="F7" s="4">
        <v>28</v>
      </c>
      <c r="G7" s="4">
        <v>28</v>
      </c>
      <c r="H7" s="4">
        <v>0.2</v>
      </c>
      <c r="I7" s="4">
        <v>5000</v>
      </c>
      <c r="J7" s="4">
        <v>60000</v>
      </c>
      <c r="K7" s="4">
        <v>11</v>
      </c>
      <c r="L7" s="4">
        <v>150</v>
      </c>
      <c r="M7" s="4">
        <v>0</v>
      </c>
      <c r="N7" s="4">
        <v>80</v>
      </c>
      <c r="O7" s="4">
        <v>11</v>
      </c>
    </row>
    <row r="8" spans="1:35">
      <c r="B8" s="4">
        <v>34</v>
      </c>
      <c r="C8" s="4">
        <v>34</v>
      </c>
      <c r="D8" s="4" t="s">
        <v>5</v>
      </c>
      <c r="E8" s="4" t="s">
        <v>9</v>
      </c>
      <c r="F8" s="4">
        <v>28</v>
      </c>
      <c r="G8" s="4">
        <v>28</v>
      </c>
      <c r="H8" s="4">
        <v>0.2</v>
      </c>
      <c r="I8" s="4">
        <v>5000</v>
      </c>
      <c r="J8" s="4">
        <v>60000</v>
      </c>
      <c r="K8" s="4">
        <v>11.25</v>
      </c>
      <c r="L8" s="4">
        <v>150</v>
      </c>
      <c r="M8" s="4">
        <v>0</v>
      </c>
      <c r="N8" s="4">
        <v>80</v>
      </c>
      <c r="O8" s="4">
        <v>11</v>
      </c>
    </row>
    <row r="9" spans="1:35">
      <c r="B9" s="4">
        <v>34</v>
      </c>
      <c r="C9" s="4">
        <v>34</v>
      </c>
      <c r="D9" s="4" t="s">
        <v>5</v>
      </c>
      <c r="E9" s="4" t="s">
        <v>9</v>
      </c>
      <c r="F9" s="4">
        <v>28</v>
      </c>
      <c r="G9" s="4">
        <v>28</v>
      </c>
      <c r="H9" s="4">
        <v>0.2</v>
      </c>
      <c r="I9" s="4">
        <v>5000</v>
      </c>
      <c r="J9" s="4">
        <v>60000</v>
      </c>
      <c r="K9" s="4">
        <v>11.5</v>
      </c>
      <c r="L9" s="4">
        <v>150</v>
      </c>
      <c r="M9" s="4">
        <v>0</v>
      </c>
      <c r="N9" s="4">
        <v>80</v>
      </c>
      <c r="O9" s="4">
        <v>11</v>
      </c>
    </row>
    <row r="10" spans="1:35">
      <c r="B10" s="4">
        <v>34</v>
      </c>
      <c r="C10" s="4">
        <v>34</v>
      </c>
      <c r="D10" s="4" t="s">
        <v>5</v>
      </c>
      <c r="E10" s="4" t="s">
        <v>9</v>
      </c>
      <c r="F10" s="4">
        <v>28</v>
      </c>
      <c r="G10" s="4">
        <v>28</v>
      </c>
      <c r="H10" s="4">
        <v>0.2</v>
      </c>
      <c r="I10" s="4">
        <v>5000</v>
      </c>
      <c r="J10" s="4">
        <v>60000</v>
      </c>
      <c r="K10" s="4">
        <v>11.75</v>
      </c>
      <c r="L10" s="4">
        <v>150</v>
      </c>
      <c r="M10" s="4">
        <v>0</v>
      </c>
      <c r="N10" s="4">
        <v>80</v>
      </c>
      <c r="O10" s="4">
        <v>11</v>
      </c>
    </row>
    <row r="11" spans="1:35">
      <c r="B11" s="4">
        <v>34</v>
      </c>
      <c r="C11" s="4">
        <v>34</v>
      </c>
      <c r="D11" s="4" t="s">
        <v>5</v>
      </c>
      <c r="E11" s="4" t="s">
        <v>9</v>
      </c>
      <c r="F11" s="4">
        <v>28</v>
      </c>
      <c r="G11" s="4">
        <v>28</v>
      </c>
      <c r="H11" s="4">
        <v>0.2</v>
      </c>
      <c r="I11" s="4">
        <v>5000</v>
      </c>
      <c r="J11" s="4">
        <v>60000</v>
      </c>
      <c r="K11" s="4">
        <v>12</v>
      </c>
      <c r="L11" s="4">
        <v>150</v>
      </c>
      <c r="M11" s="4">
        <v>0</v>
      </c>
      <c r="N11" s="4">
        <v>80</v>
      </c>
      <c r="O11" s="4">
        <v>11</v>
      </c>
    </row>
    <row r="12" spans="1:35">
      <c r="B12" s="4">
        <v>34</v>
      </c>
      <c r="C12" s="4">
        <v>34</v>
      </c>
      <c r="D12" s="4" t="s">
        <v>5</v>
      </c>
      <c r="E12" s="4" t="s">
        <v>9</v>
      </c>
      <c r="F12" s="4">
        <v>28</v>
      </c>
      <c r="G12" s="4">
        <v>28</v>
      </c>
      <c r="H12" s="4">
        <v>0.2</v>
      </c>
      <c r="I12" s="4">
        <v>5000</v>
      </c>
      <c r="J12" s="4">
        <v>60000</v>
      </c>
      <c r="K12" s="4">
        <v>12.25</v>
      </c>
      <c r="L12" s="4">
        <v>150</v>
      </c>
      <c r="M12" s="4">
        <v>0</v>
      </c>
      <c r="N12" s="4">
        <v>80</v>
      </c>
      <c r="O12" s="4">
        <v>11</v>
      </c>
    </row>
    <row r="13" spans="1:35">
      <c r="B13" s="4">
        <v>34</v>
      </c>
      <c r="C13" s="4">
        <v>34</v>
      </c>
      <c r="D13" s="4" t="s">
        <v>5</v>
      </c>
      <c r="E13" s="4" t="s">
        <v>9</v>
      </c>
      <c r="F13" s="4">
        <v>28</v>
      </c>
      <c r="G13" s="4">
        <v>28</v>
      </c>
      <c r="H13" s="4">
        <v>0.2</v>
      </c>
      <c r="I13" s="4">
        <v>5000</v>
      </c>
      <c r="J13" s="4">
        <v>60000</v>
      </c>
      <c r="K13" s="4">
        <v>12.5</v>
      </c>
      <c r="L13" s="4">
        <v>150</v>
      </c>
      <c r="M13" s="4">
        <v>0</v>
      </c>
      <c r="N13" s="4">
        <v>80</v>
      </c>
      <c r="O13" s="4">
        <v>11</v>
      </c>
    </row>
    <row r="14" spans="1:35">
      <c r="B14" s="4">
        <v>34</v>
      </c>
      <c r="C14" s="4">
        <v>34</v>
      </c>
      <c r="D14" s="4" t="s">
        <v>5</v>
      </c>
      <c r="E14" s="4" t="s">
        <v>9</v>
      </c>
      <c r="F14" s="4">
        <v>28</v>
      </c>
      <c r="G14" s="4">
        <v>28</v>
      </c>
      <c r="H14" s="4">
        <v>0.2</v>
      </c>
      <c r="I14" s="4">
        <v>5000</v>
      </c>
      <c r="J14" s="4">
        <v>60000</v>
      </c>
      <c r="K14" s="4">
        <v>12.75</v>
      </c>
      <c r="L14" s="4">
        <v>150</v>
      </c>
      <c r="M14" s="4">
        <v>0</v>
      </c>
      <c r="N14" s="4">
        <v>80</v>
      </c>
      <c r="O14" s="4">
        <v>11</v>
      </c>
    </row>
    <row r="15" spans="1:35">
      <c r="B15" s="4">
        <v>34</v>
      </c>
      <c r="C15" s="4">
        <v>34</v>
      </c>
      <c r="D15" s="4" t="s">
        <v>5</v>
      </c>
      <c r="E15" s="4" t="s">
        <v>9</v>
      </c>
      <c r="F15" s="4">
        <v>28</v>
      </c>
      <c r="G15" s="4">
        <v>28</v>
      </c>
      <c r="H15" s="4">
        <v>0.2</v>
      </c>
      <c r="I15" s="4">
        <v>5000</v>
      </c>
      <c r="J15" s="4">
        <v>60000</v>
      </c>
      <c r="K15" s="4">
        <v>13</v>
      </c>
      <c r="L15" s="4">
        <v>150</v>
      </c>
      <c r="M15" s="4">
        <v>0</v>
      </c>
      <c r="N15" s="4">
        <v>80</v>
      </c>
      <c r="O15" s="4">
        <v>11</v>
      </c>
    </row>
    <row r="16" spans="1:35">
      <c r="B16" s="4">
        <v>34</v>
      </c>
      <c r="C16" s="4">
        <v>34</v>
      </c>
      <c r="D16" s="4" t="s">
        <v>5</v>
      </c>
      <c r="E16" s="4" t="s">
        <v>9</v>
      </c>
      <c r="F16" s="4">
        <v>28</v>
      </c>
      <c r="G16" s="4">
        <v>28</v>
      </c>
      <c r="H16" s="4">
        <v>0.2</v>
      </c>
      <c r="I16" s="4">
        <v>5000</v>
      </c>
      <c r="J16" s="4">
        <v>60000</v>
      </c>
      <c r="K16" s="4">
        <v>13.25</v>
      </c>
      <c r="L16" s="4">
        <v>150</v>
      </c>
      <c r="M16" s="4">
        <v>0</v>
      </c>
      <c r="N16" s="4">
        <v>80</v>
      </c>
      <c r="O16" s="4">
        <v>11</v>
      </c>
    </row>
    <row r="17" spans="2:15">
      <c r="B17" s="4">
        <v>34</v>
      </c>
      <c r="C17" s="4">
        <v>34</v>
      </c>
      <c r="D17" s="4" t="s">
        <v>5</v>
      </c>
      <c r="E17" s="4" t="s">
        <v>9</v>
      </c>
      <c r="F17" s="4">
        <v>28</v>
      </c>
      <c r="G17" s="4">
        <v>28</v>
      </c>
      <c r="H17" s="4">
        <v>0.2</v>
      </c>
      <c r="I17" s="4">
        <v>5000</v>
      </c>
      <c r="J17" s="4">
        <v>60000</v>
      </c>
      <c r="K17" s="4">
        <v>13.5</v>
      </c>
      <c r="L17" s="4">
        <v>150</v>
      </c>
      <c r="M17" s="4">
        <v>0</v>
      </c>
      <c r="N17" s="4">
        <v>80</v>
      </c>
      <c r="O17" s="4">
        <v>11</v>
      </c>
    </row>
    <row r="18" spans="2:15">
      <c r="B18" s="4">
        <v>34</v>
      </c>
      <c r="C18" s="4">
        <v>34</v>
      </c>
      <c r="D18" s="4" t="s">
        <v>5</v>
      </c>
      <c r="E18" s="4" t="s">
        <v>9</v>
      </c>
      <c r="F18" s="4">
        <v>28</v>
      </c>
      <c r="G18" s="4">
        <v>28</v>
      </c>
      <c r="H18" s="4">
        <v>0.2</v>
      </c>
      <c r="I18" s="4">
        <v>5000</v>
      </c>
      <c r="J18" s="4">
        <v>60000</v>
      </c>
      <c r="K18" s="4">
        <v>13.75</v>
      </c>
      <c r="L18" s="4">
        <v>150</v>
      </c>
      <c r="M18" s="4">
        <v>0</v>
      </c>
      <c r="N18" s="4">
        <v>80</v>
      </c>
      <c r="O18" s="4">
        <v>11</v>
      </c>
    </row>
    <row r="19" spans="2:15">
      <c r="B19" s="4">
        <v>34</v>
      </c>
      <c r="C19" s="4">
        <v>34</v>
      </c>
      <c r="D19" s="4" t="s">
        <v>5</v>
      </c>
      <c r="E19" s="4" t="s">
        <v>9</v>
      </c>
      <c r="F19" s="4">
        <v>28</v>
      </c>
      <c r="G19" s="4">
        <v>28</v>
      </c>
      <c r="H19" s="4">
        <v>0.2</v>
      </c>
      <c r="I19" s="4">
        <v>5000</v>
      </c>
      <c r="J19" s="4">
        <v>60000</v>
      </c>
      <c r="K19" s="4">
        <v>14</v>
      </c>
      <c r="L19" s="4">
        <v>150</v>
      </c>
      <c r="M19" s="4">
        <v>0</v>
      </c>
      <c r="N19" s="4">
        <v>80</v>
      </c>
      <c r="O19" s="4">
        <v>11</v>
      </c>
    </row>
    <row r="20" spans="2:15">
      <c r="B20" s="4">
        <v>34</v>
      </c>
      <c r="C20" s="4">
        <v>34</v>
      </c>
      <c r="D20" s="4" t="s">
        <v>5</v>
      </c>
      <c r="E20" s="4" t="s">
        <v>9</v>
      </c>
      <c r="F20" s="4">
        <v>28</v>
      </c>
      <c r="G20" s="4">
        <v>28</v>
      </c>
      <c r="H20" s="4">
        <v>0.2</v>
      </c>
      <c r="I20" s="4">
        <v>5000</v>
      </c>
      <c r="J20" s="4">
        <v>60000</v>
      </c>
      <c r="K20" s="4">
        <v>14.25</v>
      </c>
      <c r="L20" s="4">
        <v>150</v>
      </c>
      <c r="M20" s="4">
        <v>0</v>
      </c>
      <c r="N20" s="4">
        <v>80</v>
      </c>
      <c r="O20" s="4">
        <v>11</v>
      </c>
    </row>
    <row r="21" spans="2:15">
      <c r="B21" s="4">
        <v>34</v>
      </c>
      <c r="C21" s="4">
        <v>34</v>
      </c>
      <c r="D21" s="4" t="s">
        <v>5</v>
      </c>
      <c r="E21" s="4" t="s">
        <v>9</v>
      </c>
      <c r="F21" s="4">
        <v>28</v>
      </c>
      <c r="G21" s="4">
        <v>28</v>
      </c>
      <c r="H21" s="4">
        <v>0.2</v>
      </c>
      <c r="I21" s="4">
        <v>5000</v>
      </c>
      <c r="J21" s="4">
        <v>60000</v>
      </c>
      <c r="K21" s="4">
        <v>14.5</v>
      </c>
      <c r="L21" s="4">
        <v>150</v>
      </c>
      <c r="M21" s="4">
        <v>0</v>
      </c>
      <c r="N21" s="4">
        <v>80</v>
      </c>
      <c r="O21" s="4">
        <v>11</v>
      </c>
    </row>
    <row r="22" spans="2:15">
      <c r="B22" s="4">
        <v>34</v>
      </c>
      <c r="C22" s="4">
        <v>34</v>
      </c>
      <c r="D22" s="4" t="s">
        <v>5</v>
      </c>
      <c r="E22" s="4" t="s">
        <v>9</v>
      </c>
      <c r="F22" s="4">
        <v>28</v>
      </c>
      <c r="G22" s="4">
        <v>28</v>
      </c>
      <c r="H22" s="4">
        <v>0.2</v>
      </c>
      <c r="I22" s="4">
        <v>5000</v>
      </c>
      <c r="J22" s="4">
        <v>60000</v>
      </c>
      <c r="K22" s="4">
        <v>14.75</v>
      </c>
      <c r="L22" s="4">
        <v>150</v>
      </c>
      <c r="M22" s="4">
        <v>0</v>
      </c>
      <c r="N22" s="4">
        <v>80</v>
      </c>
      <c r="O22" s="4">
        <v>11</v>
      </c>
    </row>
    <row r="23" spans="2:15">
      <c r="B23" s="4">
        <v>34</v>
      </c>
      <c r="C23" s="4">
        <v>34</v>
      </c>
      <c r="D23" s="4" t="s">
        <v>5</v>
      </c>
      <c r="E23" s="4" t="s">
        <v>9</v>
      </c>
      <c r="F23" s="4">
        <v>28</v>
      </c>
      <c r="G23" s="4">
        <v>28</v>
      </c>
      <c r="H23" s="4">
        <v>0.2</v>
      </c>
      <c r="I23" s="4">
        <v>5000</v>
      </c>
      <c r="J23" s="4">
        <v>60000</v>
      </c>
      <c r="K23" s="4">
        <v>15</v>
      </c>
      <c r="L23" s="4">
        <v>150</v>
      </c>
      <c r="M23" s="4">
        <v>0</v>
      </c>
      <c r="N23" s="4">
        <v>80</v>
      </c>
      <c r="O23" s="4">
        <v>11</v>
      </c>
    </row>
    <row r="24" spans="2:15">
      <c r="B24" s="4">
        <v>34</v>
      </c>
      <c r="C24" s="4">
        <v>34</v>
      </c>
      <c r="D24" s="4" t="s">
        <v>5</v>
      </c>
      <c r="E24" s="4" t="s">
        <v>9</v>
      </c>
      <c r="F24" s="4">
        <v>28</v>
      </c>
      <c r="G24" s="4">
        <v>28</v>
      </c>
      <c r="H24" s="4">
        <v>0.2</v>
      </c>
      <c r="I24" s="4">
        <v>5000</v>
      </c>
      <c r="J24" s="4">
        <v>60000</v>
      </c>
      <c r="K24" s="4">
        <v>15.25</v>
      </c>
      <c r="L24" s="4">
        <v>150</v>
      </c>
      <c r="M24" s="4">
        <v>0</v>
      </c>
      <c r="N24" s="4">
        <v>80</v>
      </c>
      <c r="O24" s="4">
        <v>11</v>
      </c>
    </row>
    <row r="25" spans="2:15">
      <c r="B25" s="4">
        <v>34</v>
      </c>
      <c r="C25" s="4">
        <v>34</v>
      </c>
      <c r="D25" s="4" t="s">
        <v>5</v>
      </c>
      <c r="E25" s="4" t="s">
        <v>9</v>
      </c>
      <c r="F25" s="4">
        <v>28</v>
      </c>
      <c r="G25" s="4">
        <v>28</v>
      </c>
      <c r="H25" s="4">
        <v>0.2</v>
      </c>
      <c r="I25" s="4">
        <v>5000</v>
      </c>
      <c r="J25" s="4">
        <v>60000</v>
      </c>
      <c r="K25" s="4">
        <v>15.5</v>
      </c>
      <c r="L25" s="4">
        <v>150</v>
      </c>
      <c r="M25" s="4">
        <v>0</v>
      </c>
      <c r="N25" s="4">
        <v>80</v>
      </c>
      <c r="O25" s="4">
        <v>11</v>
      </c>
    </row>
    <row r="26" spans="2:15">
      <c r="B26" s="4">
        <v>34</v>
      </c>
      <c r="C26" s="4">
        <v>34</v>
      </c>
      <c r="D26" s="4" t="s">
        <v>5</v>
      </c>
      <c r="E26" s="4" t="s">
        <v>9</v>
      </c>
      <c r="F26" s="4">
        <v>28</v>
      </c>
      <c r="G26" s="4">
        <v>28</v>
      </c>
      <c r="H26" s="4">
        <v>0.2</v>
      </c>
      <c r="I26" s="4">
        <v>5000</v>
      </c>
      <c r="J26" s="4">
        <v>60000</v>
      </c>
      <c r="K26" s="4">
        <v>15.75</v>
      </c>
      <c r="L26" s="4">
        <v>150</v>
      </c>
      <c r="M26" s="4">
        <v>0</v>
      </c>
      <c r="N26" s="4">
        <v>80</v>
      </c>
      <c r="O26" s="4">
        <v>11</v>
      </c>
    </row>
    <row r="27" spans="2:15">
      <c r="B27" s="4">
        <v>34</v>
      </c>
      <c r="C27" s="4">
        <v>34</v>
      </c>
      <c r="D27" s="4" t="s">
        <v>5</v>
      </c>
      <c r="E27" s="4" t="s">
        <v>9</v>
      </c>
      <c r="F27" s="4">
        <v>28</v>
      </c>
      <c r="G27" s="4">
        <v>28</v>
      </c>
      <c r="H27" s="4">
        <v>0.2</v>
      </c>
      <c r="I27" s="4">
        <v>5000</v>
      </c>
      <c r="J27" s="4">
        <v>60000</v>
      </c>
      <c r="K27" s="4">
        <v>16</v>
      </c>
      <c r="L27" s="4">
        <v>150</v>
      </c>
      <c r="M27" s="4">
        <v>0</v>
      </c>
      <c r="N27" s="4">
        <v>80</v>
      </c>
      <c r="O27" s="4">
        <v>11</v>
      </c>
    </row>
    <row r="28" spans="2:15">
      <c r="B28" s="4">
        <v>34</v>
      </c>
      <c r="C28" s="4">
        <v>34</v>
      </c>
      <c r="D28" s="4" t="s">
        <v>5</v>
      </c>
      <c r="E28" s="4" t="s">
        <v>9</v>
      </c>
      <c r="F28" s="4">
        <v>28</v>
      </c>
      <c r="G28" s="4">
        <v>28</v>
      </c>
      <c r="H28" s="4">
        <v>0.2</v>
      </c>
      <c r="I28" s="4">
        <v>5000</v>
      </c>
      <c r="J28" s="4">
        <v>60000</v>
      </c>
      <c r="K28" s="4">
        <v>16.25</v>
      </c>
      <c r="L28" s="4">
        <v>150</v>
      </c>
      <c r="M28" s="4">
        <v>0</v>
      </c>
      <c r="N28" s="4">
        <v>80</v>
      </c>
      <c r="O28" s="4">
        <v>11</v>
      </c>
    </row>
    <row r="29" spans="2:15">
      <c r="B29" s="4">
        <v>34</v>
      </c>
      <c r="C29" s="4">
        <v>34</v>
      </c>
      <c r="D29" s="4" t="s">
        <v>5</v>
      </c>
      <c r="E29" s="4" t="s">
        <v>9</v>
      </c>
      <c r="F29" s="4">
        <v>28</v>
      </c>
      <c r="G29" s="4">
        <v>28</v>
      </c>
      <c r="H29" s="4">
        <v>0.2</v>
      </c>
      <c r="I29" s="4">
        <v>5000</v>
      </c>
      <c r="J29" s="4">
        <v>60000</v>
      </c>
      <c r="K29" s="4">
        <v>16.5</v>
      </c>
      <c r="L29" s="4">
        <v>150</v>
      </c>
      <c r="M29" s="4">
        <v>0</v>
      </c>
      <c r="N29" s="4">
        <v>80</v>
      </c>
      <c r="O29" s="4">
        <v>11</v>
      </c>
    </row>
    <row r="30" spans="2:15">
      <c r="B30" s="4">
        <v>34</v>
      </c>
      <c r="C30" s="4">
        <v>34</v>
      </c>
      <c r="D30" s="4" t="s">
        <v>5</v>
      </c>
      <c r="E30" s="4" t="s">
        <v>9</v>
      </c>
      <c r="F30" s="4">
        <v>28</v>
      </c>
      <c r="G30" s="4">
        <v>28</v>
      </c>
      <c r="H30" s="4">
        <v>0.2</v>
      </c>
      <c r="I30" s="4">
        <v>5000</v>
      </c>
      <c r="J30" s="4">
        <v>60000</v>
      </c>
      <c r="K30" s="4">
        <v>16.75</v>
      </c>
      <c r="L30" s="4">
        <v>150</v>
      </c>
      <c r="M30" s="4">
        <v>0</v>
      </c>
      <c r="N30" s="4">
        <v>80</v>
      </c>
      <c r="O30" s="4">
        <v>11</v>
      </c>
    </row>
    <row r="31" spans="2:15">
      <c r="B31" s="4">
        <v>34</v>
      </c>
      <c r="C31" s="4">
        <v>34</v>
      </c>
      <c r="D31" s="4" t="s">
        <v>5</v>
      </c>
      <c r="E31" s="4" t="s">
        <v>9</v>
      </c>
      <c r="F31" s="4">
        <v>28</v>
      </c>
      <c r="G31" s="4">
        <v>28</v>
      </c>
      <c r="H31" s="4">
        <v>0.2</v>
      </c>
      <c r="I31" s="4">
        <v>5000</v>
      </c>
      <c r="J31" s="4">
        <v>60000</v>
      </c>
      <c r="K31" s="4">
        <v>17</v>
      </c>
      <c r="L31" s="4">
        <v>150</v>
      </c>
      <c r="M31" s="4">
        <v>0</v>
      </c>
      <c r="N31" s="4">
        <v>80</v>
      </c>
      <c r="O31" s="4">
        <v>11</v>
      </c>
    </row>
    <row r="32" spans="2:15">
      <c r="B32" s="4">
        <v>34</v>
      </c>
      <c r="C32" s="4">
        <v>34</v>
      </c>
      <c r="D32" s="4" t="s">
        <v>5</v>
      </c>
      <c r="E32" s="4" t="s">
        <v>9</v>
      </c>
      <c r="F32" s="4">
        <v>28</v>
      </c>
      <c r="G32" s="4">
        <v>28</v>
      </c>
      <c r="H32" s="4">
        <v>0.2</v>
      </c>
      <c r="I32" s="4">
        <v>5000</v>
      </c>
      <c r="J32" s="4">
        <v>60000</v>
      </c>
      <c r="K32" s="4">
        <v>17.25</v>
      </c>
      <c r="L32" s="4">
        <v>150</v>
      </c>
      <c r="M32" s="4">
        <v>0</v>
      </c>
      <c r="N32" s="4">
        <v>80</v>
      </c>
      <c r="O32" s="4">
        <v>11</v>
      </c>
    </row>
    <row r="33" spans="2:15">
      <c r="B33" s="4">
        <v>34</v>
      </c>
      <c r="C33" s="4">
        <v>34</v>
      </c>
      <c r="D33" s="4" t="s">
        <v>5</v>
      </c>
      <c r="E33" s="4" t="s">
        <v>9</v>
      </c>
      <c r="F33" s="4">
        <v>28</v>
      </c>
      <c r="G33" s="4">
        <v>28</v>
      </c>
      <c r="H33" s="4">
        <v>0.2</v>
      </c>
      <c r="I33" s="4">
        <v>5000</v>
      </c>
      <c r="J33" s="4">
        <v>60000</v>
      </c>
      <c r="K33" s="4">
        <v>17.5</v>
      </c>
      <c r="L33" s="4">
        <v>150</v>
      </c>
      <c r="M33" s="4">
        <v>0</v>
      </c>
      <c r="N33" s="4">
        <v>80</v>
      </c>
      <c r="O33" s="4">
        <v>11</v>
      </c>
    </row>
    <row r="34" spans="2:15">
      <c r="B34" s="4">
        <v>34</v>
      </c>
      <c r="C34" s="4">
        <v>34</v>
      </c>
      <c r="D34" s="4" t="s">
        <v>5</v>
      </c>
      <c r="E34" s="4" t="s">
        <v>9</v>
      </c>
      <c r="F34" s="4">
        <v>28</v>
      </c>
      <c r="G34" s="4">
        <v>28</v>
      </c>
      <c r="H34" s="4">
        <v>0.2</v>
      </c>
      <c r="I34" s="4">
        <v>5000</v>
      </c>
      <c r="J34" s="4">
        <v>60000</v>
      </c>
      <c r="K34" s="4">
        <v>17.75</v>
      </c>
      <c r="L34" s="4">
        <v>150</v>
      </c>
      <c r="M34" s="4">
        <v>0</v>
      </c>
      <c r="N34" s="4">
        <v>80</v>
      </c>
      <c r="O34" s="4">
        <v>11</v>
      </c>
    </row>
    <row r="35" spans="2:15">
      <c r="B35" s="4">
        <v>34</v>
      </c>
      <c r="C35" s="4">
        <v>34</v>
      </c>
      <c r="D35" s="4" t="s">
        <v>5</v>
      </c>
      <c r="E35" s="4" t="s">
        <v>9</v>
      </c>
      <c r="F35" s="4">
        <v>28</v>
      </c>
      <c r="G35" s="4">
        <v>28</v>
      </c>
      <c r="H35" s="4">
        <v>0.2</v>
      </c>
      <c r="I35" s="4">
        <v>5000</v>
      </c>
      <c r="J35" s="4">
        <v>60000</v>
      </c>
      <c r="K35" s="4">
        <v>18</v>
      </c>
      <c r="L35" s="4">
        <v>150</v>
      </c>
      <c r="M35" s="4">
        <v>0</v>
      </c>
      <c r="N35" s="4">
        <v>80</v>
      </c>
      <c r="O35" s="4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47"/>
  <sheetViews>
    <sheetView zoomScale="70" zoomScaleNormal="70" workbookViewId="0">
      <selection sqref="A1:XFD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9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2.7100000000000002E-3</v>
      </c>
      <c r="Q3">
        <v>6.45E-3</v>
      </c>
      <c r="R3">
        <v>6.45E-3</v>
      </c>
      <c r="S3">
        <v>2.0100000000000001E-3</v>
      </c>
      <c r="T3">
        <v>2.0899999999999998E-3</v>
      </c>
      <c r="U3">
        <v>2.0899999999999998E-3</v>
      </c>
      <c r="V3">
        <v>2.7100000000000002E-3</v>
      </c>
      <c r="W3">
        <v>6.45E-3</v>
      </c>
      <c r="X3">
        <v>6.45E-3</v>
      </c>
      <c r="Y3">
        <v>2.0100000000000001E-3</v>
      </c>
      <c r="Z3">
        <v>2.0899999999999998E-3</v>
      </c>
      <c r="AA3">
        <v>2.0899999999999998E-3</v>
      </c>
      <c r="AB3">
        <v>0.25425177015250539</v>
      </c>
      <c r="AC3">
        <v>3.3678785930466049</v>
      </c>
      <c r="AD3">
        <v>186.11600000000001</v>
      </c>
      <c r="AE3">
        <v>0.02</v>
      </c>
      <c r="AF3">
        <v>3727</v>
      </c>
      <c r="AG3">
        <v>18285</v>
      </c>
      <c r="AH3">
        <v>18911</v>
      </c>
      <c r="AI3">
        <v>19560</v>
      </c>
    </row>
    <row r="4" spans="1:39">
      <c r="B4">
        <v>34</v>
      </c>
      <c r="C4">
        <v>34</v>
      </c>
      <c r="D4" t="s">
        <v>9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2.7100000000000002E-3</v>
      </c>
      <c r="Q4">
        <v>6.45E-3</v>
      </c>
      <c r="R4">
        <v>6.45E-3</v>
      </c>
      <c r="S4">
        <v>2.0100000000000001E-3</v>
      </c>
      <c r="T4">
        <v>2.0899999999999998E-3</v>
      </c>
      <c r="U4">
        <v>2.0899999999999998E-3</v>
      </c>
      <c r="V4">
        <v>2.7100000000000002E-3</v>
      </c>
      <c r="W4">
        <v>6.45E-3</v>
      </c>
      <c r="X4">
        <v>6.45E-3</v>
      </c>
      <c r="Y4">
        <v>2.0100000000000001E-3</v>
      </c>
      <c r="Z4">
        <v>2.0899999999999998E-3</v>
      </c>
      <c r="AA4">
        <v>2.0899999999999998E-3</v>
      </c>
      <c r="AB4">
        <v>0.25425177015250539</v>
      </c>
      <c r="AC4">
        <v>3.3678785930466049</v>
      </c>
      <c r="AD4">
        <v>186.11600000000001</v>
      </c>
      <c r="AE4">
        <v>2.5000000000000001E-2</v>
      </c>
      <c r="AF4">
        <v>3582</v>
      </c>
      <c r="AG4">
        <v>14628</v>
      </c>
      <c r="AH4">
        <v>15129</v>
      </c>
      <c r="AI4">
        <v>15648</v>
      </c>
    </row>
    <row r="5" spans="1:39">
      <c r="B5">
        <v>34</v>
      </c>
      <c r="C5">
        <v>34</v>
      </c>
      <c r="D5" t="s">
        <v>9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2.7100000000000002E-3</v>
      </c>
      <c r="Q5">
        <v>6.45E-3</v>
      </c>
      <c r="R5">
        <v>6.45E-3</v>
      </c>
      <c r="S5">
        <v>2.0100000000000001E-3</v>
      </c>
      <c r="T5">
        <v>2.0899999999999998E-3</v>
      </c>
      <c r="U5">
        <v>2.0899999999999998E-3</v>
      </c>
      <c r="V5">
        <v>2.7100000000000002E-3</v>
      </c>
      <c r="W5">
        <v>6.45E-3</v>
      </c>
      <c r="X5">
        <v>6.45E-3</v>
      </c>
      <c r="Y5">
        <v>2.0100000000000001E-3</v>
      </c>
      <c r="Z5">
        <v>2.0899999999999998E-3</v>
      </c>
      <c r="AA5">
        <v>2.0899999999999998E-3</v>
      </c>
      <c r="AB5">
        <v>0.25425177015250539</v>
      </c>
      <c r="AC5">
        <v>3.3678785930466049</v>
      </c>
      <c r="AD5">
        <v>186.11600000000001</v>
      </c>
      <c r="AE5">
        <v>0.03</v>
      </c>
      <c r="AF5">
        <v>3445</v>
      </c>
      <c r="AG5">
        <v>12190</v>
      </c>
      <c r="AH5">
        <v>12608</v>
      </c>
      <c r="AI5">
        <v>13040</v>
      </c>
    </row>
    <row r="6" spans="1:39">
      <c r="B6">
        <v>34</v>
      </c>
      <c r="C6">
        <v>34</v>
      </c>
      <c r="D6" t="s">
        <v>9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2.7100000000000002E-3</v>
      </c>
      <c r="Q6">
        <v>6.45E-3</v>
      </c>
      <c r="R6">
        <v>6.45E-3</v>
      </c>
      <c r="S6">
        <v>2.0100000000000001E-3</v>
      </c>
      <c r="T6">
        <v>2.0899999999999998E-3</v>
      </c>
      <c r="U6">
        <v>2.0899999999999998E-3</v>
      </c>
      <c r="V6">
        <v>2.7100000000000002E-3</v>
      </c>
      <c r="W6">
        <v>6.45E-3</v>
      </c>
      <c r="X6">
        <v>6.45E-3</v>
      </c>
      <c r="Y6">
        <v>2.0100000000000001E-3</v>
      </c>
      <c r="Z6">
        <v>2.0899999999999998E-3</v>
      </c>
      <c r="AA6">
        <v>2.0899999999999998E-3</v>
      </c>
      <c r="AB6">
        <v>0.25425177015250539</v>
      </c>
      <c r="AC6">
        <v>3.3678785930466049</v>
      </c>
      <c r="AD6">
        <v>186.11600000000001</v>
      </c>
      <c r="AE6">
        <v>3.5000000000000003E-2</v>
      </c>
      <c r="AF6">
        <v>3315</v>
      </c>
      <c r="AG6">
        <v>10448</v>
      </c>
      <c r="AH6">
        <v>10807</v>
      </c>
      <c r="AI6">
        <v>11177</v>
      </c>
    </row>
    <row r="7" spans="1:39">
      <c r="B7">
        <v>34</v>
      </c>
      <c r="C7">
        <v>34</v>
      </c>
      <c r="D7" t="s">
        <v>9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2.7100000000000002E-3</v>
      </c>
      <c r="Q7">
        <v>6.45E-3</v>
      </c>
      <c r="R7">
        <v>6.45E-3</v>
      </c>
      <c r="S7">
        <v>2.0100000000000001E-3</v>
      </c>
      <c r="T7">
        <v>2.0899999999999998E-3</v>
      </c>
      <c r="U7">
        <v>2.0899999999999998E-3</v>
      </c>
      <c r="V7">
        <v>2.7100000000000002E-3</v>
      </c>
      <c r="W7">
        <v>6.45E-3</v>
      </c>
      <c r="X7">
        <v>6.45E-3</v>
      </c>
      <c r="Y7">
        <v>2.0100000000000001E-3</v>
      </c>
      <c r="Z7">
        <v>2.0899999999999998E-3</v>
      </c>
      <c r="AA7">
        <v>2.0899999999999998E-3</v>
      </c>
      <c r="AB7">
        <v>0.25425177015250539</v>
      </c>
      <c r="AC7">
        <v>3.3678785930466049</v>
      </c>
      <c r="AD7">
        <v>186.11600000000001</v>
      </c>
      <c r="AE7">
        <v>0.04</v>
      </c>
      <c r="AF7">
        <v>3191</v>
      </c>
      <c r="AG7">
        <v>9142</v>
      </c>
      <c r="AH7">
        <v>9456</v>
      </c>
      <c r="AI7">
        <v>9780</v>
      </c>
    </row>
    <row r="8" spans="1:39">
      <c r="B8">
        <v>34</v>
      </c>
      <c r="C8">
        <v>34</v>
      </c>
      <c r="D8" t="s">
        <v>9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2.7100000000000002E-3</v>
      </c>
      <c r="Q8">
        <v>6.45E-3</v>
      </c>
      <c r="R8">
        <v>6.45E-3</v>
      </c>
      <c r="S8">
        <v>2.0100000000000001E-3</v>
      </c>
      <c r="T8">
        <v>2.0899999999999998E-3</v>
      </c>
      <c r="U8">
        <v>2.0899999999999998E-3</v>
      </c>
      <c r="V8">
        <v>2.7100000000000002E-3</v>
      </c>
      <c r="W8">
        <v>6.45E-3</v>
      </c>
      <c r="X8">
        <v>6.45E-3</v>
      </c>
      <c r="Y8">
        <v>2.0100000000000001E-3</v>
      </c>
      <c r="Z8">
        <v>2.0899999999999998E-3</v>
      </c>
      <c r="AA8">
        <v>2.0899999999999998E-3</v>
      </c>
      <c r="AB8">
        <v>0.25425177015250539</v>
      </c>
      <c r="AC8">
        <v>3.3678785930466049</v>
      </c>
      <c r="AD8">
        <v>186.11600000000001</v>
      </c>
      <c r="AE8">
        <v>4.4999999999999998E-2</v>
      </c>
      <c r="AF8">
        <v>3075</v>
      </c>
      <c r="AG8">
        <v>8127</v>
      </c>
      <c r="AH8">
        <v>8405</v>
      </c>
      <c r="AI8">
        <v>8693</v>
      </c>
    </row>
    <row r="9" spans="1:39">
      <c r="B9">
        <v>34</v>
      </c>
      <c r="C9">
        <v>34</v>
      </c>
      <c r="D9" t="s">
        <v>9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2.7100000000000002E-3</v>
      </c>
      <c r="Q9">
        <v>6.45E-3</v>
      </c>
      <c r="R9">
        <v>6.45E-3</v>
      </c>
      <c r="S9">
        <v>2.0100000000000001E-3</v>
      </c>
      <c r="T9">
        <v>2.0899999999999998E-3</v>
      </c>
      <c r="U9">
        <v>2.0899999999999998E-3</v>
      </c>
      <c r="V9">
        <v>2.7100000000000002E-3</v>
      </c>
      <c r="W9">
        <v>6.45E-3</v>
      </c>
      <c r="X9">
        <v>6.45E-3</v>
      </c>
      <c r="Y9">
        <v>2.0100000000000001E-3</v>
      </c>
      <c r="Z9">
        <v>2.0899999999999998E-3</v>
      </c>
      <c r="AA9">
        <v>2.0899999999999998E-3</v>
      </c>
      <c r="AB9">
        <v>0.25425177015250539</v>
      </c>
      <c r="AC9">
        <v>3.3678785930466049</v>
      </c>
      <c r="AD9">
        <v>186.11600000000001</v>
      </c>
      <c r="AE9">
        <v>0.05</v>
      </c>
      <c r="AF9">
        <v>2964</v>
      </c>
      <c r="AG9">
        <v>7314</v>
      </c>
      <c r="AH9">
        <v>7565</v>
      </c>
      <c r="AI9">
        <v>7824</v>
      </c>
    </row>
    <row r="10" spans="1:39">
      <c r="B10">
        <v>34</v>
      </c>
      <c r="C10">
        <v>34</v>
      </c>
      <c r="D10" t="s">
        <v>9</v>
      </c>
      <c r="E10" t="s">
        <v>9</v>
      </c>
      <c r="F10">
        <v>26</v>
      </c>
      <c r="G10">
        <v>26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2.6800000000000001E-3</v>
      </c>
      <c r="Q10">
        <v>6.3800000000000003E-3</v>
      </c>
      <c r="R10">
        <v>6.3800000000000003E-3</v>
      </c>
      <c r="S10">
        <v>2.0100000000000001E-3</v>
      </c>
      <c r="T10">
        <v>2.0699999999999998E-3</v>
      </c>
      <c r="U10">
        <v>2.0699999999999998E-3</v>
      </c>
      <c r="V10">
        <v>2.6800000000000001E-3</v>
      </c>
      <c r="W10">
        <v>6.3800000000000003E-3</v>
      </c>
      <c r="X10">
        <v>6.3800000000000003E-3</v>
      </c>
      <c r="Y10">
        <v>2.0100000000000001E-3</v>
      </c>
      <c r="Z10">
        <v>2.0699999999999998E-3</v>
      </c>
      <c r="AA10">
        <v>2.0699999999999998E-3</v>
      </c>
      <c r="AB10">
        <v>0.26665475217864931</v>
      </c>
      <c r="AC10">
        <v>3.8121044580759529</v>
      </c>
      <c r="AD10">
        <v>186.11600000000001</v>
      </c>
      <c r="AE10">
        <v>0.02</v>
      </c>
      <c r="AF10">
        <v>3309</v>
      </c>
      <c r="AG10">
        <v>16456</v>
      </c>
      <c r="AH10">
        <v>17095</v>
      </c>
      <c r="AI10">
        <v>17759</v>
      </c>
    </row>
    <row r="11" spans="1:39">
      <c r="B11">
        <v>34</v>
      </c>
      <c r="C11">
        <v>34</v>
      </c>
      <c r="D11" t="s">
        <v>9</v>
      </c>
      <c r="E11" t="s">
        <v>9</v>
      </c>
      <c r="F11">
        <v>26</v>
      </c>
      <c r="G11">
        <v>26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2.6800000000000001E-3</v>
      </c>
      <c r="Q11">
        <v>6.3800000000000003E-3</v>
      </c>
      <c r="R11">
        <v>6.3800000000000003E-3</v>
      </c>
      <c r="S11">
        <v>2.0100000000000001E-3</v>
      </c>
      <c r="T11">
        <v>2.0699999999999998E-3</v>
      </c>
      <c r="U11">
        <v>2.0699999999999998E-3</v>
      </c>
      <c r="V11">
        <v>2.6800000000000001E-3</v>
      </c>
      <c r="W11">
        <v>6.3800000000000003E-3</v>
      </c>
      <c r="X11">
        <v>6.3800000000000003E-3</v>
      </c>
      <c r="Y11">
        <v>2.0100000000000001E-3</v>
      </c>
      <c r="Z11">
        <v>2.0699999999999998E-3</v>
      </c>
      <c r="AA11">
        <v>2.0699999999999998E-3</v>
      </c>
      <c r="AB11">
        <v>0.26665475217864931</v>
      </c>
      <c r="AC11">
        <v>3.8121044580759529</v>
      </c>
      <c r="AD11">
        <v>186.11600000000001</v>
      </c>
      <c r="AE11">
        <v>2.5000000000000001E-2</v>
      </c>
      <c r="AF11">
        <v>3165</v>
      </c>
      <c r="AG11">
        <v>13165</v>
      </c>
      <c r="AH11">
        <v>13676</v>
      </c>
      <c r="AI11">
        <v>14207</v>
      </c>
    </row>
    <row r="12" spans="1:39">
      <c r="B12">
        <v>34</v>
      </c>
      <c r="C12">
        <v>34</v>
      </c>
      <c r="D12" t="s">
        <v>9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2.6800000000000001E-3</v>
      </c>
      <c r="Q12">
        <v>6.3800000000000003E-3</v>
      </c>
      <c r="R12">
        <v>6.3800000000000003E-3</v>
      </c>
      <c r="S12">
        <v>2.0100000000000001E-3</v>
      </c>
      <c r="T12">
        <v>2.0699999999999998E-3</v>
      </c>
      <c r="U12">
        <v>2.0699999999999998E-3</v>
      </c>
      <c r="V12">
        <v>2.6800000000000001E-3</v>
      </c>
      <c r="W12">
        <v>6.3800000000000003E-3</v>
      </c>
      <c r="X12">
        <v>6.3800000000000003E-3</v>
      </c>
      <c r="Y12">
        <v>2.0100000000000001E-3</v>
      </c>
      <c r="Z12">
        <v>2.0699999999999998E-3</v>
      </c>
      <c r="AA12">
        <v>2.0699999999999998E-3</v>
      </c>
      <c r="AB12">
        <v>0.26665475217864931</v>
      </c>
      <c r="AC12">
        <v>3.8121044580759529</v>
      </c>
      <c r="AD12">
        <v>186.11600000000001</v>
      </c>
      <c r="AE12">
        <v>0.03</v>
      </c>
      <c r="AF12">
        <v>3030</v>
      </c>
      <c r="AG12">
        <v>10971</v>
      </c>
      <c r="AH12">
        <v>11397</v>
      </c>
      <c r="AI12">
        <v>11840</v>
      </c>
    </row>
    <row r="13" spans="1:39">
      <c r="B13">
        <v>34</v>
      </c>
      <c r="C13">
        <v>34</v>
      </c>
      <c r="D13" t="s">
        <v>9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2.6800000000000001E-3</v>
      </c>
      <c r="Q13">
        <v>6.3800000000000003E-3</v>
      </c>
      <c r="R13">
        <v>6.3800000000000003E-3</v>
      </c>
      <c r="S13">
        <v>2.0100000000000001E-3</v>
      </c>
      <c r="T13">
        <v>2.0699999999999998E-3</v>
      </c>
      <c r="U13">
        <v>2.0699999999999998E-3</v>
      </c>
      <c r="V13">
        <v>2.6800000000000001E-3</v>
      </c>
      <c r="W13">
        <v>6.3800000000000003E-3</v>
      </c>
      <c r="X13">
        <v>6.3800000000000003E-3</v>
      </c>
      <c r="Y13">
        <v>2.0100000000000001E-3</v>
      </c>
      <c r="Z13">
        <v>2.0699999999999998E-3</v>
      </c>
      <c r="AA13">
        <v>2.0699999999999998E-3</v>
      </c>
      <c r="AB13">
        <v>0.26665475217864931</v>
      </c>
      <c r="AC13">
        <v>3.8121044580759529</v>
      </c>
      <c r="AD13">
        <v>186.11600000000001</v>
      </c>
      <c r="AE13">
        <v>3.5000000000000003E-2</v>
      </c>
      <c r="AF13">
        <v>2902</v>
      </c>
      <c r="AG13">
        <v>9404</v>
      </c>
      <c r="AH13">
        <v>9769</v>
      </c>
      <c r="AI13">
        <v>10148</v>
      </c>
    </row>
    <row r="14" spans="1:39">
      <c r="B14">
        <v>34</v>
      </c>
      <c r="C14">
        <v>34</v>
      </c>
      <c r="D14" t="s">
        <v>9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2.6800000000000001E-3</v>
      </c>
      <c r="Q14">
        <v>6.3800000000000003E-3</v>
      </c>
      <c r="R14">
        <v>6.3800000000000003E-3</v>
      </c>
      <c r="S14">
        <v>2.0100000000000001E-3</v>
      </c>
      <c r="T14">
        <v>2.0699999999999998E-3</v>
      </c>
      <c r="U14">
        <v>2.0699999999999998E-3</v>
      </c>
      <c r="V14">
        <v>2.6800000000000001E-3</v>
      </c>
      <c r="W14">
        <v>6.3800000000000003E-3</v>
      </c>
      <c r="X14">
        <v>6.3800000000000003E-3</v>
      </c>
      <c r="Y14">
        <v>2.0100000000000001E-3</v>
      </c>
      <c r="Z14">
        <v>2.0699999999999998E-3</v>
      </c>
      <c r="AA14">
        <v>2.0699999999999998E-3</v>
      </c>
      <c r="AB14">
        <v>0.26665475217864931</v>
      </c>
      <c r="AC14">
        <v>3.8121044580759529</v>
      </c>
      <c r="AD14">
        <v>186.11600000000001</v>
      </c>
      <c r="AE14">
        <v>0.04</v>
      </c>
      <c r="AF14">
        <v>2783</v>
      </c>
      <c r="AG14">
        <v>8228</v>
      </c>
      <c r="AH14">
        <v>8548</v>
      </c>
      <c r="AI14">
        <v>8880</v>
      </c>
    </row>
    <row r="15" spans="1:39">
      <c r="B15">
        <v>34</v>
      </c>
      <c r="C15">
        <v>34</v>
      </c>
      <c r="D15" t="s">
        <v>9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2.6800000000000001E-3</v>
      </c>
      <c r="Q15">
        <v>6.3800000000000003E-3</v>
      </c>
      <c r="R15">
        <v>6.3800000000000003E-3</v>
      </c>
      <c r="S15">
        <v>2.0100000000000001E-3</v>
      </c>
      <c r="T15">
        <v>2.0699999999999998E-3</v>
      </c>
      <c r="U15">
        <v>2.0699999999999998E-3</v>
      </c>
      <c r="V15">
        <v>2.6800000000000001E-3</v>
      </c>
      <c r="W15">
        <v>6.3800000000000003E-3</v>
      </c>
      <c r="X15">
        <v>6.3800000000000003E-3</v>
      </c>
      <c r="Y15">
        <v>2.0100000000000001E-3</v>
      </c>
      <c r="Z15">
        <v>2.0699999999999998E-3</v>
      </c>
      <c r="AA15">
        <v>2.0699999999999998E-3</v>
      </c>
      <c r="AB15">
        <v>0.26665475217864931</v>
      </c>
      <c r="AC15">
        <v>3.8121044580759529</v>
      </c>
      <c r="AD15">
        <v>186.11600000000001</v>
      </c>
      <c r="AE15">
        <v>4.4999999999999998E-2</v>
      </c>
      <c r="AF15">
        <v>2670</v>
      </c>
      <c r="AG15">
        <v>7314</v>
      </c>
      <c r="AH15">
        <v>7598</v>
      </c>
      <c r="AI15">
        <v>7893</v>
      </c>
    </row>
    <row r="16" spans="1:39">
      <c r="B16">
        <v>34</v>
      </c>
      <c r="C16">
        <v>34</v>
      </c>
      <c r="D16" t="s">
        <v>9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2.6800000000000001E-3</v>
      </c>
      <c r="Q16">
        <v>6.3800000000000003E-3</v>
      </c>
      <c r="R16">
        <v>6.3800000000000003E-3</v>
      </c>
      <c r="S16">
        <v>2.0100000000000001E-3</v>
      </c>
      <c r="T16">
        <v>2.0699999999999998E-3</v>
      </c>
      <c r="U16">
        <v>2.0699999999999998E-3</v>
      </c>
      <c r="V16">
        <v>2.6800000000000001E-3</v>
      </c>
      <c r="W16">
        <v>6.3800000000000003E-3</v>
      </c>
      <c r="X16">
        <v>6.3800000000000003E-3</v>
      </c>
      <c r="Y16">
        <v>2.0100000000000001E-3</v>
      </c>
      <c r="Z16">
        <v>2.0699999999999998E-3</v>
      </c>
      <c r="AA16">
        <v>2.0699999999999998E-3</v>
      </c>
      <c r="AB16">
        <v>0.26665475217864931</v>
      </c>
      <c r="AC16">
        <v>3.8121044580759529</v>
      </c>
      <c r="AD16">
        <v>186.11600000000001</v>
      </c>
      <c r="AE16">
        <v>0.05</v>
      </c>
      <c r="AF16">
        <v>2563</v>
      </c>
      <c r="AG16">
        <v>6583</v>
      </c>
      <c r="AH16">
        <v>6838</v>
      </c>
      <c r="AI16">
        <v>7104</v>
      </c>
    </row>
    <row r="17" spans="2:35">
      <c r="B17">
        <v>34</v>
      </c>
      <c r="C17">
        <v>34</v>
      </c>
      <c r="D17" t="s">
        <v>9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2.65E-3</v>
      </c>
      <c r="Q17">
        <v>6.3099999999999996E-3</v>
      </c>
      <c r="R17">
        <v>6.3099999999999996E-3</v>
      </c>
      <c r="S17">
        <v>2.0100000000000001E-3</v>
      </c>
      <c r="T17">
        <v>2.0500000000000002E-3</v>
      </c>
      <c r="U17">
        <v>2.0500000000000002E-3</v>
      </c>
      <c r="V17">
        <v>2.65E-3</v>
      </c>
      <c r="W17">
        <v>6.3099999999999996E-3</v>
      </c>
      <c r="X17">
        <v>6.3099999999999996E-3</v>
      </c>
      <c r="Y17">
        <v>2.0100000000000001E-3</v>
      </c>
      <c r="Z17">
        <v>2.0500000000000002E-3</v>
      </c>
      <c r="AA17">
        <v>2.0500000000000002E-3</v>
      </c>
      <c r="AB17">
        <v>0.28101681644880172</v>
      </c>
      <c r="AC17">
        <v>3.9134184064483111</v>
      </c>
      <c r="AD17">
        <v>186.11600000000001</v>
      </c>
      <c r="AE17">
        <v>0.02</v>
      </c>
      <c r="AF17">
        <v>3226</v>
      </c>
      <c r="AG17">
        <v>16083</v>
      </c>
      <c r="AH17">
        <v>16724</v>
      </c>
      <c r="AI17">
        <v>17391</v>
      </c>
    </row>
    <row r="18" spans="2:35">
      <c r="B18">
        <v>34</v>
      </c>
      <c r="C18">
        <v>34</v>
      </c>
      <c r="D18" t="s">
        <v>9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2.65E-3</v>
      </c>
      <c r="Q18">
        <v>6.3099999999999996E-3</v>
      </c>
      <c r="R18">
        <v>6.3099999999999996E-3</v>
      </c>
      <c r="S18">
        <v>2.0100000000000001E-3</v>
      </c>
      <c r="T18">
        <v>2.0500000000000002E-3</v>
      </c>
      <c r="U18">
        <v>2.0500000000000002E-3</v>
      </c>
      <c r="V18">
        <v>2.65E-3</v>
      </c>
      <c r="W18">
        <v>6.3099999999999996E-3</v>
      </c>
      <c r="X18">
        <v>6.3099999999999996E-3</v>
      </c>
      <c r="Y18">
        <v>2.0100000000000001E-3</v>
      </c>
      <c r="Z18">
        <v>2.0500000000000002E-3</v>
      </c>
      <c r="AA18">
        <v>2.0500000000000002E-3</v>
      </c>
      <c r="AB18">
        <v>0.28101681644880172</v>
      </c>
      <c r="AC18">
        <v>3.9134184064483111</v>
      </c>
      <c r="AD18">
        <v>186.11600000000001</v>
      </c>
      <c r="AE18">
        <v>2.5000000000000001E-2</v>
      </c>
      <c r="AF18">
        <v>3082</v>
      </c>
      <c r="AG18">
        <v>12866</v>
      </c>
      <c r="AH18">
        <v>13379</v>
      </c>
      <c r="AI18">
        <v>13913</v>
      </c>
    </row>
    <row r="19" spans="2:35">
      <c r="B19">
        <v>34</v>
      </c>
      <c r="C19">
        <v>34</v>
      </c>
      <c r="D19" t="s">
        <v>9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2.65E-3</v>
      </c>
      <c r="Q19">
        <v>6.3099999999999996E-3</v>
      </c>
      <c r="R19">
        <v>6.3099999999999996E-3</v>
      </c>
      <c r="S19">
        <v>2.0100000000000001E-3</v>
      </c>
      <c r="T19">
        <v>2.0500000000000002E-3</v>
      </c>
      <c r="U19">
        <v>2.0500000000000002E-3</v>
      </c>
      <c r="V19">
        <v>2.65E-3</v>
      </c>
      <c r="W19">
        <v>6.3099999999999996E-3</v>
      </c>
      <c r="X19">
        <v>6.3099999999999996E-3</v>
      </c>
      <c r="Y19">
        <v>2.0100000000000001E-3</v>
      </c>
      <c r="Z19">
        <v>2.0500000000000002E-3</v>
      </c>
      <c r="AA19">
        <v>2.0500000000000002E-3</v>
      </c>
      <c r="AB19">
        <v>0.28101681644880172</v>
      </c>
      <c r="AC19">
        <v>3.9134184064483111</v>
      </c>
      <c r="AD19">
        <v>186.11600000000001</v>
      </c>
      <c r="AE19">
        <v>0.03</v>
      </c>
      <c r="AF19">
        <v>2947</v>
      </c>
      <c r="AG19">
        <v>10722</v>
      </c>
      <c r="AH19">
        <v>11149</v>
      </c>
      <c r="AI19">
        <v>11594</v>
      </c>
    </row>
    <row r="20" spans="2:35">
      <c r="B20">
        <v>34</v>
      </c>
      <c r="C20">
        <v>34</v>
      </c>
      <c r="D20" t="s">
        <v>9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2.65E-3</v>
      </c>
      <c r="Q20">
        <v>6.3099999999999996E-3</v>
      </c>
      <c r="R20">
        <v>6.3099999999999996E-3</v>
      </c>
      <c r="S20">
        <v>2.0100000000000001E-3</v>
      </c>
      <c r="T20">
        <v>2.0500000000000002E-3</v>
      </c>
      <c r="U20">
        <v>2.0500000000000002E-3</v>
      </c>
      <c r="V20">
        <v>2.65E-3</v>
      </c>
      <c r="W20">
        <v>6.3099999999999996E-3</v>
      </c>
      <c r="X20">
        <v>6.3099999999999996E-3</v>
      </c>
      <c r="Y20">
        <v>2.0100000000000001E-3</v>
      </c>
      <c r="Z20">
        <v>2.0500000000000002E-3</v>
      </c>
      <c r="AA20">
        <v>2.0500000000000002E-3</v>
      </c>
      <c r="AB20">
        <v>0.28101681644880172</v>
      </c>
      <c r="AC20">
        <v>3.9134184064483111</v>
      </c>
      <c r="AD20">
        <v>186.11600000000001</v>
      </c>
      <c r="AE20">
        <v>3.5000000000000003E-2</v>
      </c>
      <c r="AF20">
        <v>2821</v>
      </c>
      <c r="AG20">
        <v>9190</v>
      </c>
      <c r="AH20">
        <v>9557</v>
      </c>
      <c r="AI20">
        <v>9938</v>
      </c>
    </row>
    <row r="21" spans="2:35">
      <c r="B21">
        <v>34</v>
      </c>
      <c r="C21">
        <v>34</v>
      </c>
      <c r="D21" t="s">
        <v>9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2.65E-3</v>
      </c>
      <c r="Q21">
        <v>6.3099999999999996E-3</v>
      </c>
      <c r="R21">
        <v>6.3099999999999996E-3</v>
      </c>
      <c r="S21">
        <v>2.0100000000000001E-3</v>
      </c>
      <c r="T21">
        <v>2.0500000000000002E-3</v>
      </c>
      <c r="U21">
        <v>2.0500000000000002E-3</v>
      </c>
      <c r="V21">
        <v>2.65E-3</v>
      </c>
      <c r="W21">
        <v>6.3099999999999996E-3</v>
      </c>
      <c r="X21">
        <v>6.3099999999999996E-3</v>
      </c>
      <c r="Y21">
        <v>2.0100000000000001E-3</v>
      </c>
      <c r="Z21">
        <v>2.0500000000000002E-3</v>
      </c>
      <c r="AA21">
        <v>2.0500000000000002E-3</v>
      </c>
      <c r="AB21">
        <v>0.28101681644880172</v>
      </c>
      <c r="AC21">
        <v>3.9134184064483111</v>
      </c>
      <c r="AD21">
        <v>186.11600000000001</v>
      </c>
      <c r="AE21">
        <v>0.04</v>
      </c>
      <c r="AF21">
        <v>2702</v>
      </c>
      <c r="AG21">
        <v>8041</v>
      </c>
      <c r="AH21">
        <v>8362</v>
      </c>
      <c r="AI21">
        <v>8696</v>
      </c>
    </row>
    <row r="22" spans="2:35">
      <c r="B22">
        <v>34</v>
      </c>
      <c r="C22">
        <v>34</v>
      </c>
      <c r="D22" t="s">
        <v>9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2.65E-3</v>
      </c>
      <c r="Q22">
        <v>6.3099999999999996E-3</v>
      </c>
      <c r="R22">
        <v>6.3099999999999996E-3</v>
      </c>
      <c r="S22">
        <v>2.0100000000000001E-3</v>
      </c>
      <c r="T22">
        <v>2.0500000000000002E-3</v>
      </c>
      <c r="U22">
        <v>2.0500000000000002E-3</v>
      </c>
      <c r="V22">
        <v>2.65E-3</v>
      </c>
      <c r="W22">
        <v>6.3099999999999996E-3</v>
      </c>
      <c r="X22">
        <v>6.3099999999999996E-3</v>
      </c>
      <c r="Y22">
        <v>2.0100000000000001E-3</v>
      </c>
      <c r="Z22">
        <v>2.0500000000000002E-3</v>
      </c>
      <c r="AA22">
        <v>2.0500000000000002E-3</v>
      </c>
      <c r="AB22">
        <v>0.28101681644880172</v>
      </c>
      <c r="AC22">
        <v>3.9134184064483111</v>
      </c>
      <c r="AD22">
        <v>186.11600000000001</v>
      </c>
      <c r="AE22">
        <v>4.4999999999999998E-2</v>
      </c>
      <c r="AF22">
        <v>2590</v>
      </c>
      <c r="AG22">
        <v>7148</v>
      </c>
      <c r="AH22">
        <v>7433</v>
      </c>
      <c r="AI22">
        <v>7729</v>
      </c>
    </row>
    <row r="23" spans="2:35">
      <c r="B23">
        <v>34</v>
      </c>
      <c r="C23">
        <v>34</v>
      </c>
      <c r="D23" t="s">
        <v>9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2.65E-3</v>
      </c>
      <c r="Q23">
        <v>6.3099999999999996E-3</v>
      </c>
      <c r="R23">
        <v>6.3099999999999996E-3</v>
      </c>
      <c r="S23">
        <v>2.0100000000000001E-3</v>
      </c>
      <c r="T23">
        <v>2.0500000000000002E-3</v>
      </c>
      <c r="U23">
        <v>2.0500000000000002E-3</v>
      </c>
      <c r="V23">
        <v>2.65E-3</v>
      </c>
      <c r="W23">
        <v>6.3099999999999996E-3</v>
      </c>
      <c r="X23">
        <v>6.3099999999999996E-3</v>
      </c>
      <c r="Y23">
        <v>2.0100000000000001E-3</v>
      </c>
      <c r="Z23">
        <v>2.0500000000000002E-3</v>
      </c>
      <c r="AA23">
        <v>2.0500000000000002E-3</v>
      </c>
      <c r="AB23">
        <v>0.28101681644880172</v>
      </c>
      <c r="AC23">
        <v>3.9134184064483111</v>
      </c>
      <c r="AD23">
        <v>186.11600000000001</v>
      </c>
      <c r="AE23">
        <v>0.05</v>
      </c>
      <c r="AF23">
        <v>2484</v>
      </c>
      <c r="AG23">
        <v>6433</v>
      </c>
      <c r="AH23">
        <v>6690</v>
      </c>
      <c r="AI23">
        <v>6956</v>
      </c>
    </row>
    <row r="24" spans="2:35">
      <c r="B24">
        <v>34</v>
      </c>
      <c r="C24">
        <v>34</v>
      </c>
      <c r="D24" t="s">
        <v>9</v>
      </c>
      <c r="E24" t="s">
        <v>9</v>
      </c>
      <c r="F24">
        <v>30</v>
      </c>
      <c r="G24">
        <v>30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2.6199999999999999E-3</v>
      </c>
      <c r="Q24">
        <v>6.2399999999999999E-3</v>
      </c>
      <c r="R24">
        <v>6.2399999999999999E-3</v>
      </c>
      <c r="S24">
        <v>2.0100000000000001E-3</v>
      </c>
      <c r="T24">
        <v>2.0200000000000001E-3</v>
      </c>
      <c r="U24">
        <v>2.0200000000000001E-3</v>
      </c>
      <c r="V24">
        <v>2.6199999999999999E-3</v>
      </c>
      <c r="W24">
        <v>6.2399999999999999E-3</v>
      </c>
      <c r="X24">
        <v>6.2399999999999999E-3</v>
      </c>
      <c r="Y24">
        <v>2.0100000000000001E-3</v>
      </c>
      <c r="Z24">
        <v>2.0200000000000001E-3</v>
      </c>
      <c r="AA24">
        <v>2.0200000000000001E-3</v>
      </c>
      <c r="AB24">
        <v>0.29873025599128539</v>
      </c>
      <c r="AC24">
        <v>4.0348717413199537</v>
      </c>
      <c r="AD24">
        <v>186.11600000000001</v>
      </c>
      <c r="AE24">
        <v>0.02</v>
      </c>
      <c r="AF24">
        <v>3131</v>
      </c>
      <c r="AG24">
        <v>15653</v>
      </c>
      <c r="AH24">
        <v>16296</v>
      </c>
      <c r="AI24">
        <v>16967</v>
      </c>
    </row>
    <row r="25" spans="2:35">
      <c r="B25">
        <v>34</v>
      </c>
      <c r="C25">
        <v>34</v>
      </c>
      <c r="D25" t="s">
        <v>9</v>
      </c>
      <c r="E25" t="s">
        <v>9</v>
      </c>
      <c r="F25">
        <v>30</v>
      </c>
      <c r="G25">
        <v>30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2.6199999999999999E-3</v>
      </c>
      <c r="Q25">
        <v>6.2399999999999999E-3</v>
      </c>
      <c r="R25">
        <v>6.2399999999999999E-3</v>
      </c>
      <c r="S25">
        <v>2.0100000000000001E-3</v>
      </c>
      <c r="T25">
        <v>2.0200000000000001E-3</v>
      </c>
      <c r="U25">
        <v>2.0200000000000001E-3</v>
      </c>
      <c r="V25">
        <v>2.6199999999999999E-3</v>
      </c>
      <c r="W25">
        <v>6.2399999999999999E-3</v>
      </c>
      <c r="X25">
        <v>6.2399999999999999E-3</v>
      </c>
      <c r="Y25">
        <v>2.0100000000000001E-3</v>
      </c>
      <c r="Z25">
        <v>2.0200000000000001E-3</v>
      </c>
      <c r="AA25">
        <v>2.0200000000000001E-3</v>
      </c>
      <c r="AB25">
        <v>0.29873025599128539</v>
      </c>
      <c r="AC25">
        <v>4.0348717413199537</v>
      </c>
      <c r="AD25">
        <v>186.11600000000001</v>
      </c>
      <c r="AE25">
        <v>2.5000000000000001E-2</v>
      </c>
      <c r="AF25">
        <v>2988</v>
      </c>
      <c r="AG25">
        <v>12522</v>
      </c>
      <c r="AH25">
        <v>13037</v>
      </c>
      <c r="AI25">
        <v>13573</v>
      </c>
    </row>
    <row r="26" spans="2:35">
      <c r="B26">
        <v>34</v>
      </c>
      <c r="C26">
        <v>34</v>
      </c>
      <c r="D26" t="s">
        <v>9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2.6199999999999999E-3</v>
      </c>
      <c r="Q26">
        <v>6.2399999999999999E-3</v>
      </c>
      <c r="R26">
        <v>6.2399999999999999E-3</v>
      </c>
      <c r="S26">
        <v>2.0100000000000001E-3</v>
      </c>
      <c r="T26">
        <v>2.0200000000000001E-3</v>
      </c>
      <c r="U26">
        <v>2.0200000000000001E-3</v>
      </c>
      <c r="V26">
        <v>2.6199999999999999E-3</v>
      </c>
      <c r="W26">
        <v>6.2399999999999999E-3</v>
      </c>
      <c r="X26">
        <v>6.2399999999999999E-3</v>
      </c>
      <c r="Y26">
        <v>2.0100000000000001E-3</v>
      </c>
      <c r="Z26">
        <v>2.0200000000000001E-3</v>
      </c>
      <c r="AA26">
        <v>2.0200000000000001E-3</v>
      </c>
      <c r="AB26">
        <v>0.29873025599128539</v>
      </c>
      <c r="AC26">
        <v>4.0348717413199537</v>
      </c>
      <c r="AD26">
        <v>186.11600000000001</v>
      </c>
      <c r="AE26">
        <v>0.03</v>
      </c>
      <c r="AF26">
        <v>2854</v>
      </c>
      <c r="AG26">
        <v>10435</v>
      </c>
      <c r="AH26">
        <v>10864</v>
      </c>
      <c r="AI26">
        <v>11311</v>
      </c>
    </row>
    <row r="27" spans="2:35">
      <c r="B27">
        <v>34</v>
      </c>
      <c r="C27">
        <v>34</v>
      </c>
      <c r="D27" t="s">
        <v>9</v>
      </c>
      <c r="E27" t="s">
        <v>9</v>
      </c>
      <c r="F27">
        <v>30</v>
      </c>
      <c r="G27">
        <v>30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2.6199999999999999E-3</v>
      </c>
      <c r="Q27">
        <v>6.2399999999999999E-3</v>
      </c>
      <c r="R27">
        <v>6.2399999999999999E-3</v>
      </c>
      <c r="S27">
        <v>2.0100000000000001E-3</v>
      </c>
      <c r="T27">
        <v>2.0200000000000001E-3</v>
      </c>
      <c r="U27">
        <v>2.0200000000000001E-3</v>
      </c>
      <c r="V27">
        <v>2.6199999999999999E-3</v>
      </c>
      <c r="W27">
        <v>6.2399999999999999E-3</v>
      </c>
      <c r="X27">
        <v>6.2399999999999999E-3</v>
      </c>
      <c r="Y27">
        <v>2.0100000000000001E-3</v>
      </c>
      <c r="Z27">
        <v>2.0200000000000001E-3</v>
      </c>
      <c r="AA27">
        <v>2.0200000000000001E-3</v>
      </c>
      <c r="AB27">
        <v>0.29873025599128539</v>
      </c>
      <c r="AC27">
        <v>4.0348717413199537</v>
      </c>
      <c r="AD27">
        <v>186.11600000000001</v>
      </c>
      <c r="AE27">
        <v>3.5000000000000003E-2</v>
      </c>
      <c r="AF27">
        <v>2728</v>
      </c>
      <c r="AG27">
        <v>8944</v>
      </c>
      <c r="AH27">
        <v>9312</v>
      </c>
      <c r="AI27">
        <v>9695</v>
      </c>
    </row>
    <row r="28" spans="2:35">
      <c r="B28">
        <v>34</v>
      </c>
      <c r="C28">
        <v>34</v>
      </c>
      <c r="D28" t="s">
        <v>9</v>
      </c>
      <c r="E28" t="s">
        <v>9</v>
      </c>
      <c r="F28">
        <v>30</v>
      </c>
      <c r="G28">
        <v>30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2.6199999999999999E-3</v>
      </c>
      <c r="Q28">
        <v>6.2399999999999999E-3</v>
      </c>
      <c r="R28">
        <v>6.2399999999999999E-3</v>
      </c>
      <c r="S28">
        <v>2.0100000000000001E-3</v>
      </c>
      <c r="T28">
        <v>2.0200000000000001E-3</v>
      </c>
      <c r="U28">
        <v>2.0200000000000001E-3</v>
      </c>
      <c r="V28">
        <v>2.6199999999999999E-3</v>
      </c>
      <c r="W28">
        <v>6.2399999999999999E-3</v>
      </c>
      <c r="X28">
        <v>6.2399999999999999E-3</v>
      </c>
      <c r="Y28">
        <v>2.0100000000000001E-3</v>
      </c>
      <c r="Z28">
        <v>2.0200000000000001E-3</v>
      </c>
      <c r="AA28">
        <v>2.0200000000000001E-3</v>
      </c>
      <c r="AB28">
        <v>0.29873025599128539</v>
      </c>
      <c r="AC28">
        <v>4.0348717413199537</v>
      </c>
      <c r="AD28">
        <v>186.11600000000001</v>
      </c>
      <c r="AE28">
        <v>0.04</v>
      </c>
      <c r="AF28">
        <v>2610</v>
      </c>
      <c r="AG28">
        <v>7826</v>
      </c>
      <c r="AH28">
        <v>8148</v>
      </c>
      <c r="AI28">
        <v>8483</v>
      </c>
    </row>
    <row r="29" spans="2:35">
      <c r="B29">
        <v>34</v>
      </c>
      <c r="C29">
        <v>34</v>
      </c>
      <c r="D29" t="s">
        <v>9</v>
      </c>
      <c r="E29" t="s">
        <v>9</v>
      </c>
      <c r="F29">
        <v>30</v>
      </c>
      <c r="G29">
        <v>30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2.6199999999999999E-3</v>
      </c>
      <c r="Q29">
        <v>6.2399999999999999E-3</v>
      </c>
      <c r="R29">
        <v>6.2399999999999999E-3</v>
      </c>
      <c r="S29">
        <v>2.0100000000000001E-3</v>
      </c>
      <c r="T29">
        <v>2.0200000000000001E-3</v>
      </c>
      <c r="U29">
        <v>2.0200000000000001E-3</v>
      </c>
      <c r="V29">
        <v>2.6199999999999999E-3</v>
      </c>
      <c r="W29">
        <v>6.2399999999999999E-3</v>
      </c>
      <c r="X29">
        <v>6.2399999999999999E-3</v>
      </c>
      <c r="Y29">
        <v>2.0100000000000001E-3</v>
      </c>
      <c r="Z29">
        <v>2.0200000000000001E-3</v>
      </c>
      <c r="AA29">
        <v>2.0200000000000001E-3</v>
      </c>
      <c r="AB29">
        <v>0.29873025599128539</v>
      </c>
      <c r="AC29">
        <v>4.0348717413199537</v>
      </c>
      <c r="AD29">
        <v>186.11600000000001</v>
      </c>
      <c r="AE29">
        <v>4.4999999999999998E-2</v>
      </c>
      <c r="AF29">
        <v>2499</v>
      </c>
      <c r="AG29">
        <v>6957</v>
      </c>
      <c r="AH29">
        <v>7243</v>
      </c>
      <c r="AI29">
        <v>7541</v>
      </c>
    </row>
    <row r="30" spans="2:35">
      <c r="B30">
        <v>34</v>
      </c>
      <c r="C30">
        <v>34</v>
      </c>
      <c r="D30" t="s">
        <v>9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2.6199999999999999E-3</v>
      </c>
      <c r="Q30">
        <v>6.2399999999999999E-3</v>
      </c>
      <c r="R30">
        <v>6.2399999999999999E-3</v>
      </c>
      <c r="S30">
        <v>2.0100000000000001E-3</v>
      </c>
      <c r="T30">
        <v>2.0200000000000001E-3</v>
      </c>
      <c r="U30">
        <v>2.0200000000000001E-3</v>
      </c>
      <c r="V30">
        <v>2.6199999999999999E-3</v>
      </c>
      <c r="W30">
        <v>6.2399999999999999E-3</v>
      </c>
      <c r="X30">
        <v>6.2399999999999999E-3</v>
      </c>
      <c r="Y30">
        <v>2.0100000000000001E-3</v>
      </c>
      <c r="Z30">
        <v>2.0200000000000001E-3</v>
      </c>
      <c r="AA30">
        <v>2.0200000000000001E-3</v>
      </c>
      <c r="AB30">
        <v>0.29873025599128539</v>
      </c>
      <c r="AC30">
        <v>4.0348717413199537</v>
      </c>
      <c r="AD30">
        <v>186.11600000000001</v>
      </c>
      <c r="AE30">
        <v>0.05</v>
      </c>
      <c r="AF30">
        <v>2394</v>
      </c>
      <c r="AG30">
        <v>6261</v>
      </c>
      <c r="AH30">
        <v>6519</v>
      </c>
      <c r="AI30">
        <v>6787</v>
      </c>
    </row>
    <row r="31" spans="2:35">
      <c r="B31">
        <v>34</v>
      </c>
      <c r="C31">
        <v>34</v>
      </c>
      <c r="D31" t="s">
        <v>9</v>
      </c>
      <c r="E31" t="s">
        <v>9</v>
      </c>
      <c r="F31">
        <v>32</v>
      </c>
      <c r="G31">
        <v>32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2.5899999999999999E-3</v>
      </c>
      <c r="Q31">
        <v>6.1700000000000001E-3</v>
      </c>
      <c r="R31">
        <v>6.1700000000000001E-3</v>
      </c>
      <c r="S31">
        <v>2.0100000000000001E-3</v>
      </c>
      <c r="T31">
        <v>2.0100000000000001E-3</v>
      </c>
      <c r="U31">
        <v>2.0100000000000001E-3</v>
      </c>
      <c r="V31">
        <v>2.5899999999999999E-3</v>
      </c>
      <c r="W31">
        <v>6.1700000000000001E-3</v>
      </c>
      <c r="X31">
        <v>6.1700000000000001E-3</v>
      </c>
      <c r="Y31">
        <v>2.0100000000000001E-3</v>
      </c>
      <c r="Z31">
        <v>2.0100000000000001E-3</v>
      </c>
      <c r="AA31">
        <v>2.0100000000000001E-3</v>
      </c>
      <c r="AB31">
        <v>0.32335580065359482</v>
      </c>
      <c r="AC31">
        <v>4.1978842232837499</v>
      </c>
      <c r="AD31">
        <v>186.11600000000001</v>
      </c>
      <c r="AE31">
        <v>0.02</v>
      </c>
      <c r="AF31">
        <v>3005</v>
      </c>
      <c r="AG31">
        <v>15074</v>
      </c>
      <c r="AH31">
        <v>15721</v>
      </c>
      <c r="AI31">
        <v>16395</v>
      </c>
    </row>
    <row r="32" spans="2:35">
      <c r="B32">
        <v>34</v>
      </c>
      <c r="C32">
        <v>34</v>
      </c>
      <c r="D32" t="s">
        <v>9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2.5899999999999999E-3</v>
      </c>
      <c r="Q32">
        <v>6.1700000000000001E-3</v>
      </c>
      <c r="R32">
        <v>6.1700000000000001E-3</v>
      </c>
      <c r="S32">
        <v>2.0100000000000001E-3</v>
      </c>
      <c r="T32">
        <v>2.0100000000000001E-3</v>
      </c>
      <c r="U32">
        <v>2.0100000000000001E-3</v>
      </c>
      <c r="V32">
        <v>2.5899999999999999E-3</v>
      </c>
      <c r="W32">
        <v>6.1700000000000001E-3</v>
      </c>
      <c r="X32">
        <v>6.1700000000000001E-3</v>
      </c>
      <c r="Y32">
        <v>2.0100000000000001E-3</v>
      </c>
      <c r="Z32">
        <v>2.0100000000000001E-3</v>
      </c>
      <c r="AA32">
        <v>2.0100000000000001E-3</v>
      </c>
      <c r="AB32">
        <v>0.32335580065359482</v>
      </c>
      <c r="AC32">
        <v>4.1978842232837499</v>
      </c>
      <c r="AD32">
        <v>186.11600000000001</v>
      </c>
      <c r="AE32">
        <v>2.5000000000000001E-2</v>
      </c>
      <c r="AF32">
        <v>2863</v>
      </c>
      <c r="AG32">
        <v>12059</v>
      </c>
      <c r="AH32">
        <v>12577</v>
      </c>
      <c r="AI32">
        <v>13116</v>
      </c>
    </row>
    <row r="33" spans="2:35">
      <c r="B33">
        <v>34</v>
      </c>
      <c r="C33">
        <v>34</v>
      </c>
      <c r="D33" t="s">
        <v>9</v>
      </c>
      <c r="E33" t="s">
        <v>9</v>
      </c>
      <c r="F33">
        <v>32</v>
      </c>
      <c r="G33">
        <v>32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2.5899999999999999E-3</v>
      </c>
      <c r="Q33">
        <v>6.1700000000000001E-3</v>
      </c>
      <c r="R33">
        <v>6.1700000000000001E-3</v>
      </c>
      <c r="S33">
        <v>2.0100000000000001E-3</v>
      </c>
      <c r="T33">
        <v>2.0100000000000001E-3</v>
      </c>
      <c r="U33">
        <v>2.0100000000000001E-3</v>
      </c>
      <c r="V33">
        <v>2.5899999999999999E-3</v>
      </c>
      <c r="W33">
        <v>6.1700000000000001E-3</v>
      </c>
      <c r="X33">
        <v>6.1700000000000001E-3</v>
      </c>
      <c r="Y33">
        <v>2.0100000000000001E-3</v>
      </c>
      <c r="Z33">
        <v>2.0100000000000001E-3</v>
      </c>
      <c r="AA33">
        <v>2.0100000000000001E-3</v>
      </c>
      <c r="AB33">
        <v>0.32335580065359482</v>
      </c>
      <c r="AC33">
        <v>4.1978842232837499</v>
      </c>
      <c r="AD33">
        <v>186.11600000000001</v>
      </c>
      <c r="AE33">
        <v>0.03</v>
      </c>
      <c r="AF33">
        <v>2729</v>
      </c>
      <c r="AG33">
        <v>10049</v>
      </c>
      <c r="AH33">
        <v>10481</v>
      </c>
      <c r="AI33">
        <v>10930</v>
      </c>
    </row>
    <row r="34" spans="2:35">
      <c r="B34">
        <v>34</v>
      </c>
      <c r="C34">
        <v>34</v>
      </c>
      <c r="D34" t="s">
        <v>9</v>
      </c>
      <c r="E34" t="s">
        <v>9</v>
      </c>
      <c r="F34">
        <v>32</v>
      </c>
      <c r="G34">
        <v>32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2.5899999999999999E-3</v>
      </c>
      <c r="Q34">
        <v>6.1700000000000001E-3</v>
      </c>
      <c r="R34">
        <v>6.1700000000000001E-3</v>
      </c>
      <c r="S34">
        <v>2.0100000000000001E-3</v>
      </c>
      <c r="T34">
        <v>2.0100000000000001E-3</v>
      </c>
      <c r="U34">
        <v>2.0100000000000001E-3</v>
      </c>
      <c r="V34">
        <v>2.5899999999999999E-3</v>
      </c>
      <c r="W34">
        <v>6.1700000000000001E-3</v>
      </c>
      <c r="X34">
        <v>6.1700000000000001E-3</v>
      </c>
      <c r="Y34">
        <v>2.0100000000000001E-3</v>
      </c>
      <c r="Z34">
        <v>2.0100000000000001E-3</v>
      </c>
      <c r="AA34">
        <v>2.0100000000000001E-3</v>
      </c>
      <c r="AB34">
        <v>0.32335580065359482</v>
      </c>
      <c r="AC34">
        <v>4.1978842232837499</v>
      </c>
      <c r="AD34">
        <v>186.11600000000001</v>
      </c>
      <c r="AE34">
        <v>3.5000000000000003E-2</v>
      </c>
      <c r="AF34">
        <v>2605</v>
      </c>
      <c r="AG34">
        <v>8614</v>
      </c>
      <c r="AH34">
        <v>8983</v>
      </c>
      <c r="AI34">
        <v>9369</v>
      </c>
    </row>
    <row r="35" spans="2:35">
      <c r="B35">
        <v>34</v>
      </c>
      <c r="C35">
        <v>34</v>
      </c>
      <c r="D35" t="s">
        <v>9</v>
      </c>
      <c r="E35" t="s">
        <v>9</v>
      </c>
      <c r="F35">
        <v>32</v>
      </c>
      <c r="G35">
        <v>32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2.5899999999999999E-3</v>
      </c>
      <c r="Q35">
        <v>6.1700000000000001E-3</v>
      </c>
      <c r="R35">
        <v>6.1700000000000001E-3</v>
      </c>
      <c r="S35">
        <v>2.0100000000000001E-3</v>
      </c>
      <c r="T35">
        <v>2.0100000000000001E-3</v>
      </c>
      <c r="U35">
        <v>2.0100000000000001E-3</v>
      </c>
      <c r="V35">
        <v>2.5899999999999999E-3</v>
      </c>
      <c r="W35">
        <v>6.1700000000000001E-3</v>
      </c>
      <c r="X35">
        <v>6.1700000000000001E-3</v>
      </c>
      <c r="Y35">
        <v>2.0100000000000001E-3</v>
      </c>
      <c r="Z35">
        <v>2.0100000000000001E-3</v>
      </c>
      <c r="AA35">
        <v>2.0100000000000001E-3</v>
      </c>
      <c r="AB35">
        <v>0.32335580065359482</v>
      </c>
      <c r="AC35">
        <v>4.1978842232837499</v>
      </c>
      <c r="AD35">
        <v>186.11600000000001</v>
      </c>
      <c r="AE35">
        <v>0.04</v>
      </c>
      <c r="AF35">
        <v>2488</v>
      </c>
      <c r="AG35">
        <v>7537</v>
      </c>
      <c r="AH35">
        <v>7860</v>
      </c>
      <c r="AI35">
        <v>8198</v>
      </c>
    </row>
    <row r="36" spans="2:35">
      <c r="B36">
        <v>34</v>
      </c>
      <c r="C36">
        <v>34</v>
      </c>
      <c r="D36" t="s">
        <v>9</v>
      </c>
      <c r="E36" t="s">
        <v>9</v>
      </c>
      <c r="F36">
        <v>32</v>
      </c>
      <c r="G36">
        <v>32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2.5899999999999999E-3</v>
      </c>
      <c r="Q36">
        <v>6.1700000000000001E-3</v>
      </c>
      <c r="R36">
        <v>6.1700000000000001E-3</v>
      </c>
      <c r="S36">
        <v>2.0100000000000001E-3</v>
      </c>
      <c r="T36">
        <v>2.0100000000000001E-3</v>
      </c>
      <c r="U36">
        <v>2.0100000000000001E-3</v>
      </c>
      <c r="V36">
        <v>2.5899999999999999E-3</v>
      </c>
      <c r="W36">
        <v>6.1700000000000001E-3</v>
      </c>
      <c r="X36">
        <v>6.1700000000000001E-3</v>
      </c>
      <c r="Y36">
        <v>2.0100000000000001E-3</v>
      </c>
      <c r="Z36">
        <v>2.0100000000000001E-3</v>
      </c>
      <c r="AA36">
        <v>2.0100000000000001E-3</v>
      </c>
      <c r="AB36">
        <v>0.32335580065359482</v>
      </c>
      <c r="AC36">
        <v>4.1978842232837499</v>
      </c>
      <c r="AD36">
        <v>186.11600000000001</v>
      </c>
      <c r="AE36">
        <v>4.4999999999999998E-2</v>
      </c>
      <c r="AF36">
        <v>2378</v>
      </c>
      <c r="AG36">
        <v>6700</v>
      </c>
      <c r="AH36">
        <v>6987</v>
      </c>
      <c r="AI36">
        <v>7287</v>
      </c>
    </row>
    <row r="37" spans="2:35">
      <c r="B37">
        <v>34</v>
      </c>
      <c r="C37">
        <v>34</v>
      </c>
      <c r="D37" t="s">
        <v>9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2.5899999999999999E-3</v>
      </c>
      <c r="Q37">
        <v>6.1700000000000001E-3</v>
      </c>
      <c r="R37">
        <v>6.1700000000000001E-3</v>
      </c>
      <c r="S37">
        <v>2.0100000000000001E-3</v>
      </c>
      <c r="T37">
        <v>2.0100000000000001E-3</v>
      </c>
      <c r="U37">
        <v>2.0100000000000001E-3</v>
      </c>
      <c r="V37">
        <v>2.5899999999999999E-3</v>
      </c>
      <c r="W37">
        <v>6.1700000000000001E-3</v>
      </c>
      <c r="X37">
        <v>6.1700000000000001E-3</v>
      </c>
      <c r="Y37">
        <v>2.0100000000000001E-3</v>
      </c>
      <c r="Z37">
        <v>2.0100000000000001E-3</v>
      </c>
      <c r="AA37">
        <v>2.0100000000000001E-3</v>
      </c>
      <c r="AB37">
        <v>0.32335580065359482</v>
      </c>
      <c r="AC37">
        <v>4.1978842232837499</v>
      </c>
      <c r="AD37">
        <v>186.11600000000001</v>
      </c>
      <c r="AE37">
        <v>0.05</v>
      </c>
      <c r="AF37">
        <v>2276</v>
      </c>
      <c r="AG37">
        <v>6030</v>
      </c>
      <c r="AH37">
        <v>6288</v>
      </c>
      <c r="AI37">
        <v>6558</v>
      </c>
    </row>
    <row r="38" spans="2:35">
      <c r="B38">
        <v>34</v>
      </c>
      <c r="C38">
        <v>34</v>
      </c>
      <c r="D38" t="s">
        <v>9</v>
      </c>
      <c r="E38" t="s">
        <v>9</v>
      </c>
      <c r="F38">
        <v>24</v>
      </c>
      <c r="G38">
        <v>24</v>
      </c>
      <c r="H38">
        <v>0.2</v>
      </c>
      <c r="I38">
        <v>5000</v>
      </c>
      <c r="J38">
        <v>60000</v>
      </c>
      <c r="K38">
        <v>13</v>
      </c>
      <c r="L38">
        <v>150</v>
      </c>
      <c r="M38">
        <v>0</v>
      </c>
      <c r="N38">
        <v>80</v>
      </c>
      <c r="O38">
        <v>11</v>
      </c>
      <c r="P38">
        <v>2.3700000000000001E-3</v>
      </c>
      <c r="Q38">
        <v>5.6299999999999996E-3</v>
      </c>
      <c r="R38">
        <v>5.6299999999999996E-3</v>
      </c>
      <c r="S38">
        <v>1.99E-3</v>
      </c>
      <c r="T38">
        <v>1.99E-3</v>
      </c>
      <c r="U38">
        <v>1.99E-3</v>
      </c>
      <c r="V38">
        <v>2.3700000000000001E-3</v>
      </c>
      <c r="W38">
        <v>5.6299999999999996E-3</v>
      </c>
      <c r="X38">
        <v>5.6299999999999996E-3</v>
      </c>
      <c r="Y38">
        <v>1.99E-3</v>
      </c>
      <c r="Z38">
        <v>1.99E-3</v>
      </c>
      <c r="AA38">
        <v>1.99E-3</v>
      </c>
      <c r="AB38">
        <v>0.48565021821200027</v>
      </c>
      <c r="AC38">
        <v>5.0558314459092752</v>
      </c>
      <c r="AD38">
        <v>200.566</v>
      </c>
      <c r="AE38">
        <v>0.02</v>
      </c>
      <c r="AF38">
        <v>2308</v>
      </c>
      <c r="AG38">
        <v>11691</v>
      </c>
      <c r="AH38">
        <v>12298</v>
      </c>
      <c r="AI38">
        <v>12936</v>
      </c>
    </row>
    <row r="39" spans="2:35">
      <c r="B39">
        <v>34</v>
      </c>
      <c r="C39">
        <v>34</v>
      </c>
      <c r="D39" t="s">
        <v>9</v>
      </c>
      <c r="E39" t="s">
        <v>9</v>
      </c>
      <c r="F39">
        <v>24</v>
      </c>
      <c r="G39">
        <v>24</v>
      </c>
      <c r="H39">
        <v>0.2</v>
      </c>
      <c r="I39">
        <v>5000</v>
      </c>
      <c r="J39">
        <v>60000</v>
      </c>
      <c r="K39">
        <v>13</v>
      </c>
      <c r="L39">
        <v>150</v>
      </c>
      <c r="M39">
        <v>0</v>
      </c>
      <c r="N39">
        <v>80</v>
      </c>
      <c r="O39">
        <v>11</v>
      </c>
      <c r="P39">
        <v>2.3700000000000001E-3</v>
      </c>
      <c r="Q39">
        <v>5.6299999999999996E-3</v>
      </c>
      <c r="R39">
        <v>5.6299999999999996E-3</v>
      </c>
      <c r="S39">
        <v>1.99E-3</v>
      </c>
      <c r="T39">
        <v>1.99E-3</v>
      </c>
      <c r="U39">
        <v>1.99E-3</v>
      </c>
      <c r="V39">
        <v>2.3700000000000001E-3</v>
      </c>
      <c r="W39">
        <v>5.6299999999999996E-3</v>
      </c>
      <c r="X39">
        <v>5.6299999999999996E-3</v>
      </c>
      <c r="Y39">
        <v>1.99E-3</v>
      </c>
      <c r="Z39">
        <v>1.99E-3</v>
      </c>
      <c r="AA39">
        <v>1.99E-3</v>
      </c>
      <c r="AB39">
        <v>0.48565021821200027</v>
      </c>
      <c r="AC39">
        <v>5.0558314459092752</v>
      </c>
      <c r="AD39">
        <v>200.566</v>
      </c>
      <c r="AE39">
        <v>2.5000000000000001E-2</v>
      </c>
      <c r="AF39">
        <v>2179</v>
      </c>
      <c r="AG39">
        <v>9353</v>
      </c>
      <c r="AH39">
        <v>9838</v>
      </c>
      <c r="AI39">
        <v>10349</v>
      </c>
    </row>
    <row r="40" spans="2:35">
      <c r="B40">
        <v>34</v>
      </c>
      <c r="C40">
        <v>34</v>
      </c>
      <c r="D40" t="s">
        <v>9</v>
      </c>
      <c r="E40" t="s">
        <v>9</v>
      </c>
      <c r="F40">
        <v>24</v>
      </c>
      <c r="G40">
        <v>24</v>
      </c>
      <c r="H40">
        <v>0.2</v>
      </c>
      <c r="I40">
        <v>5000</v>
      </c>
      <c r="J40">
        <v>60000</v>
      </c>
      <c r="K40">
        <v>13</v>
      </c>
      <c r="L40">
        <v>150</v>
      </c>
      <c r="M40">
        <v>0</v>
      </c>
      <c r="N40">
        <v>80</v>
      </c>
      <c r="O40">
        <v>11</v>
      </c>
      <c r="P40">
        <v>2.3700000000000001E-3</v>
      </c>
      <c r="Q40">
        <v>5.6299999999999996E-3</v>
      </c>
      <c r="R40">
        <v>5.6299999999999996E-3</v>
      </c>
      <c r="S40">
        <v>1.99E-3</v>
      </c>
      <c r="T40">
        <v>1.99E-3</v>
      </c>
      <c r="U40">
        <v>1.99E-3</v>
      </c>
      <c r="V40">
        <v>2.3700000000000001E-3</v>
      </c>
      <c r="W40">
        <v>5.6299999999999996E-3</v>
      </c>
      <c r="X40">
        <v>5.6299999999999996E-3</v>
      </c>
      <c r="Y40">
        <v>1.99E-3</v>
      </c>
      <c r="Z40">
        <v>1.99E-3</v>
      </c>
      <c r="AA40">
        <v>1.99E-3</v>
      </c>
      <c r="AB40">
        <v>0.48565021821200027</v>
      </c>
      <c r="AC40">
        <v>5.0558314459092752</v>
      </c>
      <c r="AD40">
        <v>200.566</v>
      </c>
      <c r="AE40">
        <v>0.03</v>
      </c>
      <c r="AF40">
        <v>2060</v>
      </c>
      <c r="AG40">
        <v>7794</v>
      </c>
      <c r="AH40">
        <v>8198</v>
      </c>
      <c r="AI40">
        <v>8624</v>
      </c>
    </row>
    <row r="41" spans="2:35">
      <c r="B41">
        <v>34</v>
      </c>
      <c r="C41">
        <v>34</v>
      </c>
      <c r="D41" t="s">
        <v>9</v>
      </c>
      <c r="E41" t="s">
        <v>9</v>
      </c>
      <c r="F41">
        <v>24</v>
      </c>
      <c r="G41">
        <v>24</v>
      </c>
      <c r="H41">
        <v>0.2</v>
      </c>
      <c r="I41">
        <v>5000</v>
      </c>
      <c r="J41">
        <v>60000</v>
      </c>
      <c r="K41">
        <v>13</v>
      </c>
      <c r="L41">
        <v>150</v>
      </c>
      <c r="M41">
        <v>0</v>
      </c>
      <c r="N41">
        <v>80</v>
      </c>
      <c r="O41">
        <v>11</v>
      </c>
      <c r="P41">
        <v>2.3700000000000001E-3</v>
      </c>
      <c r="Q41">
        <v>5.6299999999999996E-3</v>
      </c>
      <c r="R41">
        <v>5.6299999999999996E-3</v>
      </c>
      <c r="S41">
        <v>1.99E-3</v>
      </c>
      <c r="T41">
        <v>1.99E-3</v>
      </c>
      <c r="U41">
        <v>1.99E-3</v>
      </c>
      <c r="V41">
        <v>2.3700000000000001E-3</v>
      </c>
      <c r="W41">
        <v>5.6299999999999996E-3</v>
      </c>
      <c r="X41">
        <v>5.6299999999999996E-3</v>
      </c>
      <c r="Y41">
        <v>1.99E-3</v>
      </c>
      <c r="Z41">
        <v>1.99E-3</v>
      </c>
      <c r="AA41">
        <v>1.99E-3</v>
      </c>
      <c r="AB41">
        <v>0.48565021821200027</v>
      </c>
      <c r="AC41">
        <v>5.0558314459092752</v>
      </c>
      <c r="AD41">
        <v>200.566</v>
      </c>
      <c r="AE41">
        <v>3.5000000000000003E-2</v>
      </c>
      <c r="AF41">
        <v>1950</v>
      </c>
      <c r="AG41">
        <v>6681</v>
      </c>
      <c r="AH41">
        <v>7027</v>
      </c>
      <c r="AI41">
        <v>7392</v>
      </c>
    </row>
    <row r="42" spans="2:35">
      <c r="B42">
        <v>34</v>
      </c>
      <c r="C42">
        <v>34</v>
      </c>
      <c r="D42" t="s">
        <v>9</v>
      </c>
      <c r="E42" t="s">
        <v>9</v>
      </c>
      <c r="F42">
        <v>24</v>
      </c>
      <c r="G42">
        <v>24</v>
      </c>
      <c r="H42">
        <v>0.2</v>
      </c>
      <c r="I42">
        <v>5000</v>
      </c>
      <c r="J42">
        <v>60000</v>
      </c>
      <c r="K42">
        <v>13</v>
      </c>
      <c r="L42">
        <v>150</v>
      </c>
      <c r="M42">
        <v>0</v>
      </c>
      <c r="N42">
        <v>80</v>
      </c>
      <c r="O42">
        <v>11</v>
      </c>
      <c r="P42">
        <v>2.3700000000000001E-3</v>
      </c>
      <c r="Q42">
        <v>5.6299999999999996E-3</v>
      </c>
      <c r="R42">
        <v>5.6299999999999996E-3</v>
      </c>
      <c r="S42">
        <v>1.99E-3</v>
      </c>
      <c r="T42">
        <v>1.99E-3</v>
      </c>
      <c r="U42">
        <v>1.99E-3</v>
      </c>
      <c r="V42">
        <v>2.3700000000000001E-3</v>
      </c>
      <c r="W42">
        <v>5.6299999999999996E-3</v>
      </c>
      <c r="X42">
        <v>5.6299999999999996E-3</v>
      </c>
      <c r="Y42">
        <v>1.99E-3</v>
      </c>
      <c r="Z42">
        <v>1.99E-3</v>
      </c>
      <c r="AA42">
        <v>1.99E-3</v>
      </c>
      <c r="AB42">
        <v>0.48565021821200027</v>
      </c>
      <c r="AC42">
        <v>5.0558314459092752</v>
      </c>
      <c r="AD42">
        <v>200.566</v>
      </c>
      <c r="AE42">
        <v>0.04</v>
      </c>
      <c r="AF42">
        <v>1848</v>
      </c>
      <c r="AG42">
        <v>5845</v>
      </c>
      <c r="AH42">
        <v>6149</v>
      </c>
      <c r="AI42">
        <v>6468</v>
      </c>
    </row>
    <row r="43" spans="2:35">
      <c r="B43">
        <v>34</v>
      </c>
      <c r="C43">
        <v>34</v>
      </c>
      <c r="D43" t="s">
        <v>9</v>
      </c>
      <c r="E43" t="s">
        <v>9</v>
      </c>
      <c r="F43">
        <v>24</v>
      </c>
      <c r="G43">
        <v>24</v>
      </c>
      <c r="H43">
        <v>0.2</v>
      </c>
      <c r="I43">
        <v>5000</v>
      </c>
      <c r="J43">
        <v>60000</v>
      </c>
      <c r="K43">
        <v>13</v>
      </c>
      <c r="L43">
        <v>150</v>
      </c>
      <c r="M43">
        <v>0</v>
      </c>
      <c r="N43">
        <v>80</v>
      </c>
      <c r="O43">
        <v>11</v>
      </c>
      <c r="P43">
        <v>2.3700000000000001E-3</v>
      </c>
      <c r="Q43">
        <v>5.6299999999999996E-3</v>
      </c>
      <c r="R43">
        <v>5.6299999999999996E-3</v>
      </c>
      <c r="S43">
        <v>1.99E-3</v>
      </c>
      <c r="T43">
        <v>1.99E-3</v>
      </c>
      <c r="U43">
        <v>1.99E-3</v>
      </c>
      <c r="V43">
        <v>2.3700000000000001E-3</v>
      </c>
      <c r="W43">
        <v>5.6299999999999996E-3</v>
      </c>
      <c r="X43">
        <v>5.6299999999999996E-3</v>
      </c>
      <c r="Y43">
        <v>1.99E-3</v>
      </c>
      <c r="Z43">
        <v>1.99E-3</v>
      </c>
      <c r="AA43">
        <v>1.99E-3</v>
      </c>
      <c r="AB43">
        <v>0.48565021821200027</v>
      </c>
      <c r="AC43">
        <v>5.0558314459092752</v>
      </c>
      <c r="AD43">
        <v>200.566</v>
      </c>
      <c r="AE43">
        <v>4.4999999999999998E-2</v>
      </c>
      <c r="AF43">
        <v>1754</v>
      </c>
      <c r="AG43">
        <v>5196</v>
      </c>
      <c r="AH43">
        <v>5466</v>
      </c>
      <c r="AI43">
        <v>5749</v>
      </c>
    </row>
    <row r="44" spans="2:35">
      <c r="B44">
        <v>34</v>
      </c>
      <c r="C44">
        <v>34</v>
      </c>
      <c r="D44" t="s">
        <v>9</v>
      </c>
      <c r="E44" t="s">
        <v>9</v>
      </c>
      <c r="F44">
        <v>24</v>
      </c>
      <c r="G44">
        <v>24</v>
      </c>
      <c r="H44">
        <v>0.2</v>
      </c>
      <c r="I44">
        <v>5000</v>
      </c>
      <c r="J44">
        <v>60000</v>
      </c>
      <c r="K44">
        <v>13</v>
      </c>
      <c r="L44">
        <v>150</v>
      </c>
      <c r="M44">
        <v>0</v>
      </c>
      <c r="N44">
        <v>80</v>
      </c>
      <c r="O44">
        <v>11</v>
      </c>
      <c r="P44">
        <v>2.3700000000000001E-3</v>
      </c>
      <c r="Q44">
        <v>5.6299999999999996E-3</v>
      </c>
      <c r="R44">
        <v>5.6299999999999996E-3</v>
      </c>
      <c r="S44">
        <v>1.99E-3</v>
      </c>
      <c r="T44">
        <v>1.99E-3</v>
      </c>
      <c r="U44">
        <v>1.99E-3</v>
      </c>
      <c r="V44">
        <v>2.3700000000000001E-3</v>
      </c>
      <c r="W44">
        <v>5.6299999999999996E-3</v>
      </c>
      <c r="X44">
        <v>5.6299999999999996E-3</v>
      </c>
      <c r="Y44">
        <v>1.99E-3</v>
      </c>
      <c r="Z44">
        <v>1.99E-3</v>
      </c>
      <c r="AA44">
        <v>1.99E-3</v>
      </c>
      <c r="AB44">
        <v>0.48565021821200027</v>
      </c>
      <c r="AC44">
        <v>5.0558314459092752</v>
      </c>
      <c r="AD44">
        <v>200.566</v>
      </c>
      <c r="AE44">
        <v>0.05</v>
      </c>
      <c r="AF44">
        <v>1666</v>
      </c>
      <c r="AG44">
        <v>4676</v>
      </c>
      <c r="AH44">
        <v>4919</v>
      </c>
      <c r="AI44">
        <v>5174</v>
      </c>
    </row>
    <row r="45" spans="2:35">
      <c r="B45">
        <v>34</v>
      </c>
      <c r="C45">
        <v>34</v>
      </c>
      <c r="D45" t="s">
        <v>9</v>
      </c>
      <c r="E45" t="s">
        <v>9</v>
      </c>
      <c r="F45">
        <v>26</v>
      </c>
      <c r="G45">
        <v>26</v>
      </c>
      <c r="H45">
        <v>0.2</v>
      </c>
      <c r="I45">
        <v>5000</v>
      </c>
      <c r="J45">
        <v>60000</v>
      </c>
      <c r="K45">
        <v>13</v>
      </c>
      <c r="L45">
        <v>150</v>
      </c>
      <c r="M45">
        <v>0</v>
      </c>
      <c r="N45">
        <v>80</v>
      </c>
      <c r="O45">
        <v>11</v>
      </c>
      <c r="P45">
        <v>2.3500000000000001E-3</v>
      </c>
      <c r="Q45">
        <v>5.5700000000000003E-3</v>
      </c>
      <c r="R45">
        <v>5.5700000000000003E-3</v>
      </c>
      <c r="S45">
        <v>1.99E-3</v>
      </c>
      <c r="T45">
        <v>1.99E-3</v>
      </c>
      <c r="U45">
        <v>1.99E-3</v>
      </c>
      <c r="V45">
        <v>2.3500000000000001E-3</v>
      </c>
      <c r="W45">
        <v>5.5700000000000003E-3</v>
      </c>
      <c r="X45">
        <v>5.5700000000000003E-3</v>
      </c>
      <c r="Y45">
        <v>1.99E-3</v>
      </c>
      <c r="Z45">
        <v>1.99E-3</v>
      </c>
      <c r="AA45">
        <v>1.99E-3</v>
      </c>
      <c r="AB45">
        <v>0.48844681249832661</v>
      </c>
      <c r="AC45">
        <v>5.6040903232716106</v>
      </c>
      <c r="AD45">
        <v>200.566</v>
      </c>
      <c r="AE45">
        <v>0.02</v>
      </c>
      <c r="AF45">
        <v>2076</v>
      </c>
      <c r="AG45">
        <v>10529</v>
      </c>
      <c r="AH45">
        <v>11135</v>
      </c>
      <c r="AI45">
        <v>11777</v>
      </c>
    </row>
    <row r="46" spans="2:35">
      <c r="B46">
        <v>34</v>
      </c>
      <c r="C46">
        <v>34</v>
      </c>
      <c r="D46" t="s">
        <v>9</v>
      </c>
      <c r="E46" t="s">
        <v>9</v>
      </c>
      <c r="F46">
        <v>26</v>
      </c>
      <c r="G46">
        <v>26</v>
      </c>
      <c r="H46">
        <v>0.2</v>
      </c>
      <c r="I46">
        <v>5000</v>
      </c>
      <c r="J46">
        <v>60000</v>
      </c>
      <c r="K46">
        <v>13</v>
      </c>
      <c r="L46">
        <v>150</v>
      </c>
      <c r="M46">
        <v>0</v>
      </c>
      <c r="N46">
        <v>80</v>
      </c>
      <c r="O46">
        <v>11</v>
      </c>
      <c r="P46">
        <v>2.3500000000000001E-3</v>
      </c>
      <c r="Q46">
        <v>5.5700000000000003E-3</v>
      </c>
      <c r="R46">
        <v>5.5700000000000003E-3</v>
      </c>
      <c r="S46">
        <v>1.99E-3</v>
      </c>
      <c r="T46">
        <v>1.99E-3</v>
      </c>
      <c r="U46">
        <v>1.99E-3</v>
      </c>
      <c r="V46">
        <v>2.3500000000000001E-3</v>
      </c>
      <c r="W46">
        <v>5.5700000000000003E-3</v>
      </c>
      <c r="X46">
        <v>5.5700000000000003E-3</v>
      </c>
      <c r="Y46">
        <v>1.99E-3</v>
      </c>
      <c r="Z46">
        <v>1.99E-3</v>
      </c>
      <c r="AA46">
        <v>1.99E-3</v>
      </c>
      <c r="AB46">
        <v>0.48844681249832661</v>
      </c>
      <c r="AC46">
        <v>5.6040903232716106</v>
      </c>
      <c r="AD46">
        <v>200.566</v>
      </c>
      <c r="AE46">
        <v>2.5000000000000001E-2</v>
      </c>
      <c r="AF46">
        <v>1950</v>
      </c>
      <c r="AG46">
        <v>8423</v>
      </c>
      <c r="AH46">
        <v>8908</v>
      </c>
      <c r="AI46">
        <v>9421</v>
      </c>
    </row>
    <row r="47" spans="2:35">
      <c r="B47">
        <v>34</v>
      </c>
      <c r="C47">
        <v>34</v>
      </c>
      <c r="D47" t="s">
        <v>9</v>
      </c>
      <c r="E47" t="s">
        <v>9</v>
      </c>
      <c r="F47">
        <v>26</v>
      </c>
      <c r="G47">
        <v>26</v>
      </c>
      <c r="H47">
        <v>0.2</v>
      </c>
      <c r="I47">
        <v>5000</v>
      </c>
      <c r="J47">
        <v>60000</v>
      </c>
      <c r="K47">
        <v>13</v>
      </c>
      <c r="L47">
        <v>150</v>
      </c>
      <c r="M47">
        <v>0</v>
      </c>
      <c r="N47">
        <v>80</v>
      </c>
      <c r="O47">
        <v>11</v>
      </c>
      <c r="P47">
        <v>2.3500000000000001E-3</v>
      </c>
      <c r="Q47">
        <v>5.5700000000000003E-3</v>
      </c>
      <c r="R47">
        <v>5.5700000000000003E-3</v>
      </c>
      <c r="S47">
        <v>1.99E-3</v>
      </c>
      <c r="T47">
        <v>1.99E-3</v>
      </c>
      <c r="U47">
        <v>1.99E-3</v>
      </c>
      <c r="V47">
        <v>2.3500000000000001E-3</v>
      </c>
      <c r="W47">
        <v>5.5700000000000003E-3</v>
      </c>
      <c r="X47">
        <v>5.5700000000000003E-3</v>
      </c>
      <c r="Y47">
        <v>1.99E-3</v>
      </c>
      <c r="Z47">
        <v>1.99E-3</v>
      </c>
      <c r="AA47">
        <v>1.99E-3</v>
      </c>
      <c r="AB47">
        <v>0.48844681249832661</v>
      </c>
      <c r="AC47">
        <v>5.6040903232716106</v>
      </c>
      <c r="AD47">
        <v>200.566</v>
      </c>
      <c r="AE47">
        <v>0.03</v>
      </c>
      <c r="AF47">
        <v>1833</v>
      </c>
      <c r="AG47">
        <v>7019</v>
      </c>
      <c r="AH47">
        <v>7423</v>
      </c>
      <c r="AI47">
        <v>7851</v>
      </c>
    </row>
    <row r="48" spans="2:35">
      <c r="B48">
        <v>34</v>
      </c>
      <c r="C48">
        <v>34</v>
      </c>
      <c r="D48" t="s">
        <v>9</v>
      </c>
      <c r="E48" t="s">
        <v>9</v>
      </c>
      <c r="F48">
        <v>26</v>
      </c>
      <c r="G48">
        <v>26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2.3500000000000001E-3</v>
      </c>
      <c r="Q48">
        <v>5.5700000000000003E-3</v>
      </c>
      <c r="R48">
        <v>5.5700000000000003E-3</v>
      </c>
      <c r="S48">
        <v>1.99E-3</v>
      </c>
      <c r="T48">
        <v>1.99E-3</v>
      </c>
      <c r="U48">
        <v>1.99E-3</v>
      </c>
      <c r="V48">
        <v>2.3500000000000001E-3</v>
      </c>
      <c r="W48">
        <v>5.5700000000000003E-3</v>
      </c>
      <c r="X48">
        <v>5.5700000000000003E-3</v>
      </c>
      <c r="Y48">
        <v>1.99E-3</v>
      </c>
      <c r="Z48">
        <v>1.99E-3</v>
      </c>
      <c r="AA48">
        <v>1.99E-3</v>
      </c>
      <c r="AB48">
        <v>0.48844681249832661</v>
      </c>
      <c r="AC48">
        <v>5.6040903232716106</v>
      </c>
      <c r="AD48">
        <v>200.566</v>
      </c>
      <c r="AE48">
        <v>3.5000000000000003E-2</v>
      </c>
      <c r="AF48">
        <v>1727</v>
      </c>
      <c r="AG48">
        <v>6016</v>
      </c>
      <c r="AH48">
        <v>6363</v>
      </c>
      <c r="AI48">
        <v>6729</v>
      </c>
    </row>
    <row r="49" spans="2:35">
      <c r="B49">
        <v>34</v>
      </c>
      <c r="C49">
        <v>34</v>
      </c>
      <c r="D49" t="s">
        <v>9</v>
      </c>
      <c r="E49" t="s">
        <v>9</v>
      </c>
      <c r="F49">
        <v>26</v>
      </c>
      <c r="G49">
        <v>26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2.3500000000000001E-3</v>
      </c>
      <c r="Q49">
        <v>5.5700000000000003E-3</v>
      </c>
      <c r="R49">
        <v>5.5700000000000003E-3</v>
      </c>
      <c r="S49">
        <v>1.99E-3</v>
      </c>
      <c r="T49">
        <v>1.99E-3</v>
      </c>
      <c r="U49">
        <v>1.99E-3</v>
      </c>
      <c r="V49">
        <v>2.3500000000000001E-3</v>
      </c>
      <c r="W49">
        <v>5.5700000000000003E-3</v>
      </c>
      <c r="X49">
        <v>5.5700000000000003E-3</v>
      </c>
      <c r="Y49">
        <v>1.99E-3</v>
      </c>
      <c r="Z49">
        <v>1.99E-3</v>
      </c>
      <c r="AA49">
        <v>1.99E-3</v>
      </c>
      <c r="AB49">
        <v>0.48844681249832661</v>
      </c>
      <c r="AC49">
        <v>5.6040903232716106</v>
      </c>
      <c r="AD49">
        <v>200.566</v>
      </c>
      <c r="AE49">
        <v>0.04</v>
      </c>
      <c r="AF49">
        <v>1629</v>
      </c>
      <c r="AG49">
        <v>5264</v>
      </c>
      <c r="AH49">
        <v>5568</v>
      </c>
      <c r="AI49">
        <v>5888</v>
      </c>
    </row>
    <row r="50" spans="2:35">
      <c r="B50">
        <v>34</v>
      </c>
      <c r="C50">
        <v>34</v>
      </c>
      <c r="D50" t="s">
        <v>9</v>
      </c>
      <c r="E50" t="s">
        <v>9</v>
      </c>
      <c r="F50">
        <v>26</v>
      </c>
      <c r="G50">
        <v>26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2.3500000000000001E-3</v>
      </c>
      <c r="Q50">
        <v>5.5700000000000003E-3</v>
      </c>
      <c r="R50">
        <v>5.5700000000000003E-3</v>
      </c>
      <c r="S50">
        <v>1.99E-3</v>
      </c>
      <c r="T50">
        <v>1.99E-3</v>
      </c>
      <c r="U50">
        <v>1.99E-3</v>
      </c>
      <c r="V50">
        <v>2.3500000000000001E-3</v>
      </c>
      <c r="W50">
        <v>5.5700000000000003E-3</v>
      </c>
      <c r="X50">
        <v>5.5700000000000003E-3</v>
      </c>
      <c r="Y50">
        <v>1.99E-3</v>
      </c>
      <c r="Z50">
        <v>1.99E-3</v>
      </c>
      <c r="AA50">
        <v>1.99E-3</v>
      </c>
      <c r="AB50">
        <v>0.48844681249832661</v>
      </c>
      <c r="AC50">
        <v>5.6040903232716106</v>
      </c>
      <c r="AD50">
        <v>200.566</v>
      </c>
      <c r="AE50">
        <v>4.4999999999999998E-2</v>
      </c>
      <c r="AF50">
        <v>1540</v>
      </c>
      <c r="AG50">
        <v>4679</v>
      </c>
      <c r="AH50">
        <v>4949</v>
      </c>
      <c r="AI50">
        <v>5234</v>
      </c>
    </row>
    <row r="51" spans="2:35">
      <c r="B51">
        <v>34</v>
      </c>
      <c r="C51">
        <v>34</v>
      </c>
      <c r="D51" t="s">
        <v>9</v>
      </c>
      <c r="E51" t="s">
        <v>9</v>
      </c>
      <c r="F51">
        <v>26</v>
      </c>
      <c r="G51">
        <v>26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2.3500000000000001E-3</v>
      </c>
      <c r="Q51">
        <v>5.5700000000000003E-3</v>
      </c>
      <c r="R51">
        <v>5.5700000000000003E-3</v>
      </c>
      <c r="S51">
        <v>1.99E-3</v>
      </c>
      <c r="T51">
        <v>1.99E-3</v>
      </c>
      <c r="U51">
        <v>1.99E-3</v>
      </c>
      <c r="V51">
        <v>2.3500000000000001E-3</v>
      </c>
      <c r="W51">
        <v>5.5700000000000003E-3</v>
      </c>
      <c r="X51">
        <v>5.5700000000000003E-3</v>
      </c>
      <c r="Y51">
        <v>1.99E-3</v>
      </c>
      <c r="Z51">
        <v>1.99E-3</v>
      </c>
      <c r="AA51">
        <v>1.99E-3</v>
      </c>
      <c r="AB51">
        <v>0.48844681249832661</v>
      </c>
      <c r="AC51">
        <v>5.6040903232716106</v>
      </c>
      <c r="AD51">
        <v>200.566</v>
      </c>
      <c r="AE51">
        <v>0.05</v>
      </c>
      <c r="AF51">
        <v>1457</v>
      </c>
      <c r="AG51">
        <v>4212</v>
      </c>
      <c r="AH51">
        <v>4454</v>
      </c>
      <c r="AI51">
        <v>4711</v>
      </c>
    </row>
    <row r="52" spans="2:35">
      <c r="B52">
        <v>34</v>
      </c>
      <c r="C52">
        <v>34</v>
      </c>
      <c r="D52" t="s">
        <v>9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2.32E-3</v>
      </c>
      <c r="Q52">
        <v>5.5100000000000001E-3</v>
      </c>
      <c r="R52">
        <v>5.5100000000000001E-3</v>
      </c>
      <c r="S52">
        <v>1.99E-3</v>
      </c>
      <c r="T52">
        <v>1.99E-3</v>
      </c>
      <c r="U52">
        <v>1.99E-3</v>
      </c>
      <c r="V52">
        <v>2.32E-3</v>
      </c>
      <c r="W52">
        <v>5.5100000000000001E-3</v>
      </c>
      <c r="X52">
        <v>5.5100000000000001E-3</v>
      </c>
      <c r="Y52">
        <v>1.99E-3</v>
      </c>
      <c r="Z52">
        <v>1.99E-3</v>
      </c>
      <c r="AA52">
        <v>1.99E-3</v>
      </c>
      <c r="AB52">
        <v>0.49178826742349191</v>
      </c>
      <c r="AC52">
        <v>5.6232263868906989</v>
      </c>
      <c r="AD52">
        <v>200.566</v>
      </c>
      <c r="AE52">
        <v>0.02</v>
      </c>
      <c r="AF52">
        <v>2069</v>
      </c>
      <c r="AG52">
        <v>10489</v>
      </c>
      <c r="AH52">
        <v>11095</v>
      </c>
      <c r="AI52">
        <v>11737</v>
      </c>
    </row>
    <row r="53" spans="2:35">
      <c r="B53">
        <v>34</v>
      </c>
      <c r="C53">
        <v>34</v>
      </c>
      <c r="D53" t="s">
        <v>9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2.32E-3</v>
      </c>
      <c r="Q53">
        <v>5.5100000000000001E-3</v>
      </c>
      <c r="R53">
        <v>5.5100000000000001E-3</v>
      </c>
      <c r="S53">
        <v>1.99E-3</v>
      </c>
      <c r="T53">
        <v>1.99E-3</v>
      </c>
      <c r="U53">
        <v>1.99E-3</v>
      </c>
      <c r="V53">
        <v>2.32E-3</v>
      </c>
      <c r="W53">
        <v>5.5100000000000001E-3</v>
      </c>
      <c r="X53">
        <v>5.5100000000000001E-3</v>
      </c>
      <c r="Y53">
        <v>1.99E-3</v>
      </c>
      <c r="Z53">
        <v>1.99E-3</v>
      </c>
      <c r="AA53">
        <v>1.99E-3</v>
      </c>
      <c r="AB53">
        <v>0.49178826742349191</v>
      </c>
      <c r="AC53">
        <v>5.6232263868906989</v>
      </c>
      <c r="AD53">
        <v>200.566</v>
      </c>
      <c r="AE53">
        <v>2.5000000000000001E-2</v>
      </c>
      <c r="AF53">
        <v>1942</v>
      </c>
      <c r="AG53">
        <v>8391</v>
      </c>
      <c r="AH53">
        <v>8876</v>
      </c>
      <c r="AI53">
        <v>9389</v>
      </c>
    </row>
    <row r="54" spans="2:35">
      <c r="B54">
        <v>34</v>
      </c>
      <c r="C54">
        <v>34</v>
      </c>
      <c r="D54" t="s">
        <v>9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2.32E-3</v>
      </c>
      <c r="Q54">
        <v>5.5100000000000001E-3</v>
      </c>
      <c r="R54">
        <v>5.5100000000000001E-3</v>
      </c>
      <c r="S54">
        <v>1.99E-3</v>
      </c>
      <c r="T54">
        <v>1.99E-3</v>
      </c>
      <c r="U54">
        <v>1.99E-3</v>
      </c>
      <c r="V54">
        <v>2.32E-3</v>
      </c>
      <c r="W54">
        <v>5.5100000000000001E-3</v>
      </c>
      <c r="X54">
        <v>5.5100000000000001E-3</v>
      </c>
      <c r="Y54">
        <v>1.99E-3</v>
      </c>
      <c r="Z54">
        <v>1.99E-3</v>
      </c>
      <c r="AA54">
        <v>1.99E-3</v>
      </c>
      <c r="AB54">
        <v>0.49178826742349191</v>
      </c>
      <c r="AC54">
        <v>5.6232263868906989</v>
      </c>
      <c r="AD54">
        <v>200.566</v>
      </c>
      <c r="AE54">
        <v>0.03</v>
      </c>
      <c r="AF54">
        <v>1826</v>
      </c>
      <c r="AG54">
        <v>6993</v>
      </c>
      <c r="AH54">
        <v>7397</v>
      </c>
      <c r="AI54">
        <v>7825</v>
      </c>
    </row>
    <row r="55" spans="2:35">
      <c r="B55">
        <v>34</v>
      </c>
      <c r="C55">
        <v>34</v>
      </c>
      <c r="D55" t="s">
        <v>9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2.32E-3</v>
      </c>
      <c r="Q55">
        <v>5.5100000000000001E-3</v>
      </c>
      <c r="R55">
        <v>5.5100000000000001E-3</v>
      </c>
      <c r="S55">
        <v>1.99E-3</v>
      </c>
      <c r="T55">
        <v>1.99E-3</v>
      </c>
      <c r="U55">
        <v>1.99E-3</v>
      </c>
      <c r="V55">
        <v>2.32E-3</v>
      </c>
      <c r="W55">
        <v>5.5100000000000001E-3</v>
      </c>
      <c r="X55">
        <v>5.5100000000000001E-3</v>
      </c>
      <c r="Y55">
        <v>1.99E-3</v>
      </c>
      <c r="Z55">
        <v>1.99E-3</v>
      </c>
      <c r="AA55">
        <v>1.99E-3</v>
      </c>
      <c r="AB55">
        <v>0.49178826742349191</v>
      </c>
      <c r="AC55">
        <v>5.6232263868906989</v>
      </c>
      <c r="AD55">
        <v>200.566</v>
      </c>
      <c r="AE55">
        <v>3.5000000000000003E-2</v>
      </c>
      <c r="AF55">
        <v>1720</v>
      </c>
      <c r="AG55">
        <v>5994</v>
      </c>
      <c r="AH55">
        <v>6340</v>
      </c>
      <c r="AI55">
        <v>6707</v>
      </c>
    </row>
    <row r="56" spans="2:35">
      <c r="B56">
        <v>34</v>
      </c>
      <c r="C56">
        <v>34</v>
      </c>
      <c r="D56" t="s">
        <v>9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2.32E-3</v>
      </c>
      <c r="Q56">
        <v>5.5100000000000001E-3</v>
      </c>
      <c r="R56">
        <v>5.5100000000000001E-3</v>
      </c>
      <c r="S56">
        <v>1.99E-3</v>
      </c>
      <c r="T56">
        <v>1.99E-3</v>
      </c>
      <c r="U56">
        <v>1.99E-3</v>
      </c>
      <c r="V56">
        <v>2.32E-3</v>
      </c>
      <c r="W56">
        <v>5.5100000000000001E-3</v>
      </c>
      <c r="X56">
        <v>5.5100000000000001E-3</v>
      </c>
      <c r="Y56">
        <v>1.99E-3</v>
      </c>
      <c r="Z56">
        <v>1.99E-3</v>
      </c>
      <c r="AA56">
        <v>1.99E-3</v>
      </c>
      <c r="AB56">
        <v>0.49178826742349191</v>
      </c>
      <c r="AC56">
        <v>5.6232263868906989</v>
      </c>
      <c r="AD56">
        <v>200.566</v>
      </c>
      <c r="AE56">
        <v>0.04</v>
      </c>
      <c r="AF56">
        <v>1622</v>
      </c>
      <c r="AG56">
        <v>5245</v>
      </c>
      <c r="AH56">
        <v>5548</v>
      </c>
      <c r="AI56">
        <v>5868</v>
      </c>
    </row>
    <row r="57" spans="2:35">
      <c r="B57">
        <v>34</v>
      </c>
      <c r="C57">
        <v>34</v>
      </c>
      <c r="D57" t="s">
        <v>9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2.32E-3</v>
      </c>
      <c r="Q57">
        <v>5.5100000000000001E-3</v>
      </c>
      <c r="R57">
        <v>5.5100000000000001E-3</v>
      </c>
      <c r="S57">
        <v>1.99E-3</v>
      </c>
      <c r="T57">
        <v>1.99E-3</v>
      </c>
      <c r="U57">
        <v>1.99E-3</v>
      </c>
      <c r="V57">
        <v>2.32E-3</v>
      </c>
      <c r="W57">
        <v>5.5100000000000001E-3</v>
      </c>
      <c r="X57">
        <v>5.5100000000000001E-3</v>
      </c>
      <c r="Y57">
        <v>1.99E-3</v>
      </c>
      <c r="Z57">
        <v>1.99E-3</v>
      </c>
      <c r="AA57">
        <v>1.99E-3</v>
      </c>
      <c r="AB57">
        <v>0.49178826742349191</v>
      </c>
      <c r="AC57">
        <v>5.6232263868906989</v>
      </c>
      <c r="AD57">
        <v>200.566</v>
      </c>
      <c r="AE57">
        <v>4.4999999999999998E-2</v>
      </c>
      <c r="AF57">
        <v>1532</v>
      </c>
      <c r="AG57">
        <v>4662</v>
      </c>
      <c r="AH57">
        <v>4931</v>
      </c>
      <c r="AI57">
        <v>5216</v>
      </c>
    </row>
    <row r="58" spans="2:35">
      <c r="B58">
        <v>34</v>
      </c>
      <c r="C58">
        <v>34</v>
      </c>
      <c r="D58" t="s">
        <v>9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2.32E-3</v>
      </c>
      <c r="Q58">
        <v>5.5100000000000001E-3</v>
      </c>
      <c r="R58">
        <v>5.5100000000000001E-3</v>
      </c>
      <c r="S58">
        <v>1.99E-3</v>
      </c>
      <c r="T58">
        <v>1.99E-3</v>
      </c>
      <c r="U58">
        <v>1.99E-3</v>
      </c>
      <c r="V58">
        <v>2.32E-3</v>
      </c>
      <c r="W58">
        <v>5.5100000000000001E-3</v>
      </c>
      <c r="X58">
        <v>5.5100000000000001E-3</v>
      </c>
      <c r="Y58">
        <v>1.99E-3</v>
      </c>
      <c r="Z58">
        <v>1.99E-3</v>
      </c>
      <c r="AA58">
        <v>1.99E-3</v>
      </c>
      <c r="AB58">
        <v>0.49178826742349191</v>
      </c>
      <c r="AC58">
        <v>5.6232263868906989</v>
      </c>
      <c r="AD58">
        <v>200.566</v>
      </c>
      <c r="AE58">
        <v>0.05</v>
      </c>
      <c r="AF58">
        <v>1450</v>
      </c>
      <c r="AG58">
        <v>4196</v>
      </c>
      <c r="AH58">
        <v>4438</v>
      </c>
      <c r="AI58">
        <v>4695</v>
      </c>
    </row>
    <row r="59" spans="2:35">
      <c r="B59">
        <v>34</v>
      </c>
      <c r="C59">
        <v>34</v>
      </c>
      <c r="D59" t="s">
        <v>9</v>
      </c>
      <c r="E59" t="s">
        <v>9</v>
      </c>
      <c r="F59">
        <v>30</v>
      </c>
      <c r="G59">
        <v>30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2.3E-3</v>
      </c>
      <c r="Q59">
        <v>5.45E-3</v>
      </c>
      <c r="R59">
        <v>5.45E-3</v>
      </c>
      <c r="S59">
        <v>1.99E-3</v>
      </c>
      <c r="T59">
        <v>1.99E-3</v>
      </c>
      <c r="U59">
        <v>1.99E-3</v>
      </c>
      <c r="V59">
        <v>2.3E-3</v>
      </c>
      <c r="W59">
        <v>5.45E-3</v>
      </c>
      <c r="X59">
        <v>5.45E-3</v>
      </c>
      <c r="Y59">
        <v>1.99E-3</v>
      </c>
      <c r="Z59">
        <v>1.99E-3</v>
      </c>
      <c r="AA59">
        <v>1.99E-3</v>
      </c>
      <c r="AB59">
        <v>0.49550054887681061</v>
      </c>
      <c r="AC59">
        <v>5.644410049117865</v>
      </c>
      <c r="AD59">
        <v>200.566</v>
      </c>
      <c r="AE59">
        <v>0.02</v>
      </c>
      <c r="AF59">
        <v>2061</v>
      </c>
      <c r="AG59">
        <v>10449</v>
      </c>
      <c r="AH59">
        <v>11056</v>
      </c>
      <c r="AI59">
        <v>11697</v>
      </c>
    </row>
    <row r="60" spans="2:35">
      <c r="B60">
        <v>34</v>
      </c>
      <c r="C60">
        <v>34</v>
      </c>
      <c r="D60" t="s">
        <v>9</v>
      </c>
      <c r="E60" t="s">
        <v>9</v>
      </c>
      <c r="F60">
        <v>30</v>
      </c>
      <c r="G60">
        <v>30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2.3E-3</v>
      </c>
      <c r="Q60">
        <v>5.45E-3</v>
      </c>
      <c r="R60">
        <v>5.45E-3</v>
      </c>
      <c r="S60">
        <v>1.99E-3</v>
      </c>
      <c r="T60">
        <v>1.99E-3</v>
      </c>
      <c r="U60">
        <v>1.99E-3</v>
      </c>
      <c r="V60">
        <v>2.3E-3</v>
      </c>
      <c r="W60">
        <v>5.45E-3</v>
      </c>
      <c r="X60">
        <v>5.45E-3</v>
      </c>
      <c r="Y60">
        <v>1.99E-3</v>
      </c>
      <c r="Z60">
        <v>1.99E-3</v>
      </c>
      <c r="AA60">
        <v>1.99E-3</v>
      </c>
      <c r="AB60">
        <v>0.49550054887681061</v>
      </c>
      <c r="AC60">
        <v>5.644410049117865</v>
      </c>
      <c r="AD60">
        <v>200.566</v>
      </c>
      <c r="AE60">
        <v>2.5000000000000001E-2</v>
      </c>
      <c r="AF60">
        <v>1934</v>
      </c>
      <c r="AG60">
        <v>8360</v>
      </c>
      <c r="AH60">
        <v>8845</v>
      </c>
      <c r="AI60">
        <v>9358</v>
      </c>
    </row>
    <row r="61" spans="2:35">
      <c r="B61">
        <v>34</v>
      </c>
      <c r="C61">
        <v>34</v>
      </c>
      <c r="D61" t="s">
        <v>9</v>
      </c>
      <c r="E61" t="s">
        <v>9</v>
      </c>
      <c r="F61">
        <v>30</v>
      </c>
      <c r="G61">
        <v>30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2.3E-3</v>
      </c>
      <c r="Q61">
        <v>5.45E-3</v>
      </c>
      <c r="R61">
        <v>5.45E-3</v>
      </c>
      <c r="S61">
        <v>1.99E-3</v>
      </c>
      <c r="T61">
        <v>1.99E-3</v>
      </c>
      <c r="U61">
        <v>1.99E-3</v>
      </c>
      <c r="V61">
        <v>2.3E-3</v>
      </c>
      <c r="W61">
        <v>5.45E-3</v>
      </c>
      <c r="X61">
        <v>5.45E-3</v>
      </c>
      <c r="Y61">
        <v>1.99E-3</v>
      </c>
      <c r="Z61">
        <v>1.99E-3</v>
      </c>
      <c r="AA61">
        <v>1.99E-3</v>
      </c>
      <c r="AB61">
        <v>0.49550054887681061</v>
      </c>
      <c r="AC61">
        <v>5.644410049117865</v>
      </c>
      <c r="AD61">
        <v>200.566</v>
      </c>
      <c r="AE61">
        <v>0.03</v>
      </c>
      <c r="AF61">
        <v>1818</v>
      </c>
      <c r="AG61">
        <v>6966</v>
      </c>
      <c r="AH61">
        <v>7371</v>
      </c>
      <c r="AI61">
        <v>7798</v>
      </c>
    </row>
    <row r="62" spans="2:35">
      <c r="B62">
        <v>34</v>
      </c>
      <c r="C62">
        <v>34</v>
      </c>
      <c r="D62" t="s">
        <v>9</v>
      </c>
      <c r="E62" t="s">
        <v>9</v>
      </c>
      <c r="F62">
        <v>30</v>
      </c>
      <c r="G62">
        <v>30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2.3E-3</v>
      </c>
      <c r="Q62">
        <v>5.45E-3</v>
      </c>
      <c r="R62">
        <v>5.45E-3</v>
      </c>
      <c r="S62">
        <v>1.99E-3</v>
      </c>
      <c r="T62">
        <v>1.99E-3</v>
      </c>
      <c r="U62">
        <v>1.99E-3</v>
      </c>
      <c r="V62">
        <v>2.3E-3</v>
      </c>
      <c r="W62">
        <v>5.45E-3</v>
      </c>
      <c r="X62">
        <v>5.45E-3</v>
      </c>
      <c r="Y62">
        <v>1.99E-3</v>
      </c>
      <c r="Z62">
        <v>1.99E-3</v>
      </c>
      <c r="AA62">
        <v>1.99E-3</v>
      </c>
      <c r="AB62">
        <v>0.49550054887681061</v>
      </c>
      <c r="AC62">
        <v>5.644410049117865</v>
      </c>
      <c r="AD62">
        <v>200.566</v>
      </c>
      <c r="AE62">
        <v>3.5000000000000003E-2</v>
      </c>
      <c r="AF62">
        <v>1712</v>
      </c>
      <c r="AG62">
        <v>5971</v>
      </c>
      <c r="AH62">
        <v>6318</v>
      </c>
      <c r="AI62">
        <v>6684</v>
      </c>
    </row>
    <row r="63" spans="2:35">
      <c r="B63">
        <v>34</v>
      </c>
      <c r="C63">
        <v>34</v>
      </c>
      <c r="D63" t="s">
        <v>9</v>
      </c>
      <c r="E63" t="s">
        <v>9</v>
      </c>
      <c r="F63">
        <v>30</v>
      </c>
      <c r="G63">
        <v>30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2.3E-3</v>
      </c>
      <c r="Q63">
        <v>5.45E-3</v>
      </c>
      <c r="R63">
        <v>5.45E-3</v>
      </c>
      <c r="S63">
        <v>1.99E-3</v>
      </c>
      <c r="T63">
        <v>1.99E-3</v>
      </c>
      <c r="U63">
        <v>1.99E-3</v>
      </c>
      <c r="V63">
        <v>2.3E-3</v>
      </c>
      <c r="W63">
        <v>5.45E-3</v>
      </c>
      <c r="X63">
        <v>5.45E-3</v>
      </c>
      <c r="Y63">
        <v>1.99E-3</v>
      </c>
      <c r="Z63">
        <v>1.99E-3</v>
      </c>
      <c r="AA63">
        <v>1.99E-3</v>
      </c>
      <c r="AB63">
        <v>0.49550054887681061</v>
      </c>
      <c r="AC63">
        <v>5.644410049117865</v>
      </c>
      <c r="AD63">
        <v>200.566</v>
      </c>
      <c r="AE63">
        <v>0.04</v>
      </c>
      <c r="AF63">
        <v>1615</v>
      </c>
      <c r="AG63">
        <v>5225</v>
      </c>
      <c r="AH63">
        <v>5528</v>
      </c>
      <c r="AI63">
        <v>5849</v>
      </c>
    </row>
    <row r="64" spans="2:35">
      <c r="B64">
        <v>34</v>
      </c>
      <c r="C64">
        <v>34</v>
      </c>
      <c r="D64" t="s">
        <v>9</v>
      </c>
      <c r="E64" t="s">
        <v>9</v>
      </c>
      <c r="F64">
        <v>30</v>
      </c>
      <c r="G64">
        <v>30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2.3E-3</v>
      </c>
      <c r="Q64">
        <v>5.45E-3</v>
      </c>
      <c r="R64">
        <v>5.45E-3</v>
      </c>
      <c r="S64">
        <v>1.99E-3</v>
      </c>
      <c r="T64">
        <v>1.99E-3</v>
      </c>
      <c r="U64">
        <v>1.99E-3</v>
      </c>
      <c r="V64">
        <v>2.3E-3</v>
      </c>
      <c r="W64">
        <v>5.45E-3</v>
      </c>
      <c r="X64">
        <v>5.45E-3</v>
      </c>
      <c r="Y64">
        <v>1.99E-3</v>
      </c>
      <c r="Z64">
        <v>1.99E-3</v>
      </c>
      <c r="AA64">
        <v>1.99E-3</v>
      </c>
      <c r="AB64">
        <v>0.49550054887681061</v>
      </c>
      <c r="AC64">
        <v>5.644410049117865</v>
      </c>
      <c r="AD64">
        <v>200.566</v>
      </c>
      <c r="AE64">
        <v>4.4999999999999998E-2</v>
      </c>
      <c r="AF64">
        <v>1525</v>
      </c>
      <c r="AG64">
        <v>4644</v>
      </c>
      <c r="AH64">
        <v>4914</v>
      </c>
      <c r="AI64">
        <v>5199</v>
      </c>
    </row>
    <row r="65" spans="2:35">
      <c r="B65">
        <v>34</v>
      </c>
      <c r="C65">
        <v>34</v>
      </c>
      <c r="D65" t="s">
        <v>9</v>
      </c>
      <c r="E65" t="s">
        <v>9</v>
      </c>
      <c r="F65">
        <v>30</v>
      </c>
      <c r="G65">
        <v>30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2.3E-3</v>
      </c>
      <c r="Q65">
        <v>5.45E-3</v>
      </c>
      <c r="R65">
        <v>5.45E-3</v>
      </c>
      <c r="S65">
        <v>1.99E-3</v>
      </c>
      <c r="T65">
        <v>1.99E-3</v>
      </c>
      <c r="U65">
        <v>1.99E-3</v>
      </c>
      <c r="V65">
        <v>2.3E-3</v>
      </c>
      <c r="W65">
        <v>5.45E-3</v>
      </c>
      <c r="X65">
        <v>5.45E-3</v>
      </c>
      <c r="Y65">
        <v>1.99E-3</v>
      </c>
      <c r="Z65">
        <v>1.99E-3</v>
      </c>
      <c r="AA65">
        <v>1.99E-3</v>
      </c>
      <c r="AB65">
        <v>0.49550054887681061</v>
      </c>
      <c r="AC65">
        <v>5.644410049117865</v>
      </c>
      <c r="AD65">
        <v>200.566</v>
      </c>
      <c r="AE65">
        <v>0.05</v>
      </c>
      <c r="AF65">
        <v>1443</v>
      </c>
      <c r="AG65">
        <v>4180</v>
      </c>
      <c r="AH65">
        <v>4422</v>
      </c>
      <c r="AI65">
        <v>4679</v>
      </c>
    </row>
    <row r="66" spans="2:35">
      <c r="B66">
        <v>34</v>
      </c>
      <c r="C66">
        <v>34</v>
      </c>
      <c r="D66" t="s">
        <v>9</v>
      </c>
      <c r="E66" t="s">
        <v>9</v>
      </c>
      <c r="F66">
        <v>32</v>
      </c>
      <c r="G66">
        <v>32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2.2699999999999999E-3</v>
      </c>
      <c r="Q66">
        <v>5.3899999999999998E-3</v>
      </c>
      <c r="R66">
        <v>5.3899999999999998E-3</v>
      </c>
      <c r="S66">
        <v>1.99E-3</v>
      </c>
      <c r="T66">
        <v>1.99E-3</v>
      </c>
      <c r="U66">
        <v>1.99E-3</v>
      </c>
      <c r="V66">
        <v>2.2699999999999999E-3</v>
      </c>
      <c r="W66">
        <v>5.3899999999999998E-3</v>
      </c>
      <c r="X66">
        <v>5.3899999999999998E-3</v>
      </c>
      <c r="Y66">
        <v>1.99E-3</v>
      </c>
      <c r="Z66">
        <v>1.99E-3</v>
      </c>
      <c r="AA66">
        <v>1.99E-3</v>
      </c>
      <c r="AB66">
        <v>0.50011780770569492</v>
      </c>
      <c r="AC66">
        <v>5.6706474269222644</v>
      </c>
      <c r="AD66">
        <v>200.566</v>
      </c>
      <c r="AE66">
        <v>0.02</v>
      </c>
      <c r="AF66">
        <v>2049</v>
      </c>
      <c r="AG66">
        <v>10391</v>
      </c>
      <c r="AH66">
        <v>10997</v>
      </c>
      <c r="AI66">
        <v>11638</v>
      </c>
    </row>
    <row r="67" spans="2:35">
      <c r="B67">
        <v>34</v>
      </c>
      <c r="C67">
        <v>34</v>
      </c>
      <c r="D67" t="s">
        <v>9</v>
      </c>
      <c r="E67" t="s">
        <v>9</v>
      </c>
      <c r="F67">
        <v>32</v>
      </c>
      <c r="G67">
        <v>32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2.2699999999999999E-3</v>
      </c>
      <c r="Q67">
        <v>5.3899999999999998E-3</v>
      </c>
      <c r="R67">
        <v>5.3899999999999998E-3</v>
      </c>
      <c r="S67">
        <v>1.99E-3</v>
      </c>
      <c r="T67">
        <v>1.99E-3</v>
      </c>
      <c r="U67">
        <v>1.99E-3</v>
      </c>
      <c r="V67">
        <v>2.2699999999999999E-3</v>
      </c>
      <c r="W67">
        <v>5.3899999999999998E-3</v>
      </c>
      <c r="X67">
        <v>5.3899999999999998E-3</v>
      </c>
      <c r="Y67">
        <v>1.99E-3</v>
      </c>
      <c r="Z67">
        <v>1.99E-3</v>
      </c>
      <c r="AA67">
        <v>1.99E-3</v>
      </c>
      <c r="AB67">
        <v>0.50011780770569492</v>
      </c>
      <c r="AC67">
        <v>5.6706474269222644</v>
      </c>
      <c r="AD67">
        <v>200.566</v>
      </c>
      <c r="AE67">
        <v>2.5000000000000001E-2</v>
      </c>
      <c r="AF67">
        <v>1923</v>
      </c>
      <c r="AG67">
        <v>8312</v>
      </c>
      <c r="AH67">
        <v>8797</v>
      </c>
      <c r="AI67">
        <v>9311</v>
      </c>
    </row>
    <row r="68" spans="2:35">
      <c r="B68">
        <v>34</v>
      </c>
      <c r="C68">
        <v>34</v>
      </c>
      <c r="D68" t="s">
        <v>9</v>
      </c>
      <c r="E68" t="s">
        <v>9</v>
      </c>
      <c r="F68">
        <v>32</v>
      </c>
      <c r="G68">
        <v>32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2.2699999999999999E-3</v>
      </c>
      <c r="Q68">
        <v>5.3899999999999998E-3</v>
      </c>
      <c r="R68">
        <v>5.3899999999999998E-3</v>
      </c>
      <c r="S68">
        <v>1.99E-3</v>
      </c>
      <c r="T68">
        <v>1.99E-3</v>
      </c>
      <c r="U68">
        <v>1.99E-3</v>
      </c>
      <c r="V68">
        <v>2.2699999999999999E-3</v>
      </c>
      <c r="W68">
        <v>5.3899999999999998E-3</v>
      </c>
      <c r="X68">
        <v>5.3899999999999998E-3</v>
      </c>
      <c r="Y68">
        <v>1.99E-3</v>
      </c>
      <c r="Z68">
        <v>1.99E-3</v>
      </c>
      <c r="AA68">
        <v>1.99E-3</v>
      </c>
      <c r="AB68">
        <v>0.50011780770569492</v>
      </c>
      <c r="AC68">
        <v>5.6706474269222644</v>
      </c>
      <c r="AD68">
        <v>200.566</v>
      </c>
      <c r="AE68">
        <v>0.03</v>
      </c>
      <c r="AF68">
        <v>1807</v>
      </c>
      <c r="AG68">
        <v>6927</v>
      </c>
      <c r="AH68">
        <v>7331</v>
      </c>
      <c r="AI68">
        <v>7759</v>
      </c>
    </row>
    <row r="69" spans="2:35">
      <c r="B69">
        <v>34</v>
      </c>
      <c r="C69">
        <v>34</v>
      </c>
      <c r="D69" t="s">
        <v>9</v>
      </c>
      <c r="E69" t="s">
        <v>9</v>
      </c>
      <c r="F69">
        <v>32</v>
      </c>
      <c r="G69">
        <v>32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2.2699999999999999E-3</v>
      </c>
      <c r="Q69">
        <v>5.3899999999999998E-3</v>
      </c>
      <c r="R69">
        <v>5.3899999999999998E-3</v>
      </c>
      <c r="S69">
        <v>1.99E-3</v>
      </c>
      <c r="T69">
        <v>1.99E-3</v>
      </c>
      <c r="U69">
        <v>1.99E-3</v>
      </c>
      <c r="V69">
        <v>2.2699999999999999E-3</v>
      </c>
      <c r="W69">
        <v>5.3899999999999998E-3</v>
      </c>
      <c r="X69">
        <v>5.3899999999999998E-3</v>
      </c>
      <c r="Y69">
        <v>1.99E-3</v>
      </c>
      <c r="Z69">
        <v>1.99E-3</v>
      </c>
      <c r="AA69">
        <v>1.99E-3</v>
      </c>
      <c r="AB69">
        <v>0.50011780770569492</v>
      </c>
      <c r="AC69">
        <v>5.6706474269222644</v>
      </c>
      <c r="AD69">
        <v>200.566</v>
      </c>
      <c r="AE69">
        <v>3.5000000000000003E-2</v>
      </c>
      <c r="AF69">
        <v>1701</v>
      </c>
      <c r="AG69">
        <v>5937</v>
      </c>
      <c r="AH69">
        <v>6284</v>
      </c>
      <c r="AI69">
        <v>6650</v>
      </c>
    </row>
    <row r="70" spans="2:35">
      <c r="B70">
        <v>34</v>
      </c>
      <c r="C70">
        <v>34</v>
      </c>
      <c r="D70" t="s">
        <v>9</v>
      </c>
      <c r="E70" t="s">
        <v>9</v>
      </c>
      <c r="F70">
        <v>32</v>
      </c>
      <c r="G70">
        <v>32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2.2699999999999999E-3</v>
      </c>
      <c r="Q70">
        <v>5.3899999999999998E-3</v>
      </c>
      <c r="R70">
        <v>5.3899999999999998E-3</v>
      </c>
      <c r="S70">
        <v>1.99E-3</v>
      </c>
      <c r="T70">
        <v>1.99E-3</v>
      </c>
      <c r="U70">
        <v>1.99E-3</v>
      </c>
      <c r="V70">
        <v>2.2699999999999999E-3</v>
      </c>
      <c r="W70">
        <v>5.3899999999999998E-3</v>
      </c>
      <c r="X70">
        <v>5.3899999999999998E-3</v>
      </c>
      <c r="Y70">
        <v>1.99E-3</v>
      </c>
      <c r="Z70">
        <v>1.99E-3</v>
      </c>
      <c r="AA70">
        <v>1.99E-3</v>
      </c>
      <c r="AB70">
        <v>0.50011780770569492</v>
      </c>
      <c r="AC70">
        <v>5.6706474269222644</v>
      </c>
      <c r="AD70">
        <v>200.566</v>
      </c>
      <c r="AE70">
        <v>0.04</v>
      </c>
      <c r="AF70">
        <v>1604</v>
      </c>
      <c r="AG70">
        <v>5195</v>
      </c>
      <c r="AH70">
        <v>5498</v>
      </c>
      <c r="AI70">
        <v>5819</v>
      </c>
    </row>
    <row r="71" spans="2:35">
      <c r="B71">
        <v>34</v>
      </c>
      <c r="C71">
        <v>34</v>
      </c>
      <c r="D71" t="s">
        <v>9</v>
      </c>
      <c r="E71" t="s">
        <v>9</v>
      </c>
      <c r="F71">
        <v>32</v>
      </c>
      <c r="G71">
        <v>32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2.2699999999999999E-3</v>
      </c>
      <c r="Q71">
        <v>5.3899999999999998E-3</v>
      </c>
      <c r="R71">
        <v>5.3899999999999998E-3</v>
      </c>
      <c r="S71">
        <v>1.99E-3</v>
      </c>
      <c r="T71">
        <v>1.99E-3</v>
      </c>
      <c r="U71">
        <v>1.99E-3</v>
      </c>
      <c r="V71">
        <v>2.2699999999999999E-3</v>
      </c>
      <c r="W71">
        <v>5.3899999999999998E-3</v>
      </c>
      <c r="X71">
        <v>5.3899999999999998E-3</v>
      </c>
      <c r="Y71">
        <v>1.99E-3</v>
      </c>
      <c r="Z71">
        <v>1.99E-3</v>
      </c>
      <c r="AA71">
        <v>1.99E-3</v>
      </c>
      <c r="AB71">
        <v>0.50011780770569492</v>
      </c>
      <c r="AC71">
        <v>5.6706474269222644</v>
      </c>
      <c r="AD71">
        <v>200.566</v>
      </c>
      <c r="AE71">
        <v>4.4999999999999998E-2</v>
      </c>
      <c r="AF71">
        <v>1515</v>
      </c>
      <c r="AG71">
        <v>4618</v>
      </c>
      <c r="AH71">
        <v>4887</v>
      </c>
      <c r="AI71">
        <v>5173</v>
      </c>
    </row>
    <row r="72" spans="2:35">
      <c r="B72">
        <v>34</v>
      </c>
      <c r="C72">
        <v>34</v>
      </c>
      <c r="D72" t="s">
        <v>9</v>
      </c>
      <c r="E72" t="s">
        <v>9</v>
      </c>
      <c r="F72">
        <v>32</v>
      </c>
      <c r="G72">
        <v>32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2.2699999999999999E-3</v>
      </c>
      <c r="Q72">
        <v>5.3899999999999998E-3</v>
      </c>
      <c r="R72">
        <v>5.3899999999999998E-3</v>
      </c>
      <c r="S72">
        <v>1.99E-3</v>
      </c>
      <c r="T72">
        <v>1.99E-3</v>
      </c>
      <c r="U72">
        <v>1.99E-3</v>
      </c>
      <c r="V72">
        <v>2.2699999999999999E-3</v>
      </c>
      <c r="W72">
        <v>5.3899999999999998E-3</v>
      </c>
      <c r="X72">
        <v>5.3899999999999998E-3</v>
      </c>
      <c r="Y72">
        <v>1.99E-3</v>
      </c>
      <c r="Z72">
        <v>1.99E-3</v>
      </c>
      <c r="AA72">
        <v>1.99E-3</v>
      </c>
      <c r="AB72">
        <v>0.50011780770569492</v>
      </c>
      <c r="AC72">
        <v>5.6706474269222644</v>
      </c>
      <c r="AD72">
        <v>200.566</v>
      </c>
      <c r="AE72">
        <v>0.05</v>
      </c>
      <c r="AF72">
        <v>1433</v>
      </c>
      <c r="AG72">
        <v>4156</v>
      </c>
      <c r="AH72">
        <v>4399</v>
      </c>
      <c r="AI72">
        <v>4655</v>
      </c>
    </row>
    <row r="73" spans="2:35">
      <c r="B73">
        <v>34</v>
      </c>
      <c r="C73">
        <v>34</v>
      </c>
      <c r="D73" t="s">
        <v>9</v>
      </c>
      <c r="E73" t="s">
        <v>9</v>
      </c>
      <c r="F73">
        <v>24</v>
      </c>
      <c r="G73">
        <v>24</v>
      </c>
      <c r="H73">
        <v>0.2</v>
      </c>
      <c r="I73">
        <v>5000</v>
      </c>
      <c r="J73">
        <v>60000</v>
      </c>
      <c r="K73">
        <v>14</v>
      </c>
      <c r="L73">
        <v>150</v>
      </c>
      <c r="M73">
        <v>0</v>
      </c>
      <c r="N73">
        <v>80</v>
      </c>
      <c r="O73">
        <v>11</v>
      </c>
      <c r="P73">
        <v>2.1099999999999999E-3</v>
      </c>
      <c r="Q73">
        <v>4.9899999999999996E-3</v>
      </c>
      <c r="R73">
        <v>4.9899999999999996E-3</v>
      </c>
      <c r="S73">
        <v>1.98E-3</v>
      </c>
      <c r="T73">
        <v>1.98E-3</v>
      </c>
      <c r="U73">
        <v>1.98E-3</v>
      </c>
      <c r="V73">
        <v>2.1099999999999999E-3</v>
      </c>
      <c r="W73">
        <v>4.9899999999999996E-3</v>
      </c>
      <c r="X73">
        <v>4.9899999999999996E-3</v>
      </c>
      <c r="Y73">
        <v>1.98E-3</v>
      </c>
      <c r="Z73">
        <v>1.98E-3</v>
      </c>
      <c r="AA73">
        <v>1.98E-3</v>
      </c>
      <c r="AB73">
        <v>0.54902889727319493</v>
      </c>
      <c r="AC73">
        <v>5.8022800565111403</v>
      </c>
      <c r="AD73">
        <v>215.01599999999999</v>
      </c>
      <c r="AE73">
        <v>0.02</v>
      </c>
      <c r="AF73">
        <v>1867</v>
      </c>
      <c r="AG73">
        <v>9462</v>
      </c>
      <c r="AH73">
        <v>10027</v>
      </c>
      <c r="AI73">
        <v>10625</v>
      </c>
    </row>
    <row r="74" spans="2:35">
      <c r="B74">
        <v>34</v>
      </c>
      <c r="C74">
        <v>34</v>
      </c>
      <c r="D74" t="s">
        <v>9</v>
      </c>
      <c r="E74" t="s">
        <v>9</v>
      </c>
      <c r="F74">
        <v>24</v>
      </c>
      <c r="G74">
        <v>24</v>
      </c>
      <c r="H74">
        <v>0.2</v>
      </c>
      <c r="I74">
        <v>5000</v>
      </c>
      <c r="J74">
        <v>60000</v>
      </c>
      <c r="K74">
        <v>14</v>
      </c>
      <c r="L74">
        <v>150</v>
      </c>
      <c r="M74">
        <v>0</v>
      </c>
      <c r="N74">
        <v>80</v>
      </c>
      <c r="O74">
        <v>11</v>
      </c>
      <c r="P74">
        <v>2.1099999999999999E-3</v>
      </c>
      <c r="Q74">
        <v>4.9899999999999996E-3</v>
      </c>
      <c r="R74">
        <v>4.9899999999999996E-3</v>
      </c>
      <c r="S74">
        <v>1.98E-3</v>
      </c>
      <c r="T74">
        <v>1.98E-3</v>
      </c>
      <c r="U74">
        <v>1.98E-3</v>
      </c>
      <c r="V74">
        <v>2.1099999999999999E-3</v>
      </c>
      <c r="W74">
        <v>4.9899999999999996E-3</v>
      </c>
      <c r="X74">
        <v>4.9899999999999996E-3</v>
      </c>
      <c r="Y74">
        <v>1.98E-3</v>
      </c>
      <c r="Z74">
        <v>1.98E-3</v>
      </c>
      <c r="AA74">
        <v>1.98E-3</v>
      </c>
      <c r="AB74">
        <v>0.54902889727319493</v>
      </c>
      <c r="AC74">
        <v>5.8022800565111403</v>
      </c>
      <c r="AD74">
        <v>215.01599999999999</v>
      </c>
      <c r="AE74">
        <v>2.5000000000000001E-2</v>
      </c>
      <c r="AF74">
        <v>1749</v>
      </c>
      <c r="AG74">
        <v>7569</v>
      </c>
      <c r="AH74">
        <v>8021</v>
      </c>
      <c r="AI74">
        <v>8500</v>
      </c>
    </row>
    <row r="75" spans="2:35">
      <c r="B75">
        <v>34</v>
      </c>
      <c r="C75">
        <v>34</v>
      </c>
      <c r="D75" t="s">
        <v>9</v>
      </c>
      <c r="E75" t="s">
        <v>9</v>
      </c>
      <c r="F75">
        <v>24</v>
      </c>
      <c r="G75">
        <v>24</v>
      </c>
      <c r="H75">
        <v>0.2</v>
      </c>
      <c r="I75">
        <v>5000</v>
      </c>
      <c r="J75">
        <v>60000</v>
      </c>
      <c r="K75">
        <v>14</v>
      </c>
      <c r="L75">
        <v>150</v>
      </c>
      <c r="M75">
        <v>0</v>
      </c>
      <c r="N75">
        <v>80</v>
      </c>
      <c r="O75">
        <v>11</v>
      </c>
      <c r="P75">
        <v>2.1099999999999999E-3</v>
      </c>
      <c r="Q75">
        <v>4.9899999999999996E-3</v>
      </c>
      <c r="R75">
        <v>4.9899999999999996E-3</v>
      </c>
      <c r="S75">
        <v>1.98E-3</v>
      </c>
      <c r="T75">
        <v>1.98E-3</v>
      </c>
      <c r="U75">
        <v>1.98E-3</v>
      </c>
      <c r="V75">
        <v>2.1099999999999999E-3</v>
      </c>
      <c r="W75">
        <v>4.9899999999999996E-3</v>
      </c>
      <c r="X75">
        <v>4.9899999999999996E-3</v>
      </c>
      <c r="Y75">
        <v>1.98E-3</v>
      </c>
      <c r="Z75">
        <v>1.98E-3</v>
      </c>
      <c r="AA75">
        <v>1.98E-3</v>
      </c>
      <c r="AB75">
        <v>0.54902889727319493</v>
      </c>
      <c r="AC75">
        <v>5.8022800565111403</v>
      </c>
      <c r="AD75">
        <v>215.01599999999999</v>
      </c>
      <c r="AE75">
        <v>0.03</v>
      </c>
      <c r="AF75">
        <v>1642</v>
      </c>
      <c r="AG75">
        <v>6308</v>
      </c>
      <c r="AH75">
        <v>6684</v>
      </c>
      <c r="AI75">
        <v>7084</v>
      </c>
    </row>
    <row r="76" spans="2:35">
      <c r="B76">
        <v>34</v>
      </c>
      <c r="C76">
        <v>34</v>
      </c>
      <c r="D76" t="s">
        <v>9</v>
      </c>
      <c r="E76" t="s">
        <v>9</v>
      </c>
      <c r="F76">
        <v>24</v>
      </c>
      <c r="G76">
        <v>24</v>
      </c>
      <c r="H76">
        <v>0.2</v>
      </c>
      <c r="I76">
        <v>5000</v>
      </c>
      <c r="J76">
        <v>60000</v>
      </c>
      <c r="K76">
        <v>14</v>
      </c>
      <c r="L76">
        <v>150</v>
      </c>
      <c r="M76">
        <v>0</v>
      </c>
      <c r="N76">
        <v>80</v>
      </c>
      <c r="O76">
        <v>11</v>
      </c>
      <c r="P76">
        <v>2.1099999999999999E-3</v>
      </c>
      <c r="Q76">
        <v>4.9899999999999996E-3</v>
      </c>
      <c r="R76">
        <v>4.9899999999999996E-3</v>
      </c>
      <c r="S76">
        <v>1.98E-3</v>
      </c>
      <c r="T76">
        <v>1.98E-3</v>
      </c>
      <c r="U76">
        <v>1.98E-3</v>
      </c>
      <c r="V76">
        <v>2.1099999999999999E-3</v>
      </c>
      <c r="W76">
        <v>4.9899999999999996E-3</v>
      </c>
      <c r="X76">
        <v>4.9899999999999996E-3</v>
      </c>
      <c r="Y76">
        <v>1.98E-3</v>
      </c>
      <c r="Z76">
        <v>1.98E-3</v>
      </c>
      <c r="AA76">
        <v>1.98E-3</v>
      </c>
      <c r="AB76">
        <v>0.54902889727319493</v>
      </c>
      <c r="AC76">
        <v>5.8022800565111403</v>
      </c>
      <c r="AD76">
        <v>215.01599999999999</v>
      </c>
      <c r="AE76">
        <v>3.5000000000000003E-2</v>
      </c>
      <c r="AF76">
        <v>1544</v>
      </c>
      <c r="AG76">
        <v>5407</v>
      </c>
      <c r="AH76">
        <v>5729</v>
      </c>
      <c r="AI76">
        <v>6072</v>
      </c>
    </row>
    <row r="77" spans="2:35">
      <c r="B77">
        <v>34</v>
      </c>
      <c r="C77">
        <v>34</v>
      </c>
      <c r="D77" t="s">
        <v>9</v>
      </c>
      <c r="E77" t="s">
        <v>9</v>
      </c>
      <c r="F77">
        <v>24</v>
      </c>
      <c r="G77">
        <v>24</v>
      </c>
      <c r="H77">
        <v>0.2</v>
      </c>
      <c r="I77">
        <v>5000</v>
      </c>
      <c r="J77">
        <v>60000</v>
      </c>
      <c r="K77">
        <v>14</v>
      </c>
      <c r="L77">
        <v>150</v>
      </c>
      <c r="M77">
        <v>0</v>
      </c>
      <c r="N77">
        <v>80</v>
      </c>
      <c r="O77">
        <v>11</v>
      </c>
      <c r="P77">
        <v>2.1099999999999999E-3</v>
      </c>
      <c r="Q77">
        <v>4.9899999999999996E-3</v>
      </c>
      <c r="R77">
        <v>4.9899999999999996E-3</v>
      </c>
      <c r="S77">
        <v>1.98E-3</v>
      </c>
      <c r="T77">
        <v>1.98E-3</v>
      </c>
      <c r="U77">
        <v>1.98E-3</v>
      </c>
      <c r="V77">
        <v>2.1099999999999999E-3</v>
      </c>
      <c r="W77">
        <v>4.9899999999999996E-3</v>
      </c>
      <c r="X77">
        <v>4.9899999999999996E-3</v>
      </c>
      <c r="Y77">
        <v>1.98E-3</v>
      </c>
      <c r="Z77">
        <v>1.98E-3</v>
      </c>
      <c r="AA77">
        <v>1.98E-3</v>
      </c>
      <c r="AB77">
        <v>0.54902889727319493</v>
      </c>
      <c r="AC77">
        <v>5.8022800565111403</v>
      </c>
      <c r="AD77">
        <v>215.01599999999999</v>
      </c>
      <c r="AE77">
        <v>0.04</v>
      </c>
      <c r="AF77">
        <v>1454</v>
      </c>
      <c r="AG77">
        <v>4731</v>
      </c>
      <c r="AH77">
        <v>5013</v>
      </c>
      <c r="AI77">
        <v>5313</v>
      </c>
    </row>
    <row r="78" spans="2:35">
      <c r="B78">
        <v>34</v>
      </c>
      <c r="C78">
        <v>34</v>
      </c>
      <c r="D78" t="s">
        <v>9</v>
      </c>
      <c r="E78" t="s">
        <v>9</v>
      </c>
      <c r="F78">
        <v>24</v>
      </c>
      <c r="G78">
        <v>24</v>
      </c>
      <c r="H78">
        <v>0.2</v>
      </c>
      <c r="I78">
        <v>5000</v>
      </c>
      <c r="J78">
        <v>60000</v>
      </c>
      <c r="K78">
        <v>14</v>
      </c>
      <c r="L78">
        <v>150</v>
      </c>
      <c r="M78">
        <v>0</v>
      </c>
      <c r="N78">
        <v>80</v>
      </c>
      <c r="O78">
        <v>11</v>
      </c>
      <c r="P78">
        <v>2.1099999999999999E-3</v>
      </c>
      <c r="Q78">
        <v>4.9899999999999996E-3</v>
      </c>
      <c r="R78">
        <v>4.9899999999999996E-3</v>
      </c>
      <c r="S78">
        <v>1.98E-3</v>
      </c>
      <c r="T78">
        <v>1.98E-3</v>
      </c>
      <c r="U78">
        <v>1.98E-3</v>
      </c>
      <c r="V78">
        <v>2.1099999999999999E-3</v>
      </c>
      <c r="W78">
        <v>4.9899999999999996E-3</v>
      </c>
      <c r="X78">
        <v>4.9899999999999996E-3</v>
      </c>
      <c r="Y78">
        <v>1.98E-3</v>
      </c>
      <c r="Z78">
        <v>1.98E-3</v>
      </c>
      <c r="AA78">
        <v>1.98E-3</v>
      </c>
      <c r="AB78">
        <v>0.54902889727319493</v>
      </c>
      <c r="AC78">
        <v>5.8022800565111403</v>
      </c>
      <c r="AD78">
        <v>215.01599999999999</v>
      </c>
      <c r="AE78">
        <v>4.4999999999999998E-2</v>
      </c>
      <c r="AF78">
        <v>1372</v>
      </c>
      <c r="AG78">
        <v>4205</v>
      </c>
      <c r="AH78">
        <v>4456</v>
      </c>
      <c r="AI78">
        <v>4722</v>
      </c>
    </row>
    <row r="79" spans="2:35">
      <c r="B79">
        <v>34</v>
      </c>
      <c r="C79">
        <v>34</v>
      </c>
      <c r="D79" t="s">
        <v>9</v>
      </c>
      <c r="E79" t="s">
        <v>9</v>
      </c>
      <c r="F79">
        <v>24</v>
      </c>
      <c r="G79">
        <v>24</v>
      </c>
      <c r="H79">
        <v>0.2</v>
      </c>
      <c r="I79">
        <v>5000</v>
      </c>
      <c r="J79">
        <v>60000</v>
      </c>
      <c r="K79">
        <v>14</v>
      </c>
      <c r="L79">
        <v>150</v>
      </c>
      <c r="M79">
        <v>0</v>
      </c>
      <c r="N79">
        <v>80</v>
      </c>
      <c r="O79">
        <v>11</v>
      </c>
      <c r="P79">
        <v>2.1099999999999999E-3</v>
      </c>
      <c r="Q79">
        <v>4.9899999999999996E-3</v>
      </c>
      <c r="R79">
        <v>4.9899999999999996E-3</v>
      </c>
      <c r="S79">
        <v>1.98E-3</v>
      </c>
      <c r="T79">
        <v>1.98E-3</v>
      </c>
      <c r="U79">
        <v>1.98E-3</v>
      </c>
      <c r="V79">
        <v>2.1099999999999999E-3</v>
      </c>
      <c r="W79">
        <v>4.9899999999999996E-3</v>
      </c>
      <c r="X79">
        <v>4.9899999999999996E-3</v>
      </c>
      <c r="Y79">
        <v>1.98E-3</v>
      </c>
      <c r="Z79">
        <v>1.98E-3</v>
      </c>
      <c r="AA79">
        <v>1.98E-3</v>
      </c>
      <c r="AB79">
        <v>0.54902889727319493</v>
      </c>
      <c r="AC79">
        <v>5.8022800565111403</v>
      </c>
      <c r="AD79">
        <v>215.01599999999999</v>
      </c>
      <c r="AE79">
        <v>0.05</v>
      </c>
      <c r="AF79">
        <v>1297</v>
      </c>
      <c r="AG79">
        <v>3785</v>
      </c>
      <c r="AH79">
        <v>4011</v>
      </c>
      <c r="AI79">
        <v>4250</v>
      </c>
    </row>
    <row r="80" spans="2:35">
      <c r="B80">
        <v>34</v>
      </c>
      <c r="C80">
        <v>34</v>
      </c>
      <c r="D80" t="s">
        <v>9</v>
      </c>
      <c r="E80" t="s">
        <v>9</v>
      </c>
      <c r="F80">
        <v>26</v>
      </c>
      <c r="G80">
        <v>26</v>
      </c>
      <c r="H80">
        <v>0.2</v>
      </c>
      <c r="I80">
        <v>5000</v>
      </c>
      <c r="J80">
        <v>60000</v>
      </c>
      <c r="K80">
        <v>14</v>
      </c>
      <c r="L80">
        <v>150</v>
      </c>
      <c r="M80">
        <v>0</v>
      </c>
      <c r="N80">
        <v>80</v>
      </c>
      <c r="O80">
        <v>11</v>
      </c>
      <c r="P80">
        <v>2.0799999999999998E-3</v>
      </c>
      <c r="Q80">
        <v>4.9399999999999999E-3</v>
      </c>
      <c r="R80">
        <v>4.9399999999999999E-3</v>
      </c>
      <c r="S80">
        <v>1.98E-3</v>
      </c>
      <c r="T80">
        <v>1.98E-3</v>
      </c>
      <c r="U80">
        <v>1.98E-3</v>
      </c>
      <c r="V80">
        <v>2.0799999999999998E-3</v>
      </c>
      <c r="W80">
        <v>4.9399999999999999E-3</v>
      </c>
      <c r="X80">
        <v>4.9399999999999999E-3</v>
      </c>
      <c r="Y80">
        <v>1.98E-3</v>
      </c>
      <c r="Z80">
        <v>1.98E-3</v>
      </c>
      <c r="AA80">
        <v>1.98E-3</v>
      </c>
      <c r="AB80">
        <v>0.56896222774824212</v>
      </c>
      <c r="AC80">
        <v>6.5284261643926724</v>
      </c>
      <c r="AD80">
        <v>215.01599999999999</v>
      </c>
      <c r="AE80">
        <v>0.02</v>
      </c>
      <c r="AF80">
        <v>1643</v>
      </c>
      <c r="AG80">
        <v>7235</v>
      </c>
      <c r="AH80">
        <v>8849</v>
      </c>
      <c r="AI80">
        <v>9446</v>
      </c>
    </row>
    <row r="81" spans="2:35">
      <c r="B81">
        <v>34</v>
      </c>
      <c r="C81">
        <v>34</v>
      </c>
      <c r="D81" t="s">
        <v>9</v>
      </c>
      <c r="E81" t="s">
        <v>9</v>
      </c>
      <c r="F81">
        <v>26</v>
      </c>
      <c r="G81">
        <v>26</v>
      </c>
      <c r="H81">
        <v>0.2</v>
      </c>
      <c r="I81">
        <v>5000</v>
      </c>
      <c r="J81">
        <v>60000</v>
      </c>
      <c r="K81">
        <v>14</v>
      </c>
      <c r="L81">
        <v>150</v>
      </c>
      <c r="M81">
        <v>0</v>
      </c>
      <c r="N81">
        <v>80</v>
      </c>
      <c r="O81">
        <v>11</v>
      </c>
      <c r="P81">
        <v>2.0799999999999998E-3</v>
      </c>
      <c r="Q81">
        <v>4.9399999999999999E-3</v>
      </c>
      <c r="R81">
        <v>4.9399999999999999E-3</v>
      </c>
      <c r="S81">
        <v>1.98E-3</v>
      </c>
      <c r="T81">
        <v>1.98E-3</v>
      </c>
      <c r="U81">
        <v>1.98E-3</v>
      </c>
      <c r="V81">
        <v>2.0799999999999998E-3</v>
      </c>
      <c r="W81">
        <v>4.9399999999999999E-3</v>
      </c>
      <c r="X81">
        <v>4.9399999999999999E-3</v>
      </c>
      <c r="Y81">
        <v>1.98E-3</v>
      </c>
      <c r="Z81">
        <v>1.98E-3</v>
      </c>
      <c r="AA81">
        <v>1.98E-3</v>
      </c>
      <c r="AB81">
        <v>0.56896222774824212</v>
      </c>
      <c r="AC81">
        <v>6.5284261643926724</v>
      </c>
      <c r="AD81">
        <v>215.01599999999999</v>
      </c>
      <c r="AE81">
        <v>2.5000000000000001E-2</v>
      </c>
      <c r="AF81">
        <v>1528</v>
      </c>
      <c r="AG81">
        <v>5859</v>
      </c>
      <c r="AH81">
        <v>7079</v>
      </c>
      <c r="AI81">
        <v>7557</v>
      </c>
    </row>
    <row r="82" spans="2:35">
      <c r="B82">
        <v>34</v>
      </c>
      <c r="C82">
        <v>34</v>
      </c>
      <c r="D82" t="s">
        <v>9</v>
      </c>
      <c r="E82" t="s">
        <v>9</v>
      </c>
      <c r="F82">
        <v>26</v>
      </c>
      <c r="G82">
        <v>26</v>
      </c>
      <c r="H82">
        <v>0.2</v>
      </c>
      <c r="I82">
        <v>5000</v>
      </c>
      <c r="J82">
        <v>60000</v>
      </c>
      <c r="K82">
        <v>14</v>
      </c>
      <c r="L82">
        <v>150</v>
      </c>
      <c r="M82">
        <v>0</v>
      </c>
      <c r="N82">
        <v>80</v>
      </c>
      <c r="O82">
        <v>11</v>
      </c>
      <c r="P82">
        <v>2.0799999999999998E-3</v>
      </c>
      <c r="Q82">
        <v>4.9399999999999999E-3</v>
      </c>
      <c r="R82">
        <v>4.9399999999999999E-3</v>
      </c>
      <c r="S82">
        <v>1.98E-3</v>
      </c>
      <c r="T82">
        <v>1.98E-3</v>
      </c>
      <c r="U82">
        <v>1.98E-3</v>
      </c>
      <c r="V82">
        <v>2.0799999999999998E-3</v>
      </c>
      <c r="W82">
        <v>4.9399999999999999E-3</v>
      </c>
      <c r="X82">
        <v>4.9399999999999999E-3</v>
      </c>
      <c r="Y82">
        <v>1.98E-3</v>
      </c>
      <c r="Z82">
        <v>1.98E-3</v>
      </c>
      <c r="AA82">
        <v>1.98E-3</v>
      </c>
      <c r="AB82">
        <v>0.56896222774824212</v>
      </c>
      <c r="AC82">
        <v>6.5284261643926724</v>
      </c>
      <c r="AD82">
        <v>215.01599999999999</v>
      </c>
      <c r="AE82">
        <v>0.03</v>
      </c>
      <c r="AF82">
        <v>1425</v>
      </c>
      <c r="AG82">
        <v>4933</v>
      </c>
      <c r="AH82">
        <v>5899</v>
      </c>
      <c r="AI82">
        <v>6297</v>
      </c>
    </row>
    <row r="83" spans="2:35">
      <c r="B83">
        <v>34</v>
      </c>
      <c r="C83">
        <v>34</v>
      </c>
      <c r="D83" t="s">
        <v>9</v>
      </c>
      <c r="E83" t="s">
        <v>9</v>
      </c>
      <c r="F83">
        <v>26</v>
      </c>
      <c r="G83">
        <v>26</v>
      </c>
      <c r="H83">
        <v>0.2</v>
      </c>
      <c r="I83">
        <v>5000</v>
      </c>
      <c r="J83">
        <v>60000</v>
      </c>
      <c r="K83">
        <v>14</v>
      </c>
      <c r="L83">
        <v>150</v>
      </c>
      <c r="M83">
        <v>0</v>
      </c>
      <c r="N83">
        <v>80</v>
      </c>
      <c r="O83">
        <v>11</v>
      </c>
      <c r="P83">
        <v>2.0799999999999998E-3</v>
      </c>
      <c r="Q83">
        <v>4.9399999999999999E-3</v>
      </c>
      <c r="R83">
        <v>4.9399999999999999E-3</v>
      </c>
      <c r="S83">
        <v>1.98E-3</v>
      </c>
      <c r="T83">
        <v>1.98E-3</v>
      </c>
      <c r="U83">
        <v>1.98E-3</v>
      </c>
      <c r="V83">
        <v>2.0799999999999998E-3</v>
      </c>
      <c r="W83">
        <v>4.9399999999999999E-3</v>
      </c>
      <c r="X83">
        <v>4.9399999999999999E-3</v>
      </c>
      <c r="Y83">
        <v>1.98E-3</v>
      </c>
      <c r="Z83">
        <v>1.98E-3</v>
      </c>
      <c r="AA83">
        <v>1.98E-3</v>
      </c>
      <c r="AB83">
        <v>0.56896222774824212</v>
      </c>
      <c r="AC83">
        <v>6.5284261643926724</v>
      </c>
      <c r="AD83">
        <v>215.01599999999999</v>
      </c>
      <c r="AE83">
        <v>3.5000000000000003E-2</v>
      </c>
      <c r="AF83">
        <v>1332</v>
      </c>
      <c r="AG83">
        <v>4265</v>
      </c>
      <c r="AH83">
        <v>5056</v>
      </c>
      <c r="AI83">
        <v>5398</v>
      </c>
    </row>
    <row r="84" spans="2:35">
      <c r="B84">
        <v>34</v>
      </c>
      <c r="C84">
        <v>34</v>
      </c>
      <c r="D84" t="s">
        <v>9</v>
      </c>
      <c r="E84" t="s">
        <v>9</v>
      </c>
      <c r="F84">
        <v>26</v>
      </c>
      <c r="G84">
        <v>26</v>
      </c>
      <c r="H84">
        <v>0.2</v>
      </c>
      <c r="I84">
        <v>5000</v>
      </c>
      <c r="J84">
        <v>60000</v>
      </c>
      <c r="K84">
        <v>14</v>
      </c>
      <c r="L84">
        <v>150</v>
      </c>
      <c r="M84">
        <v>0</v>
      </c>
      <c r="N84">
        <v>80</v>
      </c>
      <c r="O84">
        <v>11</v>
      </c>
      <c r="P84">
        <v>2.0799999999999998E-3</v>
      </c>
      <c r="Q84">
        <v>4.9399999999999999E-3</v>
      </c>
      <c r="R84">
        <v>4.9399999999999999E-3</v>
      </c>
      <c r="S84">
        <v>1.98E-3</v>
      </c>
      <c r="T84">
        <v>1.98E-3</v>
      </c>
      <c r="U84">
        <v>1.98E-3</v>
      </c>
      <c r="V84">
        <v>2.0799999999999998E-3</v>
      </c>
      <c r="W84">
        <v>4.9399999999999999E-3</v>
      </c>
      <c r="X84">
        <v>4.9399999999999999E-3</v>
      </c>
      <c r="Y84">
        <v>1.98E-3</v>
      </c>
      <c r="Z84">
        <v>1.98E-3</v>
      </c>
      <c r="AA84">
        <v>1.98E-3</v>
      </c>
      <c r="AB84">
        <v>0.56896222774824212</v>
      </c>
      <c r="AC84">
        <v>6.5284261643926724</v>
      </c>
      <c r="AD84">
        <v>215.01599999999999</v>
      </c>
      <c r="AE84">
        <v>0.04</v>
      </c>
      <c r="AF84">
        <v>1247</v>
      </c>
      <c r="AG84">
        <v>3760</v>
      </c>
      <c r="AH84">
        <v>4424</v>
      </c>
      <c r="AI84">
        <v>4723</v>
      </c>
    </row>
    <row r="85" spans="2:35">
      <c r="B85">
        <v>34</v>
      </c>
      <c r="C85">
        <v>34</v>
      </c>
      <c r="D85" t="s">
        <v>9</v>
      </c>
      <c r="E85" t="s">
        <v>9</v>
      </c>
      <c r="F85">
        <v>26</v>
      </c>
      <c r="G85">
        <v>26</v>
      </c>
      <c r="H85">
        <v>0.2</v>
      </c>
      <c r="I85">
        <v>5000</v>
      </c>
      <c r="J85">
        <v>60000</v>
      </c>
      <c r="K85">
        <v>14</v>
      </c>
      <c r="L85">
        <v>150</v>
      </c>
      <c r="M85">
        <v>0</v>
      </c>
      <c r="N85">
        <v>80</v>
      </c>
      <c r="O85">
        <v>11</v>
      </c>
      <c r="P85">
        <v>2.0799999999999998E-3</v>
      </c>
      <c r="Q85">
        <v>4.9399999999999999E-3</v>
      </c>
      <c r="R85">
        <v>4.9399999999999999E-3</v>
      </c>
      <c r="S85">
        <v>1.98E-3</v>
      </c>
      <c r="T85">
        <v>1.98E-3</v>
      </c>
      <c r="U85">
        <v>1.98E-3</v>
      </c>
      <c r="V85">
        <v>2.0799999999999998E-3</v>
      </c>
      <c r="W85">
        <v>4.9399999999999999E-3</v>
      </c>
      <c r="X85">
        <v>4.9399999999999999E-3</v>
      </c>
      <c r="Y85">
        <v>1.98E-3</v>
      </c>
      <c r="Z85">
        <v>1.98E-3</v>
      </c>
      <c r="AA85">
        <v>1.98E-3</v>
      </c>
      <c r="AB85">
        <v>0.56896222774824212</v>
      </c>
      <c r="AC85">
        <v>6.5284261643926724</v>
      </c>
      <c r="AD85">
        <v>215.01599999999999</v>
      </c>
      <c r="AE85">
        <v>4.4999999999999998E-2</v>
      </c>
      <c r="AF85">
        <v>1171</v>
      </c>
      <c r="AG85">
        <v>3363</v>
      </c>
      <c r="AH85">
        <v>3933</v>
      </c>
      <c r="AI85">
        <v>4198</v>
      </c>
    </row>
    <row r="86" spans="2:35">
      <c r="B86">
        <v>34</v>
      </c>
      <c r="C86">
        <v>34</v>
      </c>
      <c r="D86" t="s">
        <v>9</v>
      </c>
      <c r="E86" t="s">
        <v>9</v>
      </c>
      <c r="F86">
        <v>26</v>
      </c>
      <c r="G86">
        <v>26</v>
      </c>
      <c r="H86">
        <v>0.2</v>
      </c>
      <c r="I86">
        <v>5000</v>
      </c>
      <c r="J86">
        <v>60000</v>
      </c>
      <c r="K86">
        <v>14</v>
      </c>
      <c r="L86">
        <v>150</v>
      </c>
      <c r="M86">
        <v>0</v>
      </c>
      <c r="N86">
        <v>80</v>
      </c>
      <c r="O86">
        <v>11</v>
      </c>
      <c r="P86">
        <v>2.0799999999999998E-3</v>
      </c>
      <c r="Q86">
        <v>4.9399999999999999E-3</v>
      </c>
      <c r="R86">
        <v>4.9399999999999999E-3</v>
      </c>
      <c r="S86">
        <v>1.98E-3</v>
      </c>
      <c r="T86">
        <v>1.98E-3</v>
      </c>
      <c r="U86">
        <v>1.98E-3</v>
      </c>
      <c r="V86">
        <v>2.0799999999999998E-3</v>
      </c>
      <c r="W86">
        <v>4.9399999999999999E-3</v>
      </c>
      <c r="X86">
        <v>4.9399999999999999E-3</v>
      </c>
      <c r="Y86">
        <v>1.98E-3</v>
      </c>
      <c r="Z86">
        <v>1.98E-3</v>
      </c>
      <c r="AA86">
        <v>1.98E-3</v>
      </c>
      <c r="AB86">
        <v>0.56896222774824212</v>
      </c>
      <c r="AC86">
        <v>6.5284261643926724</v>
      </c>
      <c r="AD86">
        <v>215.01599999999999</v>
      </c>
      <c r="AE86">
        <v>0.05</v>
      </c>
      <c r="AF86">
        <v>1101</v>
      </c>
      <c r="AG86">
        <v>3043</v>
      </c>
      <c r="AH86">
        <v>3539</v>
      </c>
      <c r="AI86">
        <v>3778</v>
      </c>
    </row>
    <row r="87" spans="2:35">
      <c r="B87">
        <v>34</v>
      </c>
      <c r="C87">
        <v>34</v>
      </c>
      <c r="D87" t="s">
        <v>9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14</v>
      </c>
      <c r="L87">
        <v>150</v>
      </c>
      <c r="M87">
        <v>0</v>
      </c>
      <c r="N87">
        <v>80</v>
      </c>
      <c r="O87">
        <v>11</v>
      </c>
      <c r="P87">
        <v>2.0600000000000002E-3</v>
      </c>
      <c r="Q87">
        <v>4.8799999999999998E-3</v>
      </c>
      <c r="R87">
        <v>4.8799999999999998E-3</v>
      </c>
      <c r="S87">
        <v>1.98E-3</v>
      </c>
      <c r="T87">
        <v>1.98E-3</v>
      </c>
      <c r="U87">
        <v>1.98E-3</v>
      </c>
      <c r="V87">
        <v>2.0600000000000002E-3</v>
      </c>
      <c r="W87">
        <v>4.8799999999999998E-3</v>
      </c>
      <c r="X87">
        <v>4.8799999999999998E-3</v>
      </c>
      <c r="Y87">
        <v>1.98E-3</v>
      </c>
      <c r="Z87">
        <v>1.98E-3</v>
      </c>
      <c r="AA87">
        <v>1.98E-3</v>
      </c>
      <c r="AB87">
        <v>0.59700415880637969</v>
      </c>
      <c r="AC87">
        <v>6.6873716108628107</v>
      </c>
      <c r="AD87">
        <v>215.01599999999999</v>
      </c>
      <c r="AE87">
        <v>0.02</v>
      </c>
      <c r="AF87">
        <v>1600</v>
      </c>
      <c r="AG87">
        <v>6667</v>
      </c>
      <c r="AH87">
        <v>8617</v>
      </c>
      <c r="AI87">
        <v>9213</v>
      </c>
    </row>
    <row r="88" spans="2:35">
      <c r="B88">
        <v>34</v>
      </c>
      <c r="C88">
        <v>34</v>
      </c>
      <c r="D88" t="s">
        <v>9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14</v>
      </c>
      <c r="L88">
        <v>150</v>
      </c>
      <c r="M88">
        <v>0</v>
      </c>
      <c r="N88">
        <v>80</v>
      </c>
      <c r="O88">
        <v>11</v>
      </c>
      <c r="P88">
        <v>2.0600000000000002E-3</v>
      </c>
      <c r="Q88">
        <v>4.8799999999999998E-3</v>
      </c>
      <c r="R88">
        <v>4.8799999999999998E-3</v>
      </c>
      <c r="S88">
        <v>1.98E-3</v>
      </c>
      <c r="T88">
        <v>1.98E-3</v>
      </c>
      <c r="U88">
        <v>1.98E-3</v>
      </c>
      <c r="V88">
        <v>2.0600000000000002E-3</v>
      </c>
      <c r="W88">
        <v>4.8799999999999998E-3</v>
      </c>
      <c r="X88">
        <v>4.8799999999999998E-3</v>
      </c>
      <c r="Y88">
        <v>1.98E-3</v>
      </c>
      <c r="Z88">
        <v>1.98E-3</v>
      </c>
      <c r="AA88">
        <v>1.98E-3</v>
      </c>
      <c r="AB88">
        <v>0.59700415880637969</v>
      </c>
      <c r="AC88">
        <v>6.6873716108628107</v>
      </c>
      <c r="AD88">
        <v>215.01599999999999</v>
      </c>
      <c r="AE88">
        <v>2.5000000000000001E-2</v>
      </c>
      <c r="AF88">
        <v>1486</v>
      </c>
      <c r="AG88">
        <v>5426</v>
      </c>
      <c r="AH88">
        <v>6894</v>
      </c>
      <c r="AI88">
        <v>7371</v>
      </c>
    </row>
    <row r="89" spans="2:35">
      <c r="B89">
        <v>34</v>
      </c>
      <c r="C89">
        <v>34</v>
      </c>
      <c r="D89" t="s">
        <v>9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14</v>
      </c>
      <c r="L89">
        <v>150</v>
      </c>
      <c r="M89">
        <v>0</v>
      </c>
      <c r="N89">
        <v>80</v>
      </c>
      <c r="O89">
        <v>11</v>
      </c>
      <c r="P89">
        <v>2.0600000000000002E-3</v>
      </c>
      <c r="Q89">
        <v>4.8799999999999998E-3</v>
      </c>
      <c r="R89">
        <v>4.8799999999999998E-3</v>
      </c>
      <c r="S89">
        <v>1.98E-3</v>
      </c>
      <c r="T89">
        <v>1.98E-3</v>
      </c>
      <c r="U89">
        <v>1.98E-3</v>
      </c>
      <c r="V89">
        <v>2.0600000000000002E-3</v>
      </c>
      <c r="W89">
        <v>4.8799999999999998E-3</v>
      </c>
      <c r="X89">
        <v>4.8799999999999998E-3</v>
      </c>
      <c r="Y89">
        <v>1.98E-3</v>
      </c>
      <c r="Z89">
        <v>1.98E-3</v>
      </c>
      <c r="AA89">
        <v>1.98E-3</v>
      </c>
      <c r="AB89">
        <v>0.59700415880637969</v>
      </c>
      <c r="AC89">
        <v>6.6873716108628107</v>
      </c>
      <c r="AD89">
        <v>215.01599999999999</v>
      </c>
      <c r="AE89">
        <v>0.03</v>
      </c>
      <c r="AF89">
        <v>1384</v>
      </c>
      <c r="AG89">
        <v>4588</v>
      </c>
      <c r="AH89">
        <v>5745</v>
      </c>
      <c r="AI89">
        <v>6142</v>
      </c>
    </row>
    <row r="90" spans="2:35">
      <c r="B90">
        <v>34</v>
      </c>
      <c r="C90">
        <v>34</v>
      </c>
      <c r="D90" t="s">
        <v>9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14</v>
      </c>
      <c r="L90">
        <v>150</v>
      </c>
      <c r="M90">
        <v>0</v>
      </c>
      <c r="N90">
        <v>80</v>
      </c>
      <c r="O90">
        <v>11</v>
      </c>
      <c r="P90">
        <v>2.0600000000000002E-3</v>
      </c>
      <c r="Q90">
        <v>4.8799999999999998E-3</v>
      </c>
      <c r="R90">
        <v>4.8799999999999998E-3</v>
      </c>
      <c r="S90">
        <v>1.98E-3</v>
      </c>
      <c r="T90">
        <v>1.98E-3</v>
      </c>
      <c r="U90">
        <v>1.98E-3</v>
      </c>
      <c r="V90">
        <v>2.0600000000000002E-3</v>
      </c>
      <c r="W90">
        <v>4.8799999999999998E-3</v>
      </c>
      <c r="X90">
        <v>4.8799999999999998E-3</v>
      </c>
      <c r="Y90">
        <v>1.98E-3</v>
      </c>
      <c r="Z90">
        <v>1.98E-3</v>
      </c>
      <c r="AA90">
        <v>1.98E-3</v>
      </c>
      <c r="AB90">
        <v>0.59700415880637969</v>
      </c>
      <c r="AC90">
        <v>6.6873716108628107</v>
      </c>
      <c r="AD90">
        <v>215.01599999999999</v>
      </c>
      <c r="AE90">
        <v>3.5000000000000003E-2</v>
      </c>
      <c r="AF90">
        <v>1292</v>
      </c>
      <c r="AG90">
        <v>3980</v>
      </c>
      <c r="AH90">
        <v>4924</v>
      </c>
      <c r="AI90">
        <v>5265</v>
      </c>
    </row>
    <row r="91" spans="2:35">
      <c r="B91">
        <v>34</v>
      </c>
      <c r="C91">
        <v>34</v>
      </c>
      <c r="D91" t="s">
        <v>9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14</v>
      </c>
      <c r="L91">
        <v>150</v>
      </c>
      <c r="M91">
        <v>0</v>
      </c>
      <c r="N91">
        <v>80</v>
      </c>
      <c r="O91">
        <v>11</v>
      </c>
      <c r="P91">
        <v>2.0600000000000002E-3</v>
      </c>
      <c r="Q91">
        <v>4.8799999999999998E-3</v>
      </c>
      <c r="R91">
        <v>4.8799999999999998E-3</v>
      </c>
      <c r="S91">
        <v>1.98E-3</v>
      </c>
      <c r="T91">
        <v>1.98E-3</v>
      </c>
      <c r="U91">
        <v>1.98E-3</v>
      </c>
      <c r="V91">
        <v>2.0600000000000002E-3</v>
      </c>
      <c r="W91">
        <v>4.8799999999999998E-3</v>
      </c>
      <c r="X91">
        <v>4.8799999999999998E-3</v>
      </c>
      <c r="Y91">
        <v>1.98E-3</v>
      </c>
      <c r="Z91">
        <v>1.98E-3</v>
      </c>
      <c r="AA91">
        <v>1.98E-3</v>
      </c>
      <c r="AB91">
        <v>0.59700415880637969</v>
      </c>
      <c r="AC91">
        <v>6.6873716108628107</v>
      </c>
      <c r="AD91">
        <v>215.01599999999999</v>
      </c>
      <c r="AE91">
        <v>0.04</v>
      </c>
      <c r="AF91">
        <v>1208</v>
      </c>
      <c r="AG91">
        <v>3518</v>
      </c>
      <c r="AH91">
        <v>4309</v>
      </c>
      <c r="AI91">
        <v>4607</v>
      </c>
    </row>
    <row r="92" spans="2:35">
      <c r="B92">
        <v>34</v>
      </c>
      <c r="C92">
        <v>34</v>
      </c>
      <c r="D92" t="s">
        <v>9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14</v>
      </c>
      <c r="L92">
        <v>150</v>
      </c>
      <c r="M92">
        <v>0</v>
      </c>
      <c r="N92">
        <v>80</v>
      </c>
      <c r="O92">
        <v>11</v>
      </c>
      <c r="P92">
        <v>2.0600000000000002E-3</v>
      </c>
      <c r="Q92">
        <v>4.8799999999999998E-3</v>
      </c>
      <c r="R92">
        <v>4.8799999999999998E-3</v>
      </c>
      <c r="S92">
        <v>1.98E-3</v>
      </c>
      <c r="T92">
        <v>1.98E-3</v>
      </c>
      <c r="U92">
        <v>1.98E-3</v>
      </c>
      <c r="V92">
        <v>2.0600000000000002E-3</v>
      </c>
      <c r="W92">
        <v>4.8799999999999998E-3</v>
      </c>
      <c r="X92">
        <v>4.8799999999999998E-3</v>
      </c>
      <c r="Y92">
        <v>1.98E-3</v>
      </c>
      <c r="Z92">
        <v>1.98E-3</v>
      </c>
      <c r="AA92">
        <v>1.98E-3</v>
      </c>
      <c r="AB92">
        <v>0.59700415880637969</v>
      </c>
      <c r="AC92">
        <v>6.6873716108628107</v>
      </c>
      <c r="AD92">
        <v>215.01599999999999</v>
      </c>
      <c r="AE92">
        <v>4.4999999999999998E-2</v>
      </c>
      <c r="AF92">
        <v>1132</v>
      </c>
      <c r="AG92">
        <v>3155</v>
      </c>
      <c r="AH92">
        <v>3830</v>
      </c>
      <c r="AI92">
        <v>4095</v>
      </c>
    </row>
    <row r="93" spans="2:35">
      <c r="B93">
        <v>34</v>
      </c>
      <c r="C93">
        <v>34</v>
      </c>
      <c r="D93" t="s">
        <v>9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2.0600000000000002E-3</v>
      </c>
      <c r="Q93">
        <v>4.8799999999999998E-3</v>
      </c>
      <c r="R93">
        <v>4.8799999999999998E-3</v>
      </c>
      <c r="S93">
        <v>1.98E-3</v>
      </c>
      <c r="T93">
        <v>1.98E-3</v>
      </c>
      <c r="U93">
        <v>1.98E-3</v>
      </c>
      <c r="V93">
        <v>2.0600000000000002E-3</v>
      </c>
      <c r="W93">
        <v>4.8799999999999998E-3</v>
      </c>
      <c r="X93">
        <v>4.8799999999999998E-3</v>
      </c>
      <c r="Y93">
        <v>1.98E-3</v>
      </c>
      <c r="Z93">
        <v>1.98E-3</v>
      </c>
      <c r="AA93">
        <v>1.98E-3</v>
      </c>
      <c r="AB93">
        <v>0.59700415880637969</v>
      </c>
      <c r="AC93">
        <v>6.6873716108628107</v>
      </c>
      <c r="AD93">
        <v>215.01599999999999</v>
      </c>
      <c r="AE93">
        <v>0.05</v>
      </c>
      <c r="AF93">
        <v>1064</v>
      </c>
      <c r="AG93">
        <v>2860</v>
      </c>
      <c r="AH93">
        <v>3447</v>
      </c>
      <c r="AI93">
        <v>3685</v>
      </c>
    </row>
    <row r="94" spans="2:35">
      <c r="B94">
        <v>34</v>
      </c>
      <c r="C94">
        <v>34</v>
      </c>
      <c r="D94" t="s">
        <v>9</v>
      </c>
      <c r="E94" t="s">
        <v>9</v>
      </c>
      <c r="F94">
        <v>30</v>
      </c>
      <c r="G94">
        <v>30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2.0400000000000001E-3</v>
      </c>
      <c r="Q94">
        <v>4.8300000000000001E-3</v>
      </c>
      <c r="R94">
        <v>4.8300000000000001E-3</v>
      </c>
      <c r="S94">
        <v>1.98E-3</v>
      </c>
      <c r="T94">
        <v>1.98E-3</v>
      </c>
      <c r="U94">
        <v>1.98E-3</v>
      </c>
      <c r="V94">
        <v>2.0400000000000001E-3</v>
      </c>
      <c r="W94">
        <v>4.8300000000000001E-3</v>
      </c>
      <c r="X94">
        <v>4.8300000000000001E-3</v>
      </c>
      <c r="Y94">
        <v>1.98E-3</v>
      </c>
      <c r="Z94">
        <v>1.98E-3</v>
      </c>
      <c r="AA94">
        <v>1.98E-3</v>
      </c>
      <c r="AB94">
        <v>0.59807601612073402</v>
      </c>
      <c r="AC94">
        <v>6.6933721500972769</v>
      </c>
      <c r="AD94">
        <v>215.01599999999999</v>
      </c>
      <c r="AE94">
        <v>0.02</v>
      </c>
      <c r="AF94">
        <v>1600</v>
      </c>
      <c r="AG94">
        <v>6667</v>
      </c>
      <c r="AH94">
        <v>8617</v>
      </c>
      <c r="AI94">
        <v>9213</v>
      </c>
    </row>
    <row r="95" spans="2:35">
      <c r="B95">
        <v>34</v>
      </c>
      <c r="C95">
        <v>34</v>
      </c>
      <c r="D95" t="s">
        <v>9</v>
      </c>
      <c r="E95" t="s">
        <v>9</v>
      </c>
      <c r="F95">
        <v>30</v>
      </c>
      <c r="G95">
        <v>30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2.0400000000000001E-3</v>
      </c>
      <c r="Q95">
        <v>4.8300000000000001E-3</v>
      </c>
      <c r="R95">
        <v>4.8300000000000001E-3</v>
      </c>
      <c r="S95">
        <v>1.98E-3</v>
      </c>
      <c r="T95">
        <v>1.98E-3</v>
      </c>
      <c r="U95">
        <v>1.98E-3</v>
      </c>
      <c r="V95">
        <v>2.0400000000000001E-3</v>
      </c>
      <c r="W95">
        <v>4.8300000000000001E-3</v>
      </c>
      <c r="X95">
        <v>4.8300000000000001E-3</v>
      </c>
      <c r="Y95">
        <v>1.98E-3</v>
      </c>
      <c r="Z95">
        <v>1.98E-3</v>
      </c>
      <c r="AA95">
        <v>1.98E-3</v>
      </c>
      <c r="AB95">
        <v>0.59807601612073402</v>
      </c>
      <c r="AC95">
        <v>6.6933721500972769</v>
      </c>
      <c r="AD95">
        <v>215.01599999999999</v>
      </c>
      <c r="AE95">
        <v>2.5000000000000001E-2</v>
      </c>
      <c r="AF95">
        <v>1486</v>
      </c>
      <c r="AG95">
        <v>5426</v>
      </c>
      <c r="AH95">
        <v>6894</v>
      </c>
      <c r="AI95">
        <v>7371</v>
      </c>
    </row>
    <row r="96" spans="2:35">
      <c r="B96">
        <v>34</v>
      </c>
      <c r="C96">
        <v>34</v>
      </c>
      <c r="D96" t="s">
        <v>9</v>
      </c>
      <c r="E96" t="s">
        <v>9</v>
      </c>
      <c r="F96">
        <v>30</v>
      </c>
      <c r="G96">
        <v>30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2.0400000000000001E-3</v>
      </c>
      <c r="Q96">
        <v>4.8300000000000001E-3</v>
      </c>
      <c r="R96">
        <v>4.8300000000000001E-3</v>
      </c>
      <c r="S96">
        <v>1.98E-3</v>
      </c>
      <c r="T96">
        <v>1.98E-3</v>
      </c>
      <c r="U96">
        <v>1.98E-3</v>
      </c>
      <c r="V96">
        <v>2.0400000000000001E-3</v>
      </c>
      <c r="W96">
        <v>4.8300000000000001E-3</v>
      </c>
      <c r="X96">
        <v>4.8300000000000001E-3</v>
      </c>
      <c r="Y96">
        <v>1.98E-3</v>
      </c>
      <c r="Z96">
        <v>1.98E-3</v>
      </c>
      <c r="AA96">
        <v>1.98E-3</v>
      </c>
      <c r="AB96">
        <v>0.59807601612073402</v>
      </c>
      <c r="AC96">
        <v>6.6933721500972769</v>
      </c>
      <c r="AD96">
        <v>215.01599999999999</v>
      </c>
      <c r="AE96">
        <v>0.03</v>
      </c>
      <c r="AF96">
        <v>1384</v>
      </c>
      <c r="AG96">
        <v>4588</v>
      </c>
      <c r="AH96">
        <v>5745</v>
      </c>
      <c r="AI96">
        <v>6142</v>
      </c>
    </row>
    <row r="97" spans="2:35">
      <c r="B97">
        <v>34</v>
      </c>
      <c r="C97">
        <v>34</v>
      </c>
      <c r="D97" t="s">
        <v>9</v>
      </c>
      <c r="E97" t="s">
        <v>9</v>
      </c>
      <c r="F97">
        <v>30</v>
      </c>
      <c r="G97">
        <v>30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2.0400000000000001E-3</v>
      </c>
      <c r="Q97">
        <v>4.8300000000000001E-3</v>
      </c>
      <c r="R97">
        <v>4.8300000000000001E-3</v>
      </c>
      <c r="S97">
        <v>1.98E-3</v>
      </c>
      <c r="T97">
        <v>1.98E-3</v>
      </c>
      <c r="U97">
        <v>1.98E-3</v>
      </c>
      <c r="V97">
        <v>2.0400000000000001E-3</v>
      </c>
      <c r="W97">
        <v>4.8300000000000001E-3</v>
      </c>
      <c r="X97">
        <v>4.8300000000000001E-3</v>
      </c>
      <c r="Y97">
        <v>1.98E-3</v>
      </c>
      <c r="Z97">
        <v>1.98E-3</v>
      </c>
      <c r="AA97">
        <v>1.98E-3</v>
      </c>
      <c r="AB97">
        <v>0.59807601612073402</v>
      </c>
      <c r="AC97">
        <v>6.6933721500972769</v>
      </c>
      <c r="AD97">
        <v>215.01599999999999</v>
      </c>
      <c r="AE97">
        <v>3.5000000000000003E-2</v>
      </c>
      <c r="AF97">
        <v>1292</v>
      </c>
      <c r="AG97">
        <v>3980</v>
      </c>
      <c r="AH97">
        <v>4924</v>
      </c>
      <c r="AI97">
        <v>5265</v>
      </c>
    </row>
    <row r="98" spans="2:35">
      <c r="B98">
        <v>34</v>
      </c>
      <c r="C98">
        <v>34</v>
      </c>
      <c r="D98" t="s">
        <v>9</v>
      </c>
      <c r="E98" t="s">
        <v>9</v>
      </c>
      <c r="F98">
        <v>30</v>
      </c>
      <c r="G98">
        <v>30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2.0400000000000001E-3</v>
      </c>
      <c r="Q98">
        <v>4.8300000000000001E-3</v>
      </c>
      <c r="R98">
        <v>4.8300000000000001E-3</v>
      </c>
      <c r="S98">
        <v>1.98E-3</v>
      </c>
      <c r="T98">
        <v>1.98E-3</v>
      </c>
      <c r="U98">
        <v>1.98E-3</v>
      </c>
      <c r="V98">
        <v>2.0400000000000001E-3</v>
      </c>
      <c r="W98">
        <v>4.8300000000000001E-3</v>
      </c>
      <c r="X98">
        <v>4.8300000000000001E-3</v>
      </c>
      <c r="Y98">
        <v>1.98E-3</v>
      </c>
      <c r="Z98">
        <v>1.98E-3</v>
      </c>
      <c r="AA98">
        <v>1.98E-3</v>
      </c>
      <c r="AB98">
        <v>0.59807601612073402</v>
      </c>
      <c r="AC98">
        <v>6.6933721500972769</v>
      </c>
      <c r="AD98">
        <v>215.01599999999999</v>
      </c>
      <c r="AE98">
        <v>0.04</v>
      </c>
      <c r="AF98">
        <v>1208</v>
      </c>
      <c r="AG98">
        <v>3518</v>
      </c>
      <c r="AH98">
        <v>4309</v>
      </c>
      <c r="AI98">
        <v>4607</v>
      </c>
    </row>
    <row r="99" spans="2:35">
      <c r="B99">
        <v>34</v>
      </c>
      <c r="C99">
        <v>34</v>
      </c>
      <c r="D99" t="s">
        <v>9</v>
      </c>
      <c r="E99" t="s">
        <v>9</v>
      </c>
      <c r="F99">
        <v>30</v>
      </c>
      <c r="G99">
        <v>30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2.0400000000000001E-3</v>
      </c>
      <c r="Q99">
        <v>4.8300000000000001E-3</v>
      </c>
      <c r="R99">
        <v>4.8300000000000001E-3</v>
      </c>
      <c r="S99">
        <v>1.98E-3</v>
      </c>
      <c r="T99">
        <v>1.98E-3</v>
      </c>
      <c r="U99">
        <v>1.98E-3</v>
      </c>
      <c r="V99">
        <v>2.0400000000000001E-3</v>
      </c>
      <c r="W99">
        <v>4.8300000000000001E-3</v>
      </c>
      <c r="X99">
        <v>4.8300000000000001E-3</v>
      </c>
      <c r="Y99">
        <v>1.98E-3</v>
      </c>
      <c r="Z99">
        <v>1.98E-3</v>
      </c>
      <c r="AA99">
        <v>1.98E-3</v>
      </c>
      <c r="AB99">
        <v>0.59807601612073402</v>
      </c>
      <c r="AC99">
        <v>6.6933721500972769</v>
      </c>
      <c r="AD99">
        <v>215.01599999999999</v>
      </c>
      <c r="AE99">
        <v>4.4999999999999998E-2</v>
      </c>
      <c r="AF99">
        <v>1132</v>
      </c>
      <c r="AG99">
        <v>3155</v>
      </c>
      <c r="AH99">
        <v>3830</v>
      </c>
      <c r="AI99">
        <v>4095</v>
      </c>
    </row>
    <row r="100" spans="2:35">
      <c r="B100">
        <v>34</v>
      </c>
      <c r="C100">
        <v>34</v>
      </c>
      <c r="D100" t="s">
        <v>9</v>
      </c>
      <c r="E100" t="s">
        <v>9</v>
      </c>
      <c r="F100">
        <v>30</v>
      </c>
      <c r="G100">
        <v>30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2.0400000000000001E-3</v>
      </c>
      <c r="Q100">
        <v>4.8300000000000001E-3</v>
      </c>
      <c r="R100">
        <v>4.8300000000000001E-3</v>
      </c>
      <c r="S100">
        <v>1.98E-3</v>
      </c>
      <c r="T100">
        <v>1.98E-3</v>
      </c>
      <c r="U100">
        <v>1.98E-3</v>
      </c>
      <c r="V100">
        <v>2.0400000000000001E-3</v>
      </c>
      <c r="W100">
        <v>4.8300000000000001E-3</v>
      </c>
      <c r="X100">
        <v>4.8300000000000001E-3</v>
      </c>
      <c r="Y100">
        <v>1.98E-3</v>
      </c>
      <c r="Z100">
        <v>1.98E-3</v>
      </c>
      <c r="AA100">
        <v>1.98E-3</v>
      </c>
      <c r="AB100">
        <v>0.59807601612073402</v>
      </c>
      <c r="AC100">
        <v>6.6933721500972769</v>
      </c>
      <c r="AD100">
        <v>215.01599999999999</v>
      </c>
      <c r="AE100">
        <v>0.05</v>
      </c>
      <c r="AF100">
        <v>1064</v>
      </c>
      <c r="AG100">
        <v>2860</v>
      </c>
      <c r="AH100">
        <v>3447</v>
      </c>
      <c r="AI100">
        <v>3685</v>
      </c>
    </row>
    <row r="101" spans="2:35">
      <c r="B101">
        <v>34</v>
      </c>
      <c r="C101">
        <v>34</v>
      </c>
      <c r="D101" t="s">
        <v>9</v>
      </c>
      <c r="E101" t="s">
        <v>9</v>
      </c>
      <c r="F101">
        <v>32</v>
      </c>
      <c r="G101">
        <v>32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2.0200000000000001E-3</v>
      </c>
      <c r="Q101">
        <v>4.7800000000000004E-3</v>
      </c>
      <c r="R101">
        <v>4.7800000000000004E-3</v>
      </c>
      <c r="S101">
        <v>1.98E-3</v>
      </c>
      <c r="T101">
        <v>1.98E-3</v>
      </c>
      <c r="U101">
        <v>1.98E-3</v>
      </c>
      <c r="V101">
        <v>2.0200000000000001E-3</v>
      </c>
      <c r="W101">
        <v>4.7800000000000004E-3</v>
      </c>
      <c r="X101">
        <v>4.7800000000000004E-3</v>
      </c>
      <c r="Y101">
        <v>1.98E-3</v>
      </c>
      <c r="Z101">
        <v>1.98E-3</v>
      </c>
      <c r="AA101">
        <v>1.98E-3</v>
      </c>
      <c r="AB101">
        <v>0.5991618075801749</v>
      </c>
      <c r="AC101">
        <v>6.6994452165410543</v>
      </c>
      <c r="AD101">
        <v>215.01599999999999</v>
      </c>
      <c r="AE101">
        <v>0.02</v>
      </c>
      <c r="AF101">
        <v>1597</v>
      </c>
      <c r="AG101">
        <v>6631</v>
      </c>
      <c r="AH101">
        <v>8603</v>
      </c>
      <c r="AI101">
        <v>9199</v>
      </c>
    </row>
    <row r="102" spans="2:35">
      <c r="B102">
        <v>34</v>
      </c>
      <c r="C102">
        <v>34</v>
      </c>
      <c r="D102" t="s">
        <v>9</v>
      </c>
      <c r="E102" t="s">
        <v>9</v>
      </c>
      <c r="F102">
        <v>32</v>
      </c>
      <c r="G102">
        <v>32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2.0200000000000001E-3</v>
      </c>
      <c r="Q102">
        <v>4.7800000000000004E-3</v>
      </c>
      <c r="R102">
        <v>4.7800000000000004E-3</v>
      </c>
      <c r="S102">
        <v>1.98E-3</v>
      </c>
      <c r="T102">
        <v>1.98E-3</v>
      </c>
      <c r="U102">
        <v>1.98E-3</v>
      </c>
      <c r="V102">
        <v>2.0200000000000001E-3</v>
      </c>
      <c r="W102">
        <v>4.7800000000000004E-3</v>
      </c>
      <c r="X102">
        <v>4.7800000000000004E-3</v>
      </c>
      <c r="Y102">
        <v>1.98E-3</v>
      </c>
      <c r="Z102">
        <v>1.98E-3</v>
      </c>
      <c r="AA102">
        <v>1.98E-3</v>
      </c>
      <c r="AB102">
        <v>0.5991618075801749</v>
      </c>
      <c r="AC102">
        <v>6.6994452165410543</v>
      </c>
      <c r="AD102">
        <v>215.01599999999999</v>
      </c>
      <c r="AE102">
        <v>2.5000000000000001E-2</v>
      </c>
      <c r="AF102">
        <v>1484</v>
      </c>
      <c r="AG102">
        <v>5399</v>
      </c>
      <c r="AH102">
        <v>6882</v>
      </c>
      <c r="AI102">
        <v>7359</v>
      </c>
    </row>
    <row r="103" spans="2:35">
      <c r="B103">
        <v>34</v>
      </c>
      <c r="C103">
        <v>34</v>
      </c>
      <c r="D103" t="s">
        <v>9</v>
      </c>
      <c r="E103" t="s">
        <v>9</v>
      </c>
      <c r="F103">
        <v>32</v>
      </c>
      <c r="G103">
        <v>32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2.0200000000000001E-3</v>
      </c>
      <c r="Q103">
        <v>4.7800000000000004E-3</v>
      </c>
      <c r="R103">
        <v>4.7800000000000004E-3</v>
      </c>
      <c r="S103">
        <v>1.98E-3</v>
      </c>
      <c r="T103">
        <v>1.98E-3</v>
      </c>
      <c r="U103">
        <v>1.98E-3</v>
      </c>
      <c r="V103">
        <v>2.0200000000000001E-3</v>
      </c>
      <c r="W103">
        <v>4.7800000000000004E-3</v>
      </c>
      <c r="X103">
        <v>4.7800000000000004E-3</v>
      </c>
      <c r="Y103">
        <v>1.98E-3</v>
      </c>
      <c r="Z103">
        <v>1.98E-3</v>
      </c>
      <c r="AA103">
        <v>1.98E-3</v>
      </c>
      <c r="AB103">
        <v>0.5991618075801749</v>
      </c>
      <c r="AC103">
        <v>6.6994452165410543</v>
      </c>
      <c r="AD103">
        <v>215.01599999999999</v>
      </c>
      <c r="AE103">
        <v>0.03</v>
      </c>
      <c r="AF103">
        <v>1381</v>
      </c>
      <c r="AG103">
        <v>4566</v>
      </c>
      <c r="AH103">
        <v>5735</v>
      </c>
      <c r="AI103">
        <v>6133</v>
      </c>
    </row>
    <row r="104" spans="2:35">
      <c r="B104">
        <v>34</v>
      </c>
      <c r="C104">
        <v>34</v>
      </c>
      <c r="D104" t="s">
        <v>9</v>
      </c>
      <c r="E104" t="s">
        <v>9</v>
      </c>
      <c r="F104">
        <v>32</v>
      </c>
      <c r="G104">
        <v>32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2.0200000000000001E-3</v>
      </c>
      <c r="Q104">
        <v>4.7800000000000004E-3</v>
      </c>
      <c r="R104">
        <v>4.7800000000000004E-3</v>
      </c>
      <c r="S104">
        <v>1.98E-3</v>
      </c>
      <c r="T104">
        <v>1.98E-3</v>
      </c>
      <c r="U104">
        <v>1.98E-3</v>
      </c>
      <c r="V104">
        <v>2.0200000000000001E-3</v>
      </c>
      <c r="W104">
        <v>4.7800000000000004E-3</v>
      </c>
      <c r="X104">
        <v>4.7800000000000004E-3</v>
      </c>
      <c r="Y104">
        <v>1.98E-3</v>
      </c>
      <c r="Z104">
        <v>1.98E-3</v>
      </c>
      <c r="AA104">
        <v>1.98E-3</v>
      </c>
      <c r="AB104">
        <v>0.5991618075801749</v>
      </c>
      <c r="AC104">
        <v>6.6994452165410543</v>
      </c>
      <c r="AD104">
        <v>215.01599999999999</v>
      </c>
      <c r="AE104">
        <v>3.5000000000000003E-2</v>
      </c>
      <c r="AF104">
        <v>1289</v>
      </c>
      <c r="AG104">
        <v>3962</v>
      </c>
      <c r="AH104">
        <v>4916</v>
      </c>
      <c r="AI104">
        <v>5257</v>
      </c>
    </row>
    <row r="105" spans="2:35">
      <c r="B105">
        <v>34</v>
      </c>
      <c r="C105">
        <v>34</v>
      </c>
      <c r="D105" t="s">
        <v>9</v>
      </c>
      <c r="E105" t="s">
        <v>9</v>
      </c>
      <c r="F105">
        <v>32</v>
      </c>
      <c r="G105">
        <v>32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2.0200000000000001E-3</v>
      </c>
      <c r="Q105">
        <v>4.7800000000000004E-3</v>
      </c>
      <c r="R105">
        <v>4.7800000000000004E-3</v>
      </c>
      <c r="S105">
        <v>1.98E-3</v>
      </c>
      <c r="T105">
        <v>1.98E-3</v>
      </c>
      <c r="U105">
        <v>1.98E-3</v>
      </c>
      <c r="V105">
        <v>2.0200000000000001E-3</v>
      </c>
      <c r="W105">
        <v>4.7800000000000004E-3</v>
      </c>
      <c r="X105">
        <v>4.7800000000000004E-3</v>
      </c>
      <c r="Y105">
        <v>1.98E-3</v>
      </c>
      <c r="Z105">
        <v>1.98E-3</v>
      </c>
      <c r="AA105">
        <v>1.98E-3</v>
      </c>
      <c r="AB105">
        <v>0.5991618075801749</v>
      </c>
      <c r="AC105">
        <v>6.6994452165410543</v>
      </c>
      <c r="AD105">
        <v>215.01599999999999</v>
      </c>
      <c r="AE105">
        <v>0.04</v>
      </c>
      <c r="AF105">
        <v>1206</v>
      </c>
      <c r="AG105">
        <v>3503</v>
      </c>
      <c r="AH105">
        <v>4302</v>
      </c>
      <c r="AI105">
        <v>4600</v>
      </c>
    </row>
    <row r="106" spans="2:35">
      <c r="B106">
        <v>34</v>
      </c>
      <c r="C106">
        <v>34</v>
      </c>
      <c r="D106" t="s">
        <v>9</v>
      </c>
      <c r="E106" t="s">
        <v>9</v>
      </c>
      <c r="F106">
        <v>32</v>
      </c>
      <c r="G106">
        <v>32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2.0200000000000001E-3</v>
      </c>
      <c r="Q106">
        <v>4.7800000000000004E-3</v>
      </c>
      <c r="R106">
        <v>4.7800000000000004E-3</v>
      </c>
      <c r="S106">
        <v>1.98E-3</v>
      </c>
      <c r="T106">
        <v>1.98E-3</v>
      </c>
      <c r="U106">
        <v>1.98E-3</v>
      </c>
      <c r="V106">
        <v>2.0200000000000001E-3</v>
      </c>
      <c r="W106">
        <v>4.7800000000000004E-3</v>
      </c>
      <c r="X106">
        <v>4.7800000000000004E-3</v>
      </c>
      <c r="Y106">
        <v>1.98E-3</v>
      </c>
      <c r="Z106">
        <v>1.98E-3</v>
      </c>
      <c r="AA106">
        <v>1.98E-3</v>
      </c>
      <c r="AB106">
        <v>0.5991618075801749</v>
      </c>
      <c r="AC106">
        <v>6.6994452165410543</v>
      </c>
      <c r="AD106">
        <v>215.01599999999999</v>
      </c>
      <c r="AE106">
        <v>4.4999999999999998E-2</v>
      </c>
      <c r="AF106">
        <v>1130</v>
      </c>
      <c r="AG106">
        <v>3142</v>
      </c>
      <c r="AH106">
        <v>3824</v>
      </c>
      <c r="AI106">
        <v>4089</v>
      </c>
    </row>
    <row r="107" spans="2:35">
      <c r="B107">
        <v>34</v>
      </c>
      <c r="C107">
        <v>34</v>
      </c>
      <c r="D107" t="s">
        <v>9</v>
      </c>
      <c r="E107" t="s">
        <v>9</v>
      </c>
      <c r="F107">
        <v>32</v>
      </c>
      <c r="G107">
        <v>32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2.0200000000000001E-3</v>
      </c>
      <c r="Q107">
        <v>4.7800000000000004E-3</v>
      </c>
      <c r="R107">
        <v>4.7800000000000004E-3</v>
      </c>
      <c r="S107">
        <v>1.98E-3</v>
      </c>
      <c r="T107">
        <v>1.98E-3</v>
      </c>
      <c r="U107">
        <v>1.98E-3</v>
      </c>
      <c r="V107">
        <v>2.0200000000000001E-3</v>
      </c>
      <c r="W107">
        <v>4.7800000000000004E-3</v>
      </c>
      <c r="X107">
        <v>4.7800000000000004E-3</v>
      </c>
      <c r="Y107">
        <v>1.98E-3</v>
      </c>
      <c r="Z107">
        <v>1.98E-3</v>
      </c>
      <c r="AA107">
        <v>1.98E-3</v>
      </c>
      <c r="AB107">
        <v>0.5991618075801749</v>
      </c>
      <c r="AC107">
        <v>6.6994452165410543</v>
      </c>
      <c r="AD107">
        <v>215.01599999999999</v>
      </c>
      <c r="AE107">
        <v>0.05</v>
      </c>
      <c r="AF107">
        <v>1061</v>
      </c>
      <c r="AG107">
        <v>2849</v>
      </c>
      <c r="AH107">
        <v>3441</v>
      </c>
      <c r="AI107">
        <v>3680</v>
      </c>
    </row>
    <row r="108" spans="2:35">
      <c r="B108">
        <v>34</v>
      </c>
      <c r="C108">
        <v>34</v>
      </c>
      <c r="D108" t="s">
        <v>9</v>
      </c>
      <c r="E108" t="s">
        <v>9</v>
      </c>
      <c r="F108">
        <v>24</v>
      </c>
      <c r="G108">
        <v>24</v>
      </c>
      <c r="H108">
        <v>0.2</v>
      </c>
      <c r="I108">
        <v>5000</v>
      </c>
      <c r="J108">
        <v>60000</v>
      </c>
      <c r="K108">
        <v>15</v>
      </c>
      <c r="L108">
        <v>150</v>
      </c>
      <c r="M108">
        <v>0</v>
      </c>
      <c r="N108">
        <v>80</v>
      </c>
      <c r="O108">
        <v>11</v>
      </c>
      <c r="P108">
        <v>1.9599999999999999E-3</v>
      </c>
      <c r="Q108">
        <v>4.4600000000000004E-3</v>
      </c>
      <c r="R108">
        <v>4.4600000000000004E-3</v>
      </c>
      <c r="S108">
        <v>1.9599999999999999E-3</v>
      </c>
      <c r="T108">
        <v>1.9599999999999999E-3</v>
      </c>
      <c r="U108">
        <v>1.9599999999999999E-3</v>
      </c>
      <c r="V108">
        <v>1.9599999999999999E-3</v>
      </c>
      <c r="W108">
        <v>4.4600000000000004E-3</v>
      </c>
      <c r="X108">
        <v>4.4600000000000004E-3</v>
      </c>
      <c r="Y108">
        <v>1.9599999999999999E-3</v>
      </c>
      <c r="Z108">
        <v>1.9599999999999999E-3</v>
      </c>
      <c r="AA108">
        <v>1.9599999999999999E-3</v>
      </c>
      <c r="AB108">
        <v>0.60879128540305016</v>
      </c>
      <c r="AC108">
        <v>6.5592827191681433</v>
      </c>
      <c r="AD108">
        <v>229.46600000000001</v>
      </c>
      <c r="AE108">
        <v>0.02</v>
      </c>
      <c r="AF108">
        <v>1531</v>
      </c>
      <c r="AG108">
        <v>6678</v>
      </c>
      <c r="AH108">
        <v>8248</v>
      </c>
      <c r="AI108">
        <v>8808</v>
      </c>
    </row>
    <row r="109" spans="2:35">
      <c r="B109">
        <v>34</v>
      </c>
      <c r="C109">
        <v>34</v>
      </c>
      <c r="D109" t="s">
        <v>9</v>
      </c>
      <c r="E109" t="s">
        <v>9</v>
      </c>
      <c r="F109">
        <v>24</v>
      </c>
      <c r="G109">
        <v>24</v>
      </c>
      <c r="H109">
        <v>0.2</v>
      </c>
      <c r="I109">
        <v>5000</v>
      </c>
      <c r="J109">
        <v>60000</v>
      </c>
      <c r="K109">
        <v>15</v>
      </c>
      <c r="L109">
        <v>150</v>
      </c>
      <c r="M109">
        <v>0</v>
      </c>
      <c r="N109">
        <v>80</v>
      </c>
      <c r="O109">
        <v>11</v>
      </c>
      <c r="P109">
        <v>1.9599999999999999E-3</v>
      </c>
      <c r="Q109">
        <v>4.4600000000000004E-3</v>
      </c>
      <c r="R109">
        <v>4.4600000000000004E-3</v>
      </c>
      <c r="S109">
        <v>1.9599999999999999E-3</v>
      </c>
      <c r="T109">
        <v>1.9599999999999999E-3</v>
      </c>
      <c r="U109">
        <v>1.9599999999999999E-3</v>
      </c>
      <c r="V109">
        <v>1.9599999999999999E-3</v>
      </c>
      <c r="W109">
        <v>4.4600000000000004E-3</v>
      </c>
      <c r="X109">
        <v>4.4600000000000004E-3</v>
      </c>
      <c r="Y109">
        <v>1.9599999999999999E-3</v>
      </c>
      <c r="Z109">
        <v>1.9599999999999999E-3</v>
      </c>
      <c r="AA109">
        <v>1.9599999999999999E-3</v>
      </c>
      <c r="AB109">
        <v>0.60879128540305016</v>
      </c>
      <c r="AC109">
        <v>6.5592827191681433</v>
      </c>
      <c r="AD109">
        <v>229.46600000000001</v>
      </c>
      <c r="AE109">
        <v>2.5000000000000001E-2</v>
      </c>
      <c r="AF109">
        <v>1424</v>
      </c>
      <c r="AG109">
        <v>5413</v>
      </c>
      <c r="AH109">
        <v>6599</v>
      </c>
      <c r="AI109">
        <v>7046</v>
      </c>
    </row>
    <row r="110" spans="2:35">
      <c r="B110">
        <v>34</v>
      </c>
      <c r="C110">
        <v>34</v>
      </c>
      <c r="D110" t="s">
        <v>9</v>
      </c>
      <c r="E110" t="s">
        <v>9</v>
      </c>
      <c r="F110">
        <v>24</v>
      </c>
      <c r="G110">
        <v>24</v>
      </c>
      <c r="H110">
        <v>0.2</v>
      </c>
      <c r="I110">
        <v>5000</v>
      </c>
      <c r="J110">
        <v>60000</v>
      </c>
      <c r="K110">
        <v>15</v>
      </c>
      <c r="L110">
        <v>150</v>
      </c>
      <c r="M110">
        <v>0</v>
      </c>
      <c r="N110">
        <v>80</v>
      </c>
      <c r="O110">
        <v>11</v>
      </c>
      <c r="P110">
        <v>1.9599999999999999E-3</v>
      </c>
      <c r="Q110">
        <v>4.4600000000000004E-3</v>
      </c>
      <c r="R110">
        <v>4.4600000000000004E-3</v>
      </c>
      <c r="S110">
        <v>1.9599999999999999E-3</v>
      </c>
      <c r="T110">
        <v>1.9599999999999999E-3</v>
      </c>
      <c r="U110">
        <v>1.9599999999999999E-3</v>
      </c>
      <c r="V110">
        <v>1.9599999999999999E-3</v>
      </c>
      <c r="W110">
        <v>4.4600000000000004E-3</v>
      </c>
      <c r="X110">
        <v>4.4600000000000004E-3</v>
      </c>
      <c r="Y110">
        <v>1.9599999999999999E-3</v>
      </c>
      <c r="Z110">
        <v>1.9599999999999999E-3</v>
      </c>
      <c r="AA110">
        <v>1.9599999999999999E-3</v>
      </c>
      <c r="AB110">
        <v>0.60879128540305016</v>
      </c>
      <c r="AC110">
        <v>6.5592827191681433</v>
      </c>
      <c r="AD110">
        <v>229.46600000000001</v>
      </c>
      <c r="AE110">
        <v>0.03</v>
      </c>
      <c r="AF110">
        <v>1328</v>
      </c>
      <c r="AG110">
        <v>4561</v>
      </c>
      <c r="AH110">
        <v>5499</v>
      </c>
      <c r="AI110">
        <v>5872</v>
      </c>
    </row>
    <row r="111" spans="2:35">
      <c r="B111">
        <v>34</v>
      </c>
      <c r="C111">
        <v>34</v>
      </c>
      <c r="D111" t="s">
        <v>9</v>
      </c>
      <c r="E111" t="s">
        <v>9</v>
      </c>
      <c r="F111">
        <v>24</v>
      </c>
      <c r="G111">
        <v>24</v>
      </c>
      <c r="H111">
        <v>0.2</v>
      </c>
      <c r="I111">
        <v>5000</v>
      </c>
      <c r="J111">
        <v>60000</v>
      </c>
      <c r="K111">
        <v>15</v>
      </c>
      <c r="L111">
        <v>150</v>
      </c>
      <c r="M111">
        <v>0</v>
      </c>
      <c r="N111">
        <v>80</v>
      </c>
      <c r="O111">
        <v>11</v>
      </c>
      <c r="P111">
        <v>1.9599999999999999E-3</v>
      </c>
      <c r="Q111">
        <v>4.4600000000000004E-3</v>
      </c>
      <c r="R111">
        <v>4.4600000000000004E-3</v>
      </c>
      <c r="S111">
        <v>1.9599999999999999E-3</v>
      </c>
      <c r="T111">
        <v>1.9599999999999999E-3</v>
      </c>
      <c r="U111">
        <v>1.9599999999999999E-3</v>
      </c>
      <c r="V111">
        <v>1.9599999999999999E-3</v>
      </c>
      <c r="W111">
        <v>4.4600000000000004E-3</v>
      </c>
      <c r="X111">
        <v>4.4600000000000004E-3</v>
      </c>
      <c r="Y111">
        <v>1.9599999999999999E-3</v>
      </c>
      <c r="Z111">
        <v>1.9599999999999999E-3</v>
      </c>
      <c r="AA111">
        <v>1.9599999999999999E-3</v>
      </c>
      <c r="AB111">
        <v>0.60879128540305016</v>
      </c>
      <c r="AC111">
        <v>6.5592827191681433</v>
      </c>
      <c r="AD111">
        <v>229.46600000000001</v>
      </c>
      <c r="AE111">
        <v>3.5000000000000003E-2</v>
      </c>
      <c r="AF111">
        <v>1241</v>
      </c>
      <c r="AG111">
        <v>3946</v>
      </c>
      <c r="AH111">
        <v>4713</v>
      </c>
      <c r="AI111">
        <v>5033</v>
      </c>
    </row>
    <row r="112" spans="2:35">
      <c r="B112">
        <v>34</v>
      </c>
      <c r="C112">
        <v>34</v>
      </c>
      <c r="D112" t="s">
        <v>9</v>
      </c>
      <c r="E112" t="s">
        <v>9</v>
      </c>
      <c r="F112">
        <v>24</v>
      </c>
      <c r="G112">
        <v>24</v>
      </c>
      <c r="H112">
        <v>0.2</v>
      </c>
      <c r="I112">
        <v>5000</v>
      </c>
      <c r="J112">
        <v>60000</v>
      </c>
      <c r="K112">
        <v>15</v>
      </c>
      <c r="L112">
        <v>150</v>
      </c>
      <c r="M112">
        <v>0</v>
      </c>
      <c r="N112">
        <v>80</v>
      </c>
      <c r="O112">
        <v>11</v>
      </c>
      <c r="P112">
        <v>1.9599999999999999E-3</v>
      </c>
      <c r="Q112">
        <v>4.4600000000000004E-3</v>
      </c>
      <c r="R112">
        <v>4.4600000000000004E-3</v>
      </c>
      <c r="S112">
        <v>1.9599999999999999E-3</v>
      </c>
      <c r="T112">
        <v>1.9599999999999999E-3</v>
      </c>
      <c r="U112">
        <v>1.9599999999999999E-3</v>
      </c>
      <c r="V112">
        <v>1.9599999999999999E-3</v>
      </c>
      <c r="W112">
        <v>4.4600000000000004E-3</v>
      </c>
      <c r="X112">
        <v>4.4600000000000004E-3</v>
      </c>
      <c r="Y112">
        <v>1.9599999999999999E-3</v>
      </c>
      <c r="Z112">
        <v>1.9599999999999999E-3</v>
      </c>
      <c r="AA112">
        <v>1.9599999999999999E-3</v>
      </c>
      <c r="AB112">
        <v>0.60879128540305016</v>
      </c>
      <c r="AC112">
        <v>6.5592827191681433</v>
      </c>
      <c r="AD112">
        <v>229.46600000000001</v>
      </c>
      <c r="AE112">
        <v>0.04</v>
      </c>
      <c r="AF112">
        <v>1162</v>
      </c>
      <c r="AG112">
        <v>3480</v>
      </c>
      <c r="AH112">
        <v>4124</v>
      </c>
      <c r="AI112">
        <v>4404</v>
      </c>
    </row>
    <row r="113" spans="2:35">
      <c r="B113">
        <v>34</v>
      </c>
      <c r="C113">
        <v>34</v>
      </c>
      <c r="D113" t="s">
        <v>9</v>
      </c>
      <c r="E113" t="s">
        <v>9</v>
      </c>
      <c r="F113">
        <v>24</v>
      </c>
      <c r="G113">
        <v>24</v>
      </c>
      <c r="H113">
        <v>0.2</v>
      </c>
      <c r="I113">
        <v>5000</v>
      </c>
      <c r="J113">
        <v>60000</v>
      </c>
      <c r="K113">
        <v>15</v>
      </c>
      <c r="L113">
        <v>150</v>
      </c>
      <c r="M113">
        <v>0</v>
      </c>
      <c r="N113">
        <v>80</v>
      </c>
      <c r="O113">
        <v>11</v>
      </c>
      <c r="P113">
        <v>1.9599999999999999E-3</v>
      </c>
      <c r="Q113">
        <v>4.4600000000000004E-3</v>
      </c>
      <c r="R113">
        <v>4.4600000000000004E-3</v>
      </c>
      <c r="S113">
        <v>1.9599999999999999E-3</v>
      </c>
      <c r="T113">
        <v>1.9599999999999999E-3</v>
      </c>
      <c r="U113">
        <v>1.9599999999999999E-3</v>
      </c>
      <c r="V113">
        <v>1.9599999999999999E-3</v>
      </c>
      <c r="W113">
        <v>4.4600000000000004E-3</v>
      </c>
      <c r="X113">
        <v>4.4600000000000004E-3</v>
      </c>
      <c r="Y113">
        <v>1.9599999999999999E-3</v>
      </c>
      <c r="Z113">
        <v>1.9599999999999999E-3</v>
      </c>
      <c r="AA113">
        <v>1.9599999999999999E-3</v>
      </c>
      <c r="AB113">
        <v>0.60879128540305016</v>
      </c>
      <c r="AC113">
        <v>6.5592827191681433</v>
      </c>
      <c r="AD113">
        <v>229.46600000000001</v>
      </c>
      <c r="AE113">
        <v>4.4999999999999998E-2</v>
      </c>
      <c r="AF113">
        <v>1090</v>
      </c>
      <c r="AG113">
        <v>3114</v>
      </c>
      <c r="AH113">
        <v>3666</v>
      </c>
      <c r="AI113">
        <v>3914</v>
      </c>
    </row>
    <row r="114" spans="2:35">
      <c r="B114">
        <v>34</v>
      </c>
      <c r="C114">
        <v>34</v>
      </c>
      <c r="D114" t="s">
        <v>9</v>
      </c>
      <c r="E114" t="s">
        <v>9</v>
      </c>
      <c r="F114">
        <v>24</v>
      </c>
      <c r="G114">
        <v>24</v>
      </c>
      <c r="H114">
        <v>0.2</v>
      </c>
      <c r="I114">
        <v>5000</v>
      </c>
      <c r="J114">
        <v>60000</v>
      </c>
      <c r="K114">
        <v>15</v>
      </c>
      <c r="L114">
        <v>150</v>
      </c>
      <c r="M114">
        <v>0</v>
      </c>
      <c r="N114">
        <v>80</v>
      </c>
      <c r="O114">
        <v>11</v>
      </c>
      <c r="P114">
        <v>1.9599999999999999E-3</v>
      </c>
      <c r="Q114">
        <v>4.4600000000000004E-3</v>
      </c>
      <c r="R114">
        <v>4.4600000000000004E-3</v>
      </c>
      <c r="S114">
        <v>1.9599999999999999E-3</v>
      </c>
      <c r="T114">
        <v>1.9599999999999999E-3</v>
      </c>
      <c r="U114">
        <v>1.9599999999999999E-3</v>
      </c>
      <c r="V114">
        <v>1.9599999999999999E-3</v>
      </c>
      <c r="W114">
        <v>4.4600000000000004E-3</v>
      </c>
      <c r="X114">
        <v>4.4600000000000004E-3</v>
      </c>
      <c r="Y114">
        <v>1.9599999999999999E-3</v>
      </c>
      <c r="Z114">
        <v>1.9599999999999999E-3</v>
      </c>
      <c r="AA114">
        <v>1.9599999999999999E-3</v>
      </c>
      <c r="AB114">
        <v>0.60879128540305016</v>
      </c>
      <c r="AC114">
        <v>6.5592827191681433</v>
      </c>
      <c r="AD114">
        <v>229.46600000000001</v>
      </c>
      <c r="AE114">
        <v>0.05</v>
      </c>
      <c r="AF114">
        <v>1024</v>
      </c>
      <c r="AG114">
        <v>2819</v>
      </c>
      <c r="AH114">
        <v>3299</v>
      </c>
      <c r="AI114">
        <v>3523</v>
      </c>
    </row>
    <row r="115" spans="2:35">
      <c r="B115">
        <v>34</v>
      </c>
      <c r="C115">
        <v>34</v>
      </c>
      <c r="D115" t="s">
        <v>9</v>
      </c>
      <c r="E115" t="s">
        <v>9</v>
      </c>
      <c r="F115">
        <v>26</v>
      </c>
      <c r="G115">
        <v>26</v>
      </c>
      <c r="H115">
        <v>0.2</v>
      </c>
      <c r="I115">
        <v>5000</v>
      </c>
      <c r="J115">
        <v>60000</v>
      </c>
      <c r="K115">
        <v>15</v>
      </c>
      <c r="L115">
        <v>150</v>
      </c>
      <c r="M115">
        <v>0</v>
      </c>
      <c r="N115">
        <v>80</v>
      </c>
      <c r="O115">
        <v>11</v>
      </c>
      <c r="P115">
        <v>1.9599999999999999E-3</v>
      </c>
      <c r="Q115">
        <v>4.4099999999999999E-3</v>
      </c>
      <c r="R115">
        <v>4.4099999999999999E-3</v>
      </c>
      <c r="S115">
        <v>1.9599999999999999E-3</v>
      </c>
      <c r="T115">
        <v>1.9599999999999999E-3</v>
      </c>
      <c r="U115">
        <v>1.9599999999999999E-3</v>
      </c>
      <c r="V115">
        <v>1.9599999999999999E-3</v>
      </c>
      <c r="W115">
        <v>4.4099999999999999E-3</v>
      </c>
      <c r="X115">
        <v>4.4099999999999999E-3</v>
      </c>
      <c r="Y115">
        <v>1.9599999999999999E-3</v>
      </c>
      <c r="Z115">
        <v>1.9599999999999999E-3</v>
      </c>
      <c r="AA115">
        <v>1.9599999999999999E-3</v>
      </c>
      <c r="AB115">
        <v>0.61151198257080608</v>
      </c>
      <c r="AC115">
        <v>7.2659150556471337</v>
      </c>
      <c r="AD115">
        <v>229.46600000000001</v>
      </c>
      <c r="AE115">
        <v>0.02</v>
      </c>
      <c r="AF115">
        <v>1367</v>
      </c>
      <c r="AG115">
        <v>4315</v>
      </c>
      <c r="AH115">
        <v>6926</v>
      </c>
      <c r="AI115">
        <v>7904</v>
      </c>
    </row>
    <row r="116" spans="2:35">
      <c r="B116">
        <v>34</v>
      </c>
      <c r="C116">
        <v>34</v>
      </c>
      <c r="D116" t="s">
        <v>9</v>
      </c>
      <c r="E116" t="s">
        <v>9</v>
      </c>
      <c r="F116">
        <v>26</v>
      </c>
      <c r="G116">
        <v>26</v>
      </c>
      <c r="H116">
        <v>0.2</v>
      </c>
      <c r="I116">
        <v>5000</v>
      </c>
      <c r="J116">
        <v>60000</v>
      </c>
      <c r="K116">
        <v>15</v>
      </c>
      <c r="L116">
        <v>150</v>
      </c>
      <c r="M116">
        <v>0</v>
      </c>
      <c r="N116">
        <v>80</v>
      </c>
      <c r="O116">
        <v>11</v>
      </c>
      <c r="P116">
        <v>1.9599999999999999E-3</v>
      </c>
      <c r="Q116">
        <v>4.4099999999999999E-3</v>
      </c>
      <c r="R116">
        <v>4.4099999999999999E-3</v>
      </c>
      <c r="S116">
        <v>1.9599999999999999E-3</v>
      </c>
      <c r="T116">
        <v>1.9599999999999999E-3</v>
      </c>
      <c r="U116">
        <v>1.9599999999999999E-3</v>
      </c>
      <c r="V116">
        <v>1.9599999999999999E-3</v>
      </c>
      <c r="W116">
        <v>4.4099999999999999E-3</v>
      </c>
      <c r="X116">
        <v>4.4099999999999999E-3</v>
      </c>
      <c r="Y116">
        <v>1.9599999999999999E-3</v>
      </c>
      <c r="Z116">
        <v>1.9599999999999999E-3</v>
      </c>
      <c r="AA116">
        <v>1.9599999999999999E-3</v>
      </c>
      <c r="AB116">
        <v>0.61151198257080608</v>
      </c>
      <c r="AC116">
        <v>7.2659150556471337</v>
      </c>
      <c r="AD116">
        <v>229.46600000000001</v>
      </c>
      <c r="AE116">
        <v>2.5000000000000001E-2</v>
      </c>
      <c r="AF116">
        <v>1263</v>
      </c>
      <c r="AG116">
        <v>3611</v>
      </c>
      <c r="AH116">
        <v>5580</v>
      </c>
      <c r="AI116">
        <v>6324</v>
      </c>
    </row>
    <row r="117" spans="2:35">
      <c r="B117">
        <v>34</v>
      </c>
      <c r="C117">
        <v>34</v>
      </c>
      <c r="D117" t="s">
        <v>9</v>
      </c>
      <c r="E117" t="s">
        <v>9</v>
      </c>
      <c r="F117">
        <v>26</v>
      </c>
      <c r="G117">
        <v>26</v>
      </c>
      <c r="H117">
        <v>0.2</v>
      </c>
      <c r="I117">
        <v>5000</v>
      </c>
      <c r="J117">
        <v>60000</v>
      </c>
      <c r="K117">
        <v>15</v>
      </c>
      <c r="L117">
        <v>150</v>
      </c>
      <c r="M117">
        <v>0</v>
      </c>
      <c r="N117">
        <v>80</v>
      </c>
      <c r="O117">
        <v>11</v>
      </c>
      <c r="P117">
        <v>1.9599999999999999E-3</v>
      </c>
      <c r="Q117">
        <v>4.4099999999999999E-3</v>
      </c>
      <c r="R117">
        <v>4.4099999999999999E-3</v>
      </c>
      <c r="S117">
        <v>1.9599999999999999E-3</v>
      </c>
      <c r="T117">
        <v>1.9599999999999999E-3</v>
      </c>
      <c r="U117">
        <v>1.9599999999999999E-3</v>
      </c>
      <c r="V117">
        <v>1.9599999999999999E-3</v>
      </c>
      <c r="W117">
        <v>4.4099999999999999E-3</v>
      </c>
      <c r="X117">
        <v>4.4099999999999999E-3</v>
      </c>
      <c r="Y117">
        <v>1.9599999999999999E-3</v>
      </c>
      <c r="Z117">
        <v>1.9599999999999999E-3</v>
      </c>
      <c r="AA117">
        <v>1.9599999999999999E-3</v>
      </c>
      <c r="AB117">
        <v>0.61151198257080608</v>
      </c>
      <c r="AC117">
        <v>7.2659150556471337</v>
      </c>
      <c r="AD117">
        <v>229.46600000000001</v>
      </c>
      <c r="AE117">
        <v>0.03</v>
      </c>
      <c r="AF117">
        <v>1170</v>
      </c>
      <c r="AG117">
        <v>3123</v>
      </c>
      <c r="AH117">
        <v>4678</v>
      </c>
      <c r="AI117">
        <v>5270</v>
      </c>
    </row>
    <row r="118" spans="2:35">
      <c r="B118">
        <v>34</v>
      </c>
      <c r="C118">
        <v>34</v>
      </c>
      <c r="D118" t="s">
        <v>9</v>
      </c>
      <c r="E118" t="s">
        <v>9</v>
      </c>
      <c r="F118">
        <v>26</v>
      </c>
      <c r="G118">
        <v>26</v>
      </c>
      <c r="H118">
        <v>0.2</v>
      </c>
      <c r="I118">
        <v>5000</v>
      </c>
      <c r="J118">
        <v>60000</v>
      </c>
      <c r="K118">
        <v>15</v>
      </c>
      <c r="L118">
        <v>150</v>
      </c>
      <c r="M118">
        <v>0</v>
      </c>
      <c r="N118">
        <v>80</v>
      </c>
      <c r="O118">
        <v>11</v>
      </c>
      <c r="P118">
        <v>1.9599999999999999E-3</v>
      </c>
      <c r="Q118">
        <v>4.4099999999999999E-3</v>
      </c>
      <c r="R118">
        <v>4.4099999999999999E-3</v>
      </c>
      <c r="S118">
        <v>1.9599999999999999E-3</v>
      </c>
      <c r="T118">
        <v>1.9599999999999999E-3</v>
      </c>
      <c r="U118">
        <v>1.9599999999999999E-3</v>
      </c>
      <c r="V118">
        <v>1.9599999999999999E-3</v>
      </c>
      <c r="W118">
        <v>4.4099999999999999E-3</v>
      </c>
      <c r="X118">
        <v>4.4099999999999999E-3</v>
      </c>
      <c r="Y118">
        <v>1.9599999999999999E-3</v>
      </c>
      <c r="Z118">
        <v>1.9599999999999999E-3</v>
      </c>
      <c r="AA118">
        <v>1.9599999999999999E-3</v>
      </c>
      <c r="AB118">
        <v>0.61151198257080608</v>
      </c>
      <c r="AC118">
        <v>7.2659150556471337</v>
      </c>
      <c r="AD118">
        <v>229.46600000000001</v>
      </c>
      <c r="AE118">
        <v>3.5000000000000003E-2</v>
      </c>
      <c r="AF118">
        <v>1087</v>
      </c>
      <c r="AG118">
        <v>2759</v>
      </c>
      <c r="AH118">
        <v>4030</v>
      </c>
      <c r="AI118">
        <v>4517</v>
      </c>
    </row>
    <row r="119" spans="2:35">
      <c r="B119">
        <v>34</v>
      </c>
      <c r="C119">
        <v>34</v>
      </c>
      <c r="D119" t="s">
        <v>9</v>
      </c>
      <c r="E119" t="s">
        <v>9</v>
      </c>
      <c r="F119">
        <v>26</v>
      </c>
      <c r="G119">
        <v>26</v>
      </c>
      <c r="H119">
        <v>0.2</v>
      </c>
      <c r="I119">
        <v>5000</v>
      </c>
      <c r="J119">
        <v>60000</v>
      </c>
      <c r="K119">
        <v>15</v>
      </c>
      <c r="L119">
        <v>150</v>
      </c>
      <c r="M119">
        <v>0</v>
      </c>
      <c r="N119">
        <v>80</v>
      </c>
      <c r="O119">
        <v>11</v>
      </c>
      <c r="P119">
        <v>1.9599999999999999E-3</v>
      </c>
      <c r="Q119">
        <v>4.4099999999999999E-3</v>
      </c>
      <c r="R119">
        <v>4.4099999999999999E-3</v>
      </c>
      <c r="S119">
        <v>1.9599999999999999E-3</v>
      </c>
      <c r="T119">
        <v>1.9599999999999999E-3</v>
      </c>
      <c r="U119">
        <v>1.9599999999999999E-3</v>
      </c>
      <c r="V119">
        <v>1.9599999999999999E-3</v>
      </c>
      <c r="W119">
        <v>4.4099999999999999E-3</v>
      </c>
      <c r="X119">
        <v>4.4099999999999999E-3</v>
      </c>
      <c r="Y119">
        <v>1.9599999999999999E-3</v>
      </c>
      <c r="Z119">
        <v>1.9599999999999999E-3</v>
      </c>
      <c r="AA119">
        <v>1.9599999999999999E-3</v>
      </c>
      <c r="AB119">
        <v>0.61151198257080608</v>
      </c>
      <c r="AC119">
        <v>7.2659150556471337</v>
      </c>
      <c r="AD119">
        <v>229.46600000000001</v>
      </c>
      <c r="AE119">
        <v>0.04</v>
      </c>
      <c r="AF119">
        <v>1012</v>
      </c>
      <c r="AG119">
        <v>2477</v>
      </c>
      <c r="AH119">
        <v>3541</v>
      </c>
      <c r="AI119">
        <v>3952</v>
      </c>
    </row>
    <row r="120" spans="2:35">
      <c r="B120">
        <v>34</v>
      </c>
      <c r="C120">
        <v>34</v>
      </c>
      <c r="D120" t="s">
        <v>9</v>
      </c>
      <c r="E120" t="s">
        <v>9</v>
      </c>
      <c r="F120">
        <v>26</v>
      </c>
      <c r="G120">
        <v>26</v>
      </c>
      <c r="H120">
        <v>0.2</v>
      </c>
      <c r="I120">
        <v>5000</v>
      </c>
      <c r="J120">
        <v>60000</v>
      </c>
      <c r="K120">
        <v>15</v>
      </c>
      <c r="L120">
        <v>150</v>
      </c>
      <c r="M120">
        <v>0</v>
      </c>
      <c r="N120">
        <v>80</v>
      </c>
      <c r="O120">
        <v>11</v>
      </c>
      <c r="P120">
        <v>1.9599999999999999E-3</v>
      </c>
      <c r="Q120">
        <v>4.4099999999999999E-3</v>
      </c>
      <c r="R120">
        <v>4.4099999999999999E-3</v>
      </c>
      <c r="S120">
        <v>1.9599999999999999E-3</v>
      </c>
      <c r="T120">
        <v>1.9599999999999999E-3</v>
      </c>
      <c r="U120">
        <v>1.9599999999999999E-3</v>
      </c>
      <c r="V120">
        <v>1.9599999999999999E-3</v>
      </c>
      <c r="W120">
        <v>4.4099999999999999E-3</v>
      </c>
      <c r="X120">
        <v>4.4099999999999999E-3</v>
      </c>
      <c r="Y120">
        <v>1.9599999999999999E-3</v>
      </c>
      <c r="Z120">
        <v>1.9599999999999999E-3</v>
      </c>
      <c r="AA120">
        <v>1.9599999999999999E-3</v>
      </c>
      <c r="AB120">
        <v>0.61151198257080608</v>
      </c>
      <c r="AC120">
        <v>7.2659150556471337</v>
      </c>
      <c r="AD120">
        <v>229.46600000000001</v>
      </c>
      <c r="AE120">
        <v>4.4999999999999998E-2</v>
      </c>
      <c r="AF120">
        <v>945</v>
      </c>
      <c r="AG120">
        <v>2249</v>
      </c>
      <c r="AH120">
        <v>3159</v>
      </c>
      <c r="AI120">
        <v>3513</v>
      </c>
    </row>
    <row r="121" spans="2:35">
      <c r="B121">
        <v>34</v>
      </c>
      <c r="C121">
        <v>34</v>
      </c>
      <c r="D121" t="s">
        <v>9</v>
      </c>
      <c r="E121" t="s">
        <v>9</v>
      </c>
      <c r="F121">
        <v>26</v>
      </c>
      <c r="G121">
        <v>26</v>
      </c>
      <c r="H121">
        <v>0.2</v>
      </c>
      <c r="I121">
        <v>5000</v>
      </c>
      <c r="J121">
        <v>60000</v>
      </c>
      <c r="K121">
        <v>15</v>
      </c>
      <c r="L121">
        <v>150</v>
      </c>
      <c r="M121">
        <v>0</v>
      </c>
      <c r="N121">
        <v>80</v>
      </c>
      <c r="O121">
        <v>11</v>
      </c>
      <c r="P121">
        <v>1.9599999999999999E-3</v>
      </c>
      <c r="Q121">
        <v>4.4099999999999999E-3</v>
      </c>
      <c r="R121">
        <v>4.4099999999999999E-3</v>
      </c>
      <c r="S121">
        <v>1.9599999999999999E-3</v>
      </c>
      <c r="T121">
        <v>1.9599999999999999E-3</v>
      </c>
      <c r="U121">
        <v>1.9599999999999999E-3</v>
      </c>
      <c r="V121">
        <v>1.9599999999999999E-3</v>
      </c>
      <c r="W121">
        <v>4.4099999999999999E-3</v>
      </c>
      <c r="X121">
        <v>4.4099999999999999E-3</v>
      </c>
      <c r="Y121">
        <v>1.9599999999999999E-3</v>
      </c>
      <c r="Z121">
        <v>1.9599999999999999E-3</v>
      </c>
      <c r="AA121">
        <v>1.9599999999999999E-3</v>
      </c>
      <c r="AB121">
        <v>0.61151198257080608</v>
      </c>
      <c r="AC121">
        <v>7.2659150556471337</v>
      </c>
      <c r="AD121">
        <v>229.46600000000001</v>
      </c>
      <c r="AE121">
        <v>0.05</v>
      </c>
      <c r="AF121">
        <v>885</v>
      </c>
      <c r="AG121">
        <v>2061</v>
      </c>
      <c r="AH121">
        <v>2852</v>
      </c>
      <c r="AI121">
        <v>3162</v>
      </c>
    </row>
    <row r="122" spans="2:35">
      <c r="B122">
        <v>34</v>
      </c>
      <c r="C122">
        <v>34</v>
      </c>
      <c r="D122" t="s">
        <v>9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15</v>
      </c>
      <c r="L122">
        <v>150</v>
      </c>
      <c r="M122">
        <v>0</v>
      </c>
      <c r="N122">
        <v>80</v>
      </c>
      <c r="O122">
        <v>11</v>
      </c>
      <c r="P122">
        <v>1.9599999999999999E-3</v>
      </c>
      <c r="Q122">
        <v>4.3699999999999998E-3</v>
      </c>
      <c r="R122">
        <v>4.3699999999999998E-3</v>
      </c>
      <c r="S122">
        <v>1.9599999999999999E-3</v>
      </c>
      <c r="T122">
        <v>1.9599999999999999E-3</v>
      </c>
      <c r="U122">
        <v>1.9599999999999999E-3</v>
      </c>
      <c r="V122">
        <v>1.9599999999999999E-3</v>
      </c>
      <c r="W122">
        <v>4.3699999999999998E-3</v>
      </c>
      <c r="X122">
        <v>4.3699999999999998E-3</v>
      </c>
      <c r="Y122">
        <v>1.9599999999999999E-3</v>
      </c>
      <c r="Z122">
        <v>1.9599999999999999E-3</v>
      </c>
      <c r="AA122">
        <v>1.9599999999999999E-3</v>
      </c>
      <c r="AB122">
        <v>0.61472331154684101</v>
      </c>
      <c r="AC122">
        <v>7.2849683947553503</v>
      </c>
      <c r="AD122">
        <v>229.46600000000001</v>
      </c>
      <c r="AE122">
        <v>0.02</v>
      </c>
      <c r="AF122">
        <v>1364</v>
      </c>
      <c r="AG122">
        <v>4282</v>
      </c>
      <c r="AH122">
        <v>6898</v>
      </c>
      <c r="AI122">
        <v>7893</v>
      </c>
    </row>
    <row r="123" spans="2:35">
      <c r="B123">
        <v>34</v>
      </c>
      <c r="C123">
        <v>34</v>
      </c>
      <c r="D123" t="s">
        <v>9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15</v>
      </c>
      <c r="L123">
        <v>150</v>
      </c>
      <c r="M123">
        <v>0</v>
      </c>
      <c r="N123">
        <v>80</v>
      </c>
      <c r="O123">
        <v>11</v>
      </c>
      <c r="P123">
        <v>1.9599999999999999E-3</v>
      </c>
      <c r="Q123">
        <v>4.3699999999999998E-3</v>
      </c>
      <c r="R123">
        <v>4.3699999999999998E-3</v>
      </c>
      <c r="S123">
        <v>1.9599999999999999E-3</v>
      </c>
      <c r="T123">
        <v>1.9599999999999999E-3</v>
      </c>
      <c r="U123">
        <v>1.9599999999999999E-3</v>
      </c>
      <c r="V123">
        <v>1.9599999999999999E-3</v>
      </c>
      <c r="W123">
        <v>4.3699999999999998E-3</v>
      </c>
      <c r="X123">
        <v>4.3699999999999998E-3</v>
      </c>
      <c r="Y123">
        <v>1.9599999999999999E-3</v>
      </c>
      <c r="Z123">
        <v>1.9599999999999999E-3</v>
      </c>
      <c r="AA123">
        <v>1.9599999999999999E-3</v>
      </c>
      <c r="AB123">
        <v>0.61472331154684101</v>
      </c>
      <c r="AC123">
        <v>7.2849683947553503</v>
      </c>
      <c r="AD123">
        <v>229.46600000000001</v>
      </c>
      <c r="AE123">
        <v>2.5000000000000001E-2</v>
      </c>
      <c r="AF123">
        <v>1261</v>
      </c>
      <c r="AG123">
        <v>3586</v>
      </c>
      <c r="AH123">
        <v>5559</v>
      </c>
      <c r="AI123">
        <v>6314</v>
      </c>
    </row>
    <row r="124" spans="2:35">
      <c r="B124">
        <v>34</v>
      </c>
      <c r="C124">
        <v>34</v>
      </c>
      <c r="D124" t="s">
        <v>9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15</v>
      </c>
      <c r="L124">
        <v>150</v>
      </c>
      <c r="M124">
        <v>0</v>
      </c>
      <c r="N124">
        <v>80</v>
      </c>
      <c r="O124">
        <v>11</v>
      </c>
      <c r="P124">
        <v>1.9599999999999999E-3</v>
      </c>
      <c r="Q124">
        <v>4.3699999999999998E-3</v>
      </c>
      <c r="R124">
        <v>4.3699999999999998E-3</v>
      </c>
      <c r="S124">
        <v>1.9599999999999999E-3</v>
      </c>
      <c r="T124">
        <v>1.9599999999999999E-3</v>
      </c>
      <c r="U124">
        <v>1.9599999999999999E-3</v>
      </c>
      <c r="V124">
        <v>1.9599999999999999E-3</v>
      </c>
      <c r="W124">
        <v>4.3699999999999998E-3</v>
      </c>
      <c r="X124">
        <v>4.3699999999999998E-3</v>
      </c>
      <c r="Y124">
        <v>1.9599999999999999E-3</v>
      </c>
      <c r="Z124">
        <v>1.9599999999999999E-3</v>
      </c>
      <c r="AA124">
        <v>1.9599999999999999E-3</v>
      </c>
      <c r="AB124">
        <v>0.61472331154684101</v>
      </c>
      <c r="AC124">
        <v>7.2849683947553503</v>
      </c>
      <c r="AD124">
        <v>229.46600000000001</v>
      </c>
      <c r="AE124">
        <v>0.03</v>
      </c>
      <c r="AF124">
        <v>1168</v>
      </c>
      <c r="AG124">
        <v>3103</v>
      </c>
      <c r="AH124">
        <v>4661</v>
      </c>
      <c r="AI124">
        <v>5262</v>
      </c>
    </row>
    <row r="125" spans="2:35">
      <c r="B125">
        <v>34</v>
      </c>
      <c r="C125">
        <v>34</v>
      </c>
      <c r="D125" t="s">
        <v>9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15</v>
      </c>
      <c r="L125">
        <v>150</v>
      </c>
      <c r="M125">
        <v>0</v>
      </c>
      <c r="N125">
        <v>80</v>
      </c>
      <c r="O125">
        <v>11</v>
      </c>
      <c r="P125">
        <v>1.9599999999999999E-3</v>
      </c>
      <c r="Q125">
        <v>4.3699999999999998E-3</v>
      </c>
      <c r="R125">
        <v>4.3699999999999998E-3</v>
      </c>
      <c r="S125">
        <v>1.9599999999999999E-3</v>
      </c>
      <c r="T125">
        <v>1.9599999999999999E-3</v>
      </c>
      <c r="U125">
        <v>1.9599999999999999E-3</v>
      </c>
      <c r="V125">
        <v>1.9599999999999999E-3</v>
      </c>
      <c r="W125">
        <v>4.3699999999999998E-3</v>
      </c>
      <c r="X125">
        <v>4.3699999999999998E-3</v>
      </c>
      <c r="Y125">
        <v>1.9599999999999999E-3</v>
      </c>
      <c r="Z125">
        <v>1.9599999999999999E-3</v>
      </c>
      <c r="AA125">
        <v>1.9599999999999999E-3</v>
      </c>
      <c r="AB125">
        <v>0.61472331154684101</v>
      </c>
      <c r="AC125">
        <v>7.2849683947553503</v>
      </c>
      <c r="AD125">
        <v>229.46600000000001</v>
      </c>
      <c r="AE125">
        <v>3.5000000000000003E-2</v>
      </c>
      <c r="AF125">
        <v>1085</v>
      </c>
      <c r="AG125">
        <v>2743</v>
      </c>
      <c r="AH125">
        <v>4017</v>
      </c>
      <c r="AI125">
        <v>4510</v>
      </c>
    </row>
    <row r="126" spans="2:35">
      <c r="B126">
        <v>34</v>
      </c>
      <c r="C126">
        <v>34</v>
      </c>
      <c r="D126" t="s">
        <v>9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15</v>
      </c>
      <c r="L126">
        <v>150</v>
      </c>
      <c r="M126">
        <v>0</v>
      </c>
      <c r="N126">
        <v>80</v>
      </c>
      <c r="O126">
        <v>11</v>
      </c>
      <c r="P126">
        <v>1.9599999999999999E-3</v>
      </c>
      <c r="Q126">
        <v>4.3699999999999998E-3</v>
      </c>
      <c r="R126">
        <v>4.3699999999999998E-3</v>
      </c>
      <c r="S126">
        <v>1.9599999999999999E-3</v>
      </c>
      <c r="T126">
        <v>1.9599999999999999E-3</v>
      </c>
      <c r="U126">
        <v>1.9599999999999999E-3</v>
      </c>
      <c r="V126">
        <v>1.9599999999999999E-3</v>
      </c>
      <c r="W126">
        <v>4.3699999999999998E-3</v>
      </c>
      <c r="X126">
        <v>4.3699999999999998E-3</v>
      </c>
      <c r="Y126">
        <v>1.9599999999999999E-3</v>
      </c>
      <c r="Z126">
        <v>1.9599999999999999E-3</v>
      </c>
      <c r="AA126">
        <v>1.9599999999999999E-3</v>
      </c>
      <c r="AB126">
        <v>0.61472331154684101</v>
      </c>
      <c r="AC126">
        <v>7.2849683947553503</v>
      </c>
      <c r="AD126">
        <v>229.46600000000001</v>
      </c>
      <c r="AE126">
        <v>0.04</v>
      </c>
      <c r="AF126">
        <v>1010</v>
      </c>
      <c r="AG126">
        <v>2463</v>
      </c>
      <c r="AH126">
        <v>3530</v>
      </c>
      <c r="AI126">
        <v>3946</v>
      </c>
    </row>
    <row r="127" spans="2:35">
      <c r="B127">
        <v>34</v>
      </c>
      <c r="C127">
        <v>34</v>
      </c>
      <c r="D127" t="s">
        <v>9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15</v>
      </c>
      <c r="L127">
        <v>150</v>
      </c>
      <c r="M127">
        <v>0</v>
      </c>
      <c r="N127">
        <v>80</v>
      </c>
      <c r="O127">
        <v>11</v>
      </c>
      <c r="P127">
        <v>1.9599999999999999E-3</v>
      </c>
      <c r="Q127">
        <v>4.3699999999999998E-3</v>
      </c>
      <c r="R127">
        <v>4.3699999999999998E-3</v>
      </c>
      <c r="S127">
        <v>1.9599999999999999E-3</v>
      </c>
      <c r="T127">
        <v>1.9599999999999999E-3</v>
      </c>
      <c r="U127">
        <v>1.9599999999999999E-3</v>
      </c>
      <c r="V127">
        <v>1.9599999999999999E-3</v>
      </c>
      <c r="W127">
        <v>4.3699999999999998E-3</v>
      </c>
      <c r="X127">
        <v>4.3699999999999998E-3</v>
      </c>
      <c r="Y127">
        <v>1.9599999999999999E-3</v>
      </c>
      <c r="Z127">
        <v>1.9599999999999999E-3</v>
      </c>
      <c r="AA127">
        <v>1.9599999999999999E-3</v>
      </c>
      <c r="AB127">
        <v>0.61472331154684101</v>
      </c>
      <c r="AC127">
        <v>7.2849683947553503</v>
      </c>
      <c r="AD127">
        <v>229.46600000000001</v>
      </c>
      <c r="AE127">
        <v>4.4999999999999998E-2</v>
      </c>
      <c r="AF127">
        <v>943</v>
      </c>
      <c r="AG127">
        <v>2237</v>
      </c>
      <c r="AH127">
        <v>3150</v>
      </c>
      <c r="AI127">
        <v>3508</v>
      </c>
    </row>
    <row r="128" spans="2:35">
      <c r="B128">
        <v>34</v>
      </c>
      <c r="C128">
        <v>34</v>
      </c>
      <c r="D128" t="s">
        <v>9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15</v>
      </c>
      <c r="L128">
        <v>150</v>
      </c>
      <c r="M128">
        <v>0</v>
      </c>
      <c r="N128">
        <v>80</v>
      </c>
      <c r="O128">
        <v>11</v>
      </c>
      <c r="P128">
        <v>1.9599999999999999E-3</v>
      </c>
      <c r="Q128">
        <v>4.3699999999999998E-3</v>
      </c>
      <c r="R128">
        <v>4.3699999999999998E-3</v>
      </c>
      <c r="S128">
        <v>1.9599999999999999E-3</v>
      </c>
      <c r="T128">
        <v>1.9599999999999999E-3</v>
      </c>
      <c r="U128">
        <v>1.9599999999999999E-3</v>
      </c>
      <c r="V128">
        <v>1.9599999999999999E-3</v>
      </c>
      <c r="W128">
        <v>4.3699999999999998E-3</v>
      </c>
      <c r="X128">
        <v>4.3699999999999998E-3</v>
      </c>
      <c r="Y128">
        <v>1.9599999999999999E-3</v>
      </c>
      <c r="Z128">
        <v>1.9599999999999999E-3</v>
      </c>
      <c r="AA128">
        <v>1.9599999999999999E-3</v>
      </c>
      <c r="AB128">
        <v>0.61472331154684101</v>
      </c>
      <c r="AC128">
        <v>7.2849683947553503</v>
      </c>
      <c r="AD128">
        <v>229.46600000000001</v>
      </c>
      <c r="AE128">
        <v>0.05</v>
      </c>
      <c r="AF128">
        <v>883</v>
      </c>
      <c r="AG128">
        <v>2050</v>
      </c>
      <c r="AH128">
        <v>2844</v>
      </c>
      <c r="AI128">
        <v>3157</v>
      </c>
    </row>
    <row r="129" spans="2:35">
      <c r="B129">
        <v>34</v>
      </c>
      <c r="C129">
        <v>34</v>
      </c>
      <c r="D129" t="s">
        <v>9</v>
      </c>
      <c r="E129" t="s">
        <v>9</v>
      </c>
      <c r="F129">
        <v>30</v>
      </c>
      <c r="G129">
        <v>30</v>
      </c>
      <c r="H129">
        <v>0.2</v>
      </c>
      <c r="I129">
        <v>5000</v>
      </c>
      <c r="J129">
        <v>60000</v>
      </c>
      <c r="K129">
        <v>15</v>
      </c>
      <c r="L129">
        <v>150</v>
      </c>
      <c r="M129">
        <v>0</v>
      </c>
      <c r="N129">
        <v>80</v>
      </c>
      <c r="O129">
        <v>11</v>
      </c>
      <c r="P129">
        <v>1.9599999999999999E-3</v>
      </c>
      <c r="Q129">
        <v>4.3200000000000001E-3</v>
      </c>
      <c r="R129">
        <v>4.3200000000000001E-3</v>
      </c>
      <c r="S129">
        <v>1.9599999999999999E-3</v>
      </c>
      <c r="T129">
        <v>1.9599999999999999E-3</v>
      </c>
      <c r="U129">
        <v>1.9599999999999999E-3</v>
      </c>
      <c r="V129">
        <v>1.9599999999999999E-3</v>
      </c>
      <c r="W129">
        <v>4.3200000000000001E-3</v>
      </c>
      <c r="X129">
        <v>4.3200000000000001E-3</v>
      </c>
      <c r="Y129">
        <v>1.9599999999999999E-3</v>
      </c>
      <c r="Z129">
        <v>1.9599999999999999E-3</v>
      </c>
      <c r="AA129">
        <v>1.9599999999999999E-3</v>
      </c>
      <c r="AB129">
        <v>0.6183494553376907</v>
      </c>
      <c r="AC129">
        <v>7.3064231700677924</v>
      </c>
      <c r="AD129">
        <v>229.46600000000001</v>
      </c>
      <c r="AE129">
        <v>0.02</v>
      </c>
      <c r="AF129">
        <v>1358</v>
      </c>
      <c r="AG129">
        <v>4182</v>
      </c>
      <c r="AH129">
        <v>6815</v>
      </c>
      <c r="AI129">
        <v>7858</v>
      </c>
    </row>
    <row r="130" spans="2:35">
      <c r="B130">
        <v>34</v>
      </c>
      <c r="C130">
        <v>34</v>
      </c>
      <c r="D130" t="s">
        <v>9</v>
      </c>
      <c r="E130" t="s">
        <v>9</v>
      </c>
      <c r="F130">
        <v>30</v>
      </c>
      <c r="G130">
        <v>30</v>
      </c>
      <c r="H130">
        <v>0.2</v>
      </c>
      <c r="I130">
        <v>5000</v>
      </c>
      <c r="J130">
        <v>60000</v>
      </c>
      <c r="K130">
        <v>15</v>
      </c>
      <c r="L130">
        <v>150</v>
      </c>
      <c r="M130">
        <v>0</v>
      </c>
      <c r="N130">
        <v>80</v>
      </c>
      <c r="O130">
        <v>11</v>
      </c>
      <c r="P130">
        <v>1.9599999999999999E-3</v>
      </c>
      <c r="Q130">
        <v>4.3200000000000001E-3</v>
      </c>
      <c r="R130">
        <v>4.3200000000000001E-3</v>
      </c>
      <c r="S130">
        <v>1.9599999999999999E-3</v>
      </c>
      <c r="T130">
        <v>1.9599999999999999E-3</v>
      </c>
      <c r="U130">
        <v>1.9599999999999999E-3</v>
      </c>
      <c r="V130">
        <v>1.9599999999999999E-3</v>
      </c>
      <c r="W130">
        <v>4.3200000000000001E-3</v>
      </c>
      <c r="X130">
        <v>4.3200000000000001E-3</v>
      </c>
      <c r="Y130">
        <v>1.9599999999999999E-3</v>
      </c>
      <c r="Z130">
        <v>1.9599999999999999E-3</v>
      </c>
      <c r="AA130">
        <v>1.9599999999999999E-3</v>
      </c>
      <c r="AB130">
        <v>0.6183494553376907</v>
      </c>
      <c r="AC130">
        <v>7.3064231700677924</v>
      </c>
      <c r="AD130">
        <v>229.46600000000001</v>
      </c>
      <c r="AE130">
        <v>2.5000000000000001E-2</v>
      </c>
      <c r="AF130">
        <v>1255</v>
      </c>
      <c r="AG130">
        <v>3510</v>
      </c>
      <c r="AH130">
        <v>5497</v>
      </c>
      <c r="AI130">
        <v>6286</v>
      </c>
    </row>
    <row r="131" spans="2:35">
      <c r="B131">
        <v>34</v>
      </c>
      <c r="C131">
        <v>34</v>
      </c>
      <c r="D131" t="s">
        <v>9</v>
      </c>
      <c r="E131" t="s">
        <v>9</v>
      </c>
      <c r="F131">
        <v>30</v>
      </c>
      <c r="G131">
        <v>30</v>
      </c>
      <c r="H131">
        <v>0.2</v>
      </c>
      <c r="I131">
        <v>5000</v>
      </c>
      <c r="J131">
        <v>60000</v>
      </c>
      <c r="K131">
        <v>15</v>
      </c>
      <c r="L131">
        <v>150</v>
      </c>
      <c r="M131">
        <v>0</v>
      </c>
      <c r="N131">
        <v>80</v>
      </c>
      <c r="O131">
        <v>11</v>
      </c>
      <c r="P131">
        <v>1.9599999999999999E-3</v>
      </c>
      <c r="Q131">
        <v>4.3200000000000001E-3</v>
      </c>
      <c r="R131">
        <v>4.3200000000000001E-3</v>
      </c>
      <c r="S131">
        <v>1.9599999999999999E-3</v>
      </c>
      <c r="T131">
        <v>1.9599999999999999E-3</v>
      </c>
      <c r="U131">
        <v>1.9599999999999999E-3</v>
      </c>
      <c r="V131">
        <v>1.9599999999999999E-3</v>
      </c>
      <c r="W131">
        <v>4.3200000000000001E-3</v>
      </c>
      <c r="X131">
        <v>4.3200000000000001E-3</v>
      </c>
      <c r="Y131">
        <v>1.9599999999999999E-3</v>
      </c>
      <c r="Z131">
        <v>1.9599999999999999E-3</v>
      </c>
      <c r="AA131">
        <v>1.9599999999999999E-3</v>
      </c>
      <c r="AB131">
        <v>0.6183494553376907</v>
      </c>
      <c r="AC131">
        <v>7.3064231700677924</v>
      </c>
      <c r="AD131">
        <v>229.46600000000001</v>
      </c>
      <c r="AE131">
        <v>0.03</v>
      </c>
      <c r="AF131">
        <v>1162</v>
      </c>
      <c r="AG131">
        <v>3042</v>
      </c>
      <c r="AH131">
        <v>4612</v>
      </c>
      <c r="AI131">
        <v>5238</v>
      </c>
    </row>
    <row r="132" spans="2:35">
      <c r="B132">
        <v>34</v>
      </c>
      <c r="C132">
        <v>34</v>
      </c>
      <c r="D132" t="s">
        <v>9</v>
      </c>
      <c r="E132" t="s">
        <v>9</v>
      </c>
      <c r="F132">
        <v>30</v>
      </c>
      <c r="G132">
        <v>30</v>
      </c>
      <c r="H132">
        <v>0.2</v>
      </c>
      <c r="I132">
        <v>5000</v>
      </c>
      <c r="J132">
        <v>60000</v>
      </c>
      <c r="K132">
        <v>15</v>
      </c>
      <c r="L132">
        <v>150</v>
      </c>
      <c r="M132">
        <v>0</v>
      </c>
      <c r="N132">
        <v>80</v>
      </c>
      <c r="O132">
        <v>11</v>
      </c>
      <c r="P132">
        <v>1.9599999999999999E-3</v>
      </c>
      <c r="Q132">
        <v>4.3200000000000001E-3</v>
      </c>
      <c r="R132">
        <v>4.3200000000000001E-3</v>
      </c>
      <c r="S132">
        <v>1.9599999999999999E-3</v>
      </c>
      <c r="T132">
        <v>1.9599999999999999E-3</v>
      </c>
      <c r="U132">
        <v>1.9599999999999999E-3</v>
      </c>
      <c r="V132">
        <v>1.9599999999999999E-3</v>
      </c>
      <c r="W132">
        <v>4.3200000000000001E-3</v>
      </c>
      <c r="X132">
        <v>4.3200000000000001E-3</v>
      </c>
      <c r="Y132">
        <v>1.9599999999999999E-3</v>
      </c>
      <c r="Z132">
        <v>1.9599999999999999E-3</v>
      </c>
      <c r="AA132">
        <v>1.9599999999999999E-3</v>
      </c>
      <c r="AB132">
        <v>0.6183494553376907</v>
      </c>
      <c r="AC132">
        <v>7.3064231700677924</v>
      </c>
      <c r="AD132">
        <v>229.46600000000001</v>
      </c>
      <c r="AE132">
        <v>3.5000000000000003E-2</v>
      </c>
      <c r="AF132">
        <v>1079</v>
      </c>
      <c r="AG132">
        <v>2693</v>
      </c>
      <c r="AH132">
        <v>3977</v>
      </c>
      <c r="AI132">
        <v>4490</v>
      </c>
    </row>
    <row r="133" spans="2:35">
      <c r="B133">
        <v>34</v>
      </c>
      <c r="C133">
        <v>34</v>
      </c>
      <c r="D133" t="s">
        <v>9</v>
      </c>
      <c r="E133" t="s">
        <v>9</v>
      </c>
      <c r="F133">
        <v>30</v>
      </c>
      <c r="G133">
        <v>30</v>
      </c>
      <c r="H133">
        <v>0.2</v>
      </c>
      <c r="I133">
        <v>5000</v>
      </c>
      <c r="J133">
        <v>60000</v>
      </c>
      <c r="K133">
        <v>15</v>
      </c>
      <c r="L133">
        <v>150</v>
      </c>
      <c r="M133">
        <v>0</v>
      </c>
      <c r="N133">
        <v>80</v>
      </c>
      <c r="O133">
        <v>11</v>
      </c>
      <c r="P133">
        <v>1.9599999999999999E-3</v>
      </c>
      <c r="Q133">
        <v>4.3200000000000001E-3</v>
      </c>
      <c r="R133">
        <v>4.3200000000000001E-3</v>
      </c>
      <c r="S133">
        <v>1.9599999999999999E-3</v>
      </c>
      <c r="T133">
        <v>1.9599999999999999E-3</v>
      </c>
      <c r="U133">
        <v>1.9599999999999999E-3</v>
      </c>
      <c r="V133">
        <v>1.9599999999999999E-3</v>
      </c>
      <c r="W133">
        <v>4.3200000000000001E-3</v>
      </c>
      <c r="X133">
        <v>4.3200000000000001E-3</v>
      </c>
      <c r="Y133">
        <v>1.9599999999999999E-3</v>
      </c>
      <c r="Z133">
        <v>1.9599999999999999E-3</v>
      </c>
      <c r="AA133">
        <v>1.9599999999999999E-3</v>
      </c>
      <c r="AB133">
        <v>0.6183494553376907</v>
      </c>
      <c r="AC133">
        <v>7.3064231700677924</v>
      </c>
      <c r="AD133">
        <v>229.46600000000001</v>
      </c>
      <c r="AE133">
        <v>0.04</v>
      </c>
      <c r="AF133">
        <v>1005</v>
      </c>
      <c r="AG133">
        <v>2421</v>
      </c>
      <c r="AH133">
        <v>3497</v>
      </c>
      <c r="AI133">
        <v>3929</v>
      </c>
    </row>
    <row r="134" spans="2:35">
      <c r="B134">
        <v>34</v>
      </c>
      <c r="C134">
        <v>34</v>
      </c>
      <c r="D134" t="s">
        <v>9</v>
      </c>
      <c r="E134" t="s">
        <v>9</v>
      </c>
      <c r="F134">
        <v>30</v>
      </c>
      <c r="G134">
        <v>30</v>
      </c>
      <c r="H134">
        <v>0.2</v>
      </c>
      <c r="I134">
        <v>5000</v>
      </c>
      <c r="J134">
        <v>60000</v>
      </c>
      <c r="K134">
        <v>15</v>
      </c>
      <c r="L134">
        <v>150</v>
      </c>
      <c r="M134">
        <v>0</v>
      </c>
      <c r="N134">
        <v>80</v>
      </c>
      <c r="O134">
        <v>11</v>
      </c>
      <c r="P134">
        <v>1.9599999999999999E-3</v>
      </c>
      <c r="Q134">
        <v>4.3200000000000001E-3</v>
      </c>
      <c r="R134">
        <v>4.3200000000000001E-3</v>
      </c>
      <c r="S134">
        <v>1.9599999999999999E-3</v>
      </c>
      <c r="T134">
        <v>1.9599999999999999E-3</v>
      </c>
      <c r="U134">
        <v>1.9599999999999999E-3</v>
      </c>
      <c r="V134">
        <v>1.9599999999999999E-3</v>
      </c>
      <c r="W134">
        <v>4.3200000000000001E-3</v>
      </c>
      <c r="X134">
        <v>4.3200000000000001E-3</v>
      </c>
      <c r="Y134">
        <v>1.9599999999999999E-3</v>
      </c>
      <c r="Z134">
        <v>1.9599999999999999E-3</v>
      </c>
      <c r="AA134">
        <v>1.9599999999999999E-3</v>
      </c>
      <c r="AB134">
        <v>0.6183494553376907</v>
      </c>
      <c r="AC134">
        <v>7.3064231700677924</v>
      </c>
      <c r="AD134">
        <v>229.46600000000001</v>
      </c>
      <c r="AE134">
        <v>4.4999999999999998E-2</v>
      </c>
      <c r="AF134">
        <v>938</v>
      </c>
      <c r="AG134">
        <v>2200</v>
      </c>
      <c r="AH134">
        <v>3122</v>
      </c>
      <c r="AI134">
        <v>3492</v>
      </c>
    </row>
    <row r="135" spans="2:35">
      <c r="B135">
        <v>34</v>
      </c>
      <c r="C135">
        <v>34</v>
      </c>
      <c r="D135" t="s">
        <v>9</v>
      </c>
      <c r="E135" t="s">
        <v>9</v>
      </c>
      <c r="F135">
        <v>30</v>
      </c>
      <c r="G135">
        <v>30</v>
      </c>
      <c r="H135">
        <v>0.2</v>
      </c>
      <c r="I135">
        <v>5000</v>
      </c>
      <c r="J135">
        <v>60000</v>
      </c>
      <c r="K135">
        <v>15</v>
      </c>
      <c r="L135">
        <v>150</v>
      </c>
      <c r="M135">
        <v>0</v>
      </c>
      <c r="N135">
        <v>80</v>
      </c>
      <c r="O135">
        <v>11</v>
      </c>
      <c r="P135">
        <v>1.9599999999999999E-3</v>
      </c>
      <c r="Q135">
        <v>4.3200000000000001E-3</v>
      </c>
      <c r="R135">
        <v>4.3200000000000001E-3</v>
      </c>
      <c r="S135">
        <v>1.9599999999999999E-3</v>
      </c>
      <c r="T135">
        <v>1.9599999999999999E-3</v>
      </c>
      <c r="U135">
        <v>1.9599999999999999E-3</v>
      </c>
      <c r="V135">
        <v>1.9599999999999999E-3</v>
      </c>
      <c r="W135">
        <v>4.3200000000000001E-3</v>
      </c>
      <c r="X135">
        <v>4.3200000000000001E-3</v>
      </c>
      <c r="Y135">
        <v>1.9599999999999999E-3</v>
      </c>
      <c r="Z135">
        <v>1.9599999999999999E-3</v>
      </c>
      <c r="AA135">
        <v>1.9599999999999999E-3</v>
      </c>
      <c r="AB135">
        <v>0.6183494553376907</v>
      </c>
      <c r="AC135">
        <v>7.3064231700677924</v>
      </c>
      <c r="AD135">
        <v>229.46600000000001</v>
      </c>
      <c r="AE135">
        <v>0.05</v>
      </c>
      <c r="AF135">
        <v>878</v>
      </c>
      <c r="AG135">
        <v>2018</v>
      </c>
      <c r="AH135">
        <v>2820</v>
      </c>
      <c r="AI135">
        <v>3143</v>
      </c>
    </row>
    <row r="136" spans="2:35">
      <c r="B136">
        <v>34</v>
      </c>
      <c r="C136">
        <v>34</v>
      </c>
      <c r="D136" t="s">
        <v>9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15</v>
      </c>
      <c r="L136">
        <v>150</v>
      </c>
      <c r="M136">
        <v>0</v>
      </c>
      <c r="N136">
        <v>80</v>
      </c>
      <c r="O136">
        <v>11</v>
      </c>
      <c r="P136">
        <v>1.9599999999999999E-3</v>
      </c>
      <c r="Q136">
        <v>4.2700000000000004E-3</v>
      </c>
      <c r="R136">
        <v>4.2700000000000004E-3</v>
      </c>
      <c r="S136">
        <v>1.9599999999999999E-3</v>
      </c>
      <c r="T136">
        <v>1.9599999999999999E-3</v>
      </c>
      <c r="U136">
        <v>1.9599999999999999E-3</v>
      </c>
      <c r="V136">
        <v>1.9599999999999999E-3</v>
      </c>
      <c r="W136">
        <v>4.2700000000000004E-3</v>
      </c>
      <c r="X136">
        <v>4.2700000000000004E-3</v>
      </c>
      <c r="Y136">
        <v>1.9599999999999999E-3</v>
      </c>
      <c r="Z136">
        <v>1.9599999999999999E-3</v>
      </c>
      <c r="AA136">
        <v>1.9599999999999999E-3</v>
      </c>
      <c r="AB136">
        <v>0.62211241830065356</v>
      </c>
      <c r="AC136">
        <v>7.3286210534690106</v>
      </c>
      <c r="AD136">
        <v>229.46600000000001</v>
      </c>
      <c r="AE136">
        <v>0.02</v>
      </c>
      <c r="AF136">
        <v>1354</v>
      </c>
      <c r="AG136">
        <v>4116</v>
      </c>
      <c r="AH136">
        <v>6760</v>
      </c>
      <c r="AI136">
        <v>7834</v>
      </c>
    </row>
    <row r="137" spans="2:35">
      <c r="B137">
        <v>34</v>
      </c>
      <c r="C137">
        <v>34</v>
      </c>
      <c r="D137" t="s">
        <v>9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15</v>
      </c>
      <c r="L137">
        <v>150</v>
      </c>
      <c r="M137">
        <v>0</v>
      </c>
      <c r="N137">
        <v>80</v>
      </c>
      <c r="O137">
        <v>11</v>
      </c>
      <c r="P137">
        <v>1.9599999999999999E-3</v>
      </c>
      <c r="Q137">
        <v>4.2700000000000004E-3</v>
      </c>
      <c r="R137">
        <v>4.2700000000000004E-3</v>
      </c>
      <c r="S137">
        <v>1.9599999999999999E-3</v>
      </c>
      <c r="T137">
        <v>1.9599999999999999E-3</v>
      </c>
      <c r="U137">
        <v>1.9599999999999999E-3</v>
      </c>
      <c r="V137">
        <v>1.9599999999999999E-3</v>
      </c>
      <c r="W137">
        <v>4.2700000000000004E-3</v>
      </c>
      <c r="X137">
        <v>4.2700000000000004E-3</v>
      </c>
      <c r="Y137">
        <v>1.9599999999999999E-3</v>
      </c>
      <c r="Z137">
        <v>1.9599999999999999E-3</v>
      </c>
      <c r="AA137">
        <v>1.9599999999999999E-3</v>
      </c>
      <c r="AB137">
        <v>0.62211241830065356</v>
      </c>
      <c r="AC137">
        <v>7.3286210534690106</v>
      </c>
      <c r="AD137">
        <v>229.46600000000001</v>
      </c>
      <c r="AE137">
        <v>2.5000000000000001E-2</v>
      </c>
      <c r="AF137">
        <v>1250</v>
      </c>
      <c r="AG137">
        <v>3459</v>
      </c>
      <c r="AH137">
        <v>5455</v>
      </c>
      <c r="AI137">
        <v>6267</v>
      </c>
    </row>
    <row r="138" spans="2:35">
      <c r="B138">
        <v>34</v>
      </c>
      <c r="C138">
        <v>34</v>
      </c>
      <c r="D138" t="s">
        <v>9</v>
      </c>
      <c r="E138" t="s">
        <v>9</v>
      </c>
      <c r="F138">
        <v>32</v>
      </c>
      <c r="G138">
        <v>32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1.9599999999999999E-3</v>
      </c>
      <c r="Q138">
        <v>4.2700000000000004E-3</v>
      </c>
      <c r="R138">
        <v>4.2700000000000004E-3</v>
      </c>
      <c r="S138">
        <v>1.9599999999999999E-3</v>
      </c>
      <c r="T138">
        <v>1.9599999999999999E-3</v>
      </c>
      <c r="U138">
        <v>1.9599999999999999E-3</v>
      </c>
      <c r="V138">
        <v>1.9599999999999999E-3</v>
      </c>
      <c r="W138">
        <v>4.2700000000000004E-3</v>
      </c>
      <c r="X138">
        <v>4.2700000000000004E-3</v>
      </c>
      <c r="Y138">
        <v>1.9599999999999999E-3</v>
      </c>
      <c r="Z138">
        <v>1.9599999999999999E-3</v>
      </c>
      <c r="AA138">
        <v>1.9599999999999999E-3</v>
      </c>
      <c r="AB138">
        <v>0.62211241830065356</v>
      </c>
      <c r="AC138">
        <v>7.3286210534690106</v>
      </c>
      <c r="AD138">
        <v>229.46600000000001</v>
      </c>
      <c r="AE138">
        <v>0.03</v>
      </c>
      <c r="AF138">
        <v>1158</v>
      </c>
      <c r="AG138">
        <v>3002</v>
      </c>
      <c r="AH138">
        <v>4580</v>
      </c>
      <c r="AI138">
        <v>5223</v>
      </c>
    </row>
    <row r="139" spans="2:35">
      <c r="B139">
        <v>34</v>
      </c>
      <c r="C139">
        <v>34</v>
      </c>
      <c r="D139" t="s">
        <v>9</v>
      </c>
      <c r="E139" t="s">
        <v>9</v>
      </c>
      <c r="F139">
        <v>32</v>
      </c>
      <c r="G139">
        <v>32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1.9599999999999999E-3</v>
      </c>
      <c r="Q139">
        <v>4.2700000000000004E-3</v>
      </c>
      <c r="R139">
        <v>4.2700000000000004E-3</v>
      </c>
      <c r="S139">
        <v>1.9599999999999999E-3</v>
      </c>
      <c r="T139">
        <v>1.9599999999999999E-3</v>
      </c>
      <c r="U139">
        <v>1.9599999999999999E-3</v>
      </c>
      <c r="V139">
        <v>1.9599999999999999E-3</v>
      </c>
      <c r="W139">
        <v>4.2700000000000004E-3</v>
      </c>
      <c r="X139">
        <v>4.2700000000000004E-3</v>
      </c>
      <c r="Y139">
        <v>1.9599999999999999E-3</v>
      </c>
      <c r="Z139">
        <v>1.9599999999999999E-3</v>
      </c>
      <c r="AA139">
        <v>1.9599999999999999E-3</v>
      </c>
      <c r="AB139">
        <v>0.62211241830065356</v>
      </c>
      <c r="AC139">
        <v>7.3286210534690106</v>
      </c>
      <c r="AD139">
        <v>229.46600000000001</v>
      </c>
      <c r="AE139">
        <v>3.5000000000000003E-2</v>
      </c>
      <c r="AF139">
        <v>1075</v>
      </c>
      <c r="AG139">
        <v>2659</v>
      </c>
      <c r="AH139">
        <v>3951</v>
      </c>
      <c r="AI139">
        <v>4477</v>
      </c>
    </row>
    <row r="140" spans="2:35">
      <c r="B140">
        <v>34</v>
      </c>
      <c r="C140">
        <v>34</v>
      </c>
      <c r="D140" t="s">
        <v>9</v>
      </c>
      <c r="E140" t="s">
        <v>9</v>
      </c>
      <c r="F140">
        <v>32</v>
      </c>
      <c r="G140">
        <v>32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1.9599999999999999E-3</v>
      </c>
      <c r="Q140">
        <v>4.2700000000000004E-3</v>
      </c>
      <c r="R140">
        <v>4.2700000000000004E-3</v>
      </c>
      <c r="S140">
        <v>1.9599999999999999E-3</v>
      </c>
      <c r="T140">
        <v>1.9599999999999999E-3</v>
      </c>
      <c r="U140">
        <v>1.9599999999999999E-3</v>
      </c>
      <c r="V140">
        <v>1.9599999999999999E-3</v>
      </c>
      <c r="W140">
        <v>4.2700000000000004E-3</v>
      </c>
      <c r="X140">
        <v>4.2700000000000004E-3</v>
      </c>
      <c r="Y140">
        <v>1.9599999999999999E-3</v>
      </c>
      <c r="Z140">
        <v>1.9599999999999999E-3</v>
      </c>
      <c r="AA140">
        <v>1.9599999999999999E-3</v>
      </c>
      <c r="AB140">
        <v>0.62211241830065356</v>
      </c>
      <c r="AC140">
        <v>7.3286210534690106</v>
      </c>
      <c r="AD140">
        <v>229.46600000000001</v>
      </c>
      <c r="AE140">
        <v>0.04</v>
      </c>
      <c r="AF140">
        <v>1001</v>
      </c>
      <c r="AG140">
        <v>2392</v>
      </c>
      <c r="AH140">
        <v>3475</v>
      </c>
      <c r="AI140">
        <v>3917</v>
      </c>
    </row>
    <row r="141" spans="2:35">
      <c r="B141">
        <v>34</v>
      </c>
      <c r="C141">
        <v>34</v>
      </c>
      <c r="D141" t="s">
        <v>9</v>
      </c>
      <c r="E141" t="s">
        <v>9</v>
      </c>
      <c r="F141">
        <v>32</v>
      </c>
      <c r="G141">
        <v>32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1.9599999999999999E-3</v>
      </c>
      <c r="Q141">
        <v>4.2700000000000004E-3</v>
      </c>
      <c r="R141">
        <v>4.2700000000000004E-3</v>
      </c>
      <c r="S141">
        <v>1.9599999999999999E-3</v>
      </c>
      <c r="T141">
        <v>1.9599999999999999E-3</v>
      </c>
      <c r="U141">
        <v>1.9599999999999999E-3</v>
      </c>
      <c r="V141">
        <v>1.9599999999999999E-3</v>
      </c>
      <c r="W141">
        <v>4.2700000000000004E-3</v>
      </c>
      <c r="X141">
        <v>4.2700000000000004E-3</v>
      </c>
      <c r="Y141">
        <v>1.9599999999999999E-3</v>
      </c>
      <c r="Z141">
        <v>1.9599999999999999E-3</v>
      </c>
      <c r="AA141">
        <v>1.9599999999999999E-3</v>
      </c>
      <c r="AB141">
        <v>0.62211241830065356</v>
      </c>
      <c r="AC141">
        <v>7.3286210534690106</v>
      </c>
      <c r="AD141">
        <v>229.46600000000001</v>
      </c>
      <c r="AE141">
        <v>4.4999999999999998E-2</v>
      </c>
      <c r="AF141">
        <v>934</v>
      </c>
      <c r="AG141">
        <v>2176</v>
      </c>
      <c r="AH141">
        <v>3103</v>
      </c>
      <c r="AI141">
        <v>3482</v>
      </c>
    </row>
    <row r="142" spans="2:35">
      <c r="B142">
        <v>34</v>
      </c>
      <c r="C142">
        <v>34</v>
      </c>
      <c r="D142" t="s">
        <v>9</v>
      </c>
      <c r="E142" t="s">
        <v>9</v>
      </c>
      <c r="F142">
        <v>32</v>
      </c>
      <c r="G142">
        <v>32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1.9599999999999999E-3</v>
      </c>
      <c r="Q142">
        <v>4.2700000000000004E-3</v>
      </c>
      <c r="R142">
        <v>4.2700000000000004E-3</v>
      </c>
      <c r="S142">
        <v>1.9599999999999999E-3</v>
      </c>
      <c r="T142">
        <v>1.9599999999999999E-3</v>
      </c>
      <c r="U142">
        <v>1.9599999999999999E-3</v>
      </c>
      <c r="V142">
        <v>1.9599999999999999E-3</v>
      </c>
      <c r="W142">
        <v>4.2700000000000004E-3</v>
      </c>
      <c r="X142">
        <v>4.2700000000000004E-3</v>
      </c>
      <c r="Y142">
        <v>1.9599999999999999E-3</v>
      </c>
      <c r="Z142">
        <v>1.9599999999999999E-3</v>
      </c>
      <c r="AA142">
        <v>1.9599999999999999E-3</v>
      </c>
      <c r="AB142">
        <v>0.62211241830065356</v>
      </c>
      <c r="AC142">
        <v>7.3286210534690106</v>
      </c>
      <c r="AD142">
        <v>229.46600000000001</v>
      </c>
      <c r="AE142">
        <v>0.05</v>
      </c>
      <c r="AF142">
        <v>874</v>
      </c>
      <c r="AG142">
        <v>1997</v>
      </c>
      <c r="AH142">
        <v>2804</v>
      </c>
      <c r="AI142">
        <v>3134</v>
      </c>
    </row>
    <row r="143" spans="2:35">
      <c r="B143">
        <v>34</v>
      </c>
      <c r="C143">
        <v>34</v>
      </c>
      <c r="D143" t="s">
        <v>9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16</v>
      </c>
      <c r="L143">
        <v>150</v>
      </c>
      <c r="M143">
        <v>0</v>
      </c>
      <c r="N143">
        <v>80</v>
      </c>
      <c r="O143">
        <v>11</v>
      </c>
      <c r="P143">
        <v>1.9499999999999999E-3</v>
      </c>
      <c r="Q143">
        <v>4.0299999999999997E-3</v>
      </c>
      <c r="R143">
        <v>4.0299999999999997E-3</v>
      </c>
      <c r="S143">
        <v>1.9499999999999999E-3</v>
      </c>
      <c r="T143">
        <v>1.9499999999999999E-3</v>
      </c>
      <c r="U143">
        <v>1.9499999999999999E-3</v>
      </c>
      <c r="V143">
        <v>1.9499999999999999E-3</v>
      </c>
      <c r="W143">
        <v>4.0299999999999997E-3</v>
      </c>
      <c r="X143">
        <v>4.0299999999999997E-3</v>
      </c>
      <c r="Y143">
        <v>1.9499999999999999E-3</v>
      </c>
      <c r="Z143">
        <v>1.9499999999999999E-3</v>
      </c>
      <c r="AA143">
        <v>1.9499999999999999E-3</v>
      </c>
      <c r="AB143">
        <v>0.64428854549632353</v>
      </c>
      <c r="AC143">
        <v>7.2101525794763486</v>
      </c>
      <c r="AD143">
        <v>243.916</v>
      </c>
      <c r="AE143">
        <v>0.02</v>
      </c>
      <c r="AF143">
        <v>1298</v>
      </c>
      <c r="AG143">
        <v>4248</v>
      </c>
      <c r="AH143">
        <v>6674</v>
      </c>
      <c r="AI143">
        <v>7505</v>
      </c>
    </row>
    <row r="144" spans="2:35">
      <c r="B144">
        <v>34</v>
      </c>
      <c r="C144">
        <v>34</v>
      </c>
      <c r="D144" t="s">
        <v>9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16</v>
      </c>
      <c r="L144">
        <v>150</v>
      </c>
      <c r="M144">
        <v>0</v>
      </c>
      <c r="N144">
        <v>80</v>
      </c>
      <c r="O144">
        <v>11</v>
      </c>
      <c r="P144">
        <v>1.9499999999999999E-3</v>
      </c>
      <c r="Q144">
        <v>4.0299999999999997E-3</v>
      </c>
      <c r="R144">
        <v>4.0299999999999997E-3</v>
      </c>
      <c r="S144">
        <v>1.9499999999999999E-3</v>
      </c>
      <c r="T144">
        <v>1.9499999999999999E-3</v>
      </c>
      <c r="U144">
        <v>1.9499999999999999E-3</v>
      </c>
      <c r="V144">
        <v>1.9499999999999999E-3</v>
      </c>
      <c r="W144">
        <v>4.0299999999999997E-3</v>
      </c>
      <c r="X144">
        <v>4.0299999999999997E-3</v>
      </c>
      <c r="Y144">
        <v>1.9499999999999999E-3</v>
      </c>
      <c r="Z144">
        <v>1.9499999999999999E-3</v>
      </c>
      <c r="AA144">
        <v>1.9499999999999999E-3</v>
      </c>
      <c r="AB144">
        <v>0.64428854549632353</v>
      </c>
      <c r="AC144">
        <v>7.2101525794763486</v>
      </c>
      <c r="AD144">
        <v>243.916</v>
      </c>
      <c r="AE144">
        <v>2.5000000000000001E-2</v>
      </c>
      <c r="AF144">
        <v>1200</v>
      </c>
      <c r="AG144">
        <v>3541</v>
      </c>
      <c r="AH144">
        <v>5367</v>
      </c>
      <c r="AI144">
        <v>6004</v>
      </c>
    </row>
    <row r="145" spans="2:35">
      <c r="B145">
        <v>34</v>
      </c>
      <c r="C145">
        <v>34</v>
      </c>
      <c r="D145" t="s">
        <v>9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16</v>
      </c>
      <c r="L145">
        <v>150</v>
      </c>
      <c r="M145">
        <v>0</v>
      </c>
      <c r="N145">
        <v>80</v>
      </c>
      <c r="O145">
        <v>11</v>
      </c>
      <c r="P145">
        <v>1.9499999999999999E-3</v>
      </c>
      <c r="Q145">
        <v>4.0299999999999997E-3</v>
      </c>
      <c r="R145">
        <v>4.0299999999999997E-3</v>
      </c>
      <c r="S145">
        <v>1.9499999999999999E-3</v>
      </c>
      <c r="T145">
        <v>1.9499999999999999E-3</v>
      </c>
      <c r="U145">
        <v>1.9499999999999999E-3</v>
      </c>
      <c r="V145">
        <v>1.9499999999999999E-3</v>
      </c>
      <c r="W145">
        <v>4.0299999999999997E-3</v>
      </c>
      <c r="X145">
        <v>4.0299999999999997E-3</v>
      </c>
      <c r="Y145">
        <v>1.9499999999999999E-3</v>
      </c>
      <c r="Z145">
        <v>1.9499999999999999E-3</v>
      </c>
      <c r="AA145">
        <v>1.9499999999999999E-3</v>
      </c>
      <c r="AB145">
        <v>0.64428854549632353</v>
      </c>
      <c r="AC145">
        <v>7.2101525794763486</v>
      </c>
      <c r="AD145">
        <v>243.916</v>
      </c>
      <c r="AE145">
        <v>0.03</v>
      </c>
      <c r="AF145">
        <v>1112</v>
      </c>
      <c r="AG145">
        <v>3053</v>
      </c>
      <c r="AH145">
        <v>4492</v>
      </c>
      <c r="AI145">
        <v>5003</v>
      </c>
    </row>
    <row r="146" spans="2:35">
      <c r="B146">
        <v>34</v>
      </c>
      <c r="C146">
        <v>34</v>
      </c>
      <c r="D146" t="s">
        <v>9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16</v>
      </c>
      <c r="L146">
        <v>150</v>
      </c>
      <c r="M146">
        <v>0</v>
      </c>
      <c r="N146">
        <v>80</v>
      </c>
      <c r="O146">
        <v>11</v>
      </c>
      <c r="P146">
        <v>1.9499999999999999E-3</v>
      </c>
      <c r="Q146">
        <v>4.0299999999999997E-3</v>
      </c>
      <c r="R146">
        <v>4.0299999999999997E-3</v>
      </c>
      <c r="S146">
        <v>1.9499999999999999E-3</v>
      </c>
      <c r="T146">
        <v>1.9499999999999999E-3</v>
      </c>
      <c r="U146">
        <v>1.9499999999999999E-3</v>
      </c>
      <c r="V146">
        <v>1.9499999999999999E-3</v>
      </c>
      <c r="W146">
        <v>4.0299999999999997E-3</v>
      </c>
      <c r="X146">
        <v>4.0299999999999997E-3</v>
      </c>
      <c r="Y146">
        <v>1.9499999999999999E-3</v>
      </c>
      <c r="Z146">
        <v>1.9499999999999999E-3</v>
      </c>
      <c r="AA146">
        <v>1.9499999999999999E-3</v>
      </c>
      <c r="AB146">
        <v>0.64428854549632353</v>
      </c>
      <c r="AC146">
        <v>7.2101525794763486</v>
      </c>
      <c r="AD146">
        <v>243.916</v>
      </c>
      <c r="AE146">
        <v>3.5000000000000003E-2</v>
      </c>
      <c r="AF146">
        <v>1034</v>
      </c>
      <c r="AG146">
        <v>2691</v>
      </c>
      <c r="AH146">
        <v>3866</v>
      </c>
      <c r="AI146">
        <v>4288</v>
      </c>
    </row>
    <row r="147" spans="2:35">
      <c r="B147">
        <v>34</v>
      </c>
      <c r="C147">
        <v>34</v>
      </c>
      <c r="D147" t="s">
        <v>9</v>
      </c>
      <c r="E147" t="s">
        <v>9</v>
      </c>
      <c r="F147">
        <v>24</v>
      </c>
      <c r="G147">
        <v>24</v>
      </c>
      <c r="H147">
        <v>0.2</v>
      </c>
      <c r="I147">
        <v>5000</v>
      </c>
      <c r="J147">
        <v>60000</v>
      </c>
      <c r="K147">
        <v>16</v>
      </c>
      <c r="L147">
        <v>150</v>
      </c>
      <c r="M147">
        <v>0</v>
      </c>
      <c r="N147">
        <v>80</v>
      </c>
      <c r="O147">
        <v>11</v>
      </c>
      <c r="P147">
        <v>1.9499999999999999E-3</v>
      </c>
      <c r="Q147">
        <v>4.0299999999999997E-3</v>
      </c>
      <c r="R147">
        <v>4.0299999999999997E-3</v>
      </c>
      <c r="S147">
        <v>1.9499999999999999E-3</v>
      </c>
      <c r="T147">
        <v>1.9499999999999999E-3</v>
      </c>
      <c r="U147">
        <v>1.9499999999999999E-3</v>
      </c>
      <c r="V147">
        <v>1.9499999999999999E-3</v>
      </c>
      <c r="W147">
        <v>4.0299999999999997E-3</v>
      </c>
      <c r="X147">
        <v>4.0299999999999997E-3</v>
      </c>
      <c r="Y147">
        <v>1.9499999999999999E-3</v>
      </c>
      <c r="Z147">
        <v>1.9499999999999999E-3</v>
      </c>
      <c r="AA147">
        <v>1.9499999999999999E-3</v>
      </c>
      <c r="AB147">
        <v>0.64428854549632353</v>
      </c>
      <c r="AC147">
        <v>7.2101525794763486</v>
      </c>
      <c r="AD147">
        <v>243.916</v>
      </c>
      <c r="AE147">
        <v>0.04</v>
      </c>
      <c r="AF147">
        <v>963</v>
      </c>
      <c r="AG147">
        <v>2410</v>
      </c>
      <c r="AH147">
        <v>3394</v>
      </c>
      <c r="AI147">
        <v>3752</v>
      </c>
    </row>
    <row r="148" spans="2:35">
      <c r="B148">
        <v>34</v>
      </c>
      <c r="C148">
        <v>34</v>
      </c>
      <c r="D148" t="s">
        <v>9</v>
      </c>
      <c r="E148" t="s">
        <v>9</v>
      </c>
      <c r="F148">
        <v>24</v>
      </c>
      <c r="G148">
        <v>24</v>
      </c>
      <c r="H148">
        <v>0.2</v>
      </c>
      <c r="I148">
        <v>5000</v>
      </c>
      <c r="J148">
        <v>60000</v>
      </c>
      <c r="K148">
        <v>16</v>
      </c>
      <c r="L148">
        <v>150</v>
      </c>
      <c r="M148">
        <v>0</v>
      </c>
      <c r="N148">
        <v>80</v>
      </c>
      <c r="O148">
        <v>11</v>
      </c>
      <c r="P148">
        <v>1.9499999999999999E-3</v>
      </c>
      <c r="Q148">
        <v>4.0299999999999997E-3</v>
      </c>
      <c r="R148">
        <v>4.0299999999999997E-3</v>
      </c>
      <c r="S148">
        <v>1.9499999999999999E-3</v>
      </c>
      <c r="T148">
        <v>1.9499999999999999E-3</v>
      </c>
      <c r="U148">
        <v>1.9499999999999999E-3</v>
      </c>
      <c r="V148">
        <v>1.9499999999999999E-3</v>
      </c>
      <c r="W148">
        <v>4.0299999999999997E-3</v>
      </c>
      <c r="X148">
        <v>4.0299999999999997E-3</v>
      </c>
      <c r="Y148">
        <v>1.9499999999999999E-3</v>
      </c>
      <c r="Z148">
        <v>1.9499999999999999E-3</v>
      </c>
      <c r="AA148">
        <v>1.9499999999999999E-3</v>
      </c>
      <c r="AB148">
        <v>0.64428854549632353</v>
      </c>
      <c r="AC148">
        <v>7.2101525794763486</v>
      </c>
      <c r="AD148">
        <v>243.916</v>
      </c>
      <c r="AE148">
        <v>4.4999999999999998E-2</v>
      </c>
      <c r="AF148">
        <v>900</v>
      </c>
      <c r="AG148">
        <v>2185</v>
      </c>
      <c r="AH148">
        <v>3026</v>
      </c>
      <c r="AI148">
        <v>3335</v>
      </c>
    </row>
    <row r="149" spans="2:35">
      <c r="B149">
        <v>34</v>
      </c>
      <c r="C149">
        <v>34</v>
      </c>
      <c r="D149" t="s">
        <v>9</v>
      </c>
      <c r="E149" t="s">
        <v>9</v>
      </c>
      <c r="F149">
        <v>24</v>
      </c>
      <c r="G149">
        <v>24</v>
      </c>
      <c r="H149">
        <v>0.2</v>
      </c>
      <c r="I149">
        <v>5000</v>
      </c>
      <c r="J149">
        <v>60000</v>
      </c>
      <c r="K149">
        <v>16</v>
      </c>
      <c r="L149">
        <v>150</v>
      </c>
      <c r="M149">
        <v>0</v>
      </c>
      <c r="N149">
        <v>80</v>
      </c>
      <c r="O149">
        <v>11</v>
      </c>
      <c r="P149">
        <v>1.9499999999999999E-3</v>
      </c>
      <c r="Q149">
        <v>4.0299999999999997E-3</v>
      </c>
      <c r="R149">
        <v>4.0299999999999997E-3</v>
      </c>
      <c r="S149">
        <v>1.9499999999999999E-3</v>
      </c>
      <c r="T149">
        <v>1.9499999999999999E-3</v>
      </c>
      <c r="U149">
        <v>1.9499999999999999E-3</v>
      </c>
      <c r="V149">
        <v>1.9499999999999999E-3</v>
      </c>
      <c r="W149">
        <v>4.0299999999999997E-3</v>
      </c>
      <c r="X149">
        <v>4.0299999999999997E-3</v>
      </c>
      <c r="Y149">
        <v>1.9499999999999999E-3</v>
      </c>
      <c r="Z149">
        <v>1.9499999999999999E-3</v>
      </c>
      <c r="AA149">
        <v>1.9499999999999999E-3</v>
      </c>
      <c r="AB149">
        <v>0.64428854549632353</v>
      </c>
      <c r="AC149">
        <v>7.2101525794763486</v>
      </c>
      <c r="AD149">
        <v>243.916</v>
      </c>
      <c r="AE149">
        <v>0.05</v>
      </c>
      <c r="AF149">
        <v>842</v>
      </c>
      <c r="AG149">
        <v>1999</v>
      </c>
      <c r="AH149">
        <v>2730</v>
      </c>
      <c r="AI149">
        <v>3002</v>
      </c>
    </row>
    <row r="150" spans="2:35">
      <c r="B150">
        <v>34</v>
      </c>
      <c r="C150">
        <v>34</v>
      </c>
      <c r="D150" t="s">
        <v>9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16</v>
      </c>
      <c r="L150">
        <v>150</v>
      </c>
      <c r="M150">
        <v>0</v>
      </c>
      <c r="N150">
        <v>80</v>
      </c>
      <c r="O150">
        <v>11</v>
      </c>
      <c r="P150">
        <v>1.9499999999999999E-3</v>
      </c>
      <c r="Q150">
        <v>3.98E-3</v>
      </c>
      <c r="R150">
        <v>3.98E-3</v>
      </c>
      <c r="S150">
        <v>1.9499999999999999E-3</v>
      </c>
      <c r="T150">
        <v>1.9499999999999999E-3</v>
      </c>
      <c r="U150">
        <v>1.9499999999999999E-3</v>
      </c>
      <c r="V150">
        <v>1.9499999999999999E-3</v>
      </c>
      <c r="W150">
        <v>3.98E-3</v>
      </c>
      <c r="X150">
        <v>3.98E-3</v>
      </c>
      <c r="Y150">
        <v>1.9499999999999999E-3</v>
      </c>
      <c r="Z150">
        <v>1.9499999999999999E-3</v>
      </c>
      <c r="AA150">
        <v>1.9499999999999999E-3</v>
      </c>
      <c r="AB150">
        <v>0.65155962775735288</v>
      </c>
      <c r="AC150">
        <v>8.0139573561904225</v>
      </c>
      <c r="AD150">
        <v>243.916</v>
      </c>
      <c r="AE150">
        <v>0.02</v>
      </c>
      <c r="AF150">
        <v>1152</v>
      </c>
      <c r="AG150">
        <v>1772</v>
      </c>
      <c r="AH150">
        <v>4586</v>
      </c>
      <c r="AI150">
        <v>6666</v>
      </c>
    </row>
    <row r="151" spans="2:35">
      <c r="B151">
        <v>34</v>
      </c>
      <c r="C151">
        <v>34</v>
      </c>
      <c r="D151" t="s">
        <v>9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16</v>
      </c>
      <c r="L151">
        <v>150</v>
      </c>
      <c r="M151">
        <v>0</v>
      </c>
      <c r="N151">
        <v>80</v>
      </c>
      <c r="O151">
        <v>11</v>
      </c>
      <c r="P151">
        <v>1.9499999999999999E-3</v>
      </c>
      <c r="Q151">
        <v>3.98E-3</v>
      </c>
      <c r="R151">
        <v>3.98E-3</v>
      </c>
      <c r="S151">
        <v>1.9499999999999999E-3</v>
      </c>
      <c r="T151">
        <v>1.9499999999999999E-3</v>
      </c>
      <c r="U151">
        <v>1.9499999999999999E-3</v>
      </c>
      <c r="V151">
        <v>1.9499999999999999E-3</v>
      </c>
      <c r="W151">
        <v>3.98E-3</v>
      </c>
      <c r="X151">
        <v>3.98E-3</v>
      </c>
      <c r="Y151">
        <v>1.9499999999999999E-3</v>
      </c>
      <c r="Z151">
        <v>1.9499999999999999E-3</v>
      </c>
      <c r="AA151">
        <v>1.9499999999999999E-3</v>
      </c>
      <c r="AB151">
        <v>0.65155962775735288</v>
      </c>
      <c r="AC151">
        <v>8.0139573561904225</v>
      </c>
      <c r="AD151">
        <v>243.916</v>
      </c>
      <c r="AE151">
        <v>2.5000000000000001E-2</v>
      </c>
      <c r="AF151">
        <v>1057</v>
      </c>
      <c r="AG151">
        <v>1653</v>
      </c>
      <c r="AH151">
        <v>3804</v>
      </c>
      <c r="AI151">
        <v>5334</v>
      </c>
    </row>
    <row r="152" spans="2:35">
      <c r="B152">
        <v>34</v>
      </c>
      <c r="C152">
        <v>34</v>
      </c>
      <c r="D152" t="s">
        <v>9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16</v>
      </c>
      <c r="L152">
        <v>150</v>
      </c>
      <c r="M152">
        <v>0</v>
      </c>
      <c r="N152">
        <v>80</v>
      </c>
      <c r="O152">
        <v>11</v>
      </c>
      <c r="P152">
        <v>1.9499999999999999E-3</v>
      </c>
      <c r="Q152">
        <v>3.98E-3</v>
      </c>
      <c r="R152">
        <v>3.98E-3</v>
      </c>
      <c r="S152">
        <v>1.9499999999999999E-3</v>
      </c>
      <c r="T152">
        <v>1.9499999999999999E-3</v>
      </c>
      <c r="U152">
        <v>1.9499999999999999E-3</v>
      </c>
      <c r="V152">
        <v>1.9499999999999999E-3</v>
      </c>
      <c r="W152">
        <v>3.98E-3</v>
      </c>
      <c r="X152">
        <v>3.98E-3</v>
      </c>
      <c r="Y152">
        <v>1.9499999999999999E-3</v>
      </c>
      <c r="Z152">
        <v>1.9499999999999999E-3</v>
      </c>
      <c r="AA152">
        <v>1.9499999999999999E-3</v>
      </c>
      <c r="AB152">
        <v>0.65155962775735288</v>
      </c>
      <c r="AC152">
        <v>8.0139573561904225</v>
      </c>
      <c r="AD152">
        <v>243.916</v>
      </c>
      <c r="AE152">
        <v>0.03</v>
      </c>
      <c r="AF152">
        <v>974</v>
      </c>
      <c r="AG152">
        <v>1545</v>
      </c>
      <c r="AH152">
        <v>3268</v>
      </c>
      <c r="AI152">
        <v>4446</v>
      </c>
    </row>
    <row r="153" spans="2:35">
      <c r="B153">
        <v>34</v>
      </c>
      <c r="C153">
        <v>34</v>
      </c>
      <c r="D153" t="s">
        <v>9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16</v>
      </c>
      <c r="L153">
        <v>150</v>
      </c>
      <c r="M153">
        <v>0</v>
      </c>
      <c r="N153">
        <v>80</v>
      </c>
      <c r="O153">
        <v>11</v>
      </c>
      <c r="P153">
        <v>1.9499999999999999E-3</v>
      </c>
      <c r="Q153">
        <v>3.98E-3</v>
      </c>
      <c r="R153">
        <v>3.98E-3</v>
      </c>
      <c r="S153">
        <v>1.9499999999999999E-3</v>
      </c>
      <c r="T153">
        <v>1.9499999999999999E-3</v>
      </c>
      <c r="U153">
        <v>1.9499999999999999E-3</v>
      </c>
      <c r="V153">
        <v>1.9499999999999999E-3</v>
      </c>
      <c r="W153">
        <v>3.98E-3</v>
      </c>
      <c r="X153">
        <v>3.98E-3</v>
      </c>
      <c r="Y153">
        <v>1.9499999999999999E-3</v>
      </c>
      <c r="Z153">
        <v>1.9499999999999999E-3</v>
      </c>
      <c r="AA153">
        <v>1.9499999999999999E-3</v>
      </c>
      <c r="AB153">
        <v>0.65155962775735288</v>
      </c>
      <c r="AC153">
        <v>8.0139573561904225</v>
      </c>
      <c r="AD153">
        <v>243.916</v>
      </c>
      <c r="AE153">
        <v>3.5000000000000003E-2</v>
      </c>
      <c r="AF153">
        <v>899</v>
      </c>
      <c r="AG153">
        <v>1447</v>
      </c>
      <c r="AH153">
        <v>2873</v>
      </c>
      <c r="AI153">
        <v>3812</v>
      </c>
    </row>
    <row r="154" spans="2:35">
      <c r="B154">
        <v>34</v>
      </c>
      <c r="C154">
        <v>34</v>
      </c>
      <c r="D154" t="s">
        <v>9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16</v>
      </c>
      <c r="L154">
        <v>150</v>
      </c>
      <c r="M154">
        <v>0</v>
      </c>
      <c r="N154">
        <v>80</v>
      </c>
      <c r="O154">
        <v>11</v>
      </c>
      <c r="P154">
        <v>1.9499999999999999E-3</v>
      </c>
      <c r="Q154">
        <v>3.98E-3</v>
      </c>
      <c r="R154">
        <v>3.98E-3</v>
      </c>
      <c r="S154">
        <v>1.9499999999999999E-3</v>
      </c>
      <c r="T154">
        <v>1.9499999999999999E-3</v>
      </c>
      <c r="U154">
        <v>1.9499999999999999E-3</v>
      </c>
      <c r="V154">
        <v>1.9499999999999999E-3</v>
      </c>
      <c r="W154">
        <v>3.98E-3</v>
      </c>
      <c r="X154">
        <v>3.98E-3</v>
      </c>
      <c r="Y154">
        <v>1.9499999999999999E-3</v>
      </c>
      <c r="Z154">
        <v>1.9499999999999999E-3</v>
      </c>
      <c r="AA154">
        <v>1.9499999999999999E-3</v>
      </c>
      <c r="AB154">
        <v>0.65155962775735288</v>
      </c>
      <c r="AC154">
        <v>8.0139573561904225</v>
      </c>
      <c r="AD154">
        <v>243.916</v>
      </c>
      <c r="AE154">
        <v>0.04</v>
      </c>
      <c r="AF154">
        <v>833</v>
      </c>
      <c r="AG154">
        <v>1358</v>
      </c>
      <c r="AH154">
        <v>2568</v>
      </c>
      <c r="AI154">
        <v>3336</v>
      </c>
    </row>
    <row r="155" spans="2:35">
      <c r="B155">
        <v>34</v>
      </c>
      <c r="C155">
        <v>34</v>
      </c>
      <c r="D155" t="s">
        <v>9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16</v>
      </c>
      <c r="L155">
        <v>150</v>
      </c>
      <c r="M155">
        <v>0</v>
      </c>
      <c r="N155">
        <v>80</v>
      </c>
      <c r="O155">
        <v>11</v>
      </c>
      <c r="P155">
        <v>1.9499999999999999E-3</v>
      </c>
      <c r="Q155">
        <v>3.98E-3</v>
      </c>
      <c r="R155">
        <v>3.98E-3</v>
      </c>
      <c r="S155">
        <v>1.9499999999999999E-3</v>
      </c>
      <c r="T155">
        <v>1.9499999999999999E-3</v>
      </c>
      <c r="U155">
        <v>1.9499999999999999E-3</v>
      </c>
      <c r="V155">
        <v>1.9499999999999999E-3</v>
      </c>
      <c r="W155">
        <v>3.98E-3</v>
      </c>
      <c r="X155">
        <v>3.98E-3</v>
      </c>
      <c r="Y155">
        <v>1.9499999999999999E-3</v>
      </c>
      <c r="Z155">
        <v>1.9499999999999999E-3</v>
      </c>
      <c r="AA155">
        <v>1.9499999999999999E-3</v>
      </c>
      <c r="AB155">
        <v>0.65155962775735288</v>
      </c>
      <c r="AC155">
        <v>8.0139573561904225</v>
      </c>
      <c r="AD155">
        <v>243.916</v>
      </c>
      <c r="AE155">
        <v>4.4999999999999998E-2</v>
      </c>
      <c r="AF155">
        <v>774</v>
      </c>
      <c r="AG155">
        <v>1277</v>
      </c>
      <c r="AH155">
        <v>2323</v>
      </c>
      <c r="AI155">
        <v>2965</v>
      </c>
    </row>
    <row r="156" spans="2:35">
      <c r="B156">
        <v>34</v>
      </c>
      <c r="C156">
        <v>34</v>
      </c>
      <c r="D156" t="s">
        <v>9</v>
      </c>
      <c r="E156" t="s">
        <v>9</v>
      </c>
      <c r="F156">
        <v>26</v>
      </c>
      <c r="G156">
        <v>26</v>
      </c>
      <c r="H156">
        <v>0.2</v>
      </c>
      <c r="I156">
        <v>5000</v>
      </c>
      <c r="J156">
        <v>60000</v>
      </c>
      <c r="K156">
        <v>16</v>
      </c>
      <c r="L156">
        <v>150</v>
      </c>
      <c r="M156">
        <v>0</v>
      </c>
      <c r="N156">
        <v>80</v>
      </c>
      <c r="O156">
        <v>11</v>
      </c>
      <c r="P156">
        <v>1.9499999999999999E-3</v>
      </c>
      <c r="Q156">
        <v>3.98E-3</v>
      </c>
      <c r="R156">
        <v>3.98E-3</v>
      </c>
      <c r="S156">
        <v>1.9499999999999999E-3</v>
      </c>
      <c r="T156">
        <v>1.9499999999999999E-3</v>
      </c>
      <c r="U156">
        <v>1.9499999999999999E-3</v>
      </c>
      <c r="V156">
        <v>1.9499999999999999E-3</v>
      </c>
      <c r="W156">
        <v>3.98E-3</v>
      </c>
      <c r="X156">
        <v>3.98E-3</v>
      </c>
      <c r="Y156">
        <v>1.9499999999999999E-3</v>
      </c>
      <c r="Z156">
        <v>1.9499999999999999E-3</v>
      </c>
      <c r="AA156">
        <v>1.9499999999999999E-3</v>
      </c>
      <c r="AB156">
        <v>0.65155962775735288</v>
      </c>
      <c r="AC156">
        <v>8.0139573561904225</v>
      </c>
      <c r="AD156">
        <v>243.916</v>
      </c>
      <c r="AE156">
        <v>0.05</v>
      </c>
      <c r="AF156">
        <v>722</v>
      </c>
      <c r="AG156">
        <v>1203</v>
      </c>
      <c r="AH156">
        <v>2122</v>
      </c>
      <c r="AI156">
        <v>2669</v>
      </c>
    </row>
    <row r="157" spans="2:35">
      <c r="B157">
        <v>34</v>
      </c>
      <c r="C157">
        <v>34</v>
      </c>
      <c r="D157" t="s">
        <v>9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16</v>
      </c>
      <c r="L157">
        <v>150</v>
      </c>
      <c r="M157">
        <v>0</v>
      </c>
      <c r="N157">
        <v>80</v>
      </c>
      <c r="O157">
        <v>11</v>
      </c>
      <c r="P157">
        <v>1.9499999999999999E-3</v>
      </c>
      <c r="Q157">
        <v>3.9399999999999999E-3</v>
      </c>
      <c r="R157">
        <v>3.9399999999999999E-3</v>
      </c>
      <c r="S157">
        <v>1.9499999999999999E-3</v>
      </c>
      <c r="T157">
        <v>1.9499999999999999E-3</v>
      </c>
      <c r="U157">
        <v>1.9499999999999999E-3</v>
      </c>
      <c r="V157">
        <v>1.9499999999999999E-3</v>
      </c>
      <c r="W157">
        <v>3.9399999999999999E-3</v>
      </c>
      <c r="X157">
        <v>3.9399999999999999E-3</v>
      </c>
      <c r="Y157">
        <v>1.9499999999999999E-3</v>
      </c>
      <c r="Z157">
        <v>1.9499999999999999E-3</v>
      </c>
      <c r="AA157">
        <v>1.9499999999999999E-3</v>
      </c>
      <c r="AB157">
        <v>0.66050379136029402</v>
      </c>
      <c r="AC157">
        <v>8.0687749274284428</v>
      </c>
      <c r="AD157">
        <v>243.916</v>
      </c>
      <c r="AE157">
        <v>0.02</v>
      </c>
      <c r="AF157">
        <v>1142</v>
      </c>
      <c r="AG157">
        <v>1758</v>
      </c>
      <c r="AH157">
        <v>4429</v>
      </c>
      <c r="AI157">
        <v>6532</v>
      </c>
    </row>
    <row r="158" spans="2:35">
      <c r="B158">
        <v>34</v>
      </c>
      <c r="C158">
        <v>34</v>
      </c>
      <c r="D158" t="s">
        <v>9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16</v>
      </c>
      <c r="L158">
        <v>150</v>
      </c>
      <c r="M158">
        <v>0</v>
      </c>
      <c r="N158">
        <v>80</v>
      </c>
      <c r="O158">
        <v>11</v>
      </c>
      <c r="P158">
        <v>1.9499999999999999E-3</v>
      </c>
      <c r="Q158">
        <v>3.9399999999999999E-3</v>
      </c>
      <c r="R158">
        <v>3.9399999999999999E-3</v>
      </c>
      <c r="S158">
        <v>1.9499999999999999E-3</v>
      </c>
      <c r="T158">
        <v>1.9499999999999999E-3</v>
      </c>
      <c r="U158">
        <v>1.9499999999999999E-3</v>
      </c>
      <c r="V158">
        <v>1.9499999999999999E-3</v>
      </c>
      <c r="W158">
        <v>3.9399999999999999E-3</v>
      </c>
      <c r="X158">
        <v>3.9399999999999999E-3</v>
      </c>
      <c r="Y158">
        <v>1.9499999999999999E-3</v>
      </c>
      <c r="Z158">
        <v>1.9499999999999999E-3</v>
      </c>
      <c r="AA158">
        <v>1.9499999999999999E-3</v>
      </c>
      <c r="AB158">
        <v>0.66050379136029402</v>
      </c>
      <c r="AC158">
        <v>8.0687749274284428</v>
      </c>
      <c r="AD158">
        <v>243.916</v>
      </c>
      <c r="AE158">
        <v>2.5000000000000001E-2</v>
      </c>
      <c r="AF158">
        <v>1048</v>
      </c>
      <c r="AG158">
        <v>1639</v>
      </c>
      <c r="AH158">
        <v>3687</v>
      </c>
      <c r="AI158">
        <v>5235</v>
      </c>
    </row>
    <row r="159" spans="2:35">
      <c r="B159">
        <v>34</v>
      </c>
      <c r="C159">
        <v>34</v>
      </c>
      <c r="D159" t="s">
        <v>9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16</v>
      </c>
      <c r="L159">
        <v>150</v>
      </c>
      <c r="M159">
        <v>0</v>
      </c>
      <c r="N159">
        <v>80</v>
      </c>
      <c r="O159">
        <v>11</v>
      </c>
      <c r="P159">
        <v>1.9499999999999999E-3</v>
      </c>
      <c r="Q159">
        <v>3.9399999999999999E-3</v>
      </c>
      <c r="R159">
        <v>3.9399999999999999E-3</v>
      </c>
      <c r="S159">
        <v>1.9499999999999999E-3</v>
      </c>
      <c r="T159">
        <v>1.9499999999999999E-3</v>
      </c>
      <c r="U159">
        <v>1.9499999999999999E-3</v>
      </c>
      <c r="V159">
        <v>1.9499999999999999E-3</v>
      </c>
      <c r="W159">
        <v>3.9399999999999999E-3</v>
      </c>
      <c r="X159">
        <v>3.9399999999999999E-3</v>
      </c>
      <c r="Y159">
        <v>1.9499999999999999E-3</v>
      </c>
      <c r="Z159">
        <v>1.9499999999999999E-3</v>
      </c>
      <c r="AA159">
        <v>1.9499999999999999E-3</v>
      </c>
      <c r="AB159">
        <v>0.66050379136029402</v>
      </c>
      <c r="AC159">
        <v>8.0687749274284428</v>
      </c>
      <c r="AD159">
        <v>243.916</v>
      </c>
      <c r="AE159">
        <v>0.03</v>
      </c>
      <c r="AF159">
        <v>964</v>
      </c>
      <c r="AG159">
        <v>1531</v>
      </c>
      <c r="AH159">
        <v>3176</v>
      </c>
      <c r="AI159">
        <v>4371</v>
      </c>
    </row>
    <row r="160" spans="2:35">
      <c r="B160">
        <v>34</v>
      </c>
      <c r="C160">
        <v>34</v>
      </c>
      <c r="D160" t="s">
        <v>9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16</v>
      </c>
      <c r="L160">
        <v>150</v>
      </c>
      <c r="M160">
        <v>0</v>
      </c>
      <c r="N160">
        <v>80</v>
      </c>
      <c r="O160">
        <v>11</v>
      </c>
      <c r="P160">
        <v>1.9499999999999999E-3</v>
      </c>
      <c r="Q160">
        <v>3.9399999999999999E-3</v>
      </c>
      <c r="R160">
        <v>3.9399999999999999E-3</v>
      </c>
      <c r="S160">
        <v>1.9499999999999999E-3</v>
      </c>
      <c r="T160">
        <v>1.9499999999999999E-3</v>
      </c>
      <c r="U160">
        <v>1.9499999999999999E-3</v>
      </c>
      <c r="V160">
        <v>1.9499999999999999E-3</v>
      </c>
      <c r="W160">
        <v>3.9399999999999999E-3</v>
      </c>
      <c r="X160">
        <v>3.9399999999999999E-3</v>
      </c>
      <c r="Y160">
        <v>1.9499999999999999E-3</v>
      </c>
      <c r="Z160">
        <v>1.9499999999999999E-3</v>
      </c>
      <c r="AA160">
        <v>1.9499999999999999E-3</v>
      </c>
      <c r="AB160">
        <v>0.66050379136029402</v>
      </c>
      <c r="AC160">
        <v>8.0687749274284428</v>
      </c>
      <c r="AD160">
        <v>243.916</v>
      </c>
      <c r="AE160">
        <v>3.5000000000000003E-2</v>
      </c>
      <c r="AF160">
        <v>890</v>
      </c>
      <c r="AG160">
        <v>1434</v>
      </c>
      <c r="AH160">
        <v>2799</v>
      </c>
      <c r="AI160">
        <v>3752</v>
      </c>
    </row>
    <row r="161" spans="2:35">
      <c r="B161">
        <v>34</v>
      </c>
      <c r="C161">
        <v>34</v>
      </c>
      <c r="D161" t="s">
        <v>9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16</v>
      </c>
      <c r="L161">
        <v>150</v>
      </c>
      <c r="M161">
        <v>0</v>
      </c>
      <c r="N161">
        <v>80</v>
      </c>
      <c r="O161">
        <v>11</v>
      </c>
      <c r="P161">
        <v>1.9499999999999999E-3</v>
      </c>
      <c r="Q161">
        <v>3.9399999999999999E-3</v>
      </c>
      <c r="R161">
        <v>3.9399999999999999E-3</v>
      </c>
      <c r="S161">
        <v>1.9499999999999999E-3</v>
      </c>
      <c r="T161">
        <v>1.9499999999999999E-3</v>
      </c>
      <c r="U161">
        <v>1.9499999999999999E-3</v>
      </c>
      <c r="V161">
        <v>1.9499999999999999E-3</v>
      </c>
      <c r="W161">
        <v>3.9399999999999999E-3</v>
      </c>
      <c r="X161">
        <v>3.9399999999999999E-3</v>
      </c>
      <c r="Y161">
        <v>1.9499999999999999E-3</v>
      </c>
      <c r="Z161">
        <v>1.9499999999999999E-3</v>
      </c>
      <c r="AA161">
        <v>1.9499999999999999E-3</v>
      </c>
      <c r="AB161">
        <v>0.66050379136029402</v>
      </c>
      <c r="AC161">
        <v>8.0687749274284428</v>
      </c>
      <c r="AD161">
        <v>243.916</v>
      </c>
      <c r="AE161">
        <v>0.04</v>
      </c>
      <c r="AF161">
        <v>825</v>
      </c>
      <c r="AG161">
        <v>1345</v>
      </c>
      <c r="AH161">
        <v>2506</v>
      </c>
      <c r="AI161">
        <v>3287</v>
      </c>
    </row>
    <row r="162" spans="2:35">
      <c r="B162">
        <v>34</v>
      </c>
      <c r="C162">
        <v>34</v>
      </c>
      <c r="D162" t="s">
        <v>9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16</v>
      </c>
      <c r="L162">
        <v>150</v>
      </c>
      <c r="M162">
        <v>0</v>
      </c>
      <c r="N162">
        <v>80</v>
      </c>
      <c r="O162">
        <v>11</v>
      </c>
      <c r="P162">
        <v>1.9499999999999999E-3</v>
      </c>
      <c r="Q162">
        <v>3.9399999999999999E-3</v>
      </c>
      <c r="R162">
        <v>3.9399999999999999E-3</v>
      </c>
      <c r="S162">
        <v>1.9499999999999999E-3</v>
      </c>
      <c r="T162">
        <v>1.9499999999999999E-3</v>
      </c>
      <c r="U162">
        <v>1.9499999999999999E-3</v>
      </c>
      <c r="V162">
        <v>1.9499999999999999E-3</v>
      </c>
      <c r="W162">
        <v>3.9399999999999999E-3</v>
      </c>
      <c r="X162">
        <v>3.9399999999999999E-3</v>
      </c>
      <c r="Y162">
        <v>1.9499999999999999E-3</v>
      </c>
      <c r="Z162">
        <v>1.9499999999999999E-3</v>
      </c>
      <c r="AA162">
        <v>1.9499999999999999E-3</v>
      </c>
      <c r="AB162">
        <v>0.66050379136029402</v>
      </c>
      <c r="AC162">
        <v>8.0687749274284428</v>
      </c>
      <c r="AD162">
        <v>243.916</v>
      </c>
      <c r="AE162">
        <v>4.4999999999999998E-2</v>
      </c>
      <c r="AF162">
        <v>766</v>
      </c>
      <c r="AG162">
        <v>1264</v>
      </c>
      <c r="AH162">
        <v>2271</v>
      </c>
      <c r="AI162">
        <v>2925</v>
      </c>
    </row>
    <row r="163" spans="2:35">
      <c r="B163">
        <v>34</v>
      </c>
      <c r="C163">
        <v>34</v>
      </c>
      <c r="D163" t="s">
        <v>9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16</v>
      </c>
      <c r="L163">
        <v>150</v>
      </c>
      <c r="M163">
        <v>0</v>
      </c>
      <c r="N163">
        <v>80</v>
      </c>
      <c r="O163">
        <v>11</v>
      </c>
      <c r="P163">
        <v>1.9499999999999999E-3</v>
      </c>
      <c r="Q163">
        <v>3.9399999999999999E-3</v>
      </c>
      <c r="R163">
        <v>3.9399999999999999E-3</v>
      </c>
      <c r="S163">
        <v>1.9499999999999999E-3</v>
      </c>
      <c r="T163">
        <v>1.9499999999999999E-3</v>
      </c>
      <c r="U163">
        <v>1.9499999999999999E-3</v>
      </c>
      <c r="V163">
        <v>1.9499999999999999E-3</v>
      </c>
      <c r="W163">
        <v>3.9399999999999999E-3</v>
      </c>
      <c r="X163">
        <v>3.9399999999999999E-3</v>
      </c>
      <c r="Y163">
        <v>1.9499999999999999E-3</v>
      </c>
      <c r="Z163">
        <v>1.9499999999999999E-3</v>
      </c>
      <c r="AA163">
        <v>1.9499999999999999E-3</v>
      </c>
      <c r="AB163">
        <v>0.66050379136029402</v>
      </c>
      <c r="AC163">
        <v>8.0687749274284428</v>
      </c>
      <c r="AD163">
        <v>243.916</v>
      </c>
      <c r="AE163">
        <v>0.05</v>
      </c>
      <c r="AF163">
        <v>714</v>
      </c>
      <c r="AG163">
        <v>1191</v>
      </c>
      <c r="AH163">
        <v>2077</v>
      </c>
      <c r="AI163">
        <v>2635</v>
      </c>
    </row>
    <row r="164" spans="2:35">
      <c r="B164">
        <v>34</v>
      </c>
      <c r="C164">
        <v>34</v>
      </c>
      <c r="D164" t="s">
        <v>9</v>
      </c>
      <c r="E164" t="s">
        <v>9</v>
      </c>
      <c r="F164">
        <v>30</v>
      </c>
      <c r="G164">
        <v>30</v>
      </c>
      <c r="H164">
        <v>0.2</v>
      </c>
      <c r="I164">
        <v>5000</v>
      </c>
      <c r="J164">
        <v>60000</v>
      </c>
      <c r="K164">
        <v>16</v>
      </c>
      <c r="L164">
        <v>150</v>
      </c>
      <c r="M164">
        <v>0</v>
      </c>
      <c r="N164">
        <v>80</v>
      </c>
      <c r="O164">
        <v>11</v>
      </c>
      <c r="P164">
        <v>1.9499999999999999E-3</v>
      </c>
      <c r="Q164">
        <v>3.8999999999999998E-3</v>
      </c>
      <c r="R164">
        <v>3.8999999999999998E-3</v>
      </c>
      <c r="S164">
        <v>1.9499999999999999E-3</v>
      </c>
      <c r="T164">
        <v>1.9499999999999999E-3</v>
      </c>
      <c r="U164">
        <v>1.9499999999999999E-3</v>
      </c>
      <c r="V164">
        <v>1.9499999999999999E-3</v>
      </c>
      <c r="W164">
        <v>3.8999999999999998E-3</v>
      </c>
      <c r="X164">
        <v>3.8999999999999998E-3</v>
      </c>
      <c r="Y164">
        <v>1.9499999999999999E-3</v>
      </c>
      <c r="Z164">
        <v>1.9499999999999999E-3</v>
      </c>
      <c r="AA164">
        <v>1.9499999999999999E-3</v>
      </c>
      <c r="AB164">
        <v>0.67126034007352942</v>
      </c>
      <c r="AC164">
        <v>8.1342110834251162</v>
      </c>
      <c r="AD164">
        <v>243.916</v>
      </c>
      <c r="AE164">
        <v>0.02</v>
      </c>
      <c r="AF164">
        <v>1132</v>
      </c>
      <c r="AG164">
        <v>1744</v>
      </c>
      <c r="AH164">
        <v>4273</v>
      </c>
      <c r="AI164">
        <v>6398</v>
      </c>
    </row>
    <row r="165" spans="2:35">
      <c r="B165">
        <v>34</v>
      </c>
      <c r="C165">
        <v>34</v>
      </c>
      <c r="D165" t="s">
        <v>9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16</v>
      </c>
      <c r="L165">
        <v>150</v>
      </c>
      <c r="M165">
        <v>0</v>
      </c>
      <c r="N165">
        <v>80</v>
      </c>
      <c r="O165">
        <v>11</v>
      </c>
      <c r="P165">
        <v>1.9499999999999999E-3</v>
      </c>
      <c r="Q165">
        <v>3.8999999999999998E-3</v>
      </c>
      <c r="R165">
        <v>3.8999999999999998E-3</v>
      </c>
      <c r="S165">
        <v>1.9499999999999999E-3</v>
      </c>
      <c r="T165">
        <v>1.9499999999999999E-3</v>
      </c>
      <c r="U165">
        <v>1.9499999999999999E-3</v>
      </c>
      <c r="V165">
        <v>1.9499999999999999E-3</v>
      </c>
      <c r="W165">
        <v>3.8999999999999998E-3</v>
      </c>
      <c r="X165">
        <v>3.8999999999999998E-3</v>
      </c>
      <c r="Y165">
        <v>1.9499999999999999E-3</v>
      </c>
      <c r="Z165">
        <v>1.9499999999999999E-3</v>
      </c>
      <c r="AA165">
        <v>1.9499999999999999E-3</v>
      </c>
      <c r="AB165">
        <v>0.67126034007352942</v>
      </c>
      <c r="AC165">
        <v>8.1342110834251162</v>
      </c>
      <c r="AD165">
        <v>243.916</v>
      </c>
      <c r="AE165">
        <v>2.5000000000000001E-2</v>
      </c>
      <c r="AF165">
        <v>1038</v>
      </c>
      <c r="AG165">
        <v>1625</v>
      </c>
      <c r="AH165">
        <v>3570</v>
      </c>
      <c r="AI165">
        <v>5137</v>
      </c>
    </row>
    <row r="166" spans="2:35">
      <c r="B166">
        <v>34</v>
      </c>
      <c r="C166">
        <v>34</v>
      </c>
      <c r="D166" t="s">
        <v>9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16</v>
      </c>
      <c r="L166">
        <v>150</v>
      </c>
      <c r="M166">
        <v>0</v>
      </c>
      <c r="N166">
        <v>80</v>
      </c>
      <c r="O166">
        <v>11</v>
      </c>
      <c r="P166">
        <v>1.9499999999999999E-3</v>
      </c>
      <c r="Q166">
        <v>3.8999999999999998E-3</v>
      </c>
      <c r="R166">
        <v>3.8999999999999998E-3</v>
      </c>
      <c r="S166">
        <v>1.9499999999999999E-3</v>
      </c>
      <c r="T166">
        <v>1.9499999999999999E-3</v>
      </c>
      <c r="U166">
        <v>1.9499999999999999E-3</v>
      </c>
      <c r="V166">
        <v>1.9499999999999999E-3</v>
      </c>
      <c r="W166">
        <v>3.8999999999999998E-3</v>
      </c>
      <c r="X166">
        <v>3.8999999999999998E-3</v>
      </c>
      <c r="Y166">
        <v>1.9499999999999999E-3</v>
      </c>
      <c r="Z166">
        <v>1.9499999999999999E-3</v>
      </c>
      <c r="AA166">
        <v>1.9499999999999999E-3</v>
      </c>
      <c r="AB166">
        <v>0.67126034007352942</v>
      </c>
      <c r="AC166">
        <v>8.1342110834251162</v>
      </c>
      <c r="AD166">
        <v>243.916</v>
      </c>
      <c r="AE166">
        <v>0.03</v>
      </c>
      <c r="AF166">
        <v>955</v>
      </c>
      <c r="AG166">
        <v>1518</v>
      </c>
      <c r="AH166">
        <v>3084</v>
      </c>
      <c r="AI166">
        <v>4296</v>
      </c>
    </row>
    <row r="167" spans="2:35">
      <c r="B167">
        <v>34</v>
      </c>
      <c r="C167">
        <v>34</v>
      </c>
      <c r="D167" t="s">
        <v>9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16</v>
      </c>
      <c r="L167">
        <v>150</v>
      </c>
      <c r="M167">
        <v>0</v>
      </c>
      <c r="N167">
        <v>80</v>
      </c>
      <c r="O167">
        <v>11</v>
      </c>
      <c r="P167">
        <v>1.9499999999999999E-3</v>
      </c>
      <c r="Q167">
        <v>3.8999999999999998E-3</v>
      </c>
      <c r="R167">
        <v>3.8999999999999998E-3</v>
      </c>
      <c r="S167">
        <v>1.9499999999999999E-3</v>
      </c>
      <c r="T167">
        <v>1.9499999999999999E-3</v>
      </c>
      <c r="U167">
        <v>1.9499999999999999E-3</v>
      </c>
      <c r="V167">
        <v>1.9499999999999999E-3</v>
      </c>
      <c r="W167">
        <v>3.8999999999999998E-3</v>
      </c>
      <c r="X167">
        <v>3.8999999999999998E-3</v>
      </c>
      <c r="Y167">
        <v>1.9499999999999999E-3</v>
      </c>
      <c r="Z167">
        <v>1.9499999999999999E-3</v>
      </c>
      <c r="AA167">
        <v>1.9499999999999999E-3</v>
      </c>
      <c r="AB167">
        <v>0.67126034007352942</v>
      </c>
      <c r="AC167">
        <v>8.1342110834251162</v>
      </c>
      <c r="AD167">
        <v>243.916</v>
      </c>
      <c r="AE167">
        <v>3.5000000000000003E-2</v>
      </c>
      <c r="AF167">
        <v>882</v>
      </c>
      <c r="AG167">
        <v>1421</v>
      </c>
      <c r="AH167">
        <v>2724</v>
      </c>
      <c r="AI167">
        <v>3692</v>
      </c>
    </row>
    <row r="168" spans="2:35">
      <c r="B168">
        <v>34</v>
      </c>
      <c r="C168">
        <v>34</v>
      </c>
      <c r="D168" t="s">
        <v>9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16</v>
      </c>
      <c r="L168">
        <v>150</v>
      </c>
      <c r="M168">
        <v>0</v>
      </c>
      <c r="N168">
        <v>80</v>
      </c>
      <c r="O168">
        <v>11</v>
      </c>
      <c r="P168">
        <v>1.9499999999999999E-3</v>
      </c>
      <c r="Q168">
        <v>3.8999999999999998E-3</v>
      </c>
      <c r="R168">
        <v>3.8999999999999998E-3</v>
      </c>
      <c r="S168">
        <v>1.9499999999999999E-3</v>
      </c>
      <c r="T168">
        <v>1.9499999999999999E-3</v>
      </c>
      <c r="U168">
        <v>1.9499999999999999E-3</v>
      </c>
      <c r="V168">
        <v>1.9499999999999999E-3</v>
      </c>
      <c r="W168">
        <v>3.8999999999999998E-3</v>
      </c>
      <c r="X168">
        <v>3.8999999999999998E-3</v>
      </c>
      <c r="Y168">
        <v>1.9499999999999999E-3</v>
      </c>
      <c r="Z168">
        <v>1.9499999999999999E-3</v>
      </c>
      <c r="AA168">
        <v>1.9499999999999999E-3</v>
      </c>
      <c r="AB168">
        <v>0.67126034007352942</v>
      </c>
      <c r="AC168">
        <v>8.1342110834251162</v>
      </c>
      <c r="AD168">
        <v>243.916</v>
      </c>
      <c r="AE168">
        <v>0.04</v>
      </c>
      <c r="AF168">
        <v>816</v>
      </c>
      <c r="AG168">
        <v>1332</v>
      </c>
      <c r="AH168">
        <v>2444</v>
      </c>
      <c r="AI168">
        <v>3238</v>
      </c>
    </row>
    <row r="169" spans="2:35">
      <c r="B169">
        <v>34</v>
      </c>
      <c r="C169">
        <v>34</v>
      </c>
      <c r="D169" t="s">
        <v>9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16</v>
      </c>
      <c r="L169">
        <v>150</v>
      </c>
      <c r="M169">
        <v>0</v>
      </c>
      <c r="N169">
        <v>80</v>
      </c>
      <c r="O169">
        <v>11</v>
      </c>
      <c r="P169">
        <v>1.9499999999999999E-3</v>
      </c>
      <c r="Q169">
        <v>3.8999999999999998E-3</v>
      </c>
      <c r="R169">
        <v>3.8999999999999998E-3</v>
      </c>
      <c r="S169">
        <v>1.9499999999999999E-3</v>
      </c>
      <c r="T169">
        <v>1.9499999999999999E-3</v>
      </c>
      <c r="U169">
        <v>1.9499999999999999E-3</v>
      </c>
      <c r="V169">
        <v>1.9499999999999999E-3</v>
      </c>
      <c r="W169">
        <v>3.8999999999999998E-3</v>
      </c>
      <c r="X169">
        <v>3.8999999999999998E-3</v>
      </c>
      <c r="Y169">
        <v>1.9499999999999999E-3</v>
      </c>
      <c r="Z169">
        <v>1.9499999999999999E-3</v>
      </c>
      <c r="AA169">
        <v>1.9499999999999999E-3</v>
      </c>
      <c r="AB169">
        <v>0.67126034007352942</v>
      </c>
      <c r="AC169">
        <v>8.1342110834251162</v>
      </c>
      <c r="AD169">
        <v>243.916</v>
      </c>
      <c r="AE169">
        <v>4.4999999999999998E-2</v>
      </c>
      <c r="AF169">
        <v>758</v>
      </c>
      <c r="AG169">
        <v>1252</v>
      </c>
      <c r="AH169">
        <v>2218</v>
      </c>
      <c r="AI169">
        <v>2884</v>
      </c>
    </row>
    <row r="170" spans="2:35">
      <c r="B170">
        <v>34</v>
      </c>
      <c r="C170">
        <v>34</v>
      </c>
      <c r="D170" t="s">
        <v>9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16</v>
      </c>
      <c r="L170">
        <v>150</v>
      </c>
      <c r="M170">
        <v>0</v>
      </c>
      <c r="N170">
        <v>80</v>
      </c>
      <c r="O170">
        <v>11</v>
      </c>
      <c r="P170">
        <v>1.9499999999999999E-3</v>
      </c>
      <c r="Q170">
        <v>3.8999999999999998E-3</v>
      </c>
      <c r="R170">
        <v>3.8999999999999998E-3</v>
      </c>
      <c r="S170">
        <v>1.9499999999999999E-3</v>
      </c>
      <c r="T170">
        <v>1.9499999999999999E-3</v>
      </c>
      <c r="U170">
        <v>1.9499999999999999E-3</v>
      </c>
      <c r="V170">
        <v>1.9499999999999999E-3</v>
      </c>
      <c r="W170">
        <v>3.8999999999999998E-3</v>
      </c>
      <c r="X170">
        <v>3.8999999999999998E-3</v>
      </c>
      <c r="Y170">
        <v>1.9499999999999999E-3</v>
      </c>
      <c r="Z170">
        <v>1.9499999999999999E-3</v>
      </c>
      <c r="AA170">
        <v>1.9499999999999999E-3</v>
      </c>
      <c r="AB170">
        <v>0.67126034007352942</v>
      </c>
      <c r="AC170">
        <v>8.1342110834251162</v>
      </c>
      <c r="AD170">
        <v>243.916</v>
      </c>
      <c r="AE170">
        <v>0.05</v>
      </c>
      <c r="AF170">
        <v>706</v>
      </c>
      <c r="AG170">
        <v>1178</v>
      </c>
      <c r="AH170">
        <v>2031</v>
      </c>
      <c r="AI170">
        <v>2601</v>
      </c>
    </row>
    <row r="171" spans="2:35">
      <c r="B171">
        <v>34</v>
      </c>
      <c r="C171">
        <v>34</v>
      </c>
      <c r="D171" t="s">
        <v>9</v>
      </c>
      <c r="E171" t="s">
        <v>9</v>
      </c>
      <c r="F171">
        <v>32</v>
      </c>
      <c r="G171">
        <v>32</v>
      </c>
      <c r="H171">
        <v>0.2</v>
      </c>
      <c r="I171">
        <v>5000</v>
      </c>
      <c r="J171">
        <v>60000</v>
      </c>
      <c r="K171">
        <v>16</v>
      </c>
      <c r="L171">
        <v>150</v>
      </c>
      <c r="M171">
        <v>0</v>
      </c>
      <c r="N171">
        <v>80</v>
      </c>
      <c r="O171">
        <v>11</v>
      </c>
      <c r="P171">
        <v>1.9499999999999999E-3</v>
      </c>
      <c r="Q171">
        <v>3.8600000000000001E-3</v>
      </c>
      <c r="R171">
        <v>3.8600000000000001E-3</v>
      </c>
      <c r="S171">
        <v>1.9499999999999999E-3</v>
      </c>
      <c r="T171">
        <v>1.9499999999999999E-3</v>
      </c>
      <c r="U171">
        <v>1.9499999999999999E-3</v>
      </c>
      <c r="V171">
        <v>1.9499999999999999E-3</v>
      </c>
      <c r="W171">
        <v>3.8600000000000001E-3</v>
      </c>
      <c r="X171">
        <v>3.8600000000000001E-3</v>
      </c>
      <c r="Y171">
        <v>1.9499999999999999E-3</v>
      </c>
      <c r="Z171">
        <v>1.9499999999999999E-3</v>
      </c>
      <c r="AA171">
        <v>1.9499999999999999E-3</v>
      </c>
      <c r="AB171">
        <v>0.68389820772058818</v>
      </c>
      <c r="AC171">
        <v>8.2104257257649742</v>
      </c>
      <c r="AD171">
        <v>243.916</v>
      </c>
      <c r="AE171">
        <v>0.02</v>
      </c>
      <c r="AF171">
        <v>1120</v>
      </c>
      <c r="AG171">
        <v>1725</v>
      </c>
      <c r="AH171">
        <v>4064</v>
      </c>
      <c r="AI171">
        <v>6219</v>
      </c>
    </row>
    <row r="172" spans="2:35">
      <c r="B172">
        <v>34</v>
      </c>
      <c r="C172">
        <v>34</v>
      </c>
      <c r="D172" t="s">
        <v>9</v>
      </c>
      <c r="E172" t="s">
        <v>9</v>
      </c>
      <c r="F172">
        <v>32</v>
      </c>
      <c r="G172">
        <v>32</v>
      </c>
      <c r="H172">
        <v>0.2</v>
      </c>
      <c r="I172">
        <v>5000</v>
      </c>
      <c r="J172">
        <v>60000</v>
      </c>
      <c r="K172">
        <v>16</v>
      </c>
      <c r="L172">
        <v>150</v>
      </c>
      <c r="M172">
        <v>0</v>
      </c>
      <c r="N172">
        <v>80</v>
      </c>
      <c r="O172">
        <v>11</v>
      </c>
      <c r="P172">
        <v>1.9499999999999999E-3</v>
      </c>
      <c r="Q172">
        <v>3.8600000000000001E-3</v>
      </c>
      <c r="R172">
        <v>3.8600000000000001E-3</v>
      </c>
      <c r="S172">
        <v>1.9499999999999999E-3</v>
      </c>
      <c r="T172">
        <v>1.9499999999999999E-3</v>
      </c>
      <c r="U172">
        <v>1.9499999999999999E-3</v>
      </c>
      <c r="V172">
        <v>1.9499999999999999E-3</v>
      </c>
      <c r="W172">
        <v>3.8600000000000001E-3</v>
      </c>
      <c r="X172">
        <v>3.8600000000000001E-3</v>
      </c>
      <c r="Y172">
        <v>1.9499999999999999E-3</v>
      </c>
      <c r="Z172">
        <v>1.9499999999999999E-3</v>
      </c>
      <c r="AA172">
        <v>1.9499999999999999E-3</v>
      </c>
      <c r="AB172">
        <v>0.68389820772058818</v>
      </c>
      <c r="AC172">
        <v>8.2104257257649742</v>
      </c>
      <c r="AD172">
        <v>243.916</v>
      </c>
      <c r="AE172">
        <v>2.5000000000000001E-2</v>
      </c>
      <c r="AF172">
        <v>1026</v>
      </c>
      <c r="AG172">
        <v>1607</v>
      </c>
      <c r="AH172">
        <v>3414</v>
      </c>
      <c r="AI172">
        <v>5006</v>
      </c>
    </row>
    <row r="173" spans="2:35">
      <c r="B173">
        <v>34</v>
      </c>
      <c r="C173">
        <v>34</v>
      </c>
      <c r="D173" t="s">
        <v>9</v>
      </c>
      <c r="E173" t="s">
        <v>9</v>
      </c>
      <c r="F173">
        <v>32</v>
      </c>
      <c r="G173">
        <v>32</v>
      </c>
      <c r="H173">
        <v>0.2</v>
      </c>
      <c r="I173">
        <v>5000</v>
      </c>
      <c r="J173">
        <v>60000</v>
      </c>
      <c r="K173">
        <v>16</v>
      </c>
      <c r="L173">
        <v>150</v>
      </c>
      <c r="M173">
        <v>0</v>
      </c>
      <c r="N173">
        <v>80</v>
      </c>
      <c r="O173">
        <v>11</v>
      </c>
      <c r="P173">
        <v>1.9499999999999999E-3</v>
      </c>
      <c r="Q173">
        <v>3.8600000000000001E-3</v>
      </c>
      <c r="R173">
        <v>3.8600000000000001E-3</v>
      </c>
      <c r="S173">
        <v>1.9499999999999999E-3</v>
      </c>
      <c r="T173">
        <v>1.9499999999999999E-3</v>
      </c>
      <c r="U173">
        <v>1.9499999999999999E-3</v>
      </c>
      <c r="V173">
        <v>1.9499999999999999E-3</v>
      </c>
      <c r="W173">
        <v>3.8600000000000001E-3</v>
      </c>
      <c r="X173">
        <v>3.8600000000000001E-3</v>
      </c>
      <c r="Y173">
        <v>1.9499999999999999E-3</v>
      </c>
      <c r="Z173">
        <v>1.9499999999999999E-3</v>
      </c>
      <c r="AA173">
        <v>1.9499999999999999E-3</v>
      </c>
      <c r="AB173">
        <v>0.68389820772058818</v>
      </c>
      <c r="AC173">
        <v>8.2104257257649742</v>
      </c>
      <c r="AD173">
        <v>243.916</v>
      </c>
      <c r="AE173">
        <v>0.03</v>
      </c>
      <c r="AF173">
        <v>943</v>
      </c>
      <c r="AG173">
        <v>1500</v>
      </c>
      <c r="AH173">
        <v>2961</v>
      </c>
      <c r="AI173">
        <v>4195</v>
      </c>
    </row>
    <row r="174" spans="2:35">
      <c r="B174">
        <v>34</v>
      </c>
      <c r="C174">
        <v>34</v>
      </c>
      <c r="D174" t="s">
        <v>9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16</v>
      </c>
      <c r="L174">
        <v>150</v>
      </c>
      <c r="M174">
        <v>0</v>
      </c>
      <c r="N174">
        <v>80</v>
      </c>
      <c r="O174">
        <v>11</v>
      </c>
      <c r="P174">
        <v>1.9499999999999999E-3</v>
      </c>
      <c r="Q174">
        <v>3.8600000000000001E-3</v>
      </c>
      <c r="R174">
        <v>3.8600000000000001E-3</v>
      </c>
      <c r="S174">
        <v>1.9499999999999999E-3</v>
      </c>
      <c r="T174">
        <v>1.9499999999999999E-3</v>
      </c>
      <c r="U174">
        <v>1.9499999999999999E-3</v>
      </c>
      <c r="V174">
        <v>1.9499999999999999E-3</v>
      </c>
      <c r="W174">
        <v>3.8600000000000001E-3</v>
      </c>
      <c r="X174">
        <v>3.8600000000000001E-3</v>
      </c>
      <c r="Y174">
        <v>1.9499999999999999E-3</v>
      </c>
      <c r="Z174">
        <v>1.9499999999999999E-3</v>
      </c>
      <c r="AA174">
        <v>1.9499999999999999E-3</v>
      </c>
      <c r="AB174">
        <v>0.68389820772058818</v>
      </c>
      <c r="AC174">
        <v>8.2104257257649742</v>
      </c>
      <c r="AD174">
        <v>243.916</v>
      </c>
      <c r="AE174">
        <v>3.5000000000000003E-2</v>
      </c>
      <c r="AF174">
        <v>870</v>
      </c>
      <c r="AG174">
        <v>1403</v>
      </c>
      <c r="AH174">
        <v>2625</v>
      </c>
      <c r="AI174">
        <v>3613</v>
      </c>
    </row>
    <row r="175" spans="2:35">
      <c r="B175">
        <v>34</v>
      </c>
      <c r="C175">
        <v>34</v>
      </c>
      <c r="D175" t="s">
        <v>9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16</v>
      </c>
      <c r="L175">
        <v>150</v>
      </c>
      <c r="M175">
        <v>0</v>
      </c>
      <c r="N175">
        <v>80</v>
      </c>
      <c r="O175">
        <v>11</v>
      </c>
      <c r="P175">
        <v>1.9499999999999999E-3</v>
      </c>
      <c r="Q175">
        <v>3.8600000000000001E-3</v>
      </c>
      <c r="R175">
        <v>3.8600000000000001E-3</v>
      </c>
      <c r="S175">
        <v>1.9499999999999999E-3</v>
      </c>
      <c r="T175">
        <v>1.9499999999999999E-3</v>
      </c>
      <c r="U175">
        <v>1.9499999999999999E-3</v>
      </c>
      <c r="V175">
        <v>1.9499999999999999E-3</v>
      </c>
      <c r="W175">
        <v>3.8600000000000001E-3</v>
      </c>
      <c r="X175">
        <v>3.8600000000000001E-3</v>
      </c>
      <c r="Y175">
        <v>1.9499999999999999E-3</v>
      </c>
      <c r="Z175">
        <v>1.9499999999999999E-3</v>
      </c>
      <c r="AA175">
        <v>1.9499999999999999E-3</v>
      </c>
      <c r="AB175">
        <v>0.68389820772058818</v>
      </c>
      <c r="AC175">
        <v>8.2104257257649742</v>
      </c>
      <c r="AD175">
        <v>243.916</v>
      </c>
      <c r="AE175">
        <v>0.04</v>
      </c>
      <c r="AF175">
        <v>805</v>
      </c>
      <c r="AG175">
        <v>1315</v>
      </c>
      <c r="AH175">
        <v>2361</v>
      </c>
      <c r="AI175">
        <v>3173</v>
      </c>
    </row>
    <row r="176" spans="2:35">
      <c r="B176">
        <v>34</v>
      </c>
      <c r="C176">
        <v>34</v>
      </c>
      <c r="D176" t="s">
        <v>9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16</v>
      </c>
      <c r="L176">
        <v>150</v>
      </c>
      <c r="M176">
        <v>0</v>
      </c>
      <c r="N176">
        <v>80</v>
      </c>
      <c r="O176">
        <v>11</v>
      </c>
      <c r="P176">
        <v>1.9499999999999999E-3</v>
      </c>
      <c r="Q176">
        <v>3.8600000000000001E-3</v>
      </c>
      <c r="R176">
        <v>3.8600000000000001E-3</v>
      </c>
      <c r="S176">
        <v>1.9499999999999999E-3</v>
      </c>
      <c r="T176">
        <v>1.9499999999999999E-3</v>
      </c>
      <c r="U176">
        <v>1.9499999999999999E-3</v>
      </c>
      <c r="V176">
        <v>1.9499999999999999E-3</v>
      </c>
      <c r="W176">
        <v>3.8600000000000001E-3</v>
      </c>
      <c r="X176">
        <v>3.8600000000000001E-3</v>
      </c>
      <c r="Y176">
        <v>1.9499999999999999E-3</v>
      </c>
      <c r="Z176">
        <v>1.9499999999999999E-3</v>
      </c>
      <c r="AA176">
        <v>1.9499999999999999E-3</v>
      </c>
      <c r="AB176">
        <v>0.68389820772058818</v>
      </c>
      <c r="AC176">
        <v>8.2104257257649742</v>
      </c>
      <c r="AD176">
        <v>243.916</v>
      </c>
      <c r="AE176">
        <v>4.4999999999999998E-2</v>
      </c>
      <c r="AF176">
        <v>747</v>
      </c>
      <c r="AG176">
        <v>1235</v>
      </c>
      <c r="AH176">
        <v>2148</v>
      </c>
      <c r="AI176">
        <v>2830</v>
      </c>
    </row>
    <row r="177" spans="2:35">
      <c r="B177">
        <v>34</v>
      </c>
      <c r="C177">
        <v>34</v>
      </c>
      <c r="D177" t="s">
        <v>9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16</v>
      </c>
      <c r="L177">
        <v>150</v>
      </c>
      <c r="M177">
        <v>0</v>
      </c>
      <c r="N177">
        <v>80</v>
      </c>
      <c r="O177">
        <v>11</v>
      </c>
      <c r="P177">
        <v>1.9499999999999999E-3</v>
      </c>
      <c r="Q177">
        <v>3.8600000000000001E-3</v>
      </c>
      <c r="R177">
        <v>3.8600000000000001E-3</v>
      </c>
      <c r="S177">
        <v>1.9499999999999999E-3</v>
      </c>
      <c r="T177">
        <v>1.9499999999999999E-3</v>
      </c>
      <c r="U177">
        <v>1.9499999999999999E-3</v>
      </c>
      <c r="V177">
        <v>1.9499999999999999E-3</v>
      </c>
      <c r="W177">
        <v>3.8600000000000001E-3</v>
      </c>
      <c r="X177">
        <v>3.8600000000000001E-3</v>
      </c>
      <c r="Y177">
        <v>1.9499999999999999E-3</v>
      </c>
      <c r="Z177">
        <v>1.9499999999999999E-3</v>
      </c>
      <c r="AA177">
        <v>1.9499999999999999E-3</v>
      </c>
      <c r="AB177">
        <v>0.68389820772058818</v>
      </c>
      <c r="AC177">
        <v>8.2104257257649742</v>
      </c>
      <c r="AD177">
        <v>243.916</v>
      </c>
      <c r="AE177">
        <v>0.05</v>
      </c>
      <c r="AF177">
        <v>696</v>
      </c>
      <c r="AG177">
        <v>1162</v>
      </c>
      <c r="AH177">
        <v>1971</v>
      </c>
      <c r="AI177">
        <v>2555</v>
      </c>
    </row>
    <row r="178" spans="2:35">
      <c r="B178">
        <v>34</v>
      </c>
      <c r="C178">
        <v>34</v>
      </c>
      <c r="D178" t="s">
        <v>9</v>
      </c>
      <c r="E178" t="s">
        <v>9</v>
      </c>
      <c r="F178">
        <v>24</v>
      </c>
      <c r="G178">
        <v>24</v>
      </c>
      <c r="H178">
        <v>0.2</v>
      </c>
      <c r="I178">
        <v>5000</v>
      </c>
      <c r="J178">
        <v>60000</v>
      </c>
      <c r="K178">
        <v>17</v>
      </c>
      <c r="L178">
        <v>150</v>
      </c>
      <c r="M178">
        <v>0</v>
      </c>
      <c r="N178">
        <v>80</v>
      </c>
      <c r="O178">
        <v>11</v>
      </c>
      <c r="P178">
        <v>1.9400000000000001E-3</v>
      </c>
      <c r="Q178">
        <v>3.6600000000000001E-3</v>
      </c>
      <c r="R178">
        <v>3.6600000000000001E-3</v>
      </c>
      <c r="S178">
        <v>1.9400000000000001E-3</v>
      </c>
      <c r="T178">
        <v>1.9400000000000001E-3</v>
      </c>
      <c r="U178">
        <v>1.9400000000000001E-3</v>
      </c>
      <c r="V178">
        <v>1.9400000000000001E-3</v>
      </c>
      <c r="W178">
        <v>3.6600000000000001E-3</v>
      </c>
      <c r="X178">
        <v>3.6600000000000001E-3</v>
      </c>
      <c r="Y178">
        <v>1.9400000000000001E-3</v>
      </c>
      <c r="Z178">
        <v>1.9400000000000001E-3</v>
      </c>
      <c r="AA178">
        <v>1.9400000000000001E-3</v>
      </c>
      <c r="AB178">
        <v>0.75541001664252105</v>
      </c>
      <c r="AC178">
        <v>8.3079044247501876</v>
      </c>
      <c r="AD178">
        <v>258.36599999999999</v>
      </c>
      <c r="AE178">
        <v>0.02</v>
      </c>
      <c r="AF178">
        <v>1042</v>
      </c>
      <c r="AG178">
        <v>1607</v>
      </c>
      <c r="AH178">
        <v>3589</v>
      </c>
      <c r="AI178">
        <v>5659</v>
      </c>
    </row>
    <row r="179" spans="2:35">
      <c r="B179">
        <v>34</v>
      </c>
      <c r="C179">
        <v>34</v>
      </c>
      <c r="D179" t="s">
        <v>9</v>
      </c>
      <c r="E179" t="s">
        <v>9</v>
      </c>
      <c r="F179">
        <v>24</v>
      </c>
      <c r="G179">
        <v>24</v>
      </c>
      <c r="H179">
        <v>0.2</v>
      </c>
      <c r="I179">
        <v>5000</v>
      </c>
      <c r="J179">
        <v>60000</v>
      </c>
      <c r="K179">
        <v>17</v>
      </c>
      <c r="L179">
        <v>150</v>
      </c>
      <c r="M179">
        <v>0</v>
      </c>
      <c r="N179">
        <v>80</v>
      </c>
      <c r="O179">
        <v>11</v>
      </c>
      <c r="P179">
        <v>1.9400000000000001E-3</v>
      </c>
      <c r="Q179">
        <v>3.6600000000000001E-3</v>
      </c>
      <c r="R179">
        <v>3.6600000000000001E-3</v>
      </c>
      <c r="S179">
        <v>1.9400000000000001E-3</v>
      </c>
      <c r="T179">
        <v>1.9400000000000001E-3</v>
      </c>
      <c r="U179">
        <v>1.9400000000000001E-3</v>
      </c>
      <c r="V179">
        <v>1.9400000000000001E-3</v>
      </c>
      <c r="W179">
        <v>3.6600000000000001E-3</v>
      </c>
      <c r="X179">
        <v>3.6600000000000001E-3</v>
      </c>
      <c r="Y179">
        <v>1.9400000000000001E-3</v>
      </c>
      <c r="Z179">
        <v>1.9400000000000001E-3</v>
      </c>
      <c r="AA179">
        <v>1.9400000000000001E-3</v>
      </c>
      <c r="AB179">
        <v>0.75541001664252105</v>
      </c>
      <c r="AC179">
        <v>8.3079044247501876</v>
      </c>
      <c r="AD179">
        <v>258.36599999999999</v>
      </c>
      <c r="AE179">
        <v>2.5000000000000001E-2</v>
      </c>
      <c r="AF179">
        <v>954</v>
      </c>
      <c r="AG179">
        <v>1496</v>
      </c>
      <c r="AH179">
        <v>3038</v>
      </c>
      <c r="AI179">
        <v>4571</v>
      </c>
    </row>
    <row r="180" spans="2:35">
      <c r="B180">
        <v>34</v>
      </c>
      <c r="C180">
        <v>34</v>
      </c>
      <c r="D180" t="s">
        <v>9</v>
      </c>
      <c r="E180" t="s">
        <v>9</v>
      </c>
      <c r="F180">
        <v>24</v>
      </c>
      <c r="G180">
        <v>24</v>
      </c>
      <c r="H180">
        <v>0.2</v>
      </c>
      <c r="I180">
        <v>5000</v>
      </c>
      <c r="J180">
        <v>60000</v>
      </c>
      <c r="K180">
        <v>17</v>
      </c>
      <c r="L180">
        <v>150</v>
      </c>
      <c r="M180">
        <v>0</v>
      </c>
      <c r="N180">
        <v>80</v>
      </c>
      <c r="O180">
        <v>11</v>
      </c>
      <c r="P180">
        <v>1.9400000000000001E-3</v>
      </c>
      <c r="Q180">
        <v>3.6600000000000001E-3</v>
      </c>
      <c r="R180">
        <v>3.6600000000000001E-3</v>
      </c>
      <c r="S180">
        <v>1.9400000000000001E-3</v>
      </c>
      <c r="T180">
        <v>1.9400000000000001E-3</v>
      </c>
      <c r="U180">
        <v>1.9400000000000001E-3</v>
      </c>
      <c r="V180">
        <v>1.9400000000000001E-3</v>
      </c>
      <c r="W180">
        <v>3.6600000000000001E-3</v>
      </c>
      <c r="X180">
        <v>3.6600000000000001E-3</v>
      </c>
      <c r="Y180">
        <v>1.9400000000000001E-3</v>
      </c>
      <c r="Z180">
        <v>1.9400000000000001E-3</v>
      </c>
      <c r="AA180">
        <v>1.9400000000000001E-3</v>
      </c>
      <c r="AB180">
        <v>0.75541001664252105</v>
      </c>
      <c r="AC180">
        <v>8.3079044247501876</v>
      </c>
      <c r="AD180">
        <v>258.36599999999999</v>
      </c>
      <c r="AE180">
        <v>0.03</v>
      </c>
      <c r="AF180">
        <v>876</v>
      </c>
      <c r="AG180">
        <v>1395</v>
      </c>
      <c r="AH180">
        <v>2651</v>
      </c>
      <c r="AI180">
        <v>3841</v>
      </c>
    </row>
    <row r="181" spans="2:35">
      <c r="B181">
        <v>34</v>
      </c>
      <c r="C181">
        <v>34</v>
      </c>
      <c r="D181" t="s">
        <v>9</v>
      </c>
      <c r="E181" t="s">
        <v>9</v>
      </c>
      <c r="F181">
        <v>24</v>
      </c>
      <c r="G181">
        <v>24</v>
      </c>
      <c r="H181">
        <v>0.2</v>
      </c>
      <c r="I181">
        <v>5000</v>
      </c>
      <c r="J181">
        <v>60000</v>
      </c>
      <c r="K181">
        <v>17</v>
      </c>
      <c r="L181">
        <v>150</v>
      </c>
      <c r="M181">
        <v>0</v>
      </c>
      <c r="N181">
        <v>80</v>
      </c>
      <c r="O181">
        <v>11</v>
      </c>
      <c r="P181">
        <v>1.9400000000000001E-3</v>
      </c>
      <c r="Q181">
        <v>3.6600000000000001E-3</v>
      </c>
      <c r="R181">
        <v>3.6600000000000001E-3</v>
      </c>
      <c r="S181">
        <v>1.9400000000000001E-3</v>
      </c>
      <c r="T181">
        <v>1.9400000000000001E-3</v>
      </c>
      <c r="U181">
        <v>1.9400000000000001E-3</v>
      </c>
      <c r="V181">
        <v>1.9400000000000001E-3</v>
      </c>
      <c r="W181">
        <v>3.6600000000000001E-3</v>
      </c>
      <c r="X181">
        <v>3.6600000000000001E-3</v>
      </c>
      <c r="Y181">
        <v>1.9400000000000001E-3</v>
      </c>
      <c r="Z181">
        <v>1.9400000000000001E-3</v>
      </c>
      <c r="AA181">
        <v>1.9400000000000001E-3</v>
      </c>
      <c r="AB181">
        <v>0.75541001664252105</v>
      </c>
      <c r="AC181">
        <v>8.3079044247501876</v>
      </c>
      <c r="AD181">
        <v>258.36599999999999</v>
      </c>
      <c r="AE181">
        <v>3.5000000000000003E-2</v>
      </c>
      <c r="AF181">
        <v>808</v>
      </c>
      <c r="AG181">
        <v>1304</v>
      </c>
      <c r="AH181">
        <v>2360</v>
      </c>
      <c r="AI181">
        <v>3315</v>
      </c>
    </row>
    <row r="182" spans="2:35">
      <c r="B182">
        <v>34</v>
      </c>
      <c r="C182">
        <v>34</v>
      </c>
      <c r="D182" t="s">
        <v>9</v>
      </c>
      <c r="E182" t="s">
        <v>9</v>
      </c>
      <c r="F182">
        <v>24</v>
      </c>
      <c r="G182">
        <v>24</v>
      </c>
      <c r="H182">
        <v>0.2</v>
      </c>
      <c r="I182">
        <v>5000</v>
      </c>
      <c r="J182">
        <v>60000</v>
      </c>
      <c r="K182">
        <v>17</v>
      </c>
      <c r="L182">
        <v>150</v>
      </c>
      <c r="M182">
        <v>0</v>
      </c>
      <c r="N182">
        <v>80</v>
      </c>
      <c r="O182">
        <v>11</v>
      </c>
      <c r="P182">
        <v>1.9400000000000001E-3</v>
      </c>
      <c r="Q182">
        <v>3.6600000000000001E-3</v>
      </c>
      <c r="R182">
        <v>3.6600000000000001E-3</v>
      </c>
      <c r="S182">
        <v>1.9400000000000001E-3</v>
      </c>
      <c r="T182">
        <v>1.9400000000000001E-3</v>
      </c>
      <c r="U182">
        <v>1.9400000000000001E-3</v>
      </c>
      <c r="V182">
        <v>1.9400000000000001E-3</v>
      </c>
      <c r="W182">
        <v>3.6600000000000001E-3</v>
      </c>
      <c r="X182">
        <v>3.6600000000000001E-3</v>
      </c>
      <c r="Y182">
        <v>1.9400000000000001E-3</v>
      </c>
      <c r="Z182">
        <v>1.9400000000000001E-3</v>
      </c>
      <c r="AA182">
        <v>1.9400000000000001E-3</v>
      </c>
      <c r="AB182">
        <v>0.75541001664252105</v>
      </c>
      <c r="AC182">
        <v>8.3079044247501876</v>
      </c>
      <c r="AD182">
        <v>258.36599999999999</v>
      </c>
      <c r="AE182">
        <v>0.04</v>
      </c>
      <c r="AF182">
        <v>747</v>
      </c>
      <c r="AG182">
        <v>1222</v>
      </c>
      <c r="AH182">
        <v>2131</v>
      </c>
      <c r="AI182">
        <v>2918</v>
      </c>
    </row>
    <row r="183" spans="2:35">
      <c r="B183">
        <v>34</v>
      </c>
      <c r="C183">
        <v>34</v>
      </c>
      <c r="D183" t="s">
        <v>9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17</v>
      </c>
      <c r="L183">
        <v>150</v>
      </c>
      <c r="M183">
        <v>0</v>
      </c>
      <c r="N183">
        <v>80</v>
      </c>
      <c r="O183">
        <v>11</v>
      </c>
      <c r="P183">
        <v>1.9400000000000001E-3</v>
      </c>
      <c r="Q183">
        <v>3.6600000000000001E-3</v>
      </c>
      <c r="R183">
        <v>3.6600000000000001E-3</v>
      </c>
      <c r="S183">
        <v>1.9400000000000001E-3</v>
      </c>
      <c r="T183">
        <v>1.9400000000000001E-3</v>
      </c>
      <c r="U183">
        <v>1.9400000000000001E-3</v>
      </c>
      <c r="V183">
        <v>1.9400000000000001E-3</v>
      </c>
      <c r="W183">
        <v>3.6600000000000001E-3</v>
      </c>
      <c r="X183">
        <v>3.6600000000000001E-3</v>
      </c>
      <c r="Y183">
        <v>1.9400000000000001E-3</v>
      </c>
      <c r="Z183">
        <v>1.9400000000000001E-3</v>
      </c>
      <c r="AA183">
        <v>1.9400000000000001E-3</v>
      </c>
      <c r="AB183">
        <v>0.75541001664252105</v>
      </c>
      <c r="AC183">
        <v>8.3079044247501876</v>
      </c>
      <c r="AD183">
        <v>258.36599999999999</v>
      </c>
      <c r="AE183">
        <v>4.4999999999999998E-2</v>
      </c>
      <c r="AF183">
        <v>693</v>
      </c>
      <c r="AG183">
        <v>1147</v>
      </c>
      <c r="AH183">
        <v>1945</v>
      </c>
      <c r="AI183">
        <v>2608</v>
      </c>
    </row>
    <row r="184" spans="2:35">
      <c r="B184">
        <v>34</v>
      </c>
      <c r="C184">
        <v>34</v>
      </c>
      <c r="D184" t="s">
        <v>9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17</v>
      </c>
      <c r="L184">
        <v>150</v>
      </c>
      <c r="M184">
        <v>0</v>
      </c>
      <c r="N184">
        <v>80</v>
      </c>
      <c r="O184">
        <v>11</v>
      </c>
      <c r="P184">
        <v>1.9400000000000001E-3</v>
      </c>
      <c r="Q184">
        <v>3.6600000000000001E-3</v>
      </c>
      <c r="R184">
        <v>3.6600000000000001E-3</v>
      </c>
      <c r="S184">
        <v>1.9400000000000001E-3</v>
      </c>
      <c r="T184">
        <v>1.9400000000000001E-3</v>
      </c>
      <c r="U184">
        <v>1.9400000000000001E-3</v>
      </c>
      <c r="V184">
        <v>1.9400000000000001E-3</v>
      </c>
      <c r="W184">
        <v>3.6600000000000001E-3</v>
      </c>
      <c r="X184">
        <v>3.6600000000000001E-3</v>
      </c>
      <c r="Y184">
        <v>1.9400000000000001E-3</v>
      </c>
      <c r="Z184">
        <v>1.9400000000000001E-3</v>
      </c>
      <c r="AA184">
        <v>1.9400000000000001E-3</v>
      </c>
      <c r="AB184">
        <v>0.75541001664252105</v>
      </c>
      <c r="AC184">
        <v>8.3079044247501876</v>
      </c>
      <c r="AD184">
        <v>258.36599999999999</v>
      </c>
      <c r="AE184">
        <v>0.05</v>
      </c>
      <c r="AF184">
        <v>645</v>
      </c>
      <c r="AG184">
        <v>1079</v>
      </c>
      <c r="AH184">
        <v>1788</v>
      </c>
      <c r="AI184">
        <v>2357</v>
      </c>
    </row>
    <row r="185" spans="2:35">
      <c r="B185">
        <v>34</v>
      </c>
      <c r="C185">
        <v>34</v>
      </c>
      <c r="D185" t="s">
        <v>9</v>
      </c>
      <c r="E185" t="s">
        <v>9</v>
      </c>
      <c r="F185">
        <v>26</v>
      </c>
      <c r="G185">
        <v>26</v>
      </c>
      <c r="H185">
        <v>0.2</v>
      </c>
      <c r="I185">
        <v>5000</v>
      </c>
      <c r="J185">
        <v>60000</v>
      </c>
      <c r="K185">
        <v>17</v>
      </c>
      <c r="L185">
        <v>150</v>
      </c>
      <c r="M185">
        <v>0</v>
      </c>
      <c r="N185">
        <v>80</v>
      </c>
      <c r="O185">
        <v>11</v>
      </c>
      <c r="P185">
        <v>1.9400000000000001E-3</v>
      </c>
      <c r="Q185">
        <v>3.62E-3</v>
      </c>
      <c r="R185">
        <v>3.62E-3</v>
      </c>
      <c r="S185">
        <v>1.9400000000000001E-3</v>
      </c>
      <c r="T185">
        <v>1.9400000000000001E-3</v>
      </c>
      <c r="U185">
        <v>1.9400000000000001E-3</v>
      </c>
      <c r="V185">
        <v>1.9400000000000001E-3</v>
      </c>
      <c r="W185">
        <v>3.62E-3</v>
      </c>
      <c r="X185">
        <v>3.62E-3</v>
      </c>
      <c r="Y185">
        <v>1.9400000000000001E-3</v>
      </c>
      <c r="Z185">
        <v>1.9400000000000001E-3</v>
      </c>
      <c r="AA185">
        <v>1.9400000000000001E-3</v>
      </c>
      <c r="AB185">
        <v>0.79108427820548122</v>
      </c>
      <c r="AC185">
        <v>9.3967396148879274</v>
      </c>
      <c r="AD185">
        <v>258.36599999999999</v>
      </c>
      <c r="AE185">
        <v>0.02</v>
      </c>
      <c r="AF185">
        <v>901</v>
      </c>
      <c r="AG185">
        <v>1402</v>
      </c>
      <c r="AH185">
        <v>1803</v>
      </c>
      <c r="AI185">
        <v>3360</v>
      </c>
    </row>
    <row r="186" spans="2:35">
      <c r="B186">
        <v>34</v>
      </c>
      <c r="C186">
        <v>34</v>
      </c>
      <c r="D186" t="s">
        <v>9</v>
      </c>
      <c r="E186" t="s">
        <v>9</v>
      </c>
      <c r="F186">
        <v>26</v>
      </c>
      <c r="G186">
        <v>26</v>
      </c>
      <c r="H186">
        <v>0.2</v>
      </c>
      <c r="I186">
        <v>5000</v>
      </c>
      <c r="J186">
        <v>60000</v>
      </c>
      <c r="K186">
        <v>17</v>
      </c>
      <c r="L186">
        <v>150</v>
      </c>
      <c r="M186">
        <v>0</v>
      </c>
      <c r="N186">
        <v>80</v>
      </c>
      <c r="O186">
        <v>11</v>
      </c>
      <c r="P186">
        <v>1.9400000000000001E-3</v>
      </c>
      <c r="Q186">
        <v>3.62E-3</v>
      </c>
      <c r="R186">
        <v>3.62E-3</v>
      </c>
      <c r="S186">
        <v>1.9400000000000001E-3</v>
      </c>
      <c r="T186">
        <v>1.9400000000000001E-3</v>
      </c>
      <c r="U186">
        <v>1.9400000000000001E-3</v>
      </c>
      <c r="V186">
        <v>1.9400000000000001E-3</v>
      </c>
      <c r="W186">
        <v>3.62E-3</v>
      </c>
      <c r="X186">
        <v>3.62E-3</v>
      </c>
      <c r="Y186">
        <v>1.9400000000000001E-3</v>
      </c>
      <c r="Z186">
        <v>1.9400000000000001E-3</v>
      </c>
      <c r="AA186">
        <v>1.9400000000000001E-3</v>
      </c>
      <c r="AB186">
        <v>0.79108427820548122</v>
      </c>
      <c r="AC186">
        <v>9.3967396148879274</v>
      </c>
      <c r="AD186">
        <v>258.36599999999999</v>
      </c>
      <c r="AE186">
        <v>2.5000000000000001E-2</v>
      </c>
      <c r="AF186">
        <v>817</v>
      </c>
      <c r="AG186">
        <v>1295</v>
      </c>
      <c r="AH186">
        <v>1681</v>
      </c>
      <c r="AI186">
        <v>2887</v>
      </c>
    </row>
    <row r="187" spans="2:35">
      <c r="B187">
        <v>34</v>
      </c>
      <c r="C187">
        <v>34</v>
      </c>
      <c r="D187" t="s">
        <v>9</v>
      </c>
      <c r="E187" t="s">
        <v>9</v>
      </c>
      <c r="F187">
        <v>26</v>
      </c>
      <c r="G187">
        <v>26</v>
      </c>
      <c r="H187">
        <v>0.2</v>
      </c>
      <c r="I187">
        <v>5000</v>
      </c>
      <c r="J187">
        <v>60000</v>
      </c>
      <c r="K187">
        <v>17</v>
      </c>
      <c r="L187">
        <v>150</v>
      </c>
      <c r="M187">
        <v>0</v>
      </c>
      <c r="N187">
        <v>80</v>
      </c>
      <c r="O187">
        <v>11</v>
      </c>
      <c r="P187">
        <v>1.9400000000000001E-3</v>
      </c>
      <c r="Q187">
        <v>3.62E-3</v>
      </c>
      <c r="R187">
        <v>3.62E-3</v>
      </c>
      <c r="S187">
        <v>1.9400000000000001E-3</v>
      </c>
      <c r="T187">
        <v>1.9400000000000001E-3</v>
      </c>
      <c r="U187">
        <v>1.9400000000000001E-3</v>
      </c>
      <c r="V187">
        <v>1.9400000000000001E-3</v>
      </c>
      <c r="W187">
        <v>3.62E-3</v>
      </c>
      <c r="X187">
        <v>3.62E-3</v>
      </c>
      <c r="Y187">
        <v>1.9400000000000001E-3</v>
      </c>
      <c r="Z187">
        <v>1.9400000000000001E-3</v>
      </c>
      <c r="AA187">
        <v>1.9400000000000001E-3</v>
      </c>
      <c r="AB187">
        <v>0.79108427820548122</v>
      </c>
      <c r="AC187">
        <v>9.3967396148879274</v>
      </c>
      <c r="AD187">
        <v>258.36599999999999</v>
      </c>
      <c r="AE187">
        <v>0.03</v>
      </c>
      <c r="AF187">
        <v>745</v>
      </c>
      <c r="AG187">
        <v>1199</v>
      </c>
      <c r="AH187">
        <v>1570</v>
      </c>
      <c r="AI187">
        <v>2549</v>
      </c>
    </row>
    <row r="188" spans="2:35">
      <c r="B188">
        <v>34</v>
      </c>
      <c r="C188">
        <v>34</v>
      </c>
      <c r="D188" t="s">
        <v>9</v>
      </c>
      <c r="E188" t="s">
        <v>9</v>
      </c>
      <c r="F188">
        <v>26</v>
      </c>
      <c r="G188">
        <v>26</v>
      </c>
      <c r="H188">
        <v>0.2</v>
      </c>
      <c r="I188">
        <v>5000</v>
      </c>
      <c r="J188">
        <v>60000</v>
      </c>
      <c r="K188">
        <v>17</v>
      </c>
      <c r="L188">
        <v>150</v>
      </c>
      <c r="M188">
        <v>0</v>
      </c>
      <c r="N188">
        <v>80</v>
      </c>
      <c r="O188">
        <v>11</v>
      </c>
      <c r="P188">
        <v>1.9400000000000001E-3</v>
      </c>
      <c r="Q188">
        <v>3.62E-3</v>
      </c>
      <c r="R188">
        <v>3.62E-3</v>
      </c>
      <c r="S188">
        <v>1.9400000000000001E-3</v>
      </c>
      <c r="T188">
        <v>1.9400000000000001E-3</v>
      </c>
      <c r="U188">
        <v>1.9400000000000001E-3</v>
      </c>
      <c r="V188">
        <v>1.9400000000000001E-3</v>
      </c>
      <c r="W188">
        <v>3.62E-3</v>
      </c>
      <c r="X188">
        <v>3.62E-3</v>
      </c>
      <c r="Y188">
        <v>1.9400000000000001E-3</v>
      </c>
      <c r="Z188">
        <v>1.9400000000000001E-3</v>
      </c>
      <c r="AA188">
        <v>1.9400000000000001E-3</v>
      </c>
      <c r="AB188">
        <v>0.79108427820548122</v>
      </c>
      <c r="AC188">
        <v>9.3967396148879274</v>
      </c>
      <c r="AD188">
        <v>258.36599999999999</v>
      </c>
      <c r="AE188">
        <v>3.5000000000000003E-2</v>
      </c>
      <c r="AF188">
        <v>681</v>
      </c>
      <c r="AG188">
        <v>1113</v>
      </c>
      <c r="AH188">
        <v>1469</v>
      </c>
      <c r="AI188">
        <v>2290</v>
      </c>
    </row>
    <row r="189" spans="2:35">
      <c r="B189">
        <v>34</v>
      </c>
      <c r="C189">
        <v>34</v>
      </c>
      <c r="D189" t="s">
        <v>9</v>
      </c>
      <c r="E189" t="s">
        <v>9</v>
      </c>
      <c r="F189">
        <v>26</v>
      </c>
      <c r="G189">
        <v>26</v>
      </c>
      <c r="H189">
        <v>0.2</v>
      </c>
      <c r="I189">
        <v>5000</v>
      </c>
      <c r="J189">
        <v>60000</v>
      </c>
      <c r="K189">
        <v>17</v>
      </c>
      <c r="L189">
        <v>150</v>
      </c>
      <c r="M189">
        <v>0</v>
      </c>
      <c r="N189">
        <v>80</v>
      </c>
      <c r="O189">
        <v>11</v>
      </c>
      <c r="P189">
        <v>1.9400000000000001E-3</v>
      </c>
      <c r="Q189">
        <v>3.62E-3</v>
      </c>
      <c r="R189">
        <v>3.62E-3</v>
      </c>
      <c r="S189">
        <v>1.9400000000000001E-3</v>
      </c>
      <c r="T189">
        <v>1.9400000000000001E-3</v>
      </c>
      <c r="U189">
        <v>1.9400000000000001E-3</v>
      </c>
      <c r="V189">
        <v>1.9400000000000001E-3</v>
      </c>
      <c r="W189">
        <v>3.62E-3</v>
      </c>
      <c r="X189">
        <v>3.62E-3</v>
      </c>
      <c r="Y189">
        <v>1.9400000000000001E-3</v>
      </c>
      <c r="Z189">
        <v>1.9400000000000001E-3</v>
      </c>
      <c r="AA189">
        <v>1.9400000000000001E-3</v>
      </c>
      <c r="AB189">
        <v>0.79108427820548122</v>
      </c>
      <c r="AC189">
        <v>9.3967396148879274</v>
      </c>
      <c r="AD189">
        <v>258.36599999999999</v>
      </c>
      <c r="AE189">
        <v>0.04</v>
      </c>
      <c r="AF189">
        <v>626</v>
      </c>
      <c r="AG189">
        <v>1036</v>
      </c>
      <c r="AH189">
        <v>1378</v>
      </c>
      <c r="AI189">
        <v>2083</v>
      </c>
    </row>
    <row r="190" spans="2:35">
      <c r="B190">
        <v>34</v>
      </c>
      <c r="C190">
        <v>34</v>
      </c>
      <c r="D190" t="s">
        <v>9</v>
      </c>
      <c r="E190" t="s">
        <v>9</v>
      </c>
      <c r="F190">
        <v>26</v>
      </c>
      <c r="G190">
        <v>26</v>
      </c>
      <c r="H190">
        <v>0.2</v>
      </c>
      <c r="I190">
        <v>5000</v>
      </c>
      <c r="J190">
        <v>60000</v>
      </c>
      <c r="K190">
        <v>17</v>
      </c>
      <c r="L190">
        <v>150</v>
      </c>
      <c r="M190">
        <v>0</v>
      </c>
      <c r="N190">
        <v>80</v>
      </c>
      <c r="O190">
        <v>11</v>
      </c>
      <c r="P190">
        <v>1.9400000000000001E-3</v>
      </c>
      <c r="Q190">
        <v>3.62E-3</v>
      </c>
      <c r="R190">
        <v>3.62E-3</v>
      </c>
      <c r="S190">
        <v>1.9400000000000001E-3</v>
      </c>
      <c r="T190">
        <v>1.9400000000000001E-3</v>
      </c>
      <c r="U190">
        <v>1.9400000000000001E-3</v>
      </c>
      <c r="V190">
        <v>1.9400000000000001E-3</v>
      </c>
      <c r="W190">
        <v>3.62E-3</v>
      </c>
      <c r="X190">
        <v>3.62E-3</v>
      </c>
      <c r="Y190">
        <v>1.9400000000000001E-3</v>
      </c>
      <c r="Z190">
        <v>1.9400000000000001E-3</v>
      </c>
      <c r="AA190">
        <v>1.9400000000000001E-3</v>
      </c>
      <c r="AB190">
        <v>0.79108427820548122</v>
      </c>
      <c r="AC190">
        <v>9.3967396148879274</v>
      </c>
      <c r="AD190">
        <v>258.36599999999999</v>
      </c>
      <c r="AE190">
        <v>4.4999999999999998E-2</v>
      </c>
      <c r="AF190">
        <v>577</v>
      </c>
      <c r="AG190">
        <v>967</v>
      </c>
      <c r="AH190">
        <v>1295</v>
      </c>
      <c r="AI190">
        <v>1913</v>
      </c>
    </row>
    <row r="191" spans="2:35">
      <c r="B191">
        <v>34</v>
      </c>
      <c r="C191">
        <v>34</v>
      </c>
      <c r="D191" t="s">
        <v>9</v>
      </c>
      <c r="E191" t="s">
        <v>9</v>
      </c>
      <c r="F191">
        <v>26</v>
      </c>
      <c r="G191">
        <v>26</v>
      </c>
      <c r="H191">
        <v>0.2</v>
      </c>
      <c r="I191">
        <v>5000</v>
      </c>
      <c r="J191">
        <v>60000</v>
      </c>
      <c r="K191">
        <v>17</v>
      </c>
      <c r="L191">
        <v>150</v>
      </c>
      <c r="M191">
        <v>0</v>
      </c>
      <c r="N191">
        <v>80</v>
      </c>
      <c r="O191">
        <v>11</v>
      </c>
      <c r="P191">
        <v>1.9400000000000001E-3</v>
      </c>
      <c r="Q191">
        <v>3.62E-3</v>
      </c>
      <c r="R191">
        <v>3.62E-3</v>
      </c>
      <c r="S191">
        <v>1.9400000000000001E-3</v>
      </c>
      <c r="T191">
        <v>1.9400000000000001E-3</v>
      </c>
      <c r="U191">
        <v>1.9400000000000001E-3</v>
      </c>
      <c r="V191">
        <v>1.9400000000000001E-3</v>
      </c>
      <c r="W191">
        <v>3.62E-3</v>
      </c>
      <c r="X191">
        <v>3.62E-3</v>
      </c>
      <c r="Y191">
        <v>1.9400000000000001E-3</v>
      </c>
      <c r="Z191">
        <v>1.9400000000000001E-3</v>
      </c>
      <c r="AA191">
        <v>1.9400000000000001E-3</v>
      </c>
      <c r="AB191">
        <v>0.79108427820548122</v>
      </c>
      <c r="AC191">
        <v>9.3967396148879274</v>
      </c>
      <c r="AD191">
        <v>258.36599999999999</v>
      </c>
      <c r="AE191">
        <v>0.05</v>
      </c>
      <c r="AF191">
        <v>534</v>
      </c>
      <c r="AG191">
        <v>905</v>
      </c>
      <c r="AH191">
        <v>1219</v>
      </c>
      <c r="AI191">
        <v>1768</v>
      </c>
    </row>
    <row r="192" spans="2:35">
      <c r="B192">
        <v>34</v>
      </c>
      <c r="C192">
        <v>34</v>
      </c>
      <c r="D192" t="s">
        <v>9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17</v>
      </c>
      <c r="L192">
        <v>150</v>
      </c>
      <c r="M192">
        <v>0</v>
      </c>
      <c r="N192">
        <v>80</v>
      </c>
      <c r="O192">
        <v>11</v>
      </c>
      <c r="P192">
        <v>1.9400000000000001E-3</v>
      </c>
      <c r="Q192">
        <v>3.5799999999999998E-3</v>
      </c>
      <c r="R192">
        <v>3.5799999999999998E-3</v>
      </c>
      <c r="S192">
        <v>1.9400000000000001E-3</v>
      </c>
      <c r="T192">
        <v>1.9400000000000001E-3</v>
      </c>
      <c r="U192">
        <v>1.9400000000000001E-3</v>
      </c>
      <c r="V192">
        <v>1.9400000000000001E-3</v>
      </c>
      <c r="W192">
        <v>3.5799999999999998E-3</v>
      </c>
      <c r="X192">
        <v>3.5799999999999998E-3</v>
      </c>
      <c r="Y192">
        <v>1.9400000000000001E-3</v>
      </c>
      <c r="Z192">
        <v>1.9400000000000001E-3</v>
      </c>
      <c r="AA192">
        <v>1.9400000000000001E-3</v>
      </c>
      <c r="AB192">
        <v>0.84419068258282337</v>
      </c>
      <c r="AC192">
        <v>9.7070237705915101</v>
      </c>
      <c r="AD192">
        <v>258.36599999999999</v>
      </c>
      <c r="AE192">
        <v>0.02</v>
      </c>
      <c r="AF192">
        <v>867</v>
      </c>
      <c r="AG192">
        <v>1352</v>
      </c>
      <c r="AH192">
        <v>1741</v>
      </c>
      <c r="AI192">
        <v>2707</v>
      </c>
    </row>
    <row r="193" spans="2:35">
      <c r="B193">
        <v>34</v>
      </c>
      <c r="C193">
        <v>34</v>
      </c>
      <c r="D193" t="s">
        <v>9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17</v>
      </c>
      <c r="L193">
        <v>150</v>
      </c>
      <c r="M193">
        <v>0</v>
      </c>
      <c r="N193">
        <v>80</v>
      </c>
      <c r="O193">
        <v>11</v>
      </c>
      <c r="P193">
        <v>1.9400000000000001E-3</v>
      </c>
      <c r="Q193">
        <v>3.5799999999999998E-3</v>
      </c>
      <c r="R193">
        <v>3.5799999999999998E-3</v>
      </c>
      <c r="S193">
        <v>1.9400000000000001E-3</v>
      </c>
      <c r="T193">
        <v>1.9400000000000001E-3</v>
      </c>
      <c r="U193">
        <v>1.9400000000000001E-3</v>
      </c>
      <c r="V193">
        <v>1.9400000000000001E-3</v>
      </c>
      <c r="W193">
        <v>3.5799999999999998E-3</v>
      </c>
      <c r="X193">
        <v>3.5799999999999998E-3</v>
      </c>
      <c r="Y193">
        <v>1.9400000000000001E-3</v>
      </c>
      <c r="Z193">
        <v>1.9400000000000001E-3</v>
      </c>
      <c r="AA193">
        <v>1.9400000000000001E-3</v>
      </c>
      <c r="AB193">
        <v>0.84419068258282337</v>
      </c>
      <c r="AC193">
        <v>9.7070237705915101</v>
      </c>
      <c r="AD193">
        <v>258.36599999999999</v>
      </c>
      <c r="AE193">
        <v>2.5000000000000001E-2</v>
      </c>
      <c r="AF193">
        <v>784</v>
      </c>
      <c r="AG193">
        <v>1245</v>
      </c>
      <c r="AH193">
        <v>1619</v>
      </c>
      <c r="AI193">
        <v>2408</v>
      </c>
    </row>
    <row r="194" spans="2:35">
      <c r="B194">
        <v>34</v>
      </c>
      <c r="C194">
        <v>34</v>
      </c>
      <c r="D194" t="s">
        <v>9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17</v>
      </c>
      <c r="L194">
        <v>150</v>
      </c>
      <c r="M194">
        <v>0</v>
      </c>
      <c r="N194">
        <v>80</v>
      </c>
      <c r="O194">
        <v>11</v>
      </c>
      <c r="P194">
        <v>1.9400000000000001E-3</v>
      </c>
      <c r="Q194">
        <v>3.5799999999999998E-3</v>
      </c>
      <c r="R194">
        <v>3.5799999999999998E-3</v>
      </c>
      <c r="S194">
        <v>1.9400000000000001E-3</v>
      </c>
      <c r="T194">
        <v>1.9400000000000001E-3</v>
      </c>
      <c r="U194">
        <v>1.9400000000000001E-3</v>
      </c>
      <c r="V194">
        <v>1.9400000000000001E-3</v>
      </c>
      <c r="W194">
        <v>3.5799999999999998E-3</v>
      </c>
      <c r="X194">
        <v>3.5799999999999998E-3</v>
      </c>
      <c r="Y194">
        <v>1.9400000000000001E-3</v>
      </c>
      <c r="Z194">
        <v>1.9400000000000001E-3</v>
      </c>
      <c r="AA194">
        <v>1.9400000000000001E-3</v>
      </c>
      <c r="AB194">
        <v>0.84419068258282337</v>
      </c>
      <c r="AC194">
        <v>9.7070237705915101</v>
      </c>
      <c r="AD194">
        <v>258.36599999999999</v>
      </c>
      <c r="AE194">
        <v>0.03</v>
      </c>
      <c r="AF194">
        <v>713</v>
      </c>
      <c r="AG194">
        <v>1151</v>
      </c>
      <c r="AH194">
        <v>1510</v>
      </c>
      <c r="AI194">
        <v>2181</v>
      </c>
    </row>
    <row r="195" spans="2:35">
      <c r="B195">
        <v>34</v>
      </c>
      <c r="C195">
        <v>34</v>
      </c>
      <c r="D195" t="s">
        <v>9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17</v>
      </c>
      <c r="L195">
        <v>150</v>
      </c>
      <c r="M195">
        <v>0</v>
      </c>
      <c r="N195">
        <v>80</v>
      </c>
      <c r="O195">
        <v>11</v>
      </c>
      <c r="P195">
        <v>1.9400000000000001E-3</v>
      </c>
      <c r="Q195">
        <v>3.5799999999999998E-3</v>
      </c>
      <c r="R195">
        <v>3.5799999999999998E-3</v>
      </c>
      <c r="S195">
        <v>1.9400000000000001E-3</v>
      </c>
      <c r="T195">
        <v>1.9400000000000001E-3</v>
      </c>
      <c r="U195">
        <v>1.9400000000000001E-3</v>
      </c>
      <c r="V195">
        <v>1.9400000000000001E-3</v>
      </c>
      <c r="W195">
        <v>3.5799999999999998E-3</v>
      </c>
      <c r="X195">
        <v>3.5799999999999998E-3</v>
      </c>
      <c r="Y195">
        <v>1.9400000000000001E-3</v>
      </c>
      <c r="Z195">
        <v>1.9400000000000001E-3</v>
      </c>
      <c r="AA195">
        <v>1.9400000000000001E-3</v>
      </c>
      <c r="AB195">
        <v>0.84419068258282337</v>
      </c>
      <c r="AC195">
        <v>9.7070237705915101</v>
      </c>
      <c r="AD195">
        <v>258.36599999999999</v>
      </c>
      <c r="AE195">
        <v>3.5000000000000003E-2</v>
      </c>
      <c r="AF195">
        <v>651</v>
      </c>
      <c r="AG195">
        <v>1066</v>
      </c>
      <c r="AH195">
        <v>1410</v>
      </c>
      <c r="AI195">
        <v>1998</v>
      </c>
    </row>
    <row r="196" spans="2:35">
      <c r="B196">
        <v>34</v>
      </c>
      <c r="C196">
        <v>34</v>
      </c>
      <c r="D196" t="s">
        <v>9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17</v>
      </c>
      <c r="L196">
        <v>150</v>
      </c>
      <c r="M196">
        <v>0</v>
      </c>
      <c r="N196">
        <v>80</v>
      </c>
      <c r="O196">
        <v>11</v>
      </c>
      <c r="P196">
        <v>1.9400000000000001E-3</v>
      </c>
      <c r="Q196">
        <v>3.5799999999999998E-3</v>
      </c>
      <c r="R196">
        <v>3.5799999999999998E-3</v>
      </c>
      <c r="S196">
        <v>1.9400000000000001E-3</v>
      </c>
      <c r="T196">
        <v>1.9400000000000001E-3</v>
      </c>
      <c r="U196">
        <v>1.9400000000000001E-3</v>
      </c>
      <c r="V196">
        <v>1.9400000000000001E-3</v>
      </c>
      <c r="W196">
        <v>3.5799999999999998E-3</v>
      </c>
      <c r="X196">
        <v>3.5799999999999998E-3</v>
      </c>
      <c r="Y196">
        <v>1.9400000000000001E-3</v>
      </c>
      <c r="Z196">
        <v>1.9400000000000001E-3</v>
      </c>
      <c r="AA196">
        <v>1.9400000000000001E-3</v>
      </c>
      <c r="AB196">
        <v>0.84419068258282337</v>
      </c>
      <c r="AC196">
        <v>9.7070237705915101</v>
      </c>
      <c r="AD196">
        <v>258.36599999999999</v>
      </c>
      <c r="AE196">
        <v>0.04</v>
      </c>
      <c r="AF196">
        <v>596</v>
      </c>
      <c r="AG196">
        <v>991</v>
      </c>
      <c r="AH196">
        <v>1320</v>
      </c>
      <c r="AI196">
        <v>1845</v>
      </c>
    </row>
    <row r="197" spans="2:35">
      <c r="B197">
        <v>34</v>
      </c>
      <c r="C197">
        <v>34</v>
      </c>
      <c r="D197" t="s">
        <v>9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17</v>
      </c>
      <c r="L197">
        <v>150</v>
      </c>
      <c r="M197">
        <v>0</v>
      </c>
      <c r="N197">
        <v>80</v>
      </c>
      <c r="O197">
        <v>11</v>
      </c>
      <c r="P197">
        <v>1.9400000000000001E-3</v>
      </c>
      <c r="Q197">
        <v>3.5799999999999998E-3</v>
      </c>
      <c r="R197">
        <v>3.5799999999999998E-3</v>
      </c>
      <c r="S197">
        <v>1.9400000000000001E-3</v>
      </c>
      <c r="T197">
        <v>1.9400000000000001E-3</v>
      </c>
      <c r="U197">
        <v>1.9400000000000001E-3</v>
      </c>
      <c r="V197">
        <v>1.9400000000000001E-3</v>
      </c>
      <c r="W197">
        <v>3.5799999999999998E-3</v>
      </c>
      <c r="X197">
        <v>3.5799999999999998E-3</v>
      </c>
      <c r="Y197">
        <v>1.9400000000000001E-3</v>
      </c>
      <c r="Z197">
        <v>1.9400000000000001E-3</v>
      </c>
      <c r="AA197">
        <v>1.9400000000000001E-3</v>
      </c>
      <c r="AB197">
        <v>0.84419068258282337</v>
      </c>
      <c r="AC197">
        <v>9.7070237705915101</v>
      </c>
      <c r="AD197">
        <v>258.36599999999999</v>
      </c>
      <c r="AE197">
        <v>4.4999999999999998E-2</v>
      </c>
      <c r="AF197">
        <v>549</v>
      </c>
      <c r="AG197">
        <v>923</v>
      </c>
      <c r="AH197">
        <v>1239</v>
      </c>
      <c r="AI197">
        <v>1715</v>
      </c>
    </row>
    <row r="198" spans="2:35">
      <c r="B198">
        <v>34</v>
      </c>
      <c r="C198">
        <v>34</v>
      </c>
      <c r="D198" t="s">
        <v>9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17</v>
      </c>
      <c r="L198">
        <v>150</v>
      </c>
      <c r="M198">
        <v>0</v>
      </c>
      <c r="N198">
        <v>80</v>
      </c>
      <c r="O198">
        <v>11</v>
      </c>
      <c r="P198">
        <v>1.9400000000000001E-3</v>
      </c>
      <c r="Q198">
        <v>3.5799999999999998E-3</v>
      </c>
      <c r="R198">
        <v>3.5799999999999998E-3</v>
      </c>
      <c r="S198">
        <v>1.9400000000000001E-3</v>
      </c>
      <c r="T198">
        <v>1.9400000000000001E-3</v>
      </c>
      <c r="U198">
        <v>1.9400000000000001E-3</v>
      </c>
      <c r="V198">
        <v>1.9400000000000001E-3</v>
      </c>
      <c r="W198">
        <v>3.5799999999999998E-3</v>
      </c>
      <c r="X198">
        <v>3.5799999999999998E-3</v>
      </c>
      <c r="Y198">
        <v>1.9400000000000001E-3</v>
      </c>
      <c r="Z198">
        <v>1.9400000000000001E-3</v>
      </c>
      <c r="AA198">
        <v>1.9400000000000001E-3</v>
      </c>
      <c r="AB198">
        <v>0.84419068258282337</v>
      </c>
      <c r="AC198">
        <v>9.7070237705915101</v>
      </c>
      <c r="AD198">
        <v>258.36599999999999</v>
      </c>
      <c r="AE198">
        <v>0.05</v>
      </c>
      <c r="AF198">
        <v>508</v>
      </c>
      <c r="AG198">
        <v>863</v>
      </c>
      <c r="AH198">
        <v>1165</v>
      </c>
      <c r="AI198">
        <v>1601</v>
      </c>
    </row>
    <row r="199" spans="2:35">
      <c r="B199">
        <v>34</v>
      </c>
      <c r="C199">
        <v>34</v>
      </c>
      <c r="D199" t="s">
        <v>9</v>
      </c>
      <c r="E199" t="s">
        <v>9</v>
      </c>
      <c r="F199">
        <v>30</v>
      </c>
      <c r="G199">
        <v>30</v>
      </c>
      <c r="H199">
        <v>0.2</v>
      </c>
      <c r="I199">
        <v>5000</v>
      </c>
      <c r="J199">
        <v>60000</v>
      </c>
      <c r="K199">
        <v>17</v>
      </c>
      <c r="L199">
        <v>150</v>
      </c>
      <c r="M199">
        <v>0</v>
      </c>
      <c r="N199">
        <v>80</v>
      </c>
      <c r="O199">
        <v>11</v>
      </c>
      <c r="P199">
        <v>1.9400000000000001E-3</v>
      </c>
      <c r="Q199">
        <v>3.5400000000000002E-3</v>
      </c>
      <c r="R199">
        <v>3.5400000000000002E-3</v>
      </c>
      <c r="S199">
        <v>1.9400000000000001E-3</v>
      </c>
      <c r="T199">
        <v>1.9400000000000001E-3</v>
      </c>
      <c r="U199">
        <v>1.9400000000000001E-3</v>
      </c>
      <c r="V199">
        <v>1.9400000000000001E-3</v>
      </c>
      <c r="W199">
        <v>3.5400000000000002E-3</v>
      </c>
      <c r="X199">
        <v>3.5400000000000002E-3</v>
      </c>
      <c r="Y199">
        <v>1.9400000000000001E-3</v>
      </c>
      <c r="Z199">
        <v>1.9400000000000001E-3</v>
      </c>
      <c r="AA199">
        <v>1.9400000000000001E-3</v>
      </c>
      <c r="AB199">
        <v>0.87621556255313027</v>
      </c>
      <c r="AC199">
        <v>9.8894308277560565</v>
      </c>
      <c r="AD199">
        <v>258.36599999999999</v>
      </c>
      <c r="AE199">
        <v>0.02</v>
      </c>
      <c r="AF199">
        <v>847</v>
      </c>
      <c r="AG199">
        <v>1324</v>
      </c>
      <c r="AH199">
        <v>1706</v>
      </c>
      <c r="AI199">
        <v>2327</v>
      </c>
    </row>
    <row r="200" spans="2:35">
      <c r="B200">
        <v>34</v>
      </c>
      <c r="C200">
        <v>34</v>
      </c>
      <c r="D200" t="s">
        <v>9</v>
      </c>
      <c r="E200" t="s">
        <v>9</v>
      </c>
      <c r="F200">
        <v>30</v>
      </c>
      <c r="G200">
        <v>30</v>
      </c>
      <c r="H200">
        <v>0.2</v>
      </c>
      <c r="I200">
        <v>5000</v>
      </c>
      <c r="J200">
        <v>60000</v>
      </c>
      <c r="K200">
        <v>17</v>
      </c>
      <c r="L200">
        <v>150</v>
      </c>
      <c r="M200">
        <v>0</v>
      </c>
      <c r="N200">
        <v>80</v>
      </c>
      <c r="O200">
        <v>11</v>
      </c>
      <c r="P200">
        <v>1.9400000000000001E-3</v>
      </c>
      <c r="Q200">
        <v>3.5400000000000002E-3</v>
      </c>
      <c r="R200">
        <v>3.5400000000000002E-3</v>
      </c>
      <c r="S200">
        <v>1.9400000000000001E-3</v>
      </c>
      <c r="T200">
        <v>1.9400000000000001E-3</v>
      </c>
      <c r="U200">
        <v>1.9400000000000001E-3</v>
      </c>
      <c r="V200">
        <v>1.9400000000000001E-3</v>
      </c>
      <c r="W200">
        <v>3.5400000000000002E-3</v>
      </c>
      <c r="X200">
        <v>3.5400000000000002E-3</v>
      </c>
      <c r="Y200">
        <v>1.9400000000000001E-3</v>
      </c>
      <c r="Z200">
        <v>1.9400000000000001E-3</v>
      </c>
      <c r="AA200">
        <v>1.9400000000000001E-3</v>
      </c>
      <c r="AB200">
        <v>0.87621556255313027</v>
      </c>
      <c r="AC200">
        <v>9.8894308277560565</v>
      </c>
      <c r="AD200">
        <v>258.36599999999999</v>
      </c>
      <c r="AE200">
        <v>2.5000000000000001E-2</v>
      </c>
      <c r="AF200">
        <v>766</v>
      </c>
      <c r="AG200">
        <v>1218</v>
      </c>
      <c r="AH200">
        <v>1585</v>
      </c>
      <c r="AI200">
        <v>2130</v>
      </c>
    </row>
    <row r="201" spans="2:35">
      <c r="B201">
        <v>34</v>
      </c>
      <c r="C201">
        <v>34</v>
      </c>
      <c r="D201" t="s">
        <v>9</v>
      </c>
      <c r="E201" t="s">
        <v>9</v>
      </c>
      <c r="F201">
        <v>30</v>
      </c>
      <c r="G201">
        <v>30</v>
      </c>
      <c r="H201">
        <v>0.2</v>
      </c>
      <c r="I201">
        <v>5000</v>
      </c>
      <c r="J201">
        <v>60000</v>
      </c>
      <c r="K201">
        <v>17</v>
      </c>
      <c r="L201">
        <v>150</v>
      </c>
      <c r="M201">
        <v>0</v>
      </c>
      <c r="N201">
        <v>80</v>
      </c>
      <c r="O201">
        <v>11</v>
      </c>
      <c r="P201">
        <v>1.9400000000000001E-3</v>
      </c>
      <c r="Q201">
        <v>3.5400000000000002E-3</v>
      </c>
      <c r="R201">
        <v>3.5400000000000002E-3</v>
      </c>
      <c r="S201">
        <v>1.9400000000000001E-3</v>
      </c>
      <c r="T201">
        <v>1.9400000000000001E-3</v>
      </c>
      <c r="U201">
        <v>1.9400000000000001E-3</v>
      </c>
      <c r="V201">
        <v>1.9400000000000001E-3</v>
      </c>
      <c r="W201">
        <v>3.5400000000000002E-3</v>
      </c>
      <c r="X201">
        <v>3.5400000000000002E-3</v>
      </c>
      <c r="Y201">
        <v>1.9400000000000001E-3</v>
      </c>
      <c r="Z201">
        <v>1.9400000000000001E-3</v>
      </c>
      <c r="AA201">
        <v>1.9400000000000001E-3</v>
      </c>
      <c r="AB201">
        <v>0.87621556255313027</v>
      </c>
      <c r="AC201">
        <v>9.8894308277560565</v>
      </c>
      <c r="AD201">
        <v>258.36599999999999</v>
      </c>
      <c r="AE201">
        <v>0.03</v>
      </c>
      <c r="AF201">
        <v>695</v>
      </c>
      <c r="AG201">
        <v>1124</v>
      </c>
      <c r="AH201">
        <v>1476</v>
      </c>
      <c r="AI201">
        <v>1967</v>
      </c>
    </row>
    <row r="202" spans="2:35">
      <c r="B202">
        <v>34</v>
      </c>
      <c r="C202">
        <v>34</v>
      </c>
      <c r="D202" t="s">
        <v>9</v>
      </c>
      <c r="E202" t="s">
        <v>9</v>
      </c>
      <c r="F202">
        <v>30</v>
      </c>
      <c r="G202">
        <v>30</v>
      </c>
      <c r="H202">
        <v>0.2</v>
      </c>
      <c r="I202">
        <v>5000</v>
      </c>
      <c r="J202">
        <v>60000</v>
      </c>
      <c r="K202">
        <v>17</v>
      </c>
      <c r="L202">
        <v>150</v>
      </c>
      <c r="M202">
        <v>0</v>
      </c>
      <c r="N202">
        <v>80</v>
      </c>
      <c r="O202">
        <v>11</v>
      </c>
      <c r="P202">
        <v>1.9400000000000001E-3</v>
      </c>
      <c r="Q202">
        <v>3.5400000000000002E-3</v>
      </c>
      <c r="R202">
        <v>3.5400000000000002E-3</v>
      </c>
      <c r="S202">
        <v>1.9400000000000001E-3</v>
      </c>
      <c r="T202">
        <v>1.9400000000000001E-3</v>
      </c>
      <c r="U202">
        <v>1.9400000000000001E-3</v>
      </c>
      <c r="V202">
        <v>1.9400000000000001E-3</v>
      </c>
      <c r="W202">
        <v>3.5400000000000002E-3</v>
      </c>
      <c r="X202">
        <v>3.5400000000000002E-3</v>
      </c>
      <c r="Y202">
        <v>1.9400000000000001E-3</v>
      </c>
      <c r="Z202">
        <v>1.9400000000000001E-3</v>
      </c>
      <c r="AA202">
        <v>1.9400000000000001E-3</v>
      </c>
      <c r="AB202">
        <v>0.87621556255313027</v>
      </c>
      <c r="AC202">
        <v>9.8894308277560565</v>
      </c>
      <c r="AD202">
        <v>258.36599999999999</v>
      </c>
      <c r="AE202">
        <v>3.5000000000000003E-2</v>
      </c>
      <c r="AF202">
        <v>634</v>
      </c>
      <c r="AG202">
        <v>1041</v>
      </c>
      <c r="AH202">
        <v>1378</v>
      </c>
      <c r="AI202">
        <v>1829</v>
      </c>
    </row>
    <row r="203" spans="2:35">
      <c r="B203">
        <v>34</v>
      </c>
      <c r="C203">
        <v>34</v>
      </c>
      <c r="D203" t="s">
        <v>9</v>
      </c>
      <c r="E203" t="s">
        <v>9</v>
      </c>
      <c r="F203">
        <v>30</v>
      </c>
      <c r="G203">
        <v>30</v>
      </c>
      <c r="H203">
        <v>0.2</v>
      </c>
      <c r="I203">
        <v>5000</v>
      </c>
      <c r="J203">
        <v>60000</v>
      </c>
      <c r="K203">
        <v>17</v>
      </c>
      <c r="L203">
        <v>150</v>
      </c>
      <c r="M203">
        <v>0</v>
      </c>
      <c r="N203">
        <v>80</v>
      </c>
      <c r="O203">
        <v>11</v>
      </c>
      <c r="P203">
        <v>1.9400000000000001E-3</v>
      </c>
      <c r="Q203">
        <v>3.5400000000000002E-3</v>
      </c>
      <c r="R203">
        <v>3.5400000000000002E-3</v>
      </c>
      <c r="S203">
        <v>1.9400000000000001E-3</v>
      </c>
      <c r="T203">
        <v>1.9400000000000001E-3</v>
      </c>
      <c r="U203">
        <v>1.9400000000000001E-3</v>
      </c>
      <c r="V203">
        <v>1.9400000000000001E-3</v>
      </c>
      <c r="W203">
        <v>3.5400000000000002E-3</v>
      </c>
      <c r="X203">
        <v>3.5400000000000002E-3</v>
      </c>
      <c r="Y203">
        <v>1.9400000000000001E-3</v>
      </c>
      <c r="Z203">
        <v>1.9400000000000001E-3</v>
      </c>
      <c r="AA203">
        <v>1.9400000000000001E-3</v>
      </c>
      <c r="AB203">
        <v>0.87621556255313027</v>
      </c>
      <c r="AC203">
        <v>9.8894308277560565</v>
      </c>
      <c r="AD203">
        <v>258.36599999999999</v>
      </c>
      <c r="AE203">
        <v>0.04</v>
      </c>
      <c r="AF203">
        <v>580</v>
      </c>
      <c r="AG203">
        <v>966</v>
      </c>
      <c r="AH203">
        <v>1289</v>
      </c>
      <c r="AI203">
        <v>1707</v>
      </c>
    </row>
    <row r="204" spans="2:35">
      <c r="B204">
        <v>34</v>
      </c>
      <c r="C204">
        <v>34</v>
      </c>
      <c r="D204" t="s">
        <v>9</v>
      </c>
      <c r="E204" t="s">
        <v>9</v>
      </c>
      <c r="F204">
        <v>30</v>
      </c>
      <c r="G204">
        <v>30</v>
      </c>
      <c r="H204">
        <v>0.2</v>
      </c>
      <c r="I204">
        <v>5000</v>
      </c>
      <c r="J204">
        <v>60000</v>
      </c>
      <c r="K204">
        <v>17</v>
      </c>
      <c r="L204">
        <v>150</v>
      </c>
      <c r="M204">
        <v>0</v>
      </c>
      <c r="N204">
        <v>80</v>
      </c>
      <c r="O204">
        <v>11</v>
      </c>
      <c r="P204">
        <v>1.9400000000000001E-3</v>
      </c>
      <c r="Q204">
        <v>3.5400000000000002E-3</v>
      </c>
      <c r="R204">
        <v>3.5400000000000002E-3</v>
      </c>
      <c r="S204">
        <v>1.9400000000000001E-3</v>
      </c>
      <c r="T204">
        <v>1.9400000000000001E-3</v>
      </c>
      <c r="U204">
        <v>1.9400000000000001E-3</v>
      </c>
      <c r="V204">
        <v>1.9400000000000001E-3</v>
      </c>
      <c r="W204">
        <v>3.5400000000000002E-3</v>
      </c>
      <c r="X204">
        <v>3.5400000000000002E-3</v>
      </c>
      <c r="Y204">
        <v>1.9400000000000001E-3</v>
      </c>
      <c r="Z204">
        <v>1.9400000000000001E-3</v>
      </c>
      <c r="AA204">
        <v>1.9400000000000001E-3</v>
      </c>
      <c r="AB204">
        <v>0.87621556255313027</v>
      </c>
      <c r="AC204">
        <v>9.8894308277560565</v>
      </c>
      <c r="AD204">
        <v>258.36599999999999</v>
      </c>
      <c r="AE204">
        <v>4.4999999999999998E-2</v>
      </c>
      <c r="AF204">
        <v>534</v>
      </c>
      <c r="AG204">
        <v>899</v>
      </c>
      <c r="AH204">
        <v>1208</v>
      </c>
      <c r="AI204">
        <v>1600</v>
      </c>
    </row>
    <row r="205" spans="2:35">
      <c r="B205">
        <v>34</v>
      </c>
      <c r="C205">
        <v>34</v>
      </c>
      <c r="D205" t="s">
        <v>9</v>
      </c>
      <c r="E205" t="s">
        <v>9</v>
      </c>
      <c r="F205">
        <v>30</v>
      </c>
      <c r="G205">
        <v>30</v>
      </c>
      <c r="H205">
        <v>0.2</v>
      </c>
      <c r="I205">
        <v>5000</v>
      </c>
      <c r="J205">
        <v>60000</v>
      </c>
      <c r="K205">
        <v>17</v>
      </c>
      <c r="L205">
        <v>150</v>
      </c>
      <c r="M205">
        <v>0</v>
      </c>
      <c r="N205">
        <v>80</v>
      </c>
      <c r="O205">
        <v>11</v>
      </c>
      <c r="P205">
        <v>1.9400000000000001E-3</v>
      </c>
      <c r="Q205">
        <v>3.5400000000000002E-3</v>
      </c>
      <c r="R205">
        <v>3.5400000000000002E-3</v>
      </c>
      <c r="S205">
        <v>1.9400000000000001E-3</v>
      </c>
      <c r="T205">
        <v>1.9400000000000001E-3</v>
      </c>
      <c r="U205">
        <v>1.9400000000000001E-3</v>
      </c>
      <c r="V205">
        <v>1.9400000000000001E-3</v>
      </c>
      <c r="W205">
        <v>3.5400000000000002E-3</v>
      </c>
      <c r="X205">
        <v>3.5400000000000002E-3</v>
      </c>
      <c r="Y205">
        <v>1.9400000000000001E-3</v>
      </c>
      <c r="Z205">
        <v>1.9400000000000001E-3</v>
      </c>
      <c r="AA205">
        <v>1.9400000000000001E-3</v>
      </c>
      <c r="AB205">
        <v>0.87621556255313027</v>
      </c>
      <c r="AC205">
        <v>9.8894308277560565</v>
      </c>
      <c r="AD205">
        <v>258.36599999999999</v>
      </c>
      <c r="AE205">
        <v>0.05</v>
      </c>
      <c r="AF205">
        <v>493</v>
      </c>
      <c r="AG205">
        <v>840</v>
      </c>
      <c r="AH205">
        <v>1135</v>
      </c>
      <c r="AI205">
        <v>1503</v>
      </c>
    </row>
    <row r="206" spans="2:35">
      <c r="B206">
        <v>34</v>
      </c>
      <c r="C206">
        <v>34</v>
      </c>
      <c r="D206" t="s">
        <v>9</v>
      </c>
      <c r="E206" t="s">
        <v>9</v>
      </c>
      <c r="F206">
        <v>32</v>
      </c>
      <c r="G206">
        <v>32</v>
      </c>
      <c r="H206">
        <v>0.2</v>
      </c>
      <c r="I206">
        <v>5000</v>
      </c>
      <c r="J206">
        <v>60000</v>
      </c>
      <c r="K206">
        <v>17</v>
      </c>
      <c r="L206">
        <v>150</v>
      </c>
      <c r="M206">
        <v>0</v>
      </c>
      <c r="N206">
        <v>80</v>
      </c>
      <c r="O206">
        <v>11</v>
      </c>
      <c r="P206">
        <v>1.9400000000000001E-3</v>
      </c>
      <c r="Q206">
        <v>3.5000000000000001E-3</v>
      </c>
      <c r="R206">
        <v>3.5000000000000001E-3</v>
      </c>
      <c r="S206">
        <v>1.9400000000000001E-3</v>
      </c>
      <c r="T206">
        <v>1.9400000000000001E-3</v>
      </c>
      <c r="U206">
        <v>1.9400000000000001E-3</v>
      </c>
      <c r="V206">
        <v>1.9400000000000001E-3</v>
      </c>
      <c r="W206">
        <v>3.5000000000000001E-3</v>
      </c>
      <c r="X206">
        <v>3.5000000000000001E-3</v>
      </c>
      <c r="Y206">
        <v>1.9400000000000001E-3</v>
      </c>
      <c r="Z206">
        <v>1.9400000000000001E-3</v>
      </c>
      <c r="AA206">
        <v>1.9400000000000001E-3</v>
      </c>
      <c r="AB206">
        <v>0.87607009015696646</v>
      </c>
      <c r="AC206">
        <v>9.8886098545973731</v>
      </c>
      <c r="AD206">
        <v>258.36599999999999</v>
      </c>
      <c r="AE206">
        <v>0.02</v>
      </c>
      <c r="AF206">
        <v>847</v>
      </c>
      <c r="AG206">
        <v>1324</v>
      </c>
      <c r="AH206">
        <v>1706</v>
      </c>
      <c r="AI206">
        <v>2327</v>
      </c>
    </row>
    <row r="207" spans="2:35">
      <c r="B207">
        <v>34</v>
      </c>
      <c r="C207">
        <v>34</v>
      </c>
      <c r="D207" t="s">
        <v>9</v>
      </c>
      <c r="E207" t="s">
        <v>9</v>
      </c>
      <c r="F207">
        <v>32</v>
      </c>
      <c r="G207">
        <v>32</v>
      </c>
      <c r="H207">
        <v>0.2</v>
      </c>
      <c r="I207">
        <v>5000</v>
      </c>
      <c r="J207">
        <v>60000</v>
      </c>
      <c r="K207">
        <v>17</v>
      </c>
      <c r="L207">
        <v>150</v>
      </c>
      <c r="M207">
        <v>0</v>
      </c>
      <c r="N207">
        <v>80</v>
      </c>
      <c r="O207">
        <v>11</v>
      </c>
      <c r="P207">
        <v>1.9400000000000001E-3</v>
      </c>
      <c r="Q207">
        <v>3.5000000000000001E-3</v>
      </c>
      <c r="R207">
        <v>3.5000000000000001E-3</v>
      </c>
      <c r="S207">
        <v>1.9400000000000001E-3</v>
      </c>
      <c r="T207">
        <v>1.9400000000000001E-3</v>
      </c>
      <c r="U207">
        <v>1.9400000000000001E-3</v>
      </c>
      <c r="V207">
        <v>1.9400000000000001E-3</v>
      </c>
      <c r="W207">
        <v>3.5000000000000001E-3</v>
      </c>
      <c r="X207">
        <v>3.5000000000000001E-3</v>
      </c>
      <c r="Y207">
        <v>1.9400000000000001E-3</v>
      </c>
      <c r="Z207">
        <v>1.9400000000000001E-3</v>
      </c>
      <c r="AA207">
        <v>1.9400000000000001E-3</v>
      </c>
      <c r="AB207">
        <v>0.87607009015696646</v>
      </c>
      <c r="AC207">
        <v>9.8886098545973731</v>
      </c>
      <c r="AD207">
        <v>258.36599999999999</v>
      </c>
      <c r="AE207">
        <v>2.5000000000000001E-2</v>
      </c>
      <c r="AF207">
        <v>766</v>
      </c>
      <c r="AG207">
        <v>1218</v>
      </c>
      <c r="AH207">
        <v>1585</v>
      </c>
      <c r="AI207">
        <v>2130</v>
      </c>
    </row>
    <row r="208" spans="2:35">
      <c r="B208">
        <v>34</v>
      </c>
      <c r="C208">
        <v>34</v>
      </c>
      <c r="D208" t="s">
        <v>9</v>
      </c>
      <c r="E208" t="s">
        <v>9</v>
      </c>
      <c r="F208">
        <v>32</v>
      </c>
      <c r="G208">
        <v>32</v>
      </c>
      <c r="H208">
        <v>0.2</v>
      </c>
      <c r="I208">
        <v>5000</v>
      </c>
      <c r="J208">
        <v>60000</v>
      </c>
      <c r="K208">
        <v>17</v>
      </c>
      <c r="L208">
        <v>150</v>
      </c>
      <c r="M208">
        <v>0</v>
      </c>
      <c r="N208">
        <v>80</v>
      </c>
      <c r="O208">
        <v>11</v>
      </c>
      <c r="P208">
        <v>1.9400000000000001E-3</v>
      </c>
      <c r="Q208">
        <v>3.5000000000000001E-3</v>
      </c>
      <c r="R208">
        <v>3.5000000000000001E-3</v>
      </c>
      <c r="S208">
        <v>1.9400000000000001E-3</v>
      </c>
      <c r="T208">
        <v>1.9400000000000001E-3</v>
      </c>
      <c r="U208">
        <v>1.9400000000000001E-3</v>
      </c>
      <c r="V208">
        <v>1.9400000000000001E-3</v>
      </c>
      <c r="W208">
        <v>3.5000000000000001E-3</v>
      </c>
      <c r="X208">
        <v>3.5000000000000001E-3</v>
      </c>
      <c r="Y208">
        <v>1.9400000000000001E-3</v>
      </c>
      <c r="Z208">
        <v>1.9400000000000001E-3</v>
      </c>
      <c r="AA208">
        <v>1.9400000000000001E-3</v>
      </c>
      <c r="AB208">
        <v>0.87607009015696646</v>
      </c>
      <c r="AC208">
        <v>9.8886098545973731</v>
      </c>
      <c r="AD208">
        <v>258.36599999999999</v>
      </c>
      <c r="AE208">
        <v>0.03</v>
      </c>
      <c r="AF208">
        <v>695</v>
      </c>
      <c r="AG208">
        <v>1124</v>
      </c>
      <c r="AH208">
        <v>1476</v>
      </c>
      <c r="AI208">
        <v>1967</v>
      </c>
    </row>
    <row r="209" spans="2:35">
      <c r="B209">
        <v>34</v>
      </c>
      <c r="C209">
        <v>34</v>
      </c>
      <c r="D209" t="s">
        <v>9</v>
      </c>
      <c r="E209" t="s">
        <v>9</v>
      </c>
      <c r="F209">
        <v>32</v>
      </c>
      <c r="G209">
        <v>32</v>
      </c>
      <c r="H209">
        <v>0.2</v>
      </c>
      <c r="I209">
        <v>5000</v>
      </c>
      <c r="J209">
        <v>60000</v>
      </c>
      <c r="K209">
        <v>17</v>
      </c>
      <c r="L209">
        <v>150</v>
      </c>
      <c r="M209">
        <v>0</v>
      </c>
      <c r="N209">
        <v>80</v>
      </c>
      <c r="O209">
        <v>11</v>
      </c>
      <c r="P209">
        <v>1.9400000000000001E-3</v>
      </c>
      <c r="Q209">
        <v>3.5000000000000001E-3</v>
      </c>
      <c r="R209">
        <v>3.5000000000000001E-3</v>
      </c>
      <c r="S209">
        <v>1.9400000000000001E-3</v>
      </c>
      <c r="T209">
        <v>1.9400000000000001E-3</v>
      </c>
      <c r="U209">
        <v>1.9400000000000001E-3</v>
      </c>
      <c r="V209">
        <v>1.9400000000000001E-3</v>
      </c>
      <c r="W209">
        <v>3.5000000000000001E-3</v>
      </c>
      <c r="X209">
        <v>3.5000000000000001E-3</v>
      </c>
      <c r="Y209">
        <v>1.9400000000000001E-3</v>
      </c>
      <c r="Z209">
        <v>1.9400000000000001E-3</v>
      </c>
      <c r="AA209">
        <v>1.9400000000000001E-3</v>
      </c>
      <c r="AB209">
        <v>0.87607009015696646</v>
      </c>
      <c r="AC209">
        <v>9.8886098545973731</v>
      </c>
      <c r="AD209">
        <v>258.36599999999999</v>
      </c>
      <c r="AE209">
        <v>3.5000000000000003E-2</v>
      </c>
      <c r="AF209">
        <v>634</v>
      </c>
      <c r="AG209">
        <v>1041</v>
      </c>
      <c r="AH209">
        <v>1378</v>
      </c>
      <c r="AI209">
        <v>1829</v>
      </c>
    </row>
    <row r="210" spans="2:35">
      <c r="B210">
        <v>34</v>
      </c>
      <c r="C210">
        <v>34</v>
      </c>
      <c r="D210" t="s">
        <v>9</v>
      </c>
      <c r="E210" t="s">
        <v>9</v>
      </c>
      <c r="F210">
        <v>32</v>
      </c>
      <c r="G210">
        <v>32</v>
      </c>
      <c r="H210">
        <v>0.2</v>
      </c>
      <c r="I210">
        <v>5000</v>
      </c>
      <c r="J210">
        <v>60000</v>
      </c>
      <c r="K210">
        <v>17</v>
      </c>
      <c r="L210">
        <v>150</v>
      </c>
      <c r="M210">
        <v>0</v>
      </c>
      <c r="N210">
        <v>80</v>
      </c>
      <c r="O210">
        <v>11</v>
      </c>
      <c r="P210">
        <v>1.9400000000000001E-3</v>
      </c>
      <c r="Q210">
        <v>3.5000000000000001E-3</v>
      </c>
      <c r="R210">
        <v>3.5000000000000001E-3</v>
      </c>
      <c r="S210">
        <v>1.9400000000000001E-3</v>
      </c>
      <c r="T210">
        <v>1.9400000000000001E-3</v>
      </c>
      <c r="U210">
        <v>1.9400000000000001E-3</v>
      </c>
      <c r="V210">
        <v>1.9400000000000001E-3</v>
      </c>
      <c r="W210">
        <v>3.5000000000000001E-3</v>
      </c>
      <c r="X210">
        <v>3.5000000000000001E-3</v>
      </c>
      <c r="Y210">
        <v>1.9400000000000001E-3</v>
      </c>
      <c r="Z210">
        <v>1.9400000000000001E-3</v>
      </c>
      <c r="AA210">
        <v>1.9400000000000001E-3</v>
      </c>
      <c r="AB210">
        <v>0.87607009015696646</v>
      </c>
      <c r="AC210">
        <v>9.8886098545973731</v>
      </c>
      <c r="AD210">
        <v>258.36599999999999</v>
      </c>
      <c r="AE210">
        <v>0.04</v>
      </c>
      <c r="AF210">
        <v>580</v>
      </c>
      <c r="AG210">
        <v>966</v>
      </c>
      <c r="AH210">
        <v>1289</v>
      </c>
      <c r="AI210">
        <v>1707</v>
      </c>
    </row>
    <row r="211" spans="2:35">
      <c r="B211">
        <v>34</v>
      </c>
      <c r="C211">
        <v>34</v>
      </c>
      <c r="D211" t="s">
        <v>9</v>
      </c>
      <c r="E211" t="s">
        <v>9</v>
      </c>
      <c r="F211">
        <v>32</v>
      </c>
      <c r="G211">
        <v>32</v>
      </c>
      <c r="H211">
        <v>0.2</v>
      </c>
      <c r="I211">
        <v>5000</v>
      </c>
      <c r="J211">
        <v>60000</v>
      </c>
      <c r="K211">
        <v>17</v>
      </c>
      <c r="L211">
        <v>150</v>
      </c>
      <c r="M211">
        <v>0</v>
      </c>
      <c r="N211">
        <v>80</v>
      </c>
      <c r="O211">
        <v>11</v>
      </c>
      <c r="P211">
        <v>1.9400000000000001E-3</v>
      </c>
      <c r="Q211">
        <v>3.5000000000000001E-3</v>
      </c>
      <c r="R211">
        <v>3.5000000000000001E-3</v>
      </c>
      <c r="S211">
        <v>1.9400000000000001E-3</v>
      </c>
      <c r="T211">
        <v>1.9400000000000001E-3</v>
      </c>
      <c r="U211">
        <v>1.9400000000000001E-3</v>
      </c>
      <c r="V211">
        <v>1.9400000000000001E-3</v>
      </c>
      <c r="W211">
        <v>3.5000000000000001E-3</v>
      </c>
      <c r="X211">
        <v>3.5000000000000001E-3</v>
      </c>
      <c r="Y211">
        <v>1.9400000000000001E-3</v>
      </c>
      <c r="Z211">
        <v>1.9400000000000001E-3</v>
      </c>
      <c r="AA211">
        <v>1.9400000000000001E-3</v>
      </c>
      <c r="AB211">
        <v>0.87607009015696646</v>
      </c>
      <c r="AC211">
        <v>9.8886098545973731</v>
      </c>
      <c r="AD211">
        <v>258.36599999999999</v>
      </c>
      <c r="AE211">
        <v>4.4999999999999998E-2</v>
      </c>
      <c r="AF211">
        <v>534</v>
      </c>
      <c r="AG211">
        <v>899</v>
      </c>
      <c r="AH211">
        <v>1208</v>
      </c>
      <c r="AI211">
        <v>1600</v>
      </c>
    </row>
    <row r="212" spans="2:35">
      <c r="B212">
        <v>34</v>
      </c>
      <c r="C212">
        <v>34</v>
      </c>
      <c r="D212" t="s">
        <v>9</v>
      </c>
      <c r="E212" t="s">
        <v>9</v>
      </c>
      <c r="F212">
        <v>32</v>
      </c>
      <c r="G212">
        <v>32</v>
      </c>
      <c r="H212">
        <v>0.2</v>
      </c>
      <c r="I212">
        <v>5000</v>
      </c>
      <c r="J212">
        <v>60000</v>
      </c>
      <c r="K212">
        <v>17</v>
      </c>
      <c r="L212">
        <v>150</v>
      </c>
      <c r="M212">
        <v>0</v>
      </c>
      <c r="N212">
        <v>80</v>
      </c>
      <c r="O212">
        <v>11</v>
      </c>
      <c r="P212">
        <v>1.9400000000000001E-3</v>
      </c>
      <c r="Q212">
        <v>3.5000000000000001E-3</v>
      </c>
      <c r="R212">
        <v>3.5000000000000001E-3</v>
      </c>
      <c r="S212">
        <v>1.9400000000000001E-3</v>
      </c>
      <c r="T212">
        <v>1.9400000000000001E-3</v>
      </c>
      <c r="U212">
        <v>1.9400000000000001E-3</v>
      </c>
      <c r="V212">
        <v>1.9400000000000001E-3</v>
      </c>
      <c r="W212">
        <v>3.5000000000000001E-3</v>
      </c>
      <c r="X212">
        <v>3.5000000000000001E-3</v>
      </c>
      <c r="Y212">
        <v>1.9400000000000001E-3</v>
      </c>
      <c r="Z212">
        <v>1.9400000000000001E-3</v>
      </c>
      <c r="AA212">
        <v>1.9400000000000001E-3</v>
      </c>
      <c r="AB212">
        <v>0.87607009015696646</v>
      </c>
      <c r="AC212">
        <v>9.8886098545973731</v>
      </c>
      <c r="AD212">
        <v>258.36599999999999</v>
      </c>
      <c r="AE212">
        <v>0.05</v>
      </c>
      <c r="AF212">
        <v>493</v>
      </c>
      <c r="AG212">
        <v>840</v>
      </c>
      <c r="AH212">
        <v>1135</v>
      </c>
      <c r="AI212">
        <v>1503</v>
      </c>
    </row>
    <row r="213" spans="2:35">
      <c r="B213">
        <v>34</v>
      </c>
      <c r="C213">
        <v>34</v>
      </c>
      <c r="D213" t="s">
        <v>9</v>
      </c>
      <c r="E213" t="s">
        <v>9</v>
      </c>
      <c r="F213">
        <v>24</v>
      </c>
      <c r="G213">
        <v>24</v>
      </c>
      <c r="H213">
        <v>0.2</v>
      </c>
      <c r="I213">
        <v>5000</v>
      </c>
      <c r="J213">
        <v>60000</v>
      </c>
      <c r="K213">
        <v>18</v>
      </c>
      <c r="L213">
        <v>150</v>
      </c>
      <c r="M213">
        <v>0</v>
      </c>
      <c r="N213">
        <v>80</v>
      </c>
      <c r="O213">
        <v>11</v>
      </c>
      <c r="P213">
        <v>1.9300000000000001E-3</v>
      </c>
      <c r="Q213">
        <v>3.3600000000000001E-3</v>
      </c>
      <c r="R213">
        <v>3.3600000000000001E-3</v>
      </c>
      <c r="S213">
        <v>1.9300000000000001E-3</v>
      </c>
      <c r="T213">
        <v>1.9300000000000001E-3</v>
      </c>
      <c r="U213">
        <v>1.9300000000000001E-3</v>
      </c>
      <c r="V213">
        <v>1.9300000000000001E-3</v>
      </c>
      <c r="W213">
        <v>3.3600000000000001E-3</v>
      </c>
      <c r="X213">
        <v>3.3600000000000001E-3</v>
      </c>
      <c r="Y213">
        <v>1.9300000000000001E-3</v>
      </c>
      <c r="Z213">
        <v>1.9300000000000001E-3</v>
      </c>
      <c r="AA213">
        <v>1.9300000000000001E-3</v>
      </c>
      <c r="AB213">
        <v>0.87578068264342768</v>
      </c>
      <c r="AC213">
        <v>9.484532755439206</v>
      </c>
      <c r="AD213">
        <v>272.81599999999997</v>
      </c>
      <c r="AE213">
        <v>0.02</v>
      </c>
      <c r="AF213">
        <v>845</v>
      </c>
      <c r="AG213">
        <v>1315</v>
      </c>
      <c r="AH213">
        <v>1693</v>
      </c>
      <c r="AI213">
        <v>3023</v>
      </c>
    </row>
    <row r="214" spans="2:35">
      <c r="B214">
        <v>34</v>
      </c>
      <c r="C214">
        <v>34</v>
      </c>
      <c r="D214" t="s">
        <v>9</v>
      </c>
      <c r="E214" t="s">
        <v>9</v>
      </c>
      <c r="F214">
        <v>24</v>
      </c>
      <c r="G214">
        <v>24</v>
      </c>
      <c r="H214">
        <v>0.2</v>
      </c>
      <c r="I214">
        <v>5000</v>
      </c>
      <c r="J214">
        <v>60000</v>
      </c>
      <c r="K214">
        <v>18</v>
      </c>
      <c r="L214">
        <v>150</v>
      </c>
      <c r="M214">
        <v>0</v>
      </c>
      <c r="N214">
        <v>80</v>
      </c>
      <c r="O214">
        <v>11</v>
      </c>
      <c r="P214">
        <v>1.9300000000000001E-3</v>
      </c>
      <c r="Q214">
        <v>3.3600000000000001E-3</v>
      </c>
      <c r="R214">
        <v>3.3600000000000001E-3</v>
      </c>
      <c r="S214">
        <v>1.9300000000000001E-3</v>
      </c>
      <c r="T214">
        <v>1.9300000000000001E-3</v>
      </c>
      <c r="U214">
        <v>1.9300000000000001E-3</v>
      </c>
      <c r="V214">
        <v>1.9300000000000001E-3</v>
      </c>
      <c r="W214">
        <v>3.3600000000000001E-3</v>
      </c>
      <c r="X214">
        <v>3.3600000000000001E-3</v>
      </c>
      <c r="Y214">
        <v>1.9300000000000001E-3</v>
      </c>
      <c r="Z214">
        <v>1.9300000000000001E-3</v>
      </c>
      <c r="AA214">
        <v>1.9300000000000001E-3</v>
      </c>
      <c r="AB214">
        <v>0.87578068264342768</v>
      </c>
      <c r="AC214">
        <v>9.484532755439206</v>
      </c>
      <c r="AD214">
        <v>272.81599999999997</v>
      </c>
      <c r="AE214">
        <v>2.5000000000000001E-2</v>
      </c>
      <c r="AF214">
        <v>766</v>
      </c>
      <c r="AG214">
        <v>1214</v>
      </c>
      <c r="AH214">
        <v>1577</v>
      </c>
      <c r="AI214">
        <v>2618</v>
      </c>
    </row>
    <row r="215" spans="2:35">
      <c r="B215">
        <v>34</v>
      </c>
      <c r="C215">
        <v>34</v>
      </c>
      <c r="D215" t="s">
        <v>9</v>
      </c>
      <c r="E215" t="s">
        <v>9</v>
      </c>
      <c r="F215">
        <v>24</v>
      </c>
      <c r="G215">
        <v>24</v>
      </c>
      <c r="H215">
        <v>0.2</v>
      </c>
      <c r="I215">
        <v>5000</v>
      </c>
      <c r="J215">
        <v>60000</v>
      </c>
      <c r="K215">
        <v>18</v>
      </c>
      <c r="L215">
        <v>150</v>
      </c>
      <c r="M215">
        <v>0</v>
      </c>
      <c r="N215">
        <v>80</v>
      </c>
      <c r="O215">
        <v>11</v>
      </c>
      <c r="P215">
        <v>1.9300000000000001E-3</v>
      </c>
      <c r="Q215">
        <v>3.3600000000000001E-3</v>
      </c>
      <c r="R215">
        <v>3.3600000000000001E-3</v>
      </c>
      <c r="S215">
        <v>1.9300000000000001E-3</v>
      </c>
      <c r="T215">
        <v>1.9300000000000001E-3</v>
      </c>
      <c r="U215">
        <v>1.9300000000000001E-3</v>
      </c>
      <c r="V215">
        <v>1.9300000000000001E-3</v>
      </c>
      <c r="W215">
        <v>3.3600000000000001E-3</v>
      </c>
      <c r="X215">
        <v>3.3600000000000001E-3</v>
      </c>
      <c r="Y215">
        <v>1.9300000000000001E-3</v>
      </c>
      <c r="Z215">
        <v>1.9300000000000001E-3</v>
      </c>
      <c r="AA215">
        <v>1.9300000000000001E-3</v>
      </c>
      <c r="AB215">
        <v>0.87578068264342768</v>
      </c>
      <c r="AC215">
        <v>9.484532755439206</v>
      </c>
      <c r="AD215">
        <v>272.81599999999997</v>
      </c>
      <c r="AE215">
        <v>0.03</v>
      </c>
      <c r="AF215">
        <v>697</v>
      </c>
      <c r="AG215">
        <v>1123</v>
      </c>
      <c r="AH215">
        <v>1472</v>
      </c>
      <c r="AI215">
        <v>2324</v>
      </c>
    </row>
    <row r="216" spans="2:35">
      <c r="B216">
        <v>34</v>
      </c>
      <c r="C216">
        <v>34</v>
      </c>
      <c r="D216" t="s">
        <v>9</v>
      </c>
      <c r="E216" t="s">
        <v>9</v>
      </c>
      <c r="F216">
        <v>24</v>
      </c>
      <c r="G216">
        <v>24</v>
      </c>
      <c r="H216">
        <v>0.2</v>
      </c>
      <c r="I216">
        <v>5000</v>
      </c>
      <c r="J216">
        <v>60000</v>
      </c>
      <c r="K216">
        <v>18</v>
      </c>
      <c r="L216">
        <v>150</v>
      </c>
      <c r="M216">
        <v>0</v>
      </c>
      <c r="N216">
        <v>80</v>
      </c>
      <c r="O216">
        <v>11</v>
      </c>
      <c r="P216">
        <v>1.9300000000000001E-3</v>
      </c>
      <c r="Q216">
        <v>3.3600000000000001E-3</v>
      </c>
      <c r="R216">
        <v>3.3600000000000001E-3</v>
      </c>
      <c r="S216">
        <v>1.9300000000000001E-3</v>
      </c>
      <c r="T216">
        <v>1.9300000000000001E-3</v>
      </c>
      <c r="U216">
        <v>1.9300000000000001E-3</v>
      </c>
      <c r="V216">
        <v>1.9300000000000001E-3</v>
      </c>
      <c r="W216">
        <v>3.3600000000000001E-3</v>
      </c>
      <c r="X216">
        <v>3.3600000000000001E-3</v>
      </c>
      <c r="Y216">
        <v>1.9300000000000001E-3</v>
      </c>
      <c r="Z216">
        <v>1.9300000000000001E-3</v>
      </c>
      <c r="AA216">
        <v>1.9300000000000001E-3</v>
      </c>
      <c r="AB216">
        <v>0.87578068264342768</v>
      </c>
      <c r="AC216">
        <v>9.484532755439206</v>
      </c>
      <c r="AD216">
        <v>272.81599999999997</v>
      </c>
      <c r="AE216">
        <v>3.5000000000000003E-2</v>
      </c>
      <c r="AF216">
        <v>637</v>
      </c>
      <c r="AG216">
        <v>1043</v>
      </c>
      <c r="AH216">
        <v>1377</v>
      </c>
      <c r="AI216">
        <v>2098</v>
      </c>
    </row>
    <row r="217" spans="2:35">
      <c r="B217">
        <v>34</v>
      </c>
      <c r="C217">
        <v>34</v>
      </c>
      <c r="D217" t="s">
        <v>9</v>
      </c>
      <c r="E217" t="s">
        <v>9</v>
      </c>
      <c r="F217">
        <v>24</v>
      </c>
      <c r="G217">
        <v>24</v>
      </c>
      <c r="H217">
        <v>0.2</v>
      </c>
      <c r="I217">
        <v>5000</v>
      </c>
      <c r="J217">
        <v>60000</v>
      </c>
      <c r="K217">
        <v>18</v>
      </c>
      <c r="L217">
        <v>150</v>
      </c>
      <c r="M217">
        <v>0</v>
      </c>
      <c r="N217">
        <v>80</v>
      </c>
      <c r="O217">
        <v>11</v>
      </c>
      <c r="P217">
        <v>1.9300000000000001E-3</v>
      </c>
      <c r="Q217">
        <v>3.3600000000000001E-3</v>
      </c>
      <c r="R217">
        <v>3.3600000000000001E-3</v>
      </c>
      <c r="S217">
        <v>1.9300000000000001E-3</v>
      </c>
      <c r="T217">
        <v>1.9300000000000001E-3</v>
      </c>
      <c r="U217">
        <v>1.9300000000000001E-3</v>
      </c>
      <c r="V217">
        <v>1.9300000000000001E-3</v>
      </c>
      <c r="W217">
        <v>3.3600000000000001E-3</v>
      </c>
      <c r="X217">
        <v>3.3600000000000001E-3</v>
      </c>
      <c r="Y217">
        <v>1.9300000000000001E-3</v>
      </c>
      <c r="Z217">
        <v>1.9300000000000001E-3</v>
      </c>
      <c r="AA217">
        <v>1.9300000000000001E-3</v>
      </c>
      <c r="AB217">
        <v>0.87578068264342768</v>
      </c>
      <c r="AC217">
        <v>9.484532755439206</v>
      </c>
      <c r="AD217">
        <v>272.81599999999997</v>
      </c>
      <c r="AE217">
        <v>0.04</v>
      </c>
      <c r="AF217">
        <v>585</v>
      </c>
      <c r="AG217">
        <v>970</v>
      </c>
      <c r="AH217">
        <v>1291</v>
      </c>
      <c r="AI217">
        <v>1915</v>
      </c>
    </row>
    <row r="218" spans="2:35">
      <c r="B218">
        <v>34</v>
      </c>
      <c r="C218">
        <v>34</v>
      </c>
      <c r="D218" t="s">
        <v>9</v>
      </c>
      <c r="E218" t="s">
        <v>9</v>
      </c>
      <c r="F218">
        <v>24</v>
      </c>
      <c r="G218">
        <v>24</v>
      </c>
      <c r="H218">
        <v>0.2</v>
      </c>
      <c r="I218">
        <v>5000</v>
      </c>
      <c r="J218">
        <v>60000</v>
      </c>
      <c r="K218">
        <v>18</v>
      </c>
      <c r="L218">
        <v>150</v>
      </c>
      <c r="M218">
        <v>0</v>
      </c>
      <c r="N218">
        <v>80</v>
      </c>
      <c r="O218">
        <v>11</v>
      </c>
      <c r="P218">
        <v>1.9300000000000001E-3</v>
      </c>
      <c r="Q218">
        <v>3.3600000000000001E-3</v>
      </c>
      <c r="R218">
        <v>3.3600000000000001E-3</v>
      </c>
      <c r="S218">
        <v>1.9300000000000001E-3</v>
      </c>
      <c r="T218">
        <v>1.9300000000000001E-3</v>
      </c>
      <c r="U218">
        <v>1.9300000000000001E-3</v>
      </c>
      <c r="V218">
        <v>1.9300000000000001E-3</v>
      </c>
      <c r="W218">
        <v>3.3600000000000001E-3</v>
      </c>
      <c r="X218">
        <v>3.3600000000000001E-3</v>
      </c>
      <c r="Y218">
        <v>1.9300000000000001E-3</v>
      </c>
      <c r="Z218">
        <v>1.9300000000000001E-3</v>
      </c>
      <c r="AA218">
        <v>1.9300000000000001E-3</v>
      </c>
      <c r="AB218">
        <v>0.87578068264342768</v>
      </c>
      <c r="AC218">
        <v>9.484532755439206</v>
      </c>
      <c r="AD218">
        <v>272.81599999999997</v>
      </c>
      <c r="AE218">
        <v>4.4999999999999998E-2</v>
      </c>
      <c r="AF218">
        <v>540</v>
      </c>
      <c r="AG218">
        <v>905</v>
      </c>
      <c r="AH218">
        <v>1212</v>
      </c>
      <c r="AI218">
        <v>1763</v>
      </c>
    </row>
    <row r="219" spans="2:35">
      <c r="B219">
        <v>34</v>
      </c>
      <c r="C219">
        <v>34</v>
      </c>
      <c r="D219" t="s">
        <v>9</v>
      </c>
      <c r="E219" t="s">
        <v>9</v>
      </c>
      <c r="F219">
        <v>24</v>
      </c>
      <c r="G219">
        <v>24</v>
      </c>
      <c r="H219">
        <v>0.2</v>
      </c>
      <c r="I219">
        <v>5000</v>
      </c>
      <c r="J219">
        <v>60000</v>
      </c>
      <c r="K219">
        <v>18</v>
      </c>
      <c r="L219">
        <v>150</v>
      </c>
      <c r="M219">
        <v>0</v>
      </c>
      <c r="N219">
        <v>80</v>
      </c>
      <c r="O219">
        <v>11</v>
      </c>
      <c r="P219">
        <v>1.9300000000000001E-3</v>
      </c>
      <c r="Q219">
        <v>3.3600000000000001E-3</v>
      </c>
      <c r="R219">
        <v>3.3600000000000001E-3</v>
      </c>
      <c r="S219">
        <v>1.9300000000000001E-3</v>
      </c>
      <c r="T219">
        <v>1.9300000000000001E-3</v>
      </c>
      <c r="U219">
        <v>1.9300000000000001E-3</v>
      </c>
      <c r="V219">
        <v>1.9300000000000001E-3</v>
      </c>
      <c r="W219">
        <v>3.3600000000000001E-3</v>
      </c>
      <c r="X219">
        <v>3.3600000000000001E-3</v>
      </c>
      <c r="Y219">
        <v>1.9300000000000001E-3</v>
      </c>
      <c r="Z219">
        <v>1.9300000000000001E-3</v>
      </c>
      <c r="AA219">
        <v>1.9300000000000001E-3</v>
      </c>
      <c r="AB219">
        <v>0.87578068264342768</v>
      </c>
      <c r="AC219">
        <v>9.484532755439206</v>
      </c>
      <c r="AD219">
        <v>272.81599999999997</v>
      </c>
      <c r="AE219">
        <v>0.05</v>
      </c>
      <c r="AF219">
        <v>499</v>
      </c>
      <c r="AG219">
        <v>846</v>
      </c>
      <c r="AH219">
        <v>1141</v>
      </c>
      <c r="AI219">
        <v>1634</v>
      </c>
    </row>
    <row r="220" spans="2:35">
      <c r="B220">
        <v>34</v>
      </c>
      <c r="C220">
        <v>34</v>
      </c>
      <c r="D220" t="s">
        <v>9</v>
      </c>
      <c r="E220" t="s">
        <v>9</v>
      </c>
      <c r="F220">
        <v>26</v>
      </c>
      <c r="G220">
        <v>26</v>
      </c>
      <c r="H220">
        <v>0.2</v>
      </c>
      <c r="I220">
        <v>5000</v>
      </c>
      <c r="J220">
        <v>60000</v>
      </c>
      <c r="K220">
        <v>18</v>
      </c>
      <c r="L220">
        <v>150</v>
      </c>
      <c r="M220">
        <v>0</v>
      </c>
      <c r="N220">
        <v>80</v>
      </c>
      <c r="O220">
        <v>11</v>
      </c>
      <c r="P220">
        <v>1.9300000000000001E-3</v>
      </c>
      <c r="Q220">
        <v>3.32E-3</v>
      </c>
      <c r="R220">
        <v>3.32E-3</v>
      </c>
      <c r="S220">
        <v>1.9300000000000001E-3</v>
      </c>
      <c r="T220">
        <v>1.9300000000000001E-3</v>
      </c>
      <c r="U220">
        <v>1.9300000000000001E-3</v>
      </c>
      <c r="V220">
        <v>1.9300000000000001E-3</v>
      </c>
      <c r="W220">
        <v>3.32E-3</v>
      </c>
      <c r="X220">
        <v>3.32E-3</v>
      </c>
      <c r="Y220">
        <v>1.9300000000000001E-3</v>
      </c>
      <c r="Z220">
        <v>1.9300000000000001E-3</v>
      </c>
      <c r="AA220">
        <v>1.9300000000000001E-3</v>
      </c>
      <c r="AB220">
        <v>0.87566721132897596</v>
      </c>
      <c r="AC220">
        <v>10.482225488935169</v>
      </c>
      <c r="AD220">
        <v>272.81599999999997</v>
      </c>
      <c r="AE220">
        <v>0.02</v>
      </c>
      <c r="AF220">
        <v>748</v>
      </c>
      <c r="AG220">
        <v>1173</v>
      </c>
      <c r="AH220">
        <v>1516</v>
      </c>
      <c r="AI220">
        <v>1887</v>
      </c>
    </row>
    <row r="221" spans="2:35">
      <c r="B221">
        <v>34</v>
      </c>
      <c r="C221">
        <v>34</v>
      </c>
      <c r="D221" t="s">
        <v>9</v>
      </c>
      <c r="E221" t="s">
        <v>9</v>
      </c>
      <c r="F221">
        <v>26</v>
      </c>
      <c r="G221">
        <v>26</v>
      </c>
      <c r="H221">
        <v>0.2</v>
      </c>
      <c r="I221">
        <v>5000</v>
      </c>
      <c r="J221">
        <v>60000</v>
      </c>
      <c r="K221">
        <v>18</v>
      </c>
      <c r="L221">
        <v>150</v>
      </c>
      <c r="M221">
        <v>0</v>
      </c>
      <c r="N221">
        <v>80</v>
      </c>
      <c r="O221">
        <v>11</v>
      </c>
      <c r="P221">
        <v>1.9300000000000001E-3</v>
      </c>
      <c r="Q221">
        <v>3.32E-3</v>
      </c>
      <c r="R221">
        <v>3.32E-3</v>
      </c>
      <c r="S221">
        <v>1.9300000000000001E-3</v>
      </c>
      <c r="T221">
        <v>1.9300000000000001E-3</v>
      </c>
      <c r="U221">
        <v>1.9300000000000001E-3</v>
      </c>
      <c r="V221">
        <v>1.9300000000000001E-3</v>
      </c>
      <c r="W221">
        <v>3.32E-3</v>
      </c>
      <c r="X221">
        <v>3.32E-3</v>
      </c>
      <c r="Y221">
        <v>1.9300000000000001E-3</v>
      </c>
      <c r="Z221">
        <v>1.9300000000000001E-3</v>
      </c>
      <c r="AA221">
        <v>1.9300000000000001E-3</v>
      </c>
      <c r="AB221">
        <v>0.87566721132897596</v>
      </c>
      <c r="AC221">
        <v>10.482225488935169</v>
      </c>
      <c r="AD221">
        <v>272.81599999999997</v>
      </c>
      <c r="AE221">
        <v>2.5000000000000001E-2</v>
      </c>
      <c r="AF221">
        <v>672</v>
      </c>
      <c r="AG221">
        <v>1075</v>
      </c>
      <c r="AH221">
        <v>1403</v>
      </c>
      <c r="AI221">
        <v>1760</v>
      </c>
    </row>
    <row r="222" spans="2:35">
      <c r="B222">
        <v>34</v>
      </c>
      <c r="C222">
        <v>34</v>
      </c>
      <c r="D222" t="s">
        <v>9</v>
      </c>
      <c r="E222" t="s">
        <v>9</v>
      </c>
      <c r="F222">
        <v>26</v>
      </c>
      <c r="G222">
        <v>26</v>
      </c>
      <c r="H222">
        <v>0.2</v>
      </c>
      <c r="I222">
        <v>5000</v>
      </c>
      <c r="J222">
        <v>60000</v>
      </c>
      <c r="K222">
        <v>18</v>
      </c>
      <c r="L222">
        <v>150</v>
      </c>
      <c r="M222">
        <v>0</v>
      </c>
      <c r="N222">
        <v>80</v>
      </c>
      <c r="O222">
        <v>11</v>
      </c>
      <c r="P222">
        <v>1.9300000000000001E-3</v>
      </c>
      <c r="Q222">
        <v>3.32E-3</v>
      </c>
      <c r="R222">
        <v>3.32E-3</v>
      </c>
      <c r="S222">
        <v>1.9300000000000001E-3</v>
      </c>
      <c r="T222">
        <v>1.9300000000000001E-3</v>
      </c>
      <c r="U222">
        <v>1.9300000000000001E-3</v>
      </c>
      <c r="V222">
        <v>1.9300000000000001E-3</v>
      </c>
      <c r="W222">
        <v>3.32E-3</v>
      </c>
      <c r="X222">
        <v>3.32E-3</v>
      </c>
      <c r="Y222">
        <v>1.9300000000000001E-3</v>
      </c>
      <c r="Z222">
        <v>1.9300000000000001E-3</v>
      </c>
      <c r="AA222">
        <v>1.9300000000000001E-3</v>
      </c>
      <c r="AB222">
        <v>0.87566721132897596</v>
      </c>
      <c r="AC222">
        <v>10.482225488935169</v>
      </c>
      <c r="AD222">
        <v>272.81599999999997</v>
      </c>
      <c r="AE222">
        <v>0.03</v>
      </c>
      <c r="AF222">
        <v>608</v>
      </c>
      <c r="AG222">
        <v>989</v>
      </c>
      <c r="AH222">
        <v>1302</v>
      </c>
      <c r="AI222">
        <v>1646</v>
      </c>
    </row>
    <row r="223" spans="2:35">
      <c r="B223">
        <v>34</v>
      </c>
      <c r="C223">
        <v>34</v>
      </c>
      <c r="D223" t="s">
        <v>9</v>
      </c>
      <c r="E223" t="s">
        <v>9</v>
      </c>
      <c r="F223">
        <v>26</v>
      </c>
      <c r="G223">
        <v>26</v>
      </c>
      <c r="H223">
        <v>0.2</v>
      </c>
      <c r="I223">
        <v>5000</v>
      </c>
      <c r="J223">
        <v>60000</v>
      </c>
      <c r="K223">
        <v>18</v>
      </c>
      <c r="L223">
        <v>150</v>
      </c>
      <c r="M223">
        <v>0</v>
      </c>
      <c r="N223">
        <v>80</v>
      </c>
      <c r="O223">
        <v>11</v>
      </c>
      <c r="P223">
        <v>1.9300000000000001E-3</v>
      </c>
      <c r="Q223">
        <v>3.32E-3</v>
      </c>
      <c r="R223">
        <v>3.32E-3</v>
      </c>
      <c r="S223">
        <v>1.9300000000000001E-3</v>
      </c>
      <c r="T223">
        <v>1.9300000000000001E-3</v>
      </c>
      <c r="U223">
        <v>1.9300000000000001E-3</v>
      </c>
      <c r="V223">
        <v>1.9300000000000001E-3</v>
      </c>
      <c r="W223">
        <v>3.32E-3</v>
      </c>
      <c r="X223">
        <v>3.32E-3</v>
      </c>
      <c r="Y223">
        <v>1.9300000000000001E-3</v>
      </c>
      <c r="Z223">
        <v>1.9300000000000001E-3</v>
      </c>
      <c r="AA223">
        <v>1.9300000000000001E-3</v>
      </c>
      <c r="AB223">
        <v>0.87566721132897596</v>
      </c>
      <c r="AC223">
        <v>10.482225488935169</v>
      </c>
      <c r="AD223">
        <v>272.81599999999997</v>
      </c>
      <c r="AE223">
        <v>3.5000000000000003E-2</v>
      </c>
      <c r="AF223">
        <v>552</v>
      </c>
      <c r="AG223">
        <v>912</v>
      </c>
      <c r="AH223">
        <v>1211</v>
      </c>
      <c r="AI223">
        <v>1542</v>
      </c>
    </row>
    <row r="224" spans="2:35">
      <c r="B224">
        <v>34</v>
      </c>
      <c r="C224">
        <v>34</v>
      </c>
      <c r="D224" t="s">
        <v>9</v>
      </c>
      <c r="E224" t="s">
        <v>9</v>
      </c>
      <c r="F224">
        <v>26</v>
      </c>
      <c r="G224">
        <v>26</v>
      </c>
      <c r="H224">
        <v>0.2</v>
      </c>
      <c r="I224">
        <v>5000</v>
      </c>
      <c r="J224">
        <v>60000</v>
      </c>
      <c r="K224">
        <v>18</v>
      </c>
      <c r="L224">
        <v>150</v>
      </c>
      <c r="M224">
        <v>0</v>
      </c>
      <c r="N224">
        <v>80</v>
      </c>
      <c r="O224">
        <v>11</v>
      </c>
      <c r="P224">
        <v>1.9300000000000001E-3</v>
      </c>
      <c r="Q224">
        <v>3.32E-3</v>
      </c>
      <c r="R224">
        <v>3.32E-3</v>
      </c>
      <c r="S224">
        <v>1.9300000000000001E-3</v>
      </c>
      <c r="T224">
        <v>1.9300000000000001E-3</v>
      </c>
      <c r="U224">
        <v>1.9300000000000001E-3</v>
      </c>
      <c r="V224">
        <v>1.9300000000000001E-3</v>
      </c>
      <c r="W224">
        <v>3.32E-3</v>
      </c>
      <c r="X224">
        <v>3.32E-3</v>
      </c>
      <c r="Y224">
        <v>1.9300000000000001E-3</v>
      </c>
      <c r="Z224">
        <v>1.9300000000000001E-3</v>
      </c>
      <c r="AA224">
        <v>1.9300000000000001E-3</v>
      </c>
      <c r="AB224">
        <v>0.87566721132897596</v>
      </c>
      <c r="AC224">
        <v>10.482225488935169</v>
      </c>
      <c r="AD224">
        <v>272.81599999999997</v>
      </c>
      <c r="AE224">
        <v>0.04</v>
      </c>
      <c r="AF224">
        <v>504</v>
      </c>
      <c r="AG224">
        <v>844</v>
      </c>
      <c r="AH224">
        <v>1130</v>
      </c>
      <c r="AI224">
        <v>1447</v>
      </c>
    </row>
    <row r="225" spans="2:35">
      <c r="B225">
        <v>34</v>
      </c>
      <c r="C225">
        <v>34</v>
      </c>
      <c r="D225" t="s">
        <v>9</v>
      </c>
      <c r="E225" t="s">
        <v>9</v>
      </c>
      <c r="F225">
        <v>26</v>
      </c>
      <c r="G225">
        <v>26</v>
      </c>
      <c r="H225">
        <v>0.2</v>
      </c>
      <c r="I225">
        <v>5000</v>
      </c>
      <c r="J225">
        <v>60000</v>
      </c>
      <c r="K225">
        <v>18</v>
      </c>
      <c r="L225">
        <v>150</v>
      </c>
      <c r="M225">
        <v>0</v>
      </c>
      <c r="N225">
        <v>80</v>
      </c>
      <c r="O225">
        <v>11</v>
      </c>
      <c r="P225">
        <v>1.9300000000000001E-3</v>
      </c>
      <c r="Q225">
        <v>3.32E-3</v>
      </c>
      <c r="R225">
        <v>3.32E-3</v>
      </c>
      <c r="S225">
        <v>1.9300000000000001E-3</v>
      </c>
      <c r="T225">
        <v>1.9300000000000001E-3</v>
      </c>
      <c r="U225">
        <v>1.9300000000000001E-3</v>
      </c>
      <c r="V225">
        <v>1.9300000000000001E-3</v>
      </c>
      <c r="W225">
        <v>3.32E-3</v>
      </c>
      <c r="X225">
        <v>3.32E-3</v>
      </c>
      <c r="Y225">
        <v>1.9300000000000001E-3</v>
      </c>
      <c r="Z225">
        <v>1.9300000000000001E-3</v>
      </c>
      <c r="AA225">
        <v>1.9300000000000001E-3</v>
      </c>
      <c r="AB225">
        <v>0.87566721132897596</v>
      </c>
      <c r="AC225">
        <v>10.482225488935169</v>
      </c>
      <c r="AD225">
        <v>272.81599999999997</v>
      </c>
      <c r="AE225">
        <v>4.4999999999999998E-2</v>
      </c>
      <c r="AF225">
        <v>463</v>
      </c>
      <c r="AG225">
        <v>784</v>
      </c>
      <c r="AH225">
        <v>1056</v>
      </c>
      <c r="AI225">
        <v>1361</v>
      </c>
    </row>
    <row r="226" spans="2:35">
      <c r="B226">
        <v>34</v>
      </c>
      <c r="C226">
        <v>34</v>
      </c>
      <c r="D226" t="s">
        <v>9</v>
      </c>
      <c r="E226" t="s">
        <v>9</v>
      </c>
      <c r="F226">
        <v>26</v>
      </c>
      <c r="G226">
        <v>26</v>
      </c>
      <c r="H226">
        <v>0.2</v>
      </c>
      <c r="I226">
        <v>5000</v>
      </c>
      <c r="J226">
        <v>60000</v>
      </c>
      <c r="K226">
        <v>18</v>
      </c>
      <c r="L226">
        <v>150</v>
      </c>
      <c r="M226">
        <v>0</v>
      </c>
      <c r="N226">
        <v>80</v>
      </c>
      <c r="O226">
        <v>11</v>
      </c>
      <c r="P226">
        <v>1.9300000000000001E-3</v>
      </c>
      <c r="Q226">
        <v>3.32E-3</v>
      </c>
      <c r="R226">
        <v>3.32E-3</v>
      </c>
      <c r="S226">
        <v>1.9300000000000001E-3</v>
      </c>
      <c r="T226">
        <v>1.9300000000000001E-3</v>
      </c>
      <c r="U226">
        <v>1.9300000000000001E-3</v>
      </c>
      <c r="V226">
        <v>1.9300000000000001E-3</v>
      </c>
      <c r="W226">
        <v>3.32E-3</v>
      </c>
      <c r="X226">
        <v>3.32E-3</v>
      </c>
      <c r="Y226">
        <v>1.9300000000000001E-3</v>
      </c>
      <c r="Z226">
        <v>1.9300000000000001E-3</v>
      </c>
      <c r="AA226">
        <v>1.9300000000000001E-3</v>
      </c>
      <c r="AB226">
        <v>0.87566721132897596</v>
      </c>
      <c r="AC226">
        <v>10.482225488935169</v>
      </c>
      <c r="AD226">
        <v>272.81599999999997</v>
      </c>
      <c r="AE226">
        <v>0.05</v>
      </c>
      <c r="AF226">
        <v>426</v>
      </c>
      <c r="AG226">
        <v>730</v>
      </c>
      <c r="AH226">
        <v>990</v>
      </c>
      <c r="AI226">
        <v>1282</v>
      </c>
    </row>
    <row r="227" spans="2:35">
      <c r="B227">
        <v>34</v>
      </c>
      <c r="C227">
        <v>34</v>
      </c>
      <c r="D227" t="s">
        <v>9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18</v>
      </c>
      <c r="L227">
        <v>150</v>
      </c>
      <c r="M227">
        <v>0</v>
      </c>
      <c r="N227">
        <v>80</v>
      </c>
      <c r="O227">
        <v>11</v>
      </c>
      <c r="P227">
        <v>1.9300000000000001E-3</v>
      </c>
      <c r="Q227">
        <v>3.29E-3</v>
      </c>
      <c r="R227">
        <v>3.29E-3</v>
      </c>
      <c r="S227">
        <v>1.9300000000000001E-3</v>
      </c>
      <c r="T227">
        <v>1.9300000000000001E-3</v>
      </c>
      <c r="U227">
        <v>1.9300000000000001E-3</v>
      </c>
      <c r="V227">
        <v>1.9300000000000001E-3</v>
      </c>
      <c r="W227">
        <v>3.29E-3</v>
      </c>
      <c r="X227">
        <v>3.29E-3</v>
      </c>
      <c r="Y227">
        <v>1.9300000000000001E-3</v>
      </c>
      <c r="Z227">
        <v>1.9300000000000001E-3</v>
      </c>
      <c r="AA227">
        <v>1.9300000000000001E-3</v>
      </c>
      <c r="AB227">
        <v>0.87555525296538361</v>
      </c>
      <c r="AC227">
        <v>10.481555365450181</v>
      </c>
      <c r="AD227">
        <v>272.81599999999997</v>
      </c>
      <c r="AE227">
        <v>0.02</v>
      </c>
      <c r="AF227">
        <v>748</v>
      </c>
      <c r="AG227">
        <v>1173</v>
      </c>
      <c r="AH227">
        <v>1516</v>
      </c>
      <c r="AI227">
        <v>1887</v>
      </c>
    </row>
    <row r="228" spans="2:35">
      <c r="B228">
        <v>34</v>
      </c>
      <c r="C228">
        <v>34</v>
      </c>
      <c r="D228" t="s">
        <v>9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18</v>
      </c>
      <c r="L228">
        <v>150</v>
      </c>
      <c r="M228">
        <v>0</v>
      </c>
      <c r="N228">
        <v>80</v>
      </c>
      <c r="O228">
        <v>11</v>
      </c>
      <c r="P228">
        <v>1.9300000000000001E-3</v>
      </c>
      <c r="Q228">
        <v>3.29E-3</v>
      </c>
      <c r="R228">
        <v>3.29E-3</v>
      </c>
      <c r="S228">
        <v>1.9300000000000001E-3</v>
      </c>
      <c r="T228">
        <v>1.9300000000000001E-3</v>
      </c>
      <c r="U228">
        <v>1.9300000000000001E-3</v>
      </c>
      <c r="V228">
        <v>1.9300000000000001E-3</v>
      </c>
      <c r="W228">
        <v>3.29E-3</v>
      </c>
      <c r="X228">
        <v>3.29E-3</v>
      </c>
      <c r="Y228">
        <v>1.9300000000000001E-3</v>
      </c>
      <c r="Z228">
        <v>1.9300000000000001E-3</v>
      </c>
      <c r="AA228">
        <v>1.9300000000000001E-3</v>
      </c>
      <c r="AB228">
        <v>0.87555525296538361</v>
      </c>
      <c r="AC228">
        <v>10.481555365450181</v>
      </c>
      <c r="AD228">
        <v>272.81599999999997</v>
      </c>
      <c r="AE228">
        <v>2.5000000000000001E-2</v>
      </c>
      <c r="AF228">
        <v>672</v>
      </c>
      <c r="AG228">
        <v>1075</v>
      </c>
      <c r="AH228">
        <v>1403</v>
      </c>
      <c r="AI228">
        <v>1760</v>
      </c>
    </row>
    <row r="229" spans="2:35">
      <c r="B229">
        <v>34</v>
      </c>
      <c r="C229">
        <v>34</v>
      </c>
      <c r="D229" t="s">
        <v>9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18</v>
      </c>
      <c r="L229">
        <v>150</v>
      </c>
      <c r="M229">
        <v>0</v>
      </c>
      <c r="N229">
        <v>80</v>
      </c>
      <c r="O229">
        <v>11</v>
      </c>
      <c r="P229">
        <v>1.9300000000000001E-3</v>
      </c>
      <c r="Q229">
        <v>3.29E-3</v>
      </c>
      <c r="R229">
        <v>3.29E-3</v>
      </c>
      <c r="S229">
        <v>1.9300000000000001E-3</v>
      </c>
      <c r="T229">
        <v>1.9300000000000001E-3</v>
      </c>
      <c r="U229">
        <v>1.9300000000000001E-3</v>
      </c>
      <c r="V229">
        <v>1.9300000000000001E-3</v>
      </c>
      <c r="W229">
        <v>3.29E-3</v>
      </c>
      <c r="X229">
        <v>3.29E-3</v>
      </c>
      <c r="Y229">
        <v>1.9300000000000001E-3</v>
      </c>
      <c r="Z229">
        <v>1.9300000000000001E-3</v>
      </c>
      <c r="AA229">
        <v>1.9300000000000001E-3</v>
      </c>
      <c r="AB229">
        <v>0.87555525296538361</v>
      </c>
      <c r="AC229">
        <v>10.481555365450181</v>
      </c>
      <c r="AD229">
        <v>272.81599999999997</v>
      </c>
      <c r="AE229">
        <v>0.03</v>
      </c>
      <c r="AF229">
        <v>608</v>
      </c>
      <c r="AG229">
        <v>989</v>
      </c>
      <c r="AH229">
        <v>1302</v>
      </c>
      <c r="AI229">
        <v>1646</v>
      </c>
    </row>
    <row r="230" spans="2:35">
      <c r="B230">
        <v>34</v>
      </c>
      <c r="C230">
        <v>34</v>
      </c>
      <c r="D230" t="s">
        <v>9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18</v>
      </c>
      <c r="L230">
        <v>150</v>
      </c>
      <c r="M230">
        <v>0</v>
      </c>
      <c r="N230">
        <v>80</v>
      </c>
      <c r="O230">
        <v>11</v>
      </c>
      <c r="P230">
        <v>1.9300000000000001E-3</v>
      </c>
      <c r="Q230">
        <v>3.29E-3</v>
      </c>
      <c r="R230">
        <v>3.29E-3</v>
      </c>
      <c r="S230">
        <v>1.9300000000000001E-3</v>
      </c>
      <c r="T230">
        <v>1.9300000000000001E-3</v>
      </c>
      <c r="U230">
        <v>1.9300000000000001E-3</v>
      </c>
      <c r="V230">
        <v>1.9300000000000001E-3</v>
      </c>
      <c r="W230">
        <v>3.29E-3</v>
      </c>
      <c r="X230">
        <v>3.29E-3</v>
      </c>
      <c r="Y230">
        <v>1.9300000000000001E-3</v>
      </c>
      <c r="Z230">
        <v>1.9300000000000001E-3</v>
      </c>
      <c r="AA230">
        <v>1.9300000000000001E-3</v>
      </c>
      <c r="AB230">
        <v>0.87555525296538361</v>
      </c>
      <c r="AC230">
        <v>10.481555365450181</v>
      </c>
      <c r="AD230">
        <v>272.81599999999997</v>
      </c>
      <c r="AE230">
        <v>3.5000000000000003E-2</v>
      </c>
      <c r="AF230">
        <v>552</v>
      </c>
      <c r="AG230">
        <v>912</v>
      </c>
      <c r="AH230">
        <v>1211</v>
      </c>
      <c r="AI230">
        <v>1542</v>
      </c>
    </row>
    <row r="231" spans="2:35">
      <c r="B231">
        <v>34</v>
      </c>
      <c r="C231">
        <v>34</v>
      </c>
      <c r="D231" t="s">
        <v>9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18</v>
      </c>
      <c r="L231">
        <v>150</v>
      </c>
      <c r="M231">
        <v>0</v>
      </c>
      <c r="N231">
        <v>80</v>
      </c>
      <c r="O231">
        <v>11</v>
      </c>
      <c r="P231">
        <v>1.9300000000000001E-3</v>
      </c>
      <c r="Q231">
        <v>3.29E-3</v>
      </c>
      <c r="R231">
        <v>3.29E-3</v>
      </c>
      <c r="S231">
        <v>1.9300000000000001E-3</v>
      </c>
      <c r="T231">
        <v>1.9300000000000001E-3</v>
      </c>
      <c r="U231">
        <v>1.9300000000000001E-3</v>
      </c>
      <c r="V231">
        <v>1.9300000000000001E-3</v>
      </c>
      <c r="W231">
        <v>3.29E-3</v>
      </c>
      <c r="X231">
        <v>3.29E-3</v>
      </c>
      <c r="Y231">
        <v>1.9300000000000001E-3</v>
      </c>
      <c r="Z231">
        <v>1.9300000000000001E-3</v>
      </c>
      <c r="AA231">
        <v>1.9300000000000001E-3</v>
      </c>
      <c r="AB231">
        <v>0.87555525296538361</v>
      </c>
      <c r="AC231">
        <v>10.481555365450181</v>
      </c>
      <c r="AD231">
        <v>272.81599999999997</v>
      </c>
      <c r="AE231">
        <v>0.04</v>
      </c>
      <c r="AF231">
        <v>504</v>
      </c>
      <c r="AG231">
        <v>844</v>
      </c>
      <c r="AH231">
        <v>1130</v>
      </c>
      <c r="AI231">
        <v>1447</v>
      </c>
    </row>
    <row r="232" spans="2:35">
      <c r="B232">
        <v>34</v>
      </c>
      <c r="C232">
        <v>34</v>
      </c>
      <c r="D232" t="s">
        <v>9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18</v>
      </c>
      <c r="L232">
        <v>150</v>
      </c>
      <c r="M232">
        <v>0</v>
      </c>
      <c r="N232">
        <v>80</v>
      </c>
      <c r="O232">
        <v>11</v>
      </c>
      <c r="P232">
        <v>1.9300000000000001E-3</v>
      </c>
      <c r="Q232">
        <v>3.29E-3</v>
      </c>
      <c r="R232">
        <v>3.29E-3</v>
      </c>
      <c r="S232">
        <v>1.9300000000000001E-3</v>
      </c>
      <c r="T232">
        <v>1.9300000000000001E-3</v>
      </c>
      <c r="U232">
        <v>1.9300000000000001E-3</v>
      </c>
      <c r="V232">
        <v>1.9300000000000001E-3</v>
      </c>
      <c r="W232">
        <v>3.29E-3</v>
      </c>
      <c r="X232">
        <v>3.29E-3</v>
      </c>
      <c r="Y232">
        <v>1.9300000000000001E-3</v>
      </c>
      <c r="Z232">
        <v>1.9300000000000001E-3</v>
      </c>
      <c r="AA232">
        <v>1.9300000000000001E-3</v>
      </c>
      <c r="AB232">
        <v>0.87555525296538361</v>
      </c>
      <c r="AC232">
        <v>10.481555365450181</v>
      </c>
      <c r="AD232">
        <v>272.81599999999997</v>
      </c>
      <c r="AE232">
        <v>4.4999999999999998E-2</v>
      </c>
      <c r="AF232">
        <v>463</v>
      </c>
      <c r="AG232">
        <v>784</v>
      </c>
      <c r="AH232">
        <v>1056</v>
      </c>
      <c r="AI232">
        <v>1361</v>
      </c>
    </row>
    <row r="233" spans="2:35">
      <c r="B233">
        <v>34</v>
      </c>
      <c r="C233">
        <v>34</v>
      </c>
      <c r="D233" t="s">
        <v>9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18</v>
      </c>
      <c r="L233">
        <v>150</v>
      </c>
      <c r="M233">
        <v>0</v>
      </c>
      <c r="N233">
        <v>80</v>
      </c>
      <c r="O233">
        <v>11</v>
      </c>
      <c r="P233">
        <v>1.9300000000000001E-3</v>
      </c>
      <c r="Q233">
        <v>3.29E-3</v>
      </c>
      <c r="R233">
        <v>3.29E-3</v>
      </c>
      <c r="S233">
        <v>1.9300000000000001E-3</v>
      </c>
      <c r="T233">
        <v>1.9300000000000001E-3</v>
      </c>
      <c r="U233">
        <v>1.9300000000000001E-3</v>
      </c>
      <c r="V233">
        <v>1.9300000000000001E-3</v>
      </c>
      <c r="W233">
        <v>3.29E-3</v>
      </c>
      <c r="X233">
        <v>3.29E-3</v>
      </c>
      <c r="Y233">
        <v>1.9300000000000001E-3</v>
      </c>
      <c r="Z233">
        <v>1.9300000000000001E-3</v>
      </c>
      <c r="AA233">
        <v>1.9300000000000001E-3</v>
      </c>
      <c r="AB233">
        <v>0.87555525296538361</v>
      </c>
      <c r="AC233">
        <v>10.481555365450181</v>
      </c>
      <c r="AD233">
        <v>272.81599999999997</v>
      </c>
      <c r="AE233">
        <v>0.05</v>
      </c>
      <c r="AF233">
        <v>426</v>
      </c>
      <c r="AG233">
        <v>730</v>
      </c>
      <c r="AH233">
        <v>990</v>
      </c>
      <c r="AI233">
        <v>1282</v>
      </c>
    </row>
    <row r="234" spans="2:35">
      <c r="B234">
        <v>34</v>
      </c>
      <c r="C234">
        <v>34</v>
      </c>
      <c r="D234" t="s">
        <v>9</v>
      </c>
      <c r="E234" t="s">
        <v>9</v>
      </c>
      <c r="F234">
        <v>30</v>
      </c>
      <c r="G234">
        <v>30</v>
      </c>
      <c r="H234">
        <v>0.2</v>
      </c>
      <c r="I234">
        <v>5000</v>
      </c>
      <c r="J234">
        <v>60000</v>
      </c>
      <c r="K234">
        <v>18</v>
      </c>
      <c r="L234">
        <v>150</v>
      </c>
      <c r="M234">
        <v>0</v>
      </c>
      <c r="N234">
        <v>80</v>
      </c>
      <c r="O234">
        <v>11</v>
      </c>
      <c r="P234">
        <v>1.9300000000000001E-3</v>
      </c>
      <c r="Q234">
        <v>3.2499999999999999E-3</v>
      </c>
      <c r="R234">
        <v>3.2499999999999999E-3</v>
      </c>
      <c r="S234">
        <v>1.9300000000000001E-3</v>
      </c>
      <c r="T234">
        <v>1.9300000000000001E-3</v>
      </c>
      <c r="U234">
        <v>1.9300000000000001E-3</v>
      </c>
      <c r="V234">
        <v>1.9300000000000001E-3</v>
      </c>
      <c r="W234">
        <v>3.2499999999999999E-3</v>
      </c>
      <c r="X234">
        <v>3.2499999999999999E-3</v>
      </c>
      <c r="Y234">
        <v>1.9300000000000001E-3</v>
      </c>
      <c r="Z234">
        <v>1.9300000000000001E-3</v>
      </c>
      <c r="AA234">
        <v>1.9300000000000001E-3</v>
      </c>
      <c r="AB234">
        <v>0.87544480755265042</v>
      </c>
      <c r="AC234">
        <v>10.48089425570643</v>
      </c>
      <c r="AD234">
        <v>272.81599999999997</v>
      </c>
      <c r="AE234">
        <v>0.02</v>
      </c>
      <c r="AF234">
        <v>748</v>
      </c>
      <c r="AG234">
        <v>1173</v>
      </c>
      <c r="AH234">
        <v>1516</v>
      </c>
      <c r="AI234">
        <v>1887</v>
      </c>
    </row>
    <row r="235" spans="2:35">
      <c r="B235">
        <v>34</v>
      </c>
      <c r="C235">
        <v>34</v>
      </c>
      <c r="D235" t="s">
        <v>9</v>
      </c>
      <c r="E235" t="s">
        <v>9</v>
      </c>
      <c r="F235">
        <v>30</v>
      </c>
      <c r="G235">
        <v>30</v>
      </c>
      <c r="H235">
        <v>0.2</v>
      </c>
      <c r="I235">
        <v>5000</v>
      </c>
      <c r="J235">
        <v>60000</v>
      </c>
      <c r="K235">
        <v>18</v>
      </c>
      <c r="L235">
        <v>150</v>
      </c>
      <c r="M235">
        <v>0</v>
      </c>
      <c r="N235">
        <v>80</v>
      </c>
      <c r="O235">
        <v>11</v>
      </c>
      <c r="P235">
        <v>1.9300000000000001E-3</v>
      </c>
      <c r="Q235">
        <v>3.2499999999999999E-3</v>
      </c>
      <c r="R235">
        <v>3.2499999999999999E-3</v>
      </c>
      <c r="S235">
        <v>1.9300000000000001E-3</v>
      </c>
      <c r="T235">
        <v>1.9300000000000001E-3</v>
      </c>
      <c r="U235">
        <v>1.9300000000000001E-3</v>
      </c>
      <c r="V235">
        <v>1.9300000000000001E-3</v>
      </c>
      <c r="W235">
        <v>3.2499999999999999E-3</v>
      </c>
      <c r="X235">
        <v>3.2499999999999999E-3</v>
      </c>
      <c r="Y235">
        <v>1.9300000000000001E-3</v>
      </c>
      <c r="Z235">
        <v>1.9300000000000001E-3</v>
      </c>
      <c r="AA235">
        <v>1.9300000000000001E-3</v>
      </c>
      <c r="AB235">
        <v>0.87544480755265042</v>
      </c>
      <c r="AC235">
        <v>10.48089425570643</v>
      </c>
      <c r="AD235">
        <v>272.81599999999997</v>
      </c>
      <c r="AE235">
        <v>2.5000000000000001E-2</v>
      </c>
      <c r="AF235">
        <v>672</v>
      </c>
      <c r="AG235">
        <v>1075</v>
      </c>
      <c r="AH235">
        <v>1403</v>
      </c>
      <c r="AI235">
        <v>1760</v>
      </c>
    </row>
    <row r="236" spans="2:35">
      <c r="B236">
        <v>34</v>
      </c>
      <c r="C236">
        <v>34</v>
      </c>
      <c r="D236" t="s">
        <v>9</v>
      </c>
      <c r="E236" t="s">
        <v>9</v>
      </c>
      <c r="F236">
        <v>30</v>
      </c>
      <c r="G236">
        <v>30</v>
      </c>
      <c r="H236">
        <v>0.2</v>
      </c>
      <c r="I236">
        <v>5000</v>
      </c>
      <c r="J236">
        <v>60000</v>
      </c>
      <c r="K236">
        <v>18</v>
      </c>
      <c r="L236">
        <v>150</v>
      </c>
      <c r="M236">
        <v>0</v>
      </c>
      <c r="N236">
        <v>80</v>
      </c>
      <c r="O236">
        <v>11</v>
      </c>
      <c r="P236">
        <v>1.9300000000000001E-3</v>
      </c>
      <c r="Q236">
        <v>3.2499999999999999E-3</v>
      </c>
      <c r="R236">
        <v>3.2499999999999999E-3</v>
      </c>
      <c r="S236">
        <v>1.9300000000000001E-3</v>
      </c>
      <c r="T236">
        <v>1.9300000000000001E-3</v>
      </c>
      <c r="U236">
        <v>1.9300000000000001E-3</v>
      </c>
      <c r="V236">
        <v>1.9300000000000001E-3</v>
      </c>
      <c r="W236">
        <v>3.2499999999999999E-3</v>
      </c>
      <c r="X236">
        <v>3.2499999999999999E-3</v>
      </c>
      <c r="Y236">
        <v>1.9300000000000001E-3</v>
      </c>
      <c r="Z236">
        <v>1.9300000000000001E-3</v>
      </c>
      <c r="AA236">
        <v>1.9300000000000001E-3</v>
      </c>
      <c r="AB236">
        <v>0.87544480755265042</v>
      </c>
      <c r="AC236">
        <v>10.48089425570643</v>
      </c>
      <c r="AD236">
        <v>272.81599999999997</v>
      </c>
      <c r="AE236">
        <v>0.03</v>
      </c>
      <c r="AF236">
        <v>608</v>
      </c>
      <c r="AG236">
        <v>989</v>
      </c>
      <c r="AH236">
        <v>1302</v>
      </c>
      <c r="AI236">
        <v>1646</v>
      </c>
    </row>
    <row r="237" spans="2:35">
      <c r="B237">
        <v>34</v>
      </c>
      <c r="C237">
        <v>34</v>
      </c>
      <c r="D237" t="s">
        <v>9</v>
      </c>
      <c r="E237" t="s">
        <v>9</v>
      </c>
      <c r="F237">
        <v>30</v>
      </c>
      <c r="G237">
        <v>30</v>
      </c>
      <c r="H237">
        <v>0.2</v>
      </c>
      <c r="I237">
        <v>5000</v>
      </c>
      <c r="J237">
        <v>60000</v>
      </c>
      <c r="K237">
        <v>18</v>
      </c>
      <c r="L237">
        <v>150</v>
      </c>
      <c r="M237">
        <v>0</v>
      </c>
      <c r="N237">
        <v>80</v>
      </c>
      <c r="O237">
        <v>11</v>
      </c>
      <c r="P237">
        <v>1.9300000000000001E-3</v>
      </c>
      <c r="Q237">
        <v>3.2499999999999999E-3</v>
      </c>
      <c r="R237">
        <v>3.2499999999999999E-3</v>
      </c>
      <c r="S237">
        <v>1.9300000000000001E-3</v>
      </c>
      <c r="T237">
        <v>1.9300000000000001E-3</v>
      </c>
      <c r="U237">
        <v>1.9300000000000001E-3</v>
      </c>
      <c r="V237">
        <v>1.9300000000000001E-3</v>
      </c>
      <c r="W237">
        <v>3.2499999999999999E-3</v>
      </c>
      <c r="X237">
        <v>3.2499999999999999E-3</v>
      </c>
      <c r="Y237">
        <v>1.9300000000000001E-3</v>
      </c>
      <c r="Z237">
        <v>1.9300000000000001E-3</v>
      </c>
      <c r="AA237">
        <v>1.9300000000000001E-3</v>
      </c>
      <c r="AB237">
        <v>0.87544480755265042</v>
      </c>
      <c r="AC237">
        <v>10.48089425570643</v>
      </c>
      <c r="AD237">
        <v>272.81599999999997</v>
      </c>
      <c r="AE237">
        <v>3.5000000000000003E-2</v>
      </c>
      <c r="AF237">
        <v>552</v>
      </c>
      <c r="AG237">
        <v>912</v>
      </c>
      <c r="AH237">
        <v>1211</v>
      </c>
      <c r="AI237">
        <v>1542</v>
      </c>
    </row>
    <row r="238" spans="2:35">
      <c r="B238">
        <v>34</v>
      </c>
      <c r="C238">
        <v>34</v>
      </c>
      <c r="D238" t="s">
        <v>9</v>
      </c>
      <c r="E238" t="s">
        <v>9</v>
      </c>
      <c r="F238">
        <v>30</v>
      </c>
      <c r="G238">
        <v>30</v>
      </c>
      <c r="H238">
        <v>0.2</v>
      </c>
      <c r="I238">
        <v>5000</v>
      </c>
      <c r="J238">
        <v>60000</v>
      </c>
      <c r="K238">
        <v>18</v>
      </c>
      <c r="L238">
        <v>150</v>
      </c>
      <c r="M238">
        <v>0</v>
      </c>
      <c r="N238">
        <v>80</v>
      </c>
      <c r="O238">
        <v>11</v>
      </c>
      <c r="P238">
        <v>1.9300000000000001E-3</v>
      </c>
      <c r="Q238">
        <v>3.2499999999999999E-3</v>
      </c>
      <c r="R238">
        <v>3.2499999999999999E-3</v>
      </c>
      <c r="S238">
        <v>1.9300000000000001E-3</v>
      </c>
      <c r="T238">
        <v>1.9300000000000001E-3</v>
      </c>
      <c r="U238">
        <v>1.9300000000000001E-3</v>
      </c>
      <c r="V238">
        <v>1.9300000000000001E-3</v>
      </c>
      <c r="W238">
        <v>3.2499999999999999E-3</v>
      </c>
      <c r="X238">
        <v>3.2499999999999999E-3</v>
      </c>
      <c r="Y238">
        <v>1.9300000000000001E-3</v>
      </c>
      <c r="Z238">
        <v>1.9300000000000001E-3</v>
      </c>
      <c r="AA238">
        <v>1.9300000000000001E-3</v>
      </c>
      <c r="AB238">
        <v>0.87544480755265042</v>
      </c>
      <c r="AC238">
        <v>10.48089425570643</v>
      </c>
      <c r="AD238">
        <v>272.81599999999997</v>
      </c>
      <c r="AE238">
        <v>0.04</v>
      </c>
      <c r="AF238">
        <v>504</v>
      </c>
      <c r="AG238">
        <v>844</v>
      </c>
      <c r="AH238">
        <v>1130</v>
      </c>
      <c r="AI238">
        <v>1447</v>
      </c>
    </row>
    <row r="239" spans="2:35">
      <c r="B239">
        <v>34</v>
      </c>
      <c r="C239">
        <v>34</v>
      </c>
      <c r="D239" t="s">
        <v>9</v>
      </c>
      <c r="E239" t="s">
        <v>9</v>
      </c>
      <c r="F239">
        <v>30</v>
      </c>
      <c r="G239">
        <v>30</v>
      </c>
      <c r="H239">
        <v>0.2</v>
      </c>
      <c r="I239">
        <v>5000</v>
      </c>
      <c r="J239">
        <v>60000</v>
      </c>
      <c r="K239">
        <v>18</v>
      </c>
      <c r="L239">
        <v>150</v>
      </c>
      <c r="M239">
        <v>0</v>
      </c>
      <c r="N239">
        <v>80</v>
      </c>
      <c r="O239">
        <v>11</v>
      </c>
      <c r="P239">
        <v>1.9300000000000001E-3</v>
      </c>
      <c r="Q239">
        <v>3.2499999999999999E-3</v>
      </c>
      <c r="R239">
        <v>3.2499999999999999E-3</v>
      </c>
      <c r="S239">
        <v>1.9300000000000001E-3</v>
      </c>
      <c r="T239">
        <v>1.9300000000000001E-3</v>
      </c>
      <c r="U239">
        <v>1.9300000000000001E-3</v>
      </c>
      <c r="V239">
        <v>1.9300000000000001E-3</v>
      </c>
      <c r="W239">
        <v>3.2499999999999999E-3</v>
      </c>
      <c r="X239">
        <v>3.2499999999999999E-3</v>
      </c>
      <c r="Y239">
        <v>1.9300000000000001E-3</v>
      </c>
      <c r="Z239">
        <v>1.9300000000000001E-3</v>
      </c>
      <c r="AA239">
        <v>1.9300000000000001E-3</v>
      </c>
      <c r="AB239">
        <v>0.87544480755265042</v>
      </c>
      <c r="AC239">
        <v>10.48089425570643</v>
      </c>
      <c r="AD239">
        <v>272.81599999999997</v>
      </c>
      <c r="AE239">
        <v>4.4999999999999998E-2</v>
      </c>
      <c r="AF239">
        <v>463</v>
      </c>
      <c r="AG239">
        <v>784</v>
      </c>
      <c r="AH239">
        <v>1056</v>
      </c>
      <c r="AI239">
        <v>1361</v>
      </c>
    </row>
    <row r="240" spans="2:35">
      <c r="B240">
        <v>34</v>
      </c>
      <c r="C240">
        <v>34</v>
      </c>
      <c r="D240" t="s">
        <v>9</v>
      </c>
      <c r="E240" t="s">
        <v>9</v>
      </c>
      <c r="F240">
        <v>30</v>
      </c>
      <c r="G240">
        <v>30</v>
      </c>
      <c r="H240">
        <v>0.2</v>
      </c>
      <c r="I240">
        <v>5000</v>
      </c>
      <c r="J240">
        <v>60000</v>
      </c>
      <c r="K240">
        <v>18</v>
      </c>
      <c r="L240">
        <v>150</v>
      </c>
      <c r="M240">
        <v>0</v>
      </c>
      <c r="N240">
        <v>80</v>
      </c>
      <c r="O240">
        <v>11</v>
      </c>
      <c r="P240">
        <v>1.9300000000000001E-3</v>
      </c>
      <c r="Q240">
        <v>3.2499999999999999E-3</v>
      </c>
      <c r="R240">
        <v>3.2499999999999999E-3</v>
      </c>
      <c r="S240">
        <v>1.9300000000000001E-3</v>
      </c>
      <c r="T240">
        <v>1.9300000000000001E-3</v>
      </c>
      <c r="U240">
        <v>1.9300000000000001E-3</v>
      </c>
      <c r="V240">
        <v>1.9300000000000001E-3</v>
      </c>
      <c r="W240">
        <v>3.2499999999999999E-3</v>
      </c>
      <c r="X240">
        <v>3.2499999999999999E-3</v>
      </c>
      <c r="Y240">
        <v>1.9300000000000001E-3</v>
      </c>
      <c r="Z240">
        <v>1.9300000000000001E-3</v>
      </c>
      <c r="AA240">
        <v>1.9300000000000001E-3</v>
      </c>
      <c r="AB240">
        <v>0.87544480755265042</v>
      </c>
      <c r="AC240">
        <v>10.48089425570643</v>
      </c>
      <c r="AD240">
        <v>272.81599999999997</v>
      </c>
      <c r="AE240">
        <v>0.05</v>
      </c>
      <c r="AF240">
        <v>426</v>
      </c>
      <c r="AG240">
        <v>730</v>
      </c>
      <c r="AH240">
        <v>990</v>
      </c>
      <c r="AI240">
        <v>1282</v>
      </c>
    </row>
    <row r="241" spans="2:35">
      <c r="B241">
        <v>34</v>
      </c>
      <c r="C241">
        <v>34</v>
      </c>
      <c r="D241" t="s">
        <v>9</v>
      </c>
      <c r="E241" t="s">
        <v>9</v>
      </c>
      <c r="F241">
        <v>32</v>
      </c>
      <c r="G241">
        <v>32</v>
      </c>
      <c r="H241">
        <v>0.2</v>
      </c>
      <c r="I241">
        <v>5000</v>
      </c>
      <c r="J241">
        <v>60000</v>
      </c>
      <c r="K241">
        <v>18</v>
      </c>
      <c r="L241">
        <v>150</v>
      </c>
      <c r="M241">
        <v>0</v>
      </c>
      <c r="N241">
        <v>80</v>
      </c>
      <c r="O241">
        <v>11</v>
      </c>
      <c r="P241">
        <v>1.9300000000000001E-3</v>
      </c>
      <c r="Q241">
        <v>3.2200000000000002E-3</v>
      </c>
      <c r="R241">
        <v>3.2200000000000002E-3</v>
      </c>
      <c r="S241">
        <v>1.9300000000000001E-3</v>
      </c>
      <c r="T241">
        <v>1.9300000000000001E-3</v>
      </c>
      <c r="U241">
        <v>1.9300000000000001E-3</v>
      </c>
      <c r="V241">
        <v>1.9300000000000001E-3</v>
      </c>
      <c r="W241">
        <v>3.2200000000000002E-3</v>
      </c>
      <c r="X241">
        <v>3.2200000000000002E-3</v>
      </c>
      <c r="Y241">
        <v>1.9300000000000001E-3</v>
      </c>
      <c r="Z241">
        <v>1.9300000000000001E-3</v>
      </c>
      <c r="AA241">
        <v>1.9300000000000001E-3</v>
      </c>
      <c r="AB241">
        <v>0.87534041394335493</v>
      </c>
      <c r="AC241">
        <v>10.48026933281551</v>
      </c>
      <c r="AD241">
        <v>272.81599999999997</v>
      </c>
      <c r="AE241">
        <v>0.02</v>
      </c>
      <c r="AF241">
        <v>748</v>
      </c>
      <c r="AG241">
        <v>1173</v>
      </c>
      <c r="AH241">
        <v>1516</v>
      </c>
      <c r="AI241">
        <v>1887</v>
      </c>
    </row>
    <row r="242" spans="2:35">
      <c r="B242">
        <v>34</v>
      </c>
      <c r="C242">
        <v>34</v>
      </c>
      <c r="D242" t="s">
        <v>9</v>
      </c>
      <c r="E242" t="s">
        <v>9</v>
      </c>
      <c r="F242">
        <v>32</v>
      </c>
      <c r="G242">
        <v>32</v>
      </c>
      <c r="H242">
        <v>0.2</v>
      </c>
      <c r="I242">
        <v>5000</v>
      </c>
      <c r="J242">
        <v>60000</v>
      </c>
      <c r="K242">
        <v>18</v>
      </c>
      <c r="L242">
        <v>150</v>
      </c>
      <c r="M242">
        <v>0</v>
      </c>
      <c r="N242">
        <v>80</v>
      </c>
      <c r="O242">
        <v>11</v>
      </c>
      <c r="P242">
        <v>1.9300000000000001E-3</v>
      </c>
      <c r="Q242">
        <v>3.2200000000000002E-3</v>
      </c>
      <c r="R242">
        <v>3.2200000000000002E-3</v>
      </c>
      <c r="S242">
        <v>1.9300000000000001E-3</v>
      </c>
      <c r="T242">
        <v>1.9300000000000001E-3</v>
      </c>
      <c r="U242">
        <v>1.9300000000000001E-3</v>
      </c>
      <c r="V242">
        <v>1.9300000000000001E-3</v>
      </c>
      <c r="W242">
        <v>3.2200000000000002E-3</v>
      </c>
      <c r="X242">
        <v>3.2200000000000002E-3</v>
      </c>
      <c r="Y242">
        <v>1.9300000000000001E-3</v>
      </c>
      <c r="Z242">
        <v>1.9300000000000001E-3</v>
      </c>
      <c r="AA242">
        <v>1.9300000000000001E-3</v>
      </c>
      <c r="AB242">
        <v>0.87534041394335493</v>
      </c>
      <c r="AC242">
        <v>10.48026933281551</v>
      </c>
      <c r="AD242">
        <v>272.81599999999997</v>
      </c>
      <c r="AE242">
        <v>2.5000000000000001E-2</v>
      </c>
      <c r="AF242">
        <v>672</v>
      </c>
      <c r="AG242">
        <v>1075</v>
      </c>
      <c r="AH242">
        <v>1403</v>
      </c>
      <c r="AI242">
        <v>1760</v>
      </c>
    </row>
    <row r="243" spans="2:35">
      <c r="B243">
        <v>34</v>
      </c>
      <c r="C243">
        <v>34</v>
      </c>
      <c r="D243" t="s">
        <v>9</v>
      </c>
      <c r="E243" t="s">
        <v>9</v>
      </c>
      <c r="F243">
        <v>32</v>
      </c>
      <c r="G243">
        <v>32</v>
      </c>
      <c r="H243">
        <v>0.2</v>
      </c>
      <c r="I243">
        <v>5000</v>
      </c>
      <c r="J243">
        <v>60000</v>
      </c>
      <c r="K243">
        <v>18</v>
      </c>
      <c r="L243">
        <v>150</v>
      </c>
      <c r="M243">
        <v>0</v>
      </c>
      <c r="N243">
        <v>80</v>
      </c>
      <c r="O243">
        <v>11</v>
      </c>
      <c r="P243">
        <v>1.9300000000000001E-3</v>
      </c>
      <c r="Q243">
        <v>3.2200000000000002E-3</v>
      </c>
      <c r="R243">
        <v>3.2200000000000002E-3</v>
      </c>
      <c r="S243">
        <v>1.9300000000000001E-3</v>
      </c>
      <c r="T243">
        <v>1.9300000000000001E-3</v>
      </c>
      <c r="U243">
        <v>1.9300000000000001E-3</v>
      </c>
      <c r="V243">
        <v>1.9300000000000001E-3</v>
      </c>
      <c r="W243">
        <v>3.2200000000000002E-3</v>
      </c>
      <c r="X243">
        <v>3.2200000000000002E-3</v>
      </c>
      <c r="Y243">
        <v>1.9300000000000001E-3</v>
      </c>
      <c r="Z243">
        <v>1.9300000000000001E-3</v>
      </c>
      <c r="AA243">
        <v>1.9300000000000001E-3</v>
      </c>
      <c r="AB243">
        <v>0.87534041394335493</v>
      </c>
      <c r="AC243">
        <v>10.48026933281551</v>
      </c>
      <c r="AD243">
        <v>272.81599999999997</v>
      </c>
      <c r="AE243">
        <v>0.03</v>
      </c>
      <c r="AF243">
        <v>608</v>
      </c>
      <c r="AG243">
        <v>989</v>
      </c>
      <c r="AH243">
        <v>1302</v>
      </c>
      <c r="AI243">
        <v>1646</v>
      </c>
    </row>
    <row r="244" spans="2:35">
      <c r="B244">
        <v>34</v>
      </c>
      <c r="C244">
        <v>34</v>
      </c>
      <c r="D244" t="s">
        <v>9</v>
      </c>
      <c r="E244" t="s">
        <v>9</v>
      </c>
      <c r="F244">
        <v>32</v>
      </c>
      <c r="G244">
        <v>32</v>
      </c>
      <c r="H244">
        <v>0.2</v>
      </c>
      <c r="I244">
        <v>5000</v>
      </c>
      <c r="J244">
        <v>60000</v>
      </c>
      <c r="K244">
        <v>18</v>
      </c>
      <c r="L244">
        <v>150</v>
      </c>
      <c r="M244">
        <v>0</v>
      </c>
      <c r="N244">
        <v>80</v>
      </c>
      <c r="O244">
        <v>11</v>
      </c>
      <c r="P244">
        <v>1.9300000000000001E-3</v>
      </c>
      <c r="Q244">
        <v>3.2200000000000002E-3</v>
      </c>
      <c r="R244">
        <v>3.2200000000000002E-3</v>
      </c>
      <c r="S244">
        <v>1.9300000000000001E-3</v>
      </c>
      <c r="T244">
        <v>1.9300000000000001E-3</v>
      </c>
      <c r="U244">
        <v>1.9300000000000001E-3</v>
      </c>
      <c r="V244">
        <v>1.9300000000000001E-3</v>
      </c>
      <c r="W244">
        <v>3.2200000000000002E-3</v>
      </c>
      <c r="X244">
        <v>3.2200000000000002E-3</v>
      </c>
      <c r="Y244">
        <v>1.9300000000000001E-3</v>
      </c>
      <c r="Z244">
        <v>1.9300000000000001E-3</v>
      </c>
      <c r="AA244">
        <v>1.9300000000000001E-3</v>
      </c>
      <c r="AB244">
        <v>0.87534041394335493</v>
      </c>
      <c r="AC244">
        <v>10.48026933281551</v>
      </c>
      <c r="AD244">
        <v>272.81599999999997</v>
      </c>
      <c r="AE244">
        <v>3.5000000000000003E-2</v>
      </c>
      <c r="AF244">
        <v>552</v>
      </c>
      <c r="AG244">
        <v>912</v>
      </c>
      <c r="AH244">
        <v>1211</v>
      </c>
      <c r="AI244">
        <v>1542</v>
      </c>
    </row>
    <row r="245" spans="2:35">
      <c r="B245">
        <v>34</v>
      </c>
      <c r="C245">
        <v>34</v>
      </c>
      <c r="D245" t="s">
        <v>9</v>
      </c>
      <c r="E245" t="s">
        <v>9</v>
      </c>
      <c r="F245">
        <v>32</v>
      </c>
      <c r="G245">
        <v>32</v>
      </c>
      <c r="H245">
        <v>0.2</v>
      </c>
      <c r="I245">
        <v>5000</v>
      </c>
      <c r="J245">
        <v>60000</v>
      </c>
      <c r="K245">
        <v>18</v>
      </c>
      <c r="L245">
        <v>150</v>
      </c>
      <c r="M245">
        <v>0</v>
      </c>
      <c r="N245">
        <v>80</v>
      </c>
      <c r="O245">
        <v>11</v>
      </c>
      <c r="P245">
        <v>1.9300000000000001E-3</v>
      </c>
      <c r="Q245">
        <v>3.2200000000000002E-3</v>
      </c>
      <c r="R245">
        <v>3.2200000000000002E-3</v>
      </c>
      <c r="S245">
        <v>1.9300000000000001E-3</v>
      </c>
      <c r="T245">
        <v>1.9300000000000001E-3</v>
      </c>
      <c r="U245">
        <v>1.9300000000000001E-3</v>
      </c>
      <c r="V245">
        <v>1.9300000000000001E-3</v>
      </c>
      <c r="W245">
        <v>3.2200000000000002E-3</v>
      </c>
      <c r="X245">
        <v>3.2200000000000002E-3</v>
      </c>
      <c r="Y245">
        <v>1.9300000000000001E-3</v>
      </c>
      <c r="Z245">
        <v>1.9300000000000001E-3</v>
      </c>
      <c r="AA245">
        <v>1.9300000000000001E-3</v>
      </c>
      <c r="AB245">
        <v>0.87534041394335493</v>
      </c>
      <c r="AC245">
        <v>10.48026933281551</v>
      </c>
      <c r="AD245">
        <v>272.81599999999997</v>
      </c>
      <c r="AE245">
        <v>0.04</v>
      </c>
      <c r="AF245">
        <v>504</v>
      </c>
      <c r="AG245">
        <v>844</v>
      </c>
      <c r="AH245">
        <v>1130</v>
      </c>
      <c r="AI245">
        <v>1447</v>
      </c>
    </row>
    <row r="246" spans="2:35">
      <c r="B246">
        <v>34</v>
      </c>
      <c r="C246">
        <v>34</v>
      </c>
      <c r="D246" t="s">
        <v>9</v>
      </c>
      <c r="E246" t="s">
        <v>9</v>
      </c>
      <c r="F246">
        <v>32</v>
      </c>
      <c r="G246">
        <v>32</v>
      </c>
      <c r="H246">
        <v>0.2</v>
      </c>
      <c r="I246">
        <v>5000</v>
      </c>
      <c r="J246">
        <v>60000</v>
      </c>
      <c r="K246">
        <v>18</v>
      </c>
      <c r="L246">
        <v>150</v>
      </c>
      <c r="M246">
        <v>0</v>
      </c>
      <c r="N246">
        <v>80</v>
      </c>
      <c r="O246">
        <v>11</v>
      </c>
      <c r="P246">
        <v>1.9300000000000001E-3</v>
      </c>
      <c r="Q246">
        <v>3.2200000000000002E-3</v>
      </c>
      <c r="R246">
        <v>3.2200000000000002E-3</v>
      </c>
      <c r="S246">
        <v>1.9300000000000001E-3</v>
      </c>
      <c r="T246">
        <v>1.9300000000000001E-3</v>
      </c>
      <c r="U246">
        <v>1.9300000000000001E-3</v>
      </c>
      <c r="V246">
        <v>1.9300000000000001E-3</v>
      </c>
      <c r="W246">
        <v>3.2200000000000002E-3</v>
      </c>
      <c r="X246">
        <v>3.2200000000000002E-3</v>
      </c>
      <c r="Y246">
        <v>1.9300000000000001E-3</v>
      </c>
      <c r="Z246">
        <v>1.9300000000000001E-3</v>
      </c>
      <c r="AA246">
        <v>1.9300000000000001E-3</v>
      </c>
      <c r="AB246">
        <v>0.87534041394335493</v>
      </c>
      <c r="AC246">
        <v>10.48026933281551</v>
      </c>
      <c r="AD246">
        <v>272.81599999999997</v>
      </c>
      <c r="AE246">
        <v>4.4999999999999998E-2</v>
      </c>
      <c r="AF246">
        <v>463</v>
      </c>
      <c r="AG246">
        <v>784</v>
      </c>
      <c r="AH246">
        <v>1056</v>
      </c>
      <c r="AI246">
        <v>1361</v>
      </c>
    </row>
    <row r="247" spans="2:35">
      <c r="B247">
        <v>34</v>
      </c>
      <c r="C247">
        <v>34</v>
      </c>
      <c r="D247" t="s">
        <v>9</v>
      </c>
      <c r="E247" t="s">
        <v>9</v>
      </c>
      <c r="F247">
        <v>32</v>
      </c>
      <c r="G247">
        <v>32</v>
      </c>
      <c r="H247">
        <v>0.2</v>
      </c>
      <c r="I247">
        <v>5000</v>
      </c>
      <c r="J247">
        <v>60000</v>
      </c>
      <c r="K247">
        <v>18</v>
      </c>
      <c r="L247">
        <v>150</v>
      </c>
      <c r="M247">
        <v>0</v>
      </c>
      <c r="N247">
        <v>80</v>
      </c>
      <c r="O247">
        <v>11</v>
      </c>
      <c r="P247">
        <v>1.9300000000000001E-3</v>
      </c>
      <c r="Q247">
        <v>3.2200000000000002E-3</v>
      </c>
      <c r="R247">
        <v>3.2200000000000002E-3</v>
      </c>
      <c r="S247">
        <v>1.9300000000000001E-3</v>
      </c>
      <c r="T247">
        <v>1.9300000000000001E-3</v>
      </c>
      <c r="U247">
        <v>1.9300000000000001E-3</v>
      </c>
      <c r="V247">
        <v>1.9300000000000001E-3</v>
      </c>
      <c r="W247">
        <v>3.2200000000000002E-3</v>
      </c>
      <c r="X247">
        <v>3.2200000000000002E-3</v>
      </c>
      <c r="Y247">
        <v>1.9300000000000001E-3</v>
      </c>
      <c r="Z247">
        <v>1.9300000000000001E-3</v>
      </c>
      <c r="AA247">
        <v>1.9300000000000001E-3</v>
      </c>
      <c r="AB247">
        <v>0.87534041394335493</v>
      </c>
      <c r="AC247">
        <v>10.48026933281551</v>
      </c>
      <c r="AD247">
        <v>272.81599999999997</v>
      </c>
      <c r="AE247">
        <v>0.05</v>
      </c>
      <c r="AF247">
        <v>426</v>
      </c>
      <c r="AG247">
        <v>730</v>
      </c>
      <c r="AH247">
        <v>990</v>
      </c>
      <c r="AI247">
        <v>1282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317"/>
  <sheetViews>
    <sheetView zoomScale="70" zoomScaleNormal="70" workbookViewId="0">
      <selection sqref="A1:XFD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4.0600000000000002E-3</v>
      </c>
      <c r="Q3">
        <v>3.3600000000000001E-3</v>
      </c>
      <c r="R3">
        <v>6.9800000000000001E-3</v>
      </c>
      <c r="S3">
        <v>2.6900000000000001E-3</v>
      </c>
      <c r="T3">
        <v>2.0100000000000001E-3</v>
      </c>
      <c r="U3">
        <v>2.2499999999999998E-3</v>
      </c>
      <c r="V3">
        <v>2.7100000000000002E-3</v>
      </c>
      <c r="W3">
        <v>6.45E-3</v>
      </c>
      <c r="X3">
        <v>6.45E-3</v>
      </c>
      <c r="Y3">
        <v>2.0100000000000001E-3</v>
      </c>
      <c r="Z3">
        <v>2.0899999999999998E-3</v>
      </c>
      <c r="AA3">
        <v>2.0899999999999998E-3</v>
      </c>
      <c r="AB3">
        <v>0.25548662173202608</v>
      </c>
      <c r="AC3">
        <v>3.3760472535148782</v>
      </c>
      <c r="AD3">
        <v>186.11600000000001</v>
      </c>
      <c r="AE3">
        <v>0.03</v>
      </c>
      <c r="AF3">
        <v>3434</v>
      </c>
      <c r="AG3">
        <v>12160</v>
      </c>
      <c r="AH3">
        <v>12578</v>
      </c>
      <c r="AI3">
        <v>13010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4.0600000000000002E-3</v>
      </c>
      <c r="Q4">
        <v>3.3600000000000001E-3</v>
      </c>
      <c r="R4">
        <v>6.9800000000000001E-3</v>
      </c>
      <c r="S4">
        <v>2.6900000000000001E-3</v>
      </c>
      <c r="T4">
        <v>2.0100000000000001E-3</v>
      </c>
      <c r="U4">
        <v>2.2499999999999998E-3</v>
      </c>
      <c r="V4">
        <v>2.7100000000000002E-3</v>
      </c>
      <c r="W4">
        <v>6.45E-3</v>
      </c>
      <c r="X4">
        <v>6.45E-3</v>
      </c>
      <c r="Y4">
        <v>2.0100000000000001E-3</v>
      </c>
      <c r="Z4">
        <v>2.0899999999999998E-3</v>
      </c>
      <c r="AA4">
        <v>2.0899999999999998E-3</v>
      </c>
      <c r="AB4">
        <v>0.25548662173202608</v>
      </c>
      <c r="AC4">
        <v>3.3760472535148782</v>
      </c>
      <c r="AD4">
        <v>186.11600000000001</v>
      </c>
      <c r="AE4">
        <v>3.5000000000000003E-2</v>
      </c>
      <c r="AF4">
        <v>3304</v>
      </c>
      <c r="AG4">
        <v>10423</v>
      </c>
      <c r="AH4">
        <v>10781</v>
      </c>
      <c r="AI4">
        <v>11151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4.0600000000000002E-3</v>
      </c>
      <c r="Q5">
        <v>3.3600000000000001E-3</v>
      </c>
      <c r="R5">
        <v>6.9800000000000001E-3</v>
      </c>
      <c r="S5">
        <v>2.6900000000000001E-3</v>
      </c>
      <c r="T5">
        <v>2.0100000000000001E-3</v>
      </c>
      <c r="U5">
        <v>2.2499999999999998E-3</v>
      </c>
      <c r="V5">
        <v>2.7100000000000002E-3</v>
      </c>
      <c r="W5">
        <v>6.45E-3</v>
      </c>
      <c r="X5">
        <v>6.45E-3</v>
      </c>
      <c r="Y5">
        <v>2.0100000000000001E-3</v>
      </c>
      <c r="Z5">
        <v>2.0899999999999998E-3</v>
      </c>
      <c r="AA5">
        <v>2.0899999999999998E-3</v>
      </c>
      <c r="AB5">
        <v>0.25548662173202608</v>
      </c>
      <c r="AC5">
        <v>3.3760472535148782</v>
      </c>
      <c r="AD5">
        <v>186.11600000000001</v>
      </c>
      <c r="AE5">
        <v>0.04</v>
      </c>
      <c r="AF5">
        <v>3181</v>
      </c>
      <c r="AG5">
        <v>9120</v>
      </c>
      <c r="AH5">
        <v>9433</v>
      </c>
      <c r="AI5">
        <v>9758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4.0600000000000002E-3</v>
      </c>
      <c r="Q6">
        <v>3.3600000000000001E-3</v>
      </c>
      <c r="R6">
        <v>6.9800000000000001E-3</v>
      </c>
      <c r="S6">
        <v>2.6900000000000001E-3</v>
      </c>
      <c r="T6">
        <v>2.0100000000000001E-3</v>
      </c>
      <c r="U6">
        <v>2.2499999999999998E-3</v>
      </c>
      <c r="V6">
        <v>2.7100000000000002E-3</v>
      </c>
      <c r="W6">
        <v>6.45E-3</v>
      </c>
      <c r="X6">
        <v>6.45E-3</v>
      </c>
      <c r="Y6">
        <v>2.0100000000000001E-3</v>
      </c>
      <c r="Z6">
        <v>2.0899999999999998E-3</v>
      </c>
      <c r="AA6">
        <v>2.0899999999999998E-3</v>
      </c>
      <c r="AB6">
        <v>0.25548662173202608</v>
      </c>
      <c r="AC6">
        <v>3.3760472535148782</v>
      </c>
      <c r="AD6">
        <v>186.11600000000001</v>
      </c>
      <c r="AE6">
        <v>4.4999999999999998E-2</v>
      </c>
      <c r="AF6">
        <v>3064</v>
      </c>
      <c r="AG6">
        <v>8106</v>
      </c>
      <c r="AH6">
        <v>8385</v>
      </c>
      <c r="AI6">
        <v>8673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4.0600000000000002E-3</v>
      </c>
      <c r="Q7">
        <v>3.3600000000000001E-3</v>
      </c>
      <c r="R7">
        <v>6.9800000000000001E-3</v>
      </c>
      <c r="S7">
        <v>2.6900000000000001E-3</v>
      </c>
      <c r="T7">
        <v>2.0100000000000001E-3</v>
      </c>
      <c r="U7">
        <v>2.2499999999999998E-3</v>
      </c>
      <c r="V7">
        <v>2.7100000000000002E-3</v>
      </c>
      <c r="W7">
        <v>6.45E-3</v>
      </c>
      <c r="X7">
        <v>6.45E-3</v>
      </c>
      <c r="Y7">
        <v>2.0100000000000001E-3</v>
      </c>
      <c r="Z7">
        <v>2.0899999999999998E-3</v>
      </c>
      <c r="AA7">
        <v>2.0899999999999998E-3</v>
      </c>
      <c r="AB7">
        <v>0.25548662173202608</v>
      </c>
      <c r="AC7">
        <v>3.3760472535148782</v>
      </c>
      <c r="AD7">
        <v>186.11600000000001</v>
      </c>
      <c r="AE7">
        <v>0.05</v>
      </c>
      <c r="AF7">
        <v>2954</v>
      </c>
      <c r="AG7">
        <v>7296</v>
      </c>
      <c r="AH7">
        <v>7547</v>
      </c>
      <c r="AI7">
        <v>7806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4.0600000000000002E-3</v>
      </c>
      <c r="Q8">
        <v>3.3600000000000001E-3</v>
      </c>
      <c r="R8">
        <v>6.9800000000000001E-3</v>
      </c>
      <c r="S8">
        <v>2.6900000000000001E-3</v>
      </c>
      <c r="T8">
        <v>2.0100000000000001E-3</v>
      </c>
      <c r="U8">
        <v>2.2499999999999998E-3</v>
      </c>
      <c r="V8">
        <v>2.7100000000000002E-3</v>
      </c>
      <c r="W8">
        <v>6.45E-3</v>
      </c>
      <c r="X8">
        <v>6.45E-3</v>
      </c>
      <c r="Y8">
        <v>2.0100000000000001E-3</v>
      </c>
      <c r="Z8">
        <v>2.0899999999999998E-3</v>
      </c>
      <c r="AA8">
        <v>2.0899999999999998E-3</v>
      </c>
      <c r="AB8">
        <v>0.25548662173202608</v>
      </c>
      <c r="AC8">
        <v>3.3760472535148782</v>
      </c>
      <c r="AD8">
        <v>186.11600000000001</v>
      </c>
      <c r="AE8">
        <v>5.5E-2</v>
      </c>
      <c r="AF8">
        <v>2848</v>
      </c>
      <c r="AG8">
        <v>6633</v>
      </c>
      <c r="AH8">
        <v>6861</v>
      </c>
      <c r="AI8">
        <v>7096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4.0600000000000002E-3</v>
      </c>
      <c r="Q9">
        <v>3.3600000000000001E-3</v>
      </c>
      <c r="R9">
        <v>6.9800000000000001E-3</v>
      </c>
      <c r="S9">
        <v>2.6900000000000001E-3</v>
      </c>
      <c r="T9">
        <v>2.0100000000000001E-3</v>
      </c>
      <c r="U9">
        <v>2.2499999999999998E-3</v>
      </c>
      <c r="V9">
        <v>2.7100000000000002E-3</v>
      </c>
      <c r="W9">
        <v>6.45E-3</v>
      </c>
      <c r="X9">
        <v>6.45E-3</v>
      </c>
      <c r="Y9">
        <v>2.0100000000000001E-3</v>
      </c>
      <c r="Z9">
        <v>2.0899999999999998E-3</v>
      </c>
      <c r="AA9">
        <v>2.0899999999999998E-3</v>
      </c>
      <c r="AB9">
        <v>0.25548662173202608</v>
      </c>
      <c r="AC9">
        <v>3.3760472535148782</v>
      </c>
      <c r="AD9">
        <v>186.11600000000001</v>
      </c>
      <c r="AE9">
        <v>0.06</v>
      </c>
      <c r="AF9">
        <v>2749</v>
      </c>
      <c r="AG9">
        <v>6080</v>
      </c>
      <c r="AH9">
        <v>6289</v>
      </c>
      <c r="AI9">
        <v>6505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4.0600000000000002E-3</v>
      </c>
      <c r="Q10">
        <v>3.3600000000000001E-3</v>
      </c>
      <c r="R10">
        <v>6.9800000000000001E-3</v>
      </c>
      <c r="S10">
        <v>2.6900000000000001E-3</v>
      </c>
      <c r="T10">
        <v>2.0100000000000001E-3</v>
      </c>
      <c r="U10">
        <v>2.2499999999999998E-3</v>
      </c>
      <c r="V10">
        <v>2.7100000000000002E-3</v>
      </c>
      <c r="W10">
        <v>6.45E-3</v>
      </c>
      <c r="X10">
        <v>6.45E-3</v>
      </c>
      <c r="Y10">
        <v>2.0100000000000001E-3</v>
      </c>
      <c r="Z10">
        <v>2.0899999999999998E-3</v>
      </c>
      <c r="AA10">
        <v>2.0899999999999998E-3</v>
      </c>
      <c r="AB10">
        <v>0.25548662173202608</v>
      </c>
      <c r="AC10">
        <v>3.3760472535148782</v>
      </c>
      <c r="AD10">
        <v>186.11600000000001</v>
      </c>
      <c r="AE10">
        <v>6.5000000000000002E-2</v>
      </c>
      <c r="AF10">
        <v>2654</v>
      </c>
      <c r="AG10">
        <v>5612</v>
      </c>
      <c r="AH10">
        <v>5805</v>
      </c>
      <c r="AI10">
        <v>6005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4.0600000000000002E-3</v>
      </c>
      <c r="Q11">
        <v>3.3600000000000001E-3</v>
      </c>
      <c r="R11">
        <v>6.9800000000000001E-3</v>
      </c>
      <c r="S11">
        <v>2.6900000000000001E-3</v>
      </c>
      <c r="T11">
        <v>2.0100000000000001E-3</v>
      </c>
      <c r="U11">
        <v>2.2499999999999998E-3</v>
      </c>
      <c r="V11">
        <v>2.7100000000000002E-3</v>
      </c>
      <c r="W11">
        <v>6.45E-3</v>
      </c>
      <c r="X11">
        <v>6.45E-3</v>
      </c>
      <c r="Y11">
        <v>2.0100000000000001E-3</v>
      </c>
      <c r="Z11">
        <v>2.0899999999999998E-3</v>
      </c>
      <c r="AA11">
        <v>2.0899999999999998E-3</v>
      </c>
      <c r="AB11">
        <v>0.25548662173202608</v>
      </c>
      <c r="AC11">
        <v>3.3760472535148782</v>
      </c>
      <c r="AD11">
        <v>186.11600000000001</v>
      </c>
      <c r="AE11">
        <v>7.0000000000000007E-2</v>
      </c>
      <c r="AF11">
        <v>2564</v>
      </c>
      <c r="AG11">
        <v>5211</v>
      </c>
      <c r="AH11">
        <v>5390</v>
      </c>
      <c r="AI11">
        <v>5576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4.0200000000000001E-3</v>
      </c>
      <c r="Q12">
        <v>3.3300000000000001E-3</v>
      </c>
      <c r="R12">
        <v>6.8999999999999999E-3</v>
      </c>
      <c r="S12">
        <v>2.66E-3</v>
      </c>
      <c r="T12">
        <v>2.0100000000000001E-3</v>
      </c>
      <c r="U12">
        <v>2.2300000000000002E-3</v>
      </c>
      <c r="V12">
        <v>2.6800000000000001E-3</v>
      </c>
      <c r="W12">
        <v>6.3800000000000003E-3</v>
      </c>
      <c r="X12">
        <v>6.3800000000000003E-3</v>
      </c>
      <c r="Y12">
        <v>2.0100000000000001E-3</v>
      </c>
      <c r="Z12">
        <v>2.0699999999999998E-3</v>
      </c>
      <c r="AA12">
        <v>2.0699999999999998E-3</v>
      </c>
      <c r="AB12">
        <v>0.26749727668845308</v>
      </c>
      <c r="AC12">
        <v>3.8181220865134011</v>
      </c>
      <c r="AD12">
        <v>186.11600000000001</v>
      </c>
      <c r="AE12">
        <v>0.03</v>
      </c>
      <c r="AF12">
        <v>3021</v>
      </c>
      <c r="AG12">
        <v>10946</v>
      </c>
      <c r="AH12">
        <v>11372</v>
      </c>
      <c r="AI12">
        <v>11815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4.0200000000000001E-3</v>
      </c>
      <c r="Q13">
        <v>3.3300000000000001E-3</v>
      </c>
      <c r="R13">
        <v>6.8999999999999999E-3</v>
      </c>
      <c r="S13">
        <v>2.66E-3</v>
      </c>
      <c r="T13">
        <v>2.0100000000000001E-3</v>
      </c>
      <c r="U13">
        <v>2.2300000000000002E-3</v>
      </c>
      <c r="V13">
        <v>2.6800000000000001E-3</v>
      </c>
      <c r="W13">
        <v>6.3800000000000003E-3</v>
      </c>
      <c r="X13">
        <v>6.3800000000000003E-3</v>
      </c>
      <c r="Y13">
        <v>2.0100000000000001E-3</v>
      </c>
      <c r="Z13">
        <v>2.0699999999999998E-3</v>
      </c>
      <c r="AA13">
        <v>2.0699999999999998E-3</v>
      </c>
      <c r="AB13">
        <v>0.26749727668845308</v>
      </c>
      <c r="AC13">
        <v>3.8181220865134011</v>
      </c>
      <c r="AD13">
        <v>186.11600000000001</v>
      </c>
      <c r="AE13">
        <v>3.5000000000000003E-2</v>
      </c>
      <c r="AF13">
        <v>2894</v>
      </c>
      <c r="AG13">
        <v>9382</v>
      </c>
      <c r="AH13">
        <v>9747</v>
      </c>
      <c r="AI13">
        <v>10127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4.0200000000000001E-3</v>
      </c>
      <c r="Q14">
        <v>3.3300000000000001E-3</v>
      </c>
      <c r="R14">
        <v>6.8999999999999999E-3</v>
      </c>
      <c r="S14">
        <v>2.66E-3</v>
      </c>
      <c r="T14">
        <v>2.0100000000000001E-3</v>
      </c>
      <c r="U14">
        <v>2.2300000000000002E-3</v>
      </c>
      <c r="V14">
        <v>2.6800000000000001E-3</v>
      </c>
      <c r="W14">
        <v>6.3800000000000003E-3</v>
      </c>
      <c r="X14">
        <v>6.3800000000000003E-3</v>
      </c>
      <c r="Y14">
        <v>2.0100000000000001E-3</v>
      </c>
      <c r="Z14">
        <v>2.0699999999999998E-3</v>
      </c>
      <c r="AA14">
        <v>2.0699999999999998E-3</v>
      </c>
      <c r="AB14">
        <v>0.26749727668845308</v>
      </c>
      <c r="AC14">
        <v>3.8181220865134011</v>
      </c>
      <c r="AD14">
        <v>186.11600000000001</v>
      </c>
      <c r="AE14">
        <v>0.04</v>
      </c>
      <c r="AF14">
        <v>2774</v>
      </c>
      <c r="AG14">
        <v>8209</v>
      </c>
      <c r="AH14">
        <v>8529</v>
      </c>
      <c r="AI14">
        <v>8861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4.0200000000000001E-3</v>
      </c>
      <c r="Q15">
        <v>3.3300000000000001E-3</v>
      </c>
      <c r="R15">
        <v>6.8999999999999999E-3</v>
      </c>
      <c r="S15">
        <v>2.66E-3</v>
      </c>
      <c r="T15">
        <v>2.0100000000000001E-3</v>
      </c>
      <c r="U15">
        <v>2.2300000000000002E-3</v>
      </c>
      <c r="V15">
        <v>2.6800000000000001E-3</v>
      </c>
      <c r="W15">
        <v>6.3800000000000003E-3</v>
      </c>
      <c r="X15">
        <v>6.3800000000000003E-3</v>
      </c>
      <c r="Y15">
        <v>2.0100000000000001E-3</v>
      </c>
      <c r="Z15">
        <v>2.0699999999999998E-3</v>
      </c>
      <c r="AA15">
        <v>2.0699999999999998E-3</v>
      </c>
      <c r="AB15">
        <v>0.26749727668845308</v>
      </c>
      <c r="AC15">
        <v>3.8181220865134011</v>
      </c>
      <c r="AD15">
        <v>186.11600000000001</v>
      </c>
      <c r="AE15">
        <v>4.4999999999999998E-2</v>
      </c>
      <c r="AF15">
        <v>2661</v>
      </c>
      <c r="AG15">
        <v>7297</v>
      </c>
      <c r="AH15">
        <v>7581</v>
      </c>
      <c r="AI15">
        <v>7876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4.0200000000000001E-3</v>
      </c>
      <c r="Q16">
        <v>3.3300000000000001E-3</v>
      </c>
      <c r="R16">
        <v>6.8999999999999999E-3</v>
      </c>
      <c r="S16">
        <v>2.66E-3</v>
      </c>
      <c r="T16">
        <v>2.0100000000000001E-3</v>
      </c>
      <c r="U16">
        <v>2.2300000000000002E-3</v>
      </c>
      <c r="V16">
        <v>2.6800000000000001E-3</v>
      </c>
      <c r="W16">
        <v>6.3800000000000003E-3</v>
      </c>
      <c r="X16">
        <v>6.3800000000000003E-3</v>
      </c>
      <c r="Y16">
        <v>2.0100000000000001E-3</v>
      </c>
      <c r="Z16">
        <v>2.0699999999999998E-3</v>
      </c>
      <c r="AA16">
        <v>2.0699999999999998E-3</v>
      </c>
      <c r="AB16">
        <v>0.26749727668845308</v>
      </c>
      <c r="AC16">
        <v>3.8181220865134011</v>
      </c>
      <c r="AD16">
        <v>186.11600000000001</v>
      </c>
      <c r="AE16">
        <v>0.05</v>
      </c>
      <c r="AF16">
        <v>2555</v>
      </c>
      <c r="AG16">
        <v>6567</v>
      </c>
      <c r="AH16">
        <v>6823</v>
      </c>
      <c r="AI16">
        <v>7089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4.0200000000000001E-3</v>
      </c>
      <c r="Q17">
        <v>3.3300000000000001E-3</v>
      </c>
      <c r="R17">
        <v>6.8999999999999999E-3</v>
      </c>
      <c r="S17">
        <v>2.66E-3</v>
      </c>
      <c r="T17">
        <v>2.0100000000000001E-3</v>
      </c>
      <c r="U17">
        <v>2.2300000000000002E-3</v>
      </c>
      <c r="V17">
        <v>2.6800000000000001E-3</v>
      </c>
      <c r="W17">
        <v>6.3800000000000003E-3</v>
      </c>
      <c r="X17">
        <v>6.3800000000000003E-3</v>
      </c>
      <c r="Y17">
        <v>2.0100000000000001E-3</v>
      </c>
      <c r="Z17">
        <v>2.0699999999999998E-3</v>
      </c>
      <c r="AA17">
        <v>2.0699999999999998E-3</v>
      </c>
      <c r="AB17">
        <v>0.26749727668845308</v>
      </c>
      <c r="AC17">
        <v>3.8181220865134011</v>
      </c>
      <c r="AD17">
        <v>186.11600000000001</v>
      </c>
      <c r="AE17">
        <v>5.5E-2</v>
      </c>
      <c r="AF17">
        <v>2455</v>
      </c>
      <c r="AG17">
        <v>5970</v>
      </c>
      <c r="AH17">
        <v>6203</v>
      </c>
      <c r="AI17">
        <v>6444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4.0200000000000001E-3</v>
      </c>
      <c r="Q18">
        <v>3.3300000000000001E-3</v>
      </c>
      <c r="R18">
        <v>6.8999999999999999E-3</v>
      </c>
      <c r="S18">
        <v>2.66E-3</v>
      </c>
      <c r="T18">
        <v>2.0100000000000001E-3</v>
      </c>
      <c r="U18">
        <v>2.2300000000000002E-3</v>
      </c>
      <c r="V18">
        <v>2.6800000000000001E-3</v>
      </c>
      <c r="W18">
        <v>6.3800000000000003E-3</v>
      </c>
      <c r="X18">
        <v>6.3800000000000003E-3</v>
      </c>
      <c r="Y18">
        <v>2.0100000000000001E-3</v>
      </c>
      <c r="Z18">
        <v>2.0699999999999998E-3</v>
      </c>
      <c r="AA18">
        <v>2.0699999999999998E-3</v>
      </c>
      <c r="AB18">
        <v>0.26749727668845308</v>
      </c>
      <c r="AC18">
        <v>3.8181220865134011</v>
      </c>
      <c r="AD18">
        <v>186.11600000000001</v>
      </c>
      <c r="AE18">
        <v>0.06</v>
      </c>
      <c r="AF18">
        <v>2360</v>
      </c>
      <c r="AG18">
        <v>5473</v>
      </c>
      <c r="AH18">
        <v>5686</v>
      </c>
      <c r="AI18">
        <v>5907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4.0200000000000001E-3</v>
      </c>
      <c r="Q19">
        <v>3.3300000000000001E-3</v>
      </c>
      <c r="R19">
        <v>6.8999999999999999E-3</v>
      </c>
      <c r="S19">
        <v>2.66E-3</v>
      </c>
      <c r="T19">
        <v>2.0100000000000001E-3</v>
      </c>
      <c r="U19">
        <v>2.2300000000000002E-3</v>
      </c>
      <c r="V19">
        <v>2.6800000000000001E-3</v>
      </c>
      <c r="W19">
        <v>6.3800000000000003E-3</v>
      </c>
      <c r="X19">
        <v>6.3800000000000003E-3</v>
      </c>
      <c r="Y19">
        <v>2.0100000000000001E-3</v>
      </c>
      <c r="Z19">
        <v>2.0699999999999998E-3</v>
      </c>
      <c r="AA19">
        <v>2.0699999999999998E-3</v>
      </c>
      <c r="AB19">
        <v>0.26749727668845308</v>
      </c>
      <c r="AC19">
        <v>3.8181220865134011</v>
      </c>
      <c r="AD19">
        <v>186.11600000000001</v>
      </c>
      <c r="AE19">
        <v>6.5000000000000002E-2</v>
      </c>
      <c r="AF19">
        <v>2270</v>
      </c>
      <c r="AG19">
        <v>5052</v>
      </c>
      <c r="AH19">
        <v>5249</v>
      </c>
      <c r="AI19">
        <v>5453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4.0200000000000001E-3</v>
      </c>
      <c r="Q20">
        <v>3.3300000000000001E-3</v>
      </c>
      <c r="R20">
        <v>6.8999999999999999E-3</v>
      </c>
      <c r="S20">
        <v>2.66E-3</v>
      </c>
      <c r="T20">
        <v>2.0100000000000001E-3</v>
      </c>
      <c r="U20">
        <v>2.2300000000000002E-3</v>
      </c>
      <c r="V20">
        <v>2.6800000000000001E-3</v>
      </c>
      <c r="W20">
        <v>6.3800000000000003E-3</v>
      </c>
      <c r="X20">
        <v>6.3800000000000003E-3</v>
      </c>
      <c r="Y20">
        <v>2.0100000000000001E-3</v>
      </c>
      <c r="Z20">
        <v>2.0699999999999998E-3</v>
      </c>
      <c r="AA20">
        <v>2.0699999999999998E-3</v>
      </c>
      <c r="AB20">
        <v>0.26749727668845308</v>
      </c>
      <c r="AC20">
        <v>3.8181220865134011</v>
      </c>
      <c r="AD20">
        <v>186.11600000000001</v>
      </c>
      <c r="AE20">
        <v>7.0000000000000007E-2</v>
      </c>
      <c r="AF20">
        <v>2186</v>
      </c>
      <c r="AG20">
        <v>4691</v>
      </c>
      <c r="AH20">
        <v>4874</v>
      </c>
      <c r="AI20">
        <v>5063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3.98E-3</v>
      </c>
      <c r="Q21">
        <v>3.29E-3</v>
      </c>
      <c r="R21">
        <v>6.8300000000000001E-3</v>
      </c>
      <c r="S21">
        <v>2.63E-3</v>
      </c>
      <c r="T21">
        <v>2.0100000000000001E-3</v>
      </c>
      <c r="U21">
        <v>2.2100000000000002E-3</v>
      </c>
      <c r="V21">
        <v>2.65E-3</v>
      </c>
      <c r="W21">
        <v>6.3099999999999996E-3</v>
      </c>
      <c r="X21">
        <v>6.3099999999999996E-3</v>
      </c>
      <c r="Y21">
        <v>2.0100000000000001E-3</v>
      </c>
      <c r="Z21">
        <v>2.0500000000000002E-3</v>
      </c>
      <c r="AA21">
        <v>2.0500000000000002E-3</v>
      </c>
      <c r="AB21">
        <v>0.28145339733115471</v>
      </c>
      <c r="AC21">
        <v>3.916457122453386</v>
      </c>
      <c r="AD21">
        <v>186.11600000000001</v>
      </c>
      <c r="AE21">
        <v>0.03</v>
      </c>
      <c r="AF21">
        <v>2939</v>
      </c>
      <c r="AG21">
        <v>10698</v>
      </c>
      <c r="AH21">
        <v>11125</v>
      </c>
      <c r="AI21">
        <v>11570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3.98E-3</v>
      </c>
      <c r="Q22">
        <v>3.29E-3</v>
      </c>
      <c r="R22">
        <v>6.8300000000000001E-3</v>
      </c>
      <c r="S22">
        <v>2.63E-3</v>
      </c>
      <c r="T22">
        <v>2.0100000000000001E-3</v>
      </c>
      <c r="U22">
        <v>2.2100000000000002E-3</v>
      </c>
      <c r="V22">
        <v>2.65E-3</v>
      </c>
      <c r="W22">
        <v>6.3099999999999996E-3</v>
      </c>
      <c r="X22">
        <v>6.3099999999999996E-3</v>
      </c>
      <c r="Y22">
        <v>2.0100000000000001E-3</v>
      </c>
      <c r="Z22">
        <v>2.0500000000000002E-3</v>
      </c>
      <c r="AA22">
        <v>2.0500000000000002E-3</v>
      </c>
      <c r="AB22">
        <v>0.28145339733115471</v>
      </c>
      <c r="AC22">
        <v>3.916457122453386</v>
      </c>
      <c r="AD22">
        <v>186.11600000000001</v>
      </c>
      <c r="AE22">
        <v>3.5000000000000003E-2</v>
      </c>
      <c r="AF22">
        <v>2813</v>
      </c>
      <c r="AG22">
        <v>9169</v>
      </c>
      <c r="AH22">
        <v>9536</v>
      </c>
      <c r="AI22">
        <v>9917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3.98E-3</v>
      </c>
      <c r="Q23">
        <v>3.29E-3</v>
      </c>
      <c r="R23">
        <v>6.8300000000000001E-3</v>
      </c>
      <c r="S23">
        <v>2.63E-3</v>
      </c>
      <c r="T23">
        <v>2.0100000000000001E-3</v>
      </c>
      <c r="U23">
        <v>2.2100000000000002E-3</v>
      </c>
      <c r="V23">
        <v>2.65E-3</v>
      </c>
      <c r="W23">
        <v>6.3099999999999996E-3</v>
      </c>
      <c r="X23">
        <v>6.3099999999999996E-3</v>
      </c>
      <c r="Y23">
        <v>2.0100000000000001E-3</v>
      </c>
      <c r="Z23">
        <v>2.0500000000000002E-3</v>
      </c>
      <c r="AA23">
        <v>2.0500000000000002E-3</v>
      </c>
      <c r="AB23">
        <v>0.28145339733115471</v>
      </c>
      <c r="AC23">
        <v>3.916457122453386</v>
      </c>
      <c r="AD23">
        <v>186.11600000000001</v>
      </c>
      <c r="AE23">
        <v>0.04</v>
      </c>
      <c r="AF23">
        <v>2694</v>
      </c>
      <c r="AG23">
        <v>8023</v>
      </c>
      <c r="AH23">
        <v>8344</v>
      </c>
      <c r="AI23">
        <v>8677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3.98E-3</v>
      </c>
      <c r="Q24">
        <v>3.29E-3</v>
      </c>
      <c r="R24">
        <v>6.8300000000000001E-3</v>
      </c>
      <c r="S24">
        <v>2.63E-3</v>
      </c>
      <c r="T24">
        <v>2.0100000000000001E-3</v>
      </c>
      <c r="U24">
        <v>2.2100000000000002E-3</v>
      </c>
      <c r="V24">
        <v>2.65E-3</v>
      </c>
      <c r="W24">
        <v>6.3099999999999996E-3</v>
      </c>
      <c r="X24">
        <v>6.3099999999999996E-3</v>
      </c>
      <c r="Y24">
        <v>2.0100000000000001E-3</v>
      </c>
      <c r="Z24">
        <v>2.0500000000000002E-3</v>
      </c>
      <c r="AA24">
        <v>2.0500000000000002E-3</v>
      </c>
      <c r="AB24">
        <v>0.28145339733115471</v>
      </c>
      <c r="AC24">
        <v>3.916457122453386</v>
      </c>
      <c r="AD24">
        <v>186.11600000000001</v>
      </c>
      <c r="AE24">
        <v>4.4999999999999998E-2</v>
      </c>
      <c r="AF24">
        <v>2582</v>
      </c>
      <c r="AG24">
        <v>7132</v>
      </c>
      <c r="AH24">
        <v>7417</v>
      </c>
      <c r="AI24">
        <v>7713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3.98E-3</v>
      </c>
      <c r="Q25">
        <v>3.29E-3</v>
      </c>
      <c r="R25">
        <v>6.8300000000000001E-3</v>
      </c>
      <c r="S25">
        <v>2.63E-3</v>
      </c>
      <c r="T25">
        <v>2.0100000000000001E-3</v>
      </c>
      <c r="U25">
        <v>2.2100000000000002E-3</v>
      </c>
      <c r="V25">
        <v>2.65E-3</v>
      </c>
      <c r="W25">
        <v>6.3099999999999996E-3</v>
      </c>
      <c r="X25">
        <v>6.3099999999999996E-3</v>
      </c>
      <c r="Y25">
        <v>2.0100000000000001E-3</v>
      </c>
      <c r="Z25">
        <v>2.0500000000000002E-3</v>
      </c>
      <c r="AA25">
        <v>2.0500000000000002E-3</v>
      </c>
      <c r="AB25">
        <v>0.28145339733115471</v>
      </c>
      <c r="AC25">
        <v>3.916457122453386</v>
      </c>
      <c r="AD25">
        <v>186.11600000000001</v>
      </c>
      <c r="AE25">
        <v>0.05</v>
      </c>
      <c r="AF25">
        <v>2476</v>
      </c>
      <c r="AG25">
        <v>6419</v>
      </c>
      <c r="AH25">
        <v>6675</v>
      </c>
      <c r="AI25">
        <v>6942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3.98E-3</v>
      </c>
      <c r="Q26">
        <v>3.29E-3</v>
      </c>
      <c r="R26">
        <v>6.8300000000000001E-3</v>
      </c>
      <c r="S26">
        <v>2.63E-3</v>
      </c>
      <c r="T26">
        <v>2.0100000000000001E-3</v>
      </c>
      <c r="U26">
        <v>2.2100000000000002E-3</v>
      </c>
      <c r="V26">
        <v>2.65E-3</v>
      </c>
      <c r="W26">
        <v>6.3099999999999996E-3</v>
      </c>
      <c r="X26">
        <v>6.3099999999999996E-3</v>
      </c>
      <c r="Y26">
        <v>2.0100000000000001E-3</v>
      </c>
      <c r="Z26">
        <v>2.0500000000000002E-3</v>
      </c>
      <c r="AA26">
        <v>2.0500000000000002E-3</v>
      </c>
      <c r="AB26">
        <v>0.28145339733115471</v>
      </c>
      <c r="AC26">
        <v>3.916457122453386</v>
      </c>
      <c r="AD26">
        <v>186.11600000000001</v>
      </c>
      <c r="AE26">
        <v>5.5E-2</v>
      </c>
      <c r="AF26">
        <v>2377</v>
      </c>
      <c r="AG26">
        <v>5835</v>
      </c>
      <c r="AH26">
        <v>6068</v>
      </c>
      <c r="AI26">
        <v>6311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3.98E-3</v>
      </c>
      <c r="Q27">
        <v>3.29E-3</v>
      </c>
      <c r="R27">
        <v>6.8300000000000001E-3</v>
      </c>
      <c r="S27">
        <v>2.63E-3</v>
      </c>
      <c r="T27">
        <v>2.0100000000000001E-3</v>
      </c>
      <c r="U27">
        <v>2.2100000000000002E-3</v>
      </c>
      <c r="V27">
        <v>2.65E-3</v>
      </c>
      <c r="W27">
        <v>6.3099999999999996E-3</v>
      </c>
      <c r="X27">
        <v>6.3099999999999996E-3</v>
      </c>
      <c r="Y27">
        <v>2.0100000000000001E-3</v>
      </c>
      <c r="Z27">
        <v>2.0500000000000002E-3</v>
      </c>
      <c r="AA27">
        <v>2.0500000000000002E-3</v>
      </c>
      <c r="AB27">
        <v>0.28145339733115471</v>
      </c>
      <c r="AC27">
        <v>3.916457122453386</v>
      </c>
      <c r="AD27">
        <v>186.11600000000001</v>
      </c>
      <c r="AE27">
        <v>0.06</v>
      </c>
      <c r="AF27">
        <v>2284</v>
      </c>
      <c r="AG27">
        <v>5349</v>
      </c>
      <c r="AH27">
        <v>5563</v>
      </c>
      <c r="AI27">
        <v>5785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3.98E-3</v>
      </c>
      <c r="Q28">
        <v>3.29E-3</v>
      </c>
      <c r="R28">
        <v>6.8300000000000001E-3</v>
      </c>
      <c r="S28">
        <v>2.63E-3</v>
      </c>
      <c r="T28">
        <v>2.0100000000000001E-3</v>
      </c>
      <c r="U28">
        <v>2.2100000000000002E-3</v>
      </c>
      <c r="V28">
        <v>2.65E-3</v>
      </c>
      <c r="W28">
        <v>6.3099999999999996E-3</v>
      </c>
      <c r="X28">
        <v>6.3099999999999996E-3</v>
      </c>
      <c r="Y28">
        <v>2.0100000000000001E-3</v>
      </c>
      <c r="Z28">
        <v>2.0500000000000002E-3</v>
      </c>
      <c r="AA28">
        <v>2.0500000000000002E-3</v>
      </c>
      <c r="AB28">
        <v>0.28145339733115471</v>
      </c>
      <c r="AC28">
        <v>3.916457122453386</v>
      </c>
      <c r="AD28">
        <v>186.11600000000001</v>
      </c>
      <c r="AE28">
        <v>6.5000000000000002E-2</v>
      </c>
      <c r="AF28">
        <v>2195</v>
      </c>
      <c r="AG28">
        <v>4937</v>
      </c>
      <c r="AH28">
        <v>5135</v>
      </c>
      <c r="AI28">
        <v>5340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3.98E-3</v>
      </c>
      <c r="Q29">
        <v>3.29E-3</v>
      </c>
      <c r="R29">
        <v>6.8300000000000001E-3</v>
      </c>
      <c r="S29">
        <v>2.63E-3</v>
      </c>
      <c r="T29">
        <v>2.0100000000000001E-3</v>
      </c>
      <c r="U29">
        <v>2.2100000000000002E-3</v>
      </c>
      <c r="V29">
        <v>2.65E-3</v>
      </c>
      <c r="W29">
        <v>6.3099999999999996E-3</v>
      </c>
      <c r="X29">
        <v>6.3099999999999996E-3</v>
      </c>
      <c r="Y29">
        <v>2.0100000000000001E-3</v>
      </c>
      <c r="Z29">
        <v>2.0500000000000002E-3</v>
      </c>
      <c r="AA29">
        <v>2.0500000000000002E-3</v>
      </c>
      <c r="AB29">
        <v>0.28145339733115471</v>
      </c>
      <c r="AC29">
        <v>3.916457122453386</v>
      </c>
      <c r="AD29">
        <v>186.11600000000001</v>
      </c>
      <c r="AE29">
        <v>7.0000000000000007E-2</v>
      </c>
      <c r="AF29">
        <v>2112</v>
      </c>
      <c r="AG29">
        <v>4585</v>
      </c>
      <c r="AH29">
        <v>4768</v>
      </c>
      <c r="AI29">
        <v>4959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3.9399999999999999E-3</v>
      </c>
      <c r="Q30">
        <v>3.2599999999999999E-3</v>
      </c>
      <c r="R30">
        <v>6.7499999999999999E-3</v>
      </c>
      <c r="S30">
        <v>2.5999999999999999E-3</v>
      </c>
      <c r="T30">
        <v>2.0100000000000001E-3</v>
      </c>
      <c r="U30">
        <v>2.1800000000000001E-3</v>
      </c>
      <c r="V30">
        <v>2.6199999999999999E-3</v>
      </c>
      <c r="W30">
        <v>6.2399999999999999E-3</v>
      </c>
      <c r="X30">
        <v>6.2399999999999999E-3</v>
      </c>
      <c r="Y30">
        <v>2.0100000000000001E-3</v>
      </c>
      <c r="Z30">
        <v>2.0200000000000001E-3</v>
      </c>
      <c r="AA30">
        <v>2.0200000000000001E-3</v>
      </c>
      <c r="AB30">
        <v>0.29885195397603481</v>
      </c>
      <c r="AC30">
        <v>4.035693529120028</v>
      </c>
      <c r="AD30">
        <v>186.11600000000001</v>
      </c>
      <c r="AE30">
        <v>0.03</v>
      </c>
      <c r="AF30">
        <v>2846</v>
      </c>
      <c r="AG30">
        <v>10412</v>
      </c>
      <c r="AH30">
        <v>10841</v>
      </c>
      <c r="AI30">
        <v>11288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3.9399999999999999E-3</v>
      </c>
      <c r="Q31">
        <v>3.2599999999999999E-3</v>
      </c>
      <c r="R31">
        <v>6.7499999999999999E-3</v>
      </c>
      <c r="S31">
        <v>2.5999999999999999E-3</v>
      </c>
      <c r="T31">
        <v>2.0100000000000001E-3</v>
      </c>
      <c r="U31">
        <v>2.1800000000000001E-3</v>
      </c>
      <c r="V31">
        <v>2.6199999999999999E-3</v>
      </c>
      <c r="W31">
        <v>6.2399999999999999E-3</v>
      </c>
      <c r="X31">
        <v>6.2399999999999999E-3</v>
      </c>
      <c r="Y31">
        <v>2.0100000000000001E-3</v>
      </c>
      <c r="Z31">
        <v>2.0200000000000001E-3</v>
      </c>
      <c r="AA31">
        <v>2.0200000000000001E-3</v>
      </c>
      <c r="AB31">
        <v>0.29885195397603481</v>
      </c>
      <c r="AC31">
        <v>4.035693529120028</v>
      </c>
      <c r="AD31">
        <v>186.11600000000001</v>
      </c>
      <c r="AE31">
        <v>3.5000000000000003E-2</v>
      </c>
      <c r="AF31">
        <v>2720</v>
      </c>
      <c r="AG31">
        <v>8924</v>
      </c>
      <c r="AH31">
        <v>9292</v>
      </c>
      <c r="AI31">
        <v>9675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3.9399999999999999E-3</v>
      </c>
      <c r="Q32">
        <v>3.2599999999999999E-3</v>
      </c>
      <c r="R32">
        <v>6.7499999999999999E-3</v>
      </c>
      <c r="S32">
        <v>2.5999999999999999E-3</v>
      </c>
      <c r="T32">
        <v>2.0100000000000001E-3</v>
      </c>
      <c r="U32">
        <v>2.1800000000000001E-3</v>
      </c>
      <c r="V32">
        <v>2.6199999999999999E-3</v>
      </c>
      <c r="W32">
        <v>6.2399999999999999E-3</v>
      </c>
      <c r="X32">
        <v>6.2399999999999999E-3</v>
      </c>
      <c r="Y32">
        <v>2.0100000000000001E-3</v>
      </c>
      <c r="Z32">
        <v>2.0200000000000001E-3</v>
      </c>
      <c r="AA32">
        <v>2.0200000000000001E-3</v>
      </c>
      <c r="AB32">
        <v>0.29885195397603481</v>
      </c>
      <c r="AC32">
        <v>4.035693529120028</v>
      </c>
      <c r="AD32">
        <v>186.11600000000001</v>
      </c>
      <c r="AE32">
        <v>0.04</v>
      </c>
      <c r="AF32">
        <v>2602</v>
      </c>
      <c r="AG32">
        <v>7809</v>
      </c>
      <c r="AH32">
        <v>8131</v>
      </c>
      <c r="AI32">
        <v>8466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3.9399999999999999E-3</v>
      </c>
      <c r="Q33">
        <v>3.2599999999999999E-3</v>
      </c>
      <c r="R33">
        <v>6.7499999999999999E-3</v>
      </c>
      <c r="S33">
        <v>2.5999999999999999E-3</v>
      </c>
      <c r="T33">
        <v>2.0100000000000001E-3</v>
      </c>
      <c r="U33">
        <v>2.1800000000000001E-3</v>
      </c>
      <c r="V33">
        <v>2.6199999999999999E-3</v>
      </c>
      <c r="W33">
        <v>6.2399999999999999E-3</v>
      </c>
      <c r="X33">
        <v>6.2399999999999999E-3</v>
      </c>
      <c r="Y33">
        <v>2.0100000000000001E-3</v>
      </c>
      <c r="Z33">
        <v>2.0200000000000001E-3</v>
      </c>
      <c r="AA33">
        <v>2.0200000000000001E-3</v>
      </c>
      <c r="AB33">
        <v>0.29885195397603481</v>
      </c>
      <c r="AC33">
        <v>4.035693529120028</v>
      </c>
      <c r="AD33">
        <v>186.11600000000001</v>
      </c>
      <c r="AE33">
        <v>4.4999999999999998E-2</v>
      </c>
      <c r="AF33">
        <v>2491</v>
      </c>
      <c r="AG33">
        <v>6941</v>
      </c>
      <c r="AH33">
        <v>7227</v>
      </c>
      <c r="AI33">
        <v>7525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3.9399999999999999E-3</v>
      </c>
      <c r="Q34">
        <v>3.2599999999999999E-3</v>
      </c>
      <c r="R34">
        <v>6.7499999999999999E-3</v>
      </c>
      <c r="S34">
        <v>2.5999999999999999E-3</v>
      </c>
      <c r="T34">
        <v>2.0100000000000001E-3</v>
      </c>
      <c r="U34">
        <v>2.1800000000000001E-3</v>
      </c>
      <c r="V34">
        <v>2.6199999999999999E-3</v>
      </c>
      <c r="W34">
        <v>6.2399999999999999E-3</v>
      </c>
      <c r="X34">
        <v>6.2399999999999999E-3</v>
      </c>
      <c r="Y34">
        <v>2.0100000000000001E-3</v>
      </c>
      <c r="Z34">
        <v>2.0200000000000001E-3</v>
      </c>
      <c r="AA34">
        <v>2.0200000000000001E-3</v>
      </c>
      <c r="AB34">
        <v>0.29885195397603481</v>
      </c>
      <c r="AC34">
        <v>4.035693529120028</v>
      </c>
      <c r="AD34">
        <v>186.11600000000001</v>
      </c>
      <c r="AE34">
        <v>0.05</v>
      </c>
      <c r="AF34">
        <v>2387</v>
      </c>
      <c r="AG34">
        <v>6247</v>
      </c>
      <c r="AH34">
        <v>6505</v>
      </c>
      <c r="AI34">
        <v>6773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3.9399999999999999E-3</v>
      </c>
      <c r="Q35">
        <v>3.2599999999999999E-3</v>
      </c>
      <c r="R35">
        <v>6.7499999999999999E-3</v>
      </c>
      <c r="S35">
        <v>2.5999999999999999E-3</v>
      </c>
      <c r="T35">
        <v>2.0100000000000001E-3</v>
      </c>
      <c r="U35">
        <v>2.1800000000000001E-3</v>
      </c>
      <c r="V35">
        <v>2.6199999999999999E-3</v>
      </c>
      <c r="W35">
        <v>6.2399999999999999E-3</v>
      </c>
      <c r="X35">
        <v>6.2399999999999999E-3</v>
      </c>
      <c r="Y35">
        <v>2.0100000000000001E-3</v>
      </c>
      <c r="Z35">
        <v>2.0200000000000001E-3</v>
      </c>
      <c r="AA35">
        <v>2.0200000000000001E-3</v>
      </c>
      <c r="AB35">
        <v>0.29885195397603481</v>
      </c>
      <c r="AC35">
        <v>4.035693529120028</v>
      </c>
      <c r="AD35">
        <v>186.11600000000001</v>
      </c>
      <c r="AE35">
        <v>5.5E-2</v>
      </c>
      <c r="AF35">
        <v>2289</v>
      </c>
      <c r="AG35">
        <v>5679</v>
      </c>
      <c r="AH35">
        <v>5913</v>
      </c>
      <c r="AI35">
        <v>6157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3.9399999999999999E-3</v>
      </c>
      <c r="Q36">
        <v>3.2599999999999999E-3</v>
      </c>
      <c r="R36">
        <v>6.7499999999999999E-3</v>
      </c>
      <c r="S36">
        <v>2.5999999999999999E-3</v>
      </c>
      <c r="T36">
        <v>2.0100000000000001E-3</v>
      </c>
      <c r="U36">
        <v>2.1800000000000001E-3</v>
      </c>
      <c r="V36">
        <v>2.6199999999999999E-3</v>
      </c>
      <c r="W36">
        <v>6.2399999999999999E-3</v>
      </c>
      <c r="X36">
        <v>6.2399999999999999E-3</v>
      </c>
      <c r="Y36">
        <v>2.0100000000000001E-3</v>
      </c>
      <c r="Z36">
        <v>2.0200000000000001E-3</v>
      </c>
      <c r="AA36">
        <v>2.0200000000000001E-3</v>
      </c>
      <c r="AB36">
        <v>0.29885195397603481</v>
      </c>
      <c r="AC36">
        <v>4.035693529120028</v>
      </c>
      <c r="AD36">
        <v>186.11600000000001</v>
      </c>
      <c r="AE36">
        <v>0.06</v>
      </c>
      <c r="AF36">
        <v>2197</v>
      </c>
      <c r="AG36">
        <v>5206</v>
      </c>
      <c r="AH36">
        <v>5421</v>
      </c>
      <c r="AI36">
        <v>5644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3.9399999999999999E-3</v>
      </c>
      <c r="Q37">
        <v>3.2599999999999999E-3</v>
      </c>
      <c r="R37">
        <v>6.7499999999999999E-3</v>
      </c>
      <c r="S37">
        <v>2.5999999999999999E-3</v>
      </c>
      <c r="T37">
        <v>2.0100000000000001E-3</v>
      </c>
      <c r="U37">
        <v>2.1800000000000001E-3</v>
      </c>
      <c r="V37">
        <v>2.6199999999999999E-3</v>
      </c>
      <c r="W37">
        <v>6.2399999999999999E-3</v>
      </c>
      <c r="X37">
        <v>6.2399999999999999E-3</v>
      </c>
      <c r="Y37">
        <v>2.0100000000000001E-3</v>
      </c>
      <c r="Z37">
        <v>2.0200000000000001E-3</v>
      </c>
      <c r="AA37">
        <v>2.0200000000000001E-3</v>
      </c>
      <c r="AB37">
        <v>0.29885195397603481</v>
      </c>
      <c r="AC37">
        <v>4.035693529120028</v>
      </c>
      <c r="AD37">
        <v>186.11600000000001</v>
      </c>
      <c r="AE37">
        <v>6.5000000000000002E-2</v>
      </c>
      <c r="AF37">
        <v>2110</v>
      </c>
      <c r="AG37">
        <v>4805</v>
      </c>
      <c r="AH37">
        <v>5004</v>
      </c>
      <c r="AI37">
        <v>5210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3.9399999999999999E-3</v>
      </c>
      <c r="Q38">
        <v>3.2599999999999999E-3</v>
      </c>
      <c r="R38">
        <v>6.7499999999999999E-3</v>
      </c>
      <c r="S38">
        <v>2.5999999999999999E-3</v>
      </c>
      <c r="T38">
        <v>2.0100000000000001E-3</v>
      </c>
      <c r="U38">
        <v>2.1800000000000001E-3</v>
      </c>
      <c r="V38">
        <v>2.6199999999999999E-3</v>
      </c>
      <c r="W38">
        <v>6.2399999999999999E-3</v>
      </c>
      <c r="X38">
        <v>6.2399999999999999E-3</v>
      </c>
      <c r="Y38">
        <v>2.0100000000000001E-3</v>
      </c>
      <c r="Z38">
        <v>2.0200000000000001E-3</v>
      </c>
      <c r="AA38">
        <v>2.0200000000000001E-3</v>
      </c>
      <c r="AB38">
        <v>0.29885195397603481</v>
      </c>
      <c r="AC38">
        <v>4.035693529120028</v>
      </c>
      <c r="AD38">
        <v>186.11600000000001</v>
      </c>
      <c r="AE38">
        <v>7.0000000000000007E-2</v>
      </c>
      <c r="AF38">
        <v>2028</v>
      </c>
      <c r="AG38">
        <v>4462</v>
      </c>
      <c r="AH38">
        <v>4646</v>
      </c>
      <c r="AI38">
        <v>4838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3.8899999999999998E-3</v>
      </c>
      <c r="Q39">
        <v>3.2200000000000002E-3</v>
      </c>
      <c r="R39">
        <v>6.6800000000000002E-3</v>
      </c>
      <c r="S39">
        <v>2.5699999999999998E-3</v>
      </c>
      <c r="T39">
        <v>2.0100000000000001E-3</v>
      </c>
      <c r="U39">
        <v>2.16E-3</v>
      </c>
      <c r="V39">
        <v>2.5899999999999999E-3</v>
      </c>
      <c r="W39">
        <v>6.1700000000000001E-3</v>
      </c>
      <c r="X39">
        <v>6.1700000000000001E-3</v>
      </c>
      <c r="Y39">
        <v>2.0100000000000001E-3</v>
      </c>
      <c r="Z39">
        <v>2.0100000000000001E-3</v>
      </c>
      <c r="AA39">
        <v>2.0100000000000001E-3</v>
      </c>
      <c r="AB39">
        <v>0.32305283224400871</v>
      </c>
      <c r="AC39">
        <v>4.1959171573560132</v>
      </c>
      <c r="AD39">
        <v>186.11600000000001</v>
      </c>
      <c r="AE39">
        <v>0.03</v>
      </c>
      <c r="AF39">
        <v>2729</v>
      </c>
      <c r="AG39">
        <v>10049</v>
      </c>
      <c r="AH39">
        <v>10481</v>
      </c>
      <c r="AI39">
        <v>10930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3.8899999999999998E-3</v>
      </c>
      <c r="Q40">
        <v>3.2200000000000002E-3</v>
      </c>
      <c r="R40">
        <v>6.6800000000000002E-3</v>
      </c>
      <c r="S40">
        <v>2.5699999999999998E-3</v>
      </c>
      <c r="T40">
        <v>2.0100000000000001E-3</v>
      </c>
      <c r="U40">
        <v>2.16E-3</v>
      </c>
      <c r="V40">
        <v>2.5899999999999999E-3</v>
      </c>
      <c r="W40">
        <v>6.1700000000000001E-3</v>
      </c>
      <c r="X40">
        <v>6.1700000000000001E-3</v>
      </c>
      <c r="Y40">
        <v>2.0100000000000001E-3</v>
      </c>
      <c r="Z40">
        <v>2.0100000000000001E-3</v>
      </c>
      <c r="AA40">
        <v>2.0100000000000001E-3</v>
      </c>
      <c r="AB40">
        <v>0.32305283224400871</v>
      </c>
      <c r="AC40">
        <v>4.1959171573560132</v>
      </c>
      <c r="AD40">
        <v>186.11600000000001</v>
      </c>
      <c r="AE40">
        <v>3.5000000000000003E-2</v>
      </c>
      <c r="AF40">
        <v>2605</v>
      </c>
      <c r="AG40">
        <v>8614</v>
      </c>
      <c r="AH40">
        <v>8983</v>
      </c>
      <c r="AI40">
        <v>9369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3.8899999999999998E-3</v>
      </c>
      <c r="Q41">
        <v>3.2200000000000002E-3</v>
      </c>
      <c r="R41">
        <v>6.6800000000000002E-3</v>
      </c>
      <c r="S41">
        <v>2.5699999999999998E-3</v>
      </c>
      <c r="T41">
        <v>2.0100000000000001E-3</v>
      </c>
      <c r="U41">
        <v>2.16E-3</v>
      </c>
      <c r="V41">
        <v>2.5899999999999999E-3</v>
      </c>
      <c r="W41">
        <v>6.1700000000000001E-3</v>
      </c>
      <c r="X41">
        <v>6.1700000000000001E-3</v>
      </c>
      <c r="Y41">
        <v>2.0100000000000001E-3</v>
      </c>
      <c r="Z41">
        <v>2.0100000000000001E-3</v>
      </c>
      <c r="AA41">
        <v>2.0100000000000001E-3</v>
      </c>
      <c r="AB41">
        <v>0.32305283224400871</v>
      </c>
      <c r="AC41">
        <v>4.1959171573560132</v>
      </c>
      <c r="AD41">
        <v>186.11600000000001</v>
      </c>
      <c r="AE41">
        <v>0.04</v>
      </c>
      <c r="AF41">
        <v>2488</v>
      </c>
      <c r="AG41">
        <v>7537</v>
      </c>
      <c r="AH41">
        <v>7860</v>
      </c>
      <c r="AI41">
        <v>8198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3.8899999999999998E-3</v>
      </c>
      <c r="Q42">
        <v>3.2200000000000002E-3</v>
      </c>
      <c r="R42">
        <v>6.6800000000000002E-3</v>
      </c>
      <c r="S42">
        <v>2.5699999999999998E-3</v>
      </c>
      <c r="T42">
        <v>2.0100000000000001E-3</v>
      </c>
      <c r="U42">
        <v>2.16E-3</v>
      </c>
      <c r="V42">
        <v>2.5899999999999999E-3</v>
      </c>
      <c r="W42">
        <v>6.1700000000000001E-3</v>
      </c>
      <c r="X42">
        <v>6.1700000000000001E-3</v>
      </c>
      <c r="Y42">
        <v>2.0100000000000001E-3</v>
      </c>
      <c r="Z42">
        <v>2.0100000000000001E-3</v>
      </c>
      <c r="AA42">
        <v>2.0100000000000001E-3</v>
      </c>
      <c r="AB42">
        <v>0.32305283224400871</v>
      </c>
      <c r="AC42">
        <v>4.1959171573560132</v>
      </c>
      <c r="AD42">
        <v>186.11600000000001</v>
      </c>
      <c r="AE42">
        <v>4.4999999999999998E-2</v>
      </c>
      <c r="AF42">
        <v>2378</v>
      </c>
      <c r="AG42">
        <v>6700</v>
      </c>
      <c r="AH42">
        <v>6987</v>
      </c>
      <c r="AI42">
        <v>7287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3.8899999999999998E-3</v>
      </c>
      <c r="Q43">
        <v>3.2200000000000002E-3</v>
      </c>
      <c r="R43">
        <v>6.6800000000000002E-3</v>
      </c>
      <c r="S43">
        <v>2.5699999999999998E-3</v>
      </c>
      <c r="T43">
        <v>2.0100000000000001E-3</v>
      </c>
      <c r="U43">
        <v>2.16E-3</v>
      </c>
      <c r="V43">
        <v>2.5899999999999999E-3</v>
      </c>
      <c r="W43">
        <v>6.1700000000000001E-3</v>
      </c>
      <c r="X43">
        <v>6.1700000000000001E-3</v>
      </c>
      <c r="Y43">
        <v>2.0100000000000001E-3</v>
      </c>
      <c r="Z43">
        <v>2.0100000000000001E-3</v>
      </c>
      <c r="AA43">
        <v>2.0100000000000001E-3</v>
      </c>
      <c r="AB43">
        <v>0.32305283224400871</v>
      </c>
      <c r="AC43">
        <v>4.1959171573560132</v>
      </c>
      <c r="AD43">
        <v>186.11600000000001</v>
      </c>
      <c r="AE43">
        <v>0.05</v>
      </c>
      <c r="AF43">
        <v>2276</v>
      </c>
      <c r="AG43">
        <v>6030</v>
      </c>
      <c r="AH43">
        <v>6288</v>
      </c>
      <c r="AI43">
        <v>6558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3.8899999999999998E-3</v>
      </c>
      <c r="Q44">
        <v>3.2200000000000002E-3</v>
      </c>
      <c r="R44">
        <v>6.6800000000000002E-3</v>
      </c>
      <c r="S44">
        <v>2.5699999999999998E-3</v>
      </c>
      <c r="T44">
        <v>2.0100000000000001E-3</v>
      </c>
      <c r="U44">
        <v>2.16E-3</v>
      </c>
      <c r="V44">
        <v>2.5899999999999999E-3</v>
      </c>
      <c r="W44">
        <v>6.1700000000000001E-3</v>
      </c>
      <c r="X44">
        <v>6.1700000000000001E-3</v>
      </c>
      <c r="Y44">
        <v>2.0100000000000001E-3</v>
      </c>
      <c r="Z44">
        <v>2.0100000000000001E-3</v>
      </c>
      <c r="AA44">
        <v>2.0100000000000001E-3</v>
      </c>
      <c r="AB44">
        <v>0.32305283224400871</v>
      </c>
      <c r="AC44">
        <v>4.1959171573560132</v>
      </c>
      <c r="AD44">
        <v>186.11600000000001</v>
      </c>
      <c r="AE44">
        <v>5.5E-2</v>
      </c>
      <c r="AF44">
        <v>2179</v>
      </c>
      <c r="AG44">
        <v>5482</v>
      </c>
      <c r="AH44">
        <v>5717</v>
      </c>
      <c r="AI44">
        <v>5962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3.8899999999999998E-3</v>
      </c>
      <c r="Q45">
        <v>3.2200000000000002E-3</v>
      </c>
      <c r="R45">
        <v>6.6800000000000002E-3</v>
      </c>
      <c r="S45">
        <v>2.5699999999999998E-3</v>
      </c>
      <c r="T45">
        <v>2.0100000000000001E-3</v>
      </c>
      <c r="U45">
        <v>2.16E-3</v>
      </c>
      <c r="V45">
        <v>2.5899999999999999E-3</v>
      </c>
      <c r="W45">
        <v>6.1700000000000001E-3</v>
      </c>
      <c r="X45">
        <v>6.1700000000000001E-3</v>
      </c>
      <c r="Y45">
        <v>2.0100000000000001E-3</v>
      </c>
      <c r="Z45">
        <v>2.0100000000000001E-3</v>
      </c>
      <c r="AA45">
        <v>2.0100000000000001E-3</v>
      </c>
      <c r="AB45">
        <v>0.32305283224400871</v>
      </c>
      <c r="AC45">
        <v>4.1959171573560132</v>
      </c>
      <c r="AD45">
        <v>186.11600000000001</v>
      </c>
      <c r="AE45">
        <v>0.06</v>
      </c>
      <c r="AF45">
        <v>2089</v>
      </c>
      <c r="AG45">
        <v>5025</v>
      </c>
      <c r="AH45">
        <v>5240</v>
      </c>
      <c r="AI45">
        <v>5465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3.8899999999999998E-3</v>
      </c>
      <c r="Q46">
        <v>3.2200000000000002E-3</v>
      </c>
      <c r="R46">
        <v>6.6800000000000002E-3</v>
      </c>
      <c r="S46">
        <v>2.5699999999999998E-3</v>
      </c>
      <c r="T46">
        <v>2.0100000000000001E-3</v>
      </c>
      <c r="U46">
        <v>2.16E-3</v>
      </c>
      <c r="V46">
        <v>2.5899999999999999E-3</v>
      </c>
      <c r="W46">
        <v>6.1700000000000001E-3</v>
      </c>
      <c r="X46">
        <v>6.1700000000000001E-3</v>
      </c>
      <c r="Y46">
        <v>2.0100000000000001E-3</v>
      </c>
      <c r="Z46">
        <v>2.0100000000000001E-3</v>
      </c>
      <c r="AA46">
        <v>2.0100000000000001E-3</v>
      </c>
      <c r="AB46">
        <v>0.32305283224400871</v>
      </c>
      <c r="AC46">
        <v>4.1959171573560132</v>
      </c>
      <c r="AD46">
        <v>186.11600000000001</v>
      </c>
      <c r="AE46">
        <v>6.5000000000000002E-2</v>
      </c>
      <c r="AF46">
        <v>2004</v>
      </c>
      <c r="AG46">
        <v>4638</v>
      </c>
      <c r="AH46">
        <v>4837</v>
      </c>
      <c r="AI46">
        <v>5045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3.8899999999999998E-3</v>
      </c>
      <c r="Q47">
        <v>3.2200000000000002E-3</v>
      </c>
      <c r="R47">
        <v>6.6800000000000002E-3</v>
      </c>
      <c r="S47">
        <v>2.5699999999999998E-3</v>
      </c>
      <c r="T47">
        <v>2.0100000000000001E-3</v>
      </c>
      <c r="U47">
        <v>2.16E-3</v>
      </c>
      <c r="V47">
        <v>2.5899999999999999E-3</v>
      </c>
      <c r="W47">
        <v>6.1700000000000001E-3</v>
      </c>
      <c r="X47">
        <v>6.1700000000000001E-3</v>
      </c>
      <c r="Y47">
        <v>2.0100000000000001E-3</v>
      </c>
      <c r="Z47">
        <v>2.0100000000000001E-3</v>
      </c>
      <c r="AA47">
        <v>2.0100000000000001E-3</v>
      </c>
      <c r="AB47">
        <v>0.32305283224400871</v>
      </c>
      <c r="AC47">
        <v>4.1959171573560132</v>
      </c>
      <c r="AD47">
        <v>186.11600000000001</v>
      </c>
      <c r="AE47">
        <v>7.0000000000000007E-2</v>
      </c>
      <c r="AF47">
        <v>1924</v>
      </c>
      <c r="AG47">
        <v>4307</v>
      </c>
      <c r="AH47">
        <v>4492</v>
      </c>
      <c r="AI47">
        <v>4684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3.5500000000000002E-3</v>
      </c>
      <c r="Q48">
        <v>2.9499999999999999E-3</v>
      </c>
      <c r="R48">
        <v>6.0800000000000003E-3</v>
      </c>
      <c r="S48">
        <v>2.3500000000000001E-3</v>
      </c>
      <c r="T48">
        <v>1.99E-3</v>
      </c>
      <c r="U48">
        <v>1.99E-3</v>
      </c>
      <c r="V48">
        <v>2.3700000000000001E-3</v>
      </c>
      <c r="W48">
        <v>5.6299999999999996E-3</v>
      </c>
      <c r="X48">
        <v>5.6299999999999996E-3</v>
      </c>
      <c r="Y48">
        <v>1.99E-3</v>
      </c>
      <c r="Z48">
        <v>1.99E-3</v>
      </c>
      <c r="AA48">
        <v>1.99E-3</v>
      </c>
      <c r="AB48">
        <v>0.48223513347077568</v>
      </c>
      <c r="AC48">
        <v>5.0380238211054298</v>
      </c>
      <c r="AD48">
        <v>200.566</v>
      </c>
      <c r="AE48">
        <v>0.03</v>
      </c>
      <c r="AF48">
        <v>2069</v>
      </c>
      <c r="AG48">
        <v>7825</v>
      </c>
      <c r="AH48">
        <v>8230</v>
      </c>
      <c r="AI48">
        <v>8655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3.5500000000000002E-3</v>
      </c>
      <c r="Q49">
        <v>2.9499999999999999E-3</v>
      </c>
      <c r="R49">
        <v>6.0800000000000003E-3</v>
      </c>
      <c r="S49">
        <v>2.3500000000000001E-3</v>
      </c>
      <c r="T49">
        <v>1.99E-3</v>
      </c>
      <c r="U49">
        <v>1.99E-3</v>
      </c>
      <c r="V49">
        <v>2.3700000000000001E-3</v>
      </c>
      <c r="W49">
        <v>5.6299999999999996E-3</v>
      </c>
      <c r="X49">
        <v>5.6299999999999996E-3</v>
      </c>
      <c r="Y49">
        <v>1.99E-3</v>
      </c>
      <c r="Z49">
        <v>1.99E-3</v>
      </c>
      <c r="AA49">
        <v>1.99E-3</v>
      </c>
      <c r="AB49">
        <v>0.48223513347077568</v>
      </c>
      <c r="AC49">
        <v>5.0380238211054298</v>
      </c>
      <c r="AD49">
        <v>200.566</v>
      </c>
      <c r="AE49">
        <v>3.5000000000000003E-2</v>
      </c>
      <c r="AF49">
        <v>1959</v>
      </c>
      <c r="AG49">
        <v>6707</v>
      </c>
      <c r="AH49">
        <v>7054</v>
      </c>
      <c r="AI49">
        <v>7419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3.5500000000000002E-3</v>
      </c>
      <c r="Q50">
        <v>2.9499999999999999E-3</v>
      </c>
      <c r="R50">
        <v>6.0800000000000003E-3</v>
      </c>
      <c r="S50">
        <v>2.3500000000000001E-3</v>
      </c>
      <c r="T50">
        <v>1.99E-3</v>
      </c>
      <c r="U50">
        <v>1.99E-3</v>
      </c>
      <c r="V50">
        <v>2.3700000000000001E-3</v>
      </c>
      <c r="W50">
        <v>5.6299999999999996E-3</v>
      </c>
      <c r="X50">
        <v>5.6299999999999996E-3</v>
      </c>
      <c r="Y50">
        <v>1.99E-3</v>
      </c>
      <c r="Z50">
        <v>1.99E-3</v>
      </c>
      <c r="AA50">
        <v>1.99E-3</v>
      </c>
      <c r="AB50">
        <v>0.48223513347077568</v>
      </c>
      <c r="AC50">
        <v>5.0380238211054298</v>
      </c>
      <c r="AD50">
        <v>200.566</v>
      </c>
      <c r="AE50">
        <v>0.04</v>
      </c>
      <c r="AF50">
        <v>1857</v>
      </c>
      <c r="AG50">
        <v>5869</v>
      </c>
      <c r="AH50">
        <v>6172</v>
      </c>
      <c r="AI50">
        <v>6491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3.5500000000000002E-3</v>
      </c>
      <c r="Q51">
        <v>2.9499999999999999E-3</v>
      </c>
      <c r="R51">
        <v>6.0800000000000003E-3</v>
      </c>
      <c r="S51">
        <v>2.3500000000000001E-3</v>
      </c>
      <c r="T51">
        <v>1.99E-3</v>
      </c>
      <c r="U51">
        <v>1.99E-3</v>
      </c>
      <c r="V51">
        <v>2.3700000000000001E-3</v>
      </c>
      <c r="W51">
        <v>5.6299999999999996E-3</v>
      </c>
      <c r="X51">
        <v>5.6299999999999996E-3</v>
      </c>
      <c r="Y51">
        <v>1.99E-3</v>
      </c>
      <c r="Z51">
        <v>1.99E-3</v>
      </c>
      <c r="AA51">
        <v>1.99E-3</v>
      </c>
      <c r="AB51">
        <v>0.48223513347077568</v>
      </c>
      <c r="AC51">
        <v>5.0380238211054298</v>
      </c>
      <c r="AD51">
        <v>200.566</v>
      </c>
      <c r="AE51">
        <v>4.4999999999999998E-2</v>
      </c>
      <c r="AF51">
        <v>1763</v>
      </c>
      <c r="AG51">
        <v>5217</v>
      </c>
      <c r="AH51">
        <v>5486</v>
      </c>
      <c r="AI51">
        <v>5770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3.5500000000000002E-3</v>
      </c>
      <c r="Q52">
        <v>2.9499999999999999E-3</v>
      </c>
      <c r="R52">
        <v>6.0800000000000003E-3</v>
      </c>
      <c r="S52">
        <v>2.3500000000000001E-3</v>
      </c>
      <c r="T52">
        <v>1.99E-3</v>
      </c>
      <c r="U52">
        <v>1.99E-3</v>
      </c>
      <c r="V52">
        <v>2.3700000000000001E-3</v>
      </c>
      <c r="W52">
        <v>5.6299999999999996E-3</v>
      </c>
      <c r="X52">
        <v>5.6299999999999996E-3</v>
      </c>
      <c r="Y52">
        <v>1.99E-3</v>
      </c>
      <c r="Z52">
        <v>1.99E-3</v>
      </c>
      <c r="AA52">
        <v>1.99E-3</v>
      </c>
      <c r="AB52">
        <v>0.48223513347077568</v>
      </c>
      <c r="AC52">
        <v>5.0380238211054298</v>
      </c>
      <c r="AD52">
        <v>200.566</v>
      </c>
      <c r="AE52">
        <v>0.05</v>
      </c>
      <c r="AF52">
        <v>1675</v>
      </c>
      <c r="AG52">
        <v>4695</v>
      </c>
      <c r="AH52">
        <v>4938</v>
      </c>
      <c r="AI52">
        <v>5193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3.5500000000000002E-3</v>
      </c>
      <c r="Q53">
        <v>2.9499999999999999E-3</v>
      </c>
      <c r="R53">
        <v>6.0800000000000003E-3</v>
      </c>
      <c r="S53">
        <v>2.3500000000000001E-3</v>
      </c>
      <c r="T53">
        <v>1.99E-3</v>
      </c>
      <c r="U53">
        <v>1.99E-3</v>
      </c>
      <c r="V53">
        <v>2.3700000000000001E-3</v>
      </c>
      <c r="W53">
        <v>5.6299999999999996E-3</v>
      </c>
      <c r="X53">
        <v>5.6299999999999996E-3</v>
      </c>
      <c r="Y53">
        <v>1.99E-3</v>
      </c>
      <c r="Z53">
        <v>1.99E-3</v>
      </c>
      <c r="AA53">
        <v>1.99E-3</v>
      </c>
      <c r="AB53">
        <v>0.48223513347077568</v>
      </c>
      <c r="AC53">
        <v>5.0380238211054298</v>
      </c>
      <c r="AD53">
        <v>200.566</v>
      </c>
      <c r="AE53">
        <v>5.5E-2</v>
      </c>
      <c r="AF53">
        <v>1594</v>
      </c>
      <c r="AG53">
        <v>4268</v>
      </c>
      <c r="AH53">
        <v>4489</v>
      </c>
      <c r="AI53">
        <v>4721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3.5500000000000002E-3</v>
      </c>
      <c r="Q54">
        <v>2.9499999999999999E-3</v>
      </c>
      <c r="R54">
        <v>6.0800000000000003E-3</v>
      </c>
      <c r="S54">
        <v>2.3500000000000001E-3</v>
      </c>
      <c r="T54">
        <v>1.99E-3</v>
      </c>
      <c r="U54">
        <v>1.99E-3</v>
      </c>
      <c r="V54">
        <v>2.3700000000000001E-3</v>
      </c>
      <c r="W54">
        <v>5.6299999999999996E-3</v>
      </c>
      <c r="X54">
        <v>5.6299999999999996E-3</v>
      </c>
      <c r="Y54">
        <v>1.99E-3</v>
      </c>
      <c r="Z54">
        <v>1.99E-3</v>
      </c>
      <c r="AA54">
        <v>1.99E-3</v>
      </c>
      <c r="AB54">
        <v>0.48223513347077568</v>
      </c>
      <c r="AC54">
        <v>5.0380238211054298</v>
      </c>
      <c r="AD54">
        <v>200.566</v>
      </c>
      <c r="AE54">
        <v>0.06</v>
      </c>
      <c r="AF54">
        <v>1518</v>
      </c>
      <c r="AG54">
        <v>3913</v>
      </c>
      <c r="AH54">
        <v>4115</v>
      </c>
      <c r="AI54">
        <v>4327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3.5500000000000002E-3</v>
      </c>
      <c r="Q55">
        <v>2.9499999999999999E-3</v>
      </c>
      <c r="R55">
        <v>6.0800000000000003E-3</v>
      </c>
      <c r="S55">
        <v>2.3500000000000001E-3</v>
      </c>
      <c r="T55">
        <v>1.99E-3</v>
      </c>
      <c r="U55">
        <v>1.99E-3</v>
      </c>
      <c r="V55">
        <v>2.3700000000000001E-3</v>
      </c>
      <c r="W55">
        <v>5.6299999999999996E-3</v>
      </c>
      <c r="X55">
        <v>5.6299999999999996E-3</v>
      </c>
      <c r="Y55">
        <v>1.99E-3</v>
      </c>
      <c r="Z55">
        <v>1.99E-3</v>
      </c>
      <c r="AA55">
        <v>1.99E-3</v>
      </c>
      <c r="AB55">
        <v>0.48223513347077568</v>
      </c>
      <c r="AC55">
        <v>5.0380238211054298</v>
      </c>
      <c r="AD55">
        <v>200.566</v>
      </c>
      <c r="AE55">
        <v>6.5000000000000002E-2</v>
      </c>
      <c r="AF55">
        <v>1448</v>
      </c>
      <c r="AG55">
        <v>3612</v>
      </c>
      <c r="AH55">
        <v>3798</v>
      </c>
      <c r="AI55">
        <v>3995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3.5500000000000002E-3</v>
      </c>
      <c r="Q56">
        <v>2.9499999999999999E-3</v>
      </c>
      <c r="R56">
        <v>6.0800000000000003E-3</v>
      </c>
      <c r="S56">
        <v>2.3500000000000001E-3</v>
      </c>
      <c r="T56">
        <v>1.99E-3</v>
      </c>
      <c r="U56">
        <v>1.99E-3</v>
      </c>
      <c r="V56">
        <v>2.3700000000000001E-3</v>
      </c>
      <c r="W56">
        <v>5.6299999999999996E-3</v>
      </c>
      <c r="X56">
        <v>5.6299999999999996E-3</v>
      </c>
      <c r="Y56">
        <v>1.99E-3</v>
      </c>
      <c r="Z56">
        <v>1.99E-3</v>
      </c>
      <c r="AA56">
        <v>1.99E-3</v>
      </c>
      <c r="AB56">
        <v>0.48223513347077568</v>
      </c>
      <c r="AC56">
        <v>5.0380238211054298</v>
      </c>
      <c r="AD56">
        <v>200.566</v>
      </c>
      <c r="AE56">
        <v>7.0000000000000007E-2</v>
      </c>
      <c r="AF56">
        <v>1383</v>
      </c>
      <c r="AG56">
        <v>3354</v>
      </c>
      <c r="AH56">
        <v>3527</v>
      </c>
      <c r="AI56">
        <v>3709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3.5100000000000001E-3</v>
      </c>
      <c r="Q57">
        <v>2.9199999999999999E-3</v>
      </c>
      <c r="R57">
        <v>6.0099999999999997E-3</v>
      </c>
      <c r="S57">
        <v>2.33E-3</v>
      </c>
      <c r="T57">
        <v>1.99E-3</v>
      </c>
      <c r="U57">
        <v>1.99E-3</v>
      </c>
      <c r="V57">
        <v>2.3500000000000001E-3</v>
      </c>
      <c r="W57">
        <v>5.5700000000000003E-3</v>
      </c>
      <c r="X57">
        <v>5.5700000000000003E-3</v>
      </c>
      <c r="Y57">
        <v>1.99E-3</v>
      </c>
      <c r="Z57">
        <v>1.99E-3</v>
      </c>
      <c r="AA57">
        <v>1.99E-3</v>
      </c>
      <c r="AB57">
        <v>0.48448418967040618</v>
      </c>
      <c r="AC57">
        <v>5.5813118765923653</v>
      </c>
      <c r="AD57">
        <v>200.566</v>
      </c>
      <c r="AE57">
        <v>0.03</v>
      </c>
      <c r="AF57">
        <v>1841</v>
      </c>
      <c r="AG57">
        <v>7046</v>
      </c>
      <c r="AH57">
        <v>7450</v>
      </c>
      <c r="AI57">
        <v>7878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3.5100000000000001E-3</v>
      </c>
      <c r="Q58">
        <v>2.9199999999999999E-3</v>
      </c>
      <c r="R58">
        <v>6.0099999999999997E-3</v>
      </c>
      <c r="S58">
        <v>2.33E-3</v>
      </c>
      <c r="T58">
        <v>1.99E-3</v>
      </c>
      <c r="U58">
        <v>1.99E-3</v>
      </c>
      <c r="V58">
        <v>2.3500000000000001E-3</v>
      </c>
      <c r="W58">
        <v>5.5700000000000003E-3</v>
      </c>
      <c r="X58">
        <v>5.5700000000000003E-3</v>
      </c>
      <c r="Y58">
        <v>1.99E-3</v>
      </c>
      <c r="Z58">
        <v>1.99E-3</v>
      </c>
      <c r="AA58">
        <v>1.99E-3</v>
      </c>
      <c r="AB58">
        <v>0.48448418967040618</v>
      </c>
      <c r="AC58">
        <v>5.5813118765923653</v>
      </c>
      <c r="AD58">
        <v>200.566</v>
      </c>
      <c r="AE58">
        <v>3.5000000000000003E-2</v>
      </c>
      <c r="AF58">
        <v>1735</v>
      </c>
      <c r="AG58">
        <v>6039</v>
      </c>
      <c r="AH58">
        <v>6386</v>
      </c>
      <c r="AI58">
        <v>6752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3.5100000000000001E-3</v>
      </c>
      <c r="Q59">
        <v>2.9199999999999999E-3</v>
      </c>
      <c r="R59">
        <v>6.0099999999999997E-3</v>
      </c>
      <c r="S59">
        <v>2.33E-3</v>
      </c>
      <c r="T59">
        <v>1.99E-3</v>
      </c>
      <c r="U59">
        <v>1.99E-3</v>
      </c>
      <c r="V59">
        <v>2.3500000000000001E-3</v>
      </c>
      <c r="W59">
        <v>5.5700000000000003E-3</v>
      </c>
      <c r="X59">
        <v>5.5700000000000003E-3</v>
      </c>
      <c r="Y59">
        <v>1.99E-3</v>
      </c>
      <c r="Z59">
        <v>1.99E-3</v>
      </c>
      <c r="AA59">
        <v>1.99E-3</v>
      </c>
      <c r="AB59">
        <v>0.48448418967040618</v>
      </c>
      <c r="AC59">
        <v>5.5813118765923653</v>
      </c>
      <c r="AD59">
        <v>200.566</v>
      </c>
      <c r="AE59">
        <v>0.04</v>
      </c>
      <c r="AF59">
        <v>1637</v>
      </c>
      <c r="AG59">
        <v>5284</v>
      </c>
      <c r="AH59">
        <v>5588</v>
      </c>
      <c r="AI59">
        <v>5908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3.5100000000000001E-3</v>
      </c>
      <c r="Q60">
        <v>2.9199999999999999E-3</v>
      </c>
      <c r="R60">
        <v>6.0099999999999997E-3</v>
      </c>
      <c r="S60">
        <v>2.33E-3</v>
      </c>
      <c r="T60">
        <v>1.99E-3</v>
      </c>
      <c r="U60">
        <v>1.99E-3</v>
      </c>
      <c r="V60">
        <v>2.3500000000000001E-3</v>
      </c>
      <c r="W60">
        <v>5.5700000000000003E-3</v>
      </c>
      <c r="X60">
        <v>5.5700000000000003E-3</v>
      </c>
      <c r="Y60">
        <v>1.99E-3</v>
      </c>
      <c r="Z60">
        <v>1.99E-3</v>
      </c>
      <c r="AA60">
        <v>1.99E-3</v>
      </c>
      <c r="AB60">
        <v>0.48448418967040618</v>
      </c>
      <c r="AC60">
        <v>5.5813118765923653</v>
      </c>
      <c r="AD60">
        <v>200.566</v>
      </c>
      <c r="AE60">
        <v>4.4999999999999998E-2</v>
      </c>
      <c r="AF60">
        <v>1547</v>
      </c>
      <c r="AG60">
        <v>4697</v>
      </c>
      <c r="AH60">
        <v>4967</v>
      </c>
      <c r="AI60">
        <v>5252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3.5100000000000001E-3</v>
      </c>
      <c r="Q61">
        <v>2.9199999999999999E-3</v>
      </c>
      <c r="R61">
        <v>6.0099999999999997E-3</v>
      </c>
      <c r="S61">
        <v>2.33E-3</v>
      </c>
      <c r="T61">
        <v>1.99E-3</v>
      </c>
      <c r="U61">
        <v>1.99E-3</v>
      </c>
      <c r="V61">
        <v>2.3500000000000001E-3</v>
      </c>
      <c r="W61">
        <v>5.5700000000000003E-3</v>
      </c>
      <c r="X61">
        <v>5.5700000000000003E-3</v>
      </c>
      <c r="Y61">
        <v>1.99E-3</v>
      </c>
      <c r="Z61">
        <v>1.99E-3</v>
      </c>
      <c r="AA61">
        <v>1.99E-3</v>
      </c>
      <c r="AB61">
        <v>0.48448418967040618</v>
      </c>
      <c r="AC61">
        <v>5.5813118765923653</v>
      </c>
      <c r="AD61">
        <v>200.566</v>
      </c>
      <c r="AE61">
        <v>0.05</v>
      </c>
      <c r="AF61">
        <v>1464</v>
      </c>
      <c r="AG61">
        <v>4228</v>
      </c>
      <c r="AH61">
        <v>4470</v>
      </c>
      <c r="AI61">
        <v>4727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3.5100000000000001E-3</v>
      </c>
      <c r="Q62">
        <v>2.9199999999999999E-3</v>
      </c>
      <c r="R62">
        <v>6.0099999999999997E-3</v>
      </c>
      <c r="S62">
        <v>2.33E-3</v>
      </c>
      <c r="T62">
        <v>1.99E-3</v>
      </c>
      <c r="U62">
        <v>1.99E-3</v>
      </c>
      <c r="V62">
        <v>2.3500000000000001E-3</v>
      </c>
      <c r="W62">
        <v>5.5700000000000003E-3</v>
      </c>
      <c r="X62">
        <v>5.5700000000000003E-3</v>
      </c>
      <c r="Y62">
        <v>1.99E-3</v>
      </c>
      <c r="Z62">
        <v>1.99E-3</v>
      </c>
      <c r="AA62">
        <v>1.99E-3</v>
      </c>
      <c r="AB62">
        <v>0.48448418967040618</v>
      </c>
      <c r="AC62">
        <v>5.5813118765923653</v>
      </c>
      <c r="AD62">
        <v>200.566</v>
      </c>
      <c r="AE62">
        <v>5.5E-2</v>
      </c>
      <c r="AF62">
        <v>1388</v>
      </c>
      <c r="AG62">
        <v>3843</v>
      </c>
      <c r="AH62">
        <v>4064</v>
      </c>
      <c r="AI62">
        <v>4297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3.5100000000000001E-3</v>
      </c>
      <c r="Q63">
        <v>2.9199999999999999E-3</v>
      </c>
      <c r="R63">
        <v>6.0099999999999997E-3</v>
      </c>
      <c r="S63">
        <v>2.33E-3</v>
      </c>
      <c r="T63">
        <v>1.99E-3</v>
      </c>
      <c r="U63">
        <v>1.99E-3</v>
      </c>
      <c r="V63">
        <v>2.3500000000000001E-3</v>
      </c>
      <c r="W63">
        <v>5.5700000000000003E-3</v>
      </c>
      <c r="X63">
        <v>5.5700000000000003E-3</v>
      </c>
      <c r="Y63">
        <v>1.99E-3</v>
      </c>
      <c r="Z63">
        <v>1.99E-3</v>
      </c>
      <c r="AA63">
        <v>1.99E-3</v>
      </c>
      <c r="AB63">
        <v>0.48448418967040618</v>
      </c>
      <c r="AC63">
        <v>5.5813118765923653</v>
      </c>
      <c r="AD63">
        <v>200.566</v>
      </c>
      <c r="AE63">
        <v>0.06</v>
      </c>
      <c r="AF63">
        <v>1317</v>
      </c>
      <c r="AG63">
        <v>3523</v>
      </c>
      <c r="AH63">
        <v>3725</v>
      </c>
      <c r="AI63">
        <v>3939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3.5100000000000001E-3</v>
      </c>
      <c r="Q64">
        <v>2.9199999999999999E-3</v>
      </c>
      <c r="R64">
        <v>6.0099999999999997E-3</v>
      </c>
      <c r="S64">
        <v>2.33E-3</v>
      </c>
      <c r="T64">
        <v>1.99E-3</v>
      </c>
      <c r="U64">
        <v>1.99E-3</v>
      </c>
      <c r="V64">
        <v>2.3500000000000001E-3</v>
      </c>
      <c r="W64">
        <v>5.5700000000000003E-3</v>
      </c>
      <c r="X64">
        <v>5.5700000000000003E-3</v>
      </c>
      <c r="Y64">
        <v>1.99E-3</v>
      </c>
      <c r="Z64">
        <v>1.99E-3</v>
      </c>
      <c r="AA64">
        <v>1.99E-3</v>
      </c>
      <c r="AB64">
        <v>0.48448418967040618</v>
      </c>
      <c r="AC64">
        <v>5.5813118765923653</v>
      </c>
      <c r="AD64">
        <v>200.566</v>
      </c>
      <c r="AE64">
        <v>6.5000000000000002E-2</v>
      </c>
      <c r="AF64">
        <v>1252</v>
      </c>
      <c r="AG64">
        <v>3252</v>
      </c>
      <c r="AH64">
        <v>3439</v>
      </c>
      <c r="AI64">
        <v>3636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3.5100000000000001E-3</v>
      </c>
      <c r="Q65">
        <v>2.9199999999999999E-3</v>
      </c>
      <c r="R65">
        <v>6.0099999999999997E-3</v>
      </c>
      <c r="S65">
        <v>2.33E-3</v>
      </c>
      <c r="T65">
        <v>1.99E-3</v>
      </c>
      <c r="U65">
        <v>1.99E-3</v>
      </c>
      <c r="V65">
        <v>2.3500000000000001E-3</v>
      </c>
      <c r="W65">
        <v>5.5700000000000003E-3</v>
      </c>
      <c r="X65">
        <v>5.5700000000000003E-3</v>
      </c>
      <c r="Y65">
        <v>1.99E-3</v>
      </c>
      <c r="Z65">
        <v>1.99E-3</v>
      </c>
      <c r="AA65">
        <v>1.99E-3</v>
      </c>
      <c r="AB65">
        <v>0.48448418967040618</v>
      </c>
      <c r="AC65">
        <v>5.5813118765923653</v>
      </c>
      <c r="AD65">
        <v>200.566</v>
      </c>
      <c r="AE65">
        <v>7.0000000000000007E-2</v>
      </c>
      <c r="AF65">
        <v>1192</v>
      </c>
      <c r="AG65">
        <v>3020</v>
      </c>
      <c r="AH65">
        <v>3193</v>
      </c>
      <c r="AI65">
        <v>3376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3.47E-3</v>
      </c>
      <c r="Q66">
        <v>2.8900000000000002E-3</v>
      </c>
      <c r="R66">
        <v>5.9500000000000004E-3</v>
      </c>
      <c r="S66">
        <v>2.3E-3</v>
      </c>
      <c r="T66">
        <v>1.99E-3</v>
      </c>
      <c r="U66">
        <v>1.99E-3</v>
      </c>
      <c r="V66">
        <v>2.32E-3</v>
      </c>
      <c r="W66">
        <v>5.5100000000000001E-3</v>
      </c>
      <c r="X66">
        <v>5.5100000000000001E-3</v>
      </c>
      <c r="Y66">
        <v>1.99E-3</v>
      </c>
      <c r="Z66">
        <v>1.99E-3</v>
      </c>
      <c r="AA66">
        <v>1.99E-3</v>
      </c>
      <c r="AB66">
        <v>0.4871884120056762</v>
      </c>
      <c r="AC66">
        <v>5.5968666728178142</v>
      </c>
      <c r="AD66">
        <v>200.566</v>
      </c>
      <c r="AE66">
        <v>0.03</v>
      </c>
      <c r="AF66">
        <v>1833</v>
      </c>
      <c r="AG66">
        <v>7019</v>
      </c>
      <c r="AH66">
        <v>7423</v>
      </c>
      <c r="AI66">
        <v>7851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3.47E-3</v>
      </c>
      <c r="Q67">
        <v>2.8900000000000002E-3</v>
      </c>
      <c r="R67">
        <v>5.9500000000000004E-3</v>
      </c>
      <c r="S67">
        <v>2.3E-3</v>
      </c>
      <c r="T67">
        <v>1.99E-3</v>
      </c>
      <c r="U67">
        <v>1.99E-3</v>
      </c>
      <c r="V67">
        <v>2.32E-3</v>
      </c>
      <c r="W67">
        <v>5.5100000000000001E-3</v>
      </c>
      <c r="X67">
        <v>5.5100000000000001E-3</v>
      </c>
      <c r="Y67">
        <v>1.99E-3</v>
      </c>
      <c r="Z67">
        <v>1.99E-3</v>
      </c>
      <c r="AA67">
        <v>1.99E-3</v>
      </c>
      <c r="AB67">
        <v>0.4871884120056762</v>
      </c>
      <c r="AC67">
        <v>5.5968666728178142</v>
      </c>
      <c r="AD67">
        <v>200.566</v>
      </c>
      <c r="AE67">
        <v>3.5000000000000003E-2</v>
      </c>
      <c r="AF67">
        <v>1727</v>
      </c>
      <c r="AG67">
        <v>6016</v>
      </c>
      <c r="AH67">
        <v>6363</v>
      </c>
      <c r="AI67">
        <v>6729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3.47E-3</v>
      </c>
      <c r="Q68">
        <v>2.8900000000000002E-3</v>
      </c>
      <c r="R68">
        <v>5.9500000000000004E-3</v>
      </c>
      <c r="S68">
        <v>2.3E-3</v>
      </c>
      <c r="T68">
        <v>1.99E-3</v>
      </c>
      <c r="U68">
        <v>1.99E-3</v>
      </c>
      <c r="V68">
        <v>2.32E-3</v>
      </c>
      <c r="W68">
        <v>5.5100000000000001E-3</v>
      </c>
      <c r="X68">
        <v>5.5100000000000001E-3</v>
      </c>
      <c r="Y68">
        <v>1.99E-3</v>
      </c>
      <c r="Z68">
        <v>1.99E-3</v>
      </c>
      <c r="AA68">
        <v>1.99E-3</v>
      </c>
      <c r="AB68">
        <v>0.4871884120056762</v>
      </c>
      <c r="AC68">
        <v>5.5968666728178142</v>
      </c>
      <c r="AD68">
        <v>200.566</v>
      </c>
      <c r="AE68">
        <v>0.04</v>
      </c>
      <c r="AF68">
        <v>1629</v>
      </c>
      <c r="AG68">
        <v>5264</v>
      </c>
      <c r="AH68">
        <v>5568</v>
      </c>
      <c r="AI68">
        <v>5888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3.47E-3</v>
      </c>
      <c r="Q69">
        <v>2.8900000000000002E-3</v>
      </c>
      <c r="R69">
        <v>5.9500000000000004E-3</v>
      </c>
      <c r="S69">
        <v>2.3E-3</v>
      </c>
      <c r="T69">
        <v>1.99E-3</v>
      </c>
      <c r="U69">
        <v>1.99E-3</v>
      </c>
      <c r="V69">
        <v>2.32E-3</v>
      </c>
      <c r="W69">
        <v>5.5100000000000001E-3</v>
      </c>
      <c r="X69">
        <v>5.5100000000000001E-3</v>
      </c>
      <c r="Y69">
        <v>1.99E-3</v>
      </c>
      <c r="Z69">
        <v>1.99E-3</v>
      </c>
      <c r="AA69">
        <v>1.99E-3</v>
      </c>
      <c r="AB69">
        <v>0.4871884120056762</v>
      </c>
      <c r="AC69">
        <v>5.5968666728178142</v>
      </c>
      <c r="AD69">
        <v>200.566</v>
      </c>
      <c r="AE69">
        <v>4.4999999999999998E-2</v>
      </c>
      <c r="AF69">
        <v>1540</v>
      </c>
      <c r="AG69">
        <v>4679</v>
      </c>
      <c r="AH69">
        <v>4949</v>
      </c>
      <c r="AI69">
        <v>5234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3.47E-3</v>
      </c>
      <c r="Q70">
        <v>2.8900000000000002E-3</v>
      </c>
      <c r="R70">
        <v>5.9500000000000004E-3</v>
      </c>
      <c r="S70">
        <v>2.3E-3</v>
      </c>
      <c r="T70">
        <v>1.99E-3</v>
      </c>
      <c r="U70">
        <v>1.99E-3</v>
      </c>
      <c r="V70">
        <v>2.32E-3</v>
      </c>
      <c r="W70">
        <v>5.5100000000000001E-3</v>
      </c>
      <c r="X70">
        <v>5.5100000000000001E-3</v>
      </c>
      <c r="Y70">
        <v>1.99E-3</v>
      </c>
      <c r="Z70">
        <v>1.99E-3</v>
      </c>
      <c r="AA70">
        <v>1.99E-3</v>
      </c>
      <c r="AB70">
        <v>0.4871884120056762</v>
      </c>
      <c r="AC70">
        <v>5.5968666728178142</v>
      </c>
      <c r="AD70">
        <v>200.566</v>
      </c>
      <c r="AE70">
        <v>0.05</v>
      </c>
      <c r="AF70">
        <v>1457</v>
      </c>
      <c r="AG70">
        <v>4212</v>
      </c>
      <c r="AH70">
        <v>4454</v>
      </c>
      <c r="AI70">
        <v>4711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3.47E-3</v>
      </c>
      <c r="Q71">
        <v>2.8900000000000002E-3</v>
      </c>
      <c r="R71">
        <v>5.9500000000000004E-3</v>
      </c>
      <c r="S71">
        <v>2.3E-3</v>
      </c>
      <c r="T71">
        <v>1.99E-3</v>
      </c>
      <c r="U71">
        <v>1.99E-3</v>
      </c>
      <c r="V71">
        <v>2.32E-3</v>
      </c>
      <c r="W71">
        <v>5.5100000000000001E-3</v>
      </c>
      <c r="X71">
        <v>5.5100000000000001E-3</v>
      </c>
      <c r="Y71">
        <v>1.99E-3</v>
      </c>
      <c r="Z71">
        <v>1.99E-3</v>
      </c>
      <c r="AA71">
        <v>1.99E-3</v>
      </c>
      <c r="AB71">
        <v>0.4871884120056762</v>
      </c>
      <c r="AC71">
        <v>5.5968666728178142</v>
      </c>
      <c r="AD71">
        <v>200.566</v>
      </c>
      <c r="AE71">
        <v>5.5E-2</v>
      </c>
      <c r="AF71">
        <v>1381</v>
      </c>
      <c r="AG71">
        <v>3829</v>
      </c>
      <c r="AH71">
        <v>4049</v>
      </c>
      <c r="AI71">
        <v>4282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3.47E-3</v>
      </c>
      <c r="Q72">
        <v>2.8900000000000002E-3</v>
      </c>
      <c r="R72">
        <v>5.9500000000000004E-3</v>
      </c>
      <c r="S72">
        <v>2.3E-3</v>
      </c>
      <c r="T72">
        <v>1.99E-3</v>
      </c>
      <c r="U72">
        <v>1.99E-3</v>
      </c>
      <c r="V72">
        <v>2.32E-3</v>
      </c>
      <c r="W72">
        <v>5.5100000000000001E-3</v>
      </c>
      <c r="X72">
        <v>5.5100000000000001E-3</v>
      </c>
      <c r="Y72">
        <v>1.99E-3</v>
      </c>
      <c r="Z72">
        <v>1.99E-3</v>
      </c>
      <c r="AA72">
        <v>1.99E-3</v>
      </c>
      <c r="AB72">
        <v>0.4871884120056762</v>
      </c>
      <c r="AC72">
        <v>5.5968666728178142</v>
      </c>
      <c r="AD72">
        <v>200.566</v>
      </c>
      <c r="AE72">
        <v>0.06</v>
      </c>
      <c r="AF72">
        <v>1311</v>
      </c>
      <c r="AG72">
        <v>3510</v>
      </c>
      <c r="AH72">
        <v>3712</v>
      </c>
      <c r="AI72">
        <v>3926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3.47E-3</v>
      </c>
      <c r="Q73">
        <v>2.8900000000000002E-3</v>
      </c>
      <c r="R73">
        <v>5.9500000000000004E-3</v>
      </c>
      <c r="S73">
        <v>2.3E-3</v>
      </c>
      <c r="T73">
        <v>1.99E-3</v>
      </c>
      <c r="U73">
        <v>1.99E-3</v>
      </c>
      <c r="V73">
        <v>2.32E-3</v>
      </c>
      <c r="W73">
        <v>5.5100000000000001E-3</v>
      </c>
      <c r="X73">
        <v>5.5100000000000001E-3</v>
      </c>
      <c r="Y73">
        <v>1.99E-3</v>
      </c>
      <c r="Z73">
        <v>1.99E-3</v>
      </c>
      <c r="AA73">
        <v>1.99E-3</v>
      </c>
      <c r="AB73">
        <v>0.4871884120056762</v>
      </c>
      <c r="AC73">
        <v>5.5968666728178142</v>
      </c>
      <c r="AD73">
        <v>200.566</v>
      </c>
      <c r="AE73">
        <v>6.5000000000000002E-2</v>
      </c>
      <c r="AF73">
        <v>1246</v>
      </c>
      <c r="AG73">
        <v>3240</v>
      </c>
      <c r="AH73">
        <v>3426</v>
      </c>
      <c r="AI73">
        <v>3624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3.47E-3</v>
      </c>
      <c r="Q74">
        <v>2.8900000000000002E-3</v>
      </c>
      <c r="R74">
        <v>5.9500000000000004E-3</v>
      </c>
      <c r="S74">
        <v>2.3E-3</v>
      </c>
      <c r="T74">
        <v>1.99E-3</v>
      </c>
      <c r="U74">
        <v>1.99E-3</v>
      </c>
      <c r="V74">
        <v>2.32E-3</v>
      </c>
      <c r="W74">
        <v>5.5100000000000001E-3</v>
      </c>
      <c r="X74">
        <v>5.5100000000000001E-3</v>
      </c>
      <c r="Y74">
        <v>1.99E-3</v>
      </c>
      <c r="Z74">
        <v>1.99E-3</v>
      </c>
      <c r="AA74">
        <v>1.99E-3</v>
      </c>
      <c r="AB74">
        <v>0.4871884120056762</v>
      </c>
      <c r="AC74">
        <v>5.5968666728178142</v>
      </c>
      <c r="AD74">
        <v>200.566</v>
      </c>
      <c r="AE74">
        <v>7.0000000000000007E-2</v>
      </c>
      <c r="AF74">
        <v>1186</v>
      </c>
      <c r="AG74">
        <v>3008</v>
      </c>
      <c r="AH74">
        <v>3181</v>
      </c>
      <c r="AI74">
        <v>3365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3.4299999999999999E-3</v>
      </c>
      <c r="Q75">
        <v>2.8600000000000001E-3</v>
      </c>
      <c r="R75">
        <v>5.8900000000000003E-3</v>
      </c>
      <c r="S75">
        <v>2.2799999999999999E-3</v>
      </c>
      <c r="T75">
        <v>1.99E-3</v>
      </c>
      <c r="U75">
        <v>1.99E-3</v>
      </c>
      <c r="V75">
        <v>2.3E-3</v>
      </c>
      <c r="W75">
        <v>5.45E-3</v>
      </c>
      <c r="X75">
        <v>5.45E-3</v>
      </c>
      <c r="Y75">
        <v>1.99E-3</v>
      </c>
      <c r="Z75">
        <v>1.99E-3</v>
      </c>
      <c r="AA75">
        <v>1.99E-3</v>
      </c>
      <c r="AB75">
        <v>0.49026479959302788</v>
      </c>
      <c r="AC75">
        <v>5.6145097806227966</v>
      </c>
      <c r="AD75">
        <v>200.566</v>
      </c>
      <c r="AE75">
        <v>0.03</v>
      </c>
      <c r="AF75">
        <v>1830</v>
      </c>
      <c r="AG75">
        <v>7006</v>
      </c>
      <c r="AH75">
        <v>7410</v>
      </c>
      <c r="AI75">
        <v>7838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3.4299999999999999E-3</v>
      </c>
      <c r="Q76">
        <v>2.8600000000000001E-3</v>
      </c>
      <c r="R76">
        <v>5.8900000000000003E-3</v>
      </c>
      <c r="S76">
        <v>2.2799999999999999E-3</v>
      </c>
      <c r="T76">
        <v>1.99E-3</v>
      </c>
      <c r="U76">
        <v>1.99E-3</v>
      </c>
      <c r="V76">
        <v>2.3E-3</v>
      </c>
      <c r="W76">
        <v>5.45E-3</v>
      </c>
      <c r="X76">
        <v>5.45E-3</v>
      </c>
      <c r="Y76">
        <v>1.99E-3</v>
      </c>
      <c r="Z76">
        <v>1.99E-3</v>
      </c>
      <c r="AA76">
        <v>1.99E-3</v>
      </c>
      <c r="AB76">
        <v>0.49026479959302788</v>
      </c>
      <c r="AC76">
        <v>5.6145097806227966</v>
      </c>
      <c r="AD76">
        <v>200.566</v>
      </c>
      <c r="AE76">
        <v>3.5000000000000003E-2</v>
      </c>
      <c r="AF76">
        <v>1723</v>
      </c>
      <c r="AG76">
        <v>6005</v>
      </c>
      <c r="AH76">
        <v>6352</v>
      </c>
      <c r="AI76">
        <v>6718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3.4299999999999999E-3</v>
      </c>
      <c r="Q77">
        <v>2.8600000000000001E-3</v>
      </c>
      <c r="R77">
        <v>5.8900000000000003E-3</v>
      </c>
      <c r="S77">
        <v>2.2799999999999999E-3</v>
      </c>
      <c r="T77">
        <v>1.99E-3</v>
      </c>
      <c r="U77">
        <v>1.99E-3</v>
      </c>
      <c r="V77">
        <v>2.3E-3</v>
      </c>
      <c r="W77">
        <v>5.45E-3</v>
      </c>
      <c r="X77">
        <v>5.45E-3</v>
      </c>
      <c r="Y77">
        <v>1.99E-3</v>
      </c>
      <c r="Z77">
        <v>1.99E-3</v>
      </c>
      <c r="AA77">
        <v>1.99E-3</v>
      </c>
      <c r="AB77">
        <v>0.49026479959302788</v>
      </c>
      <c r="AC77">
        <v>5.6145097806227966</v>
      </c>
      <c r="AD77">
        <v>200.566</v>
      </c>
      <c r="AE77">
        <v>0.04</v>
      </c>
      <c r="AF77">
        <v>1626</v>
      </c>
      <c r="AG77">
        <v>5254</v>
      </c>
      <c r="AH77">
        <v>5558</v>
      </c>
      <c r="AI77">
        <v>5878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3.4299999999999999E-3</v>
      </c>
      <c r="Q78">
        <v>2.8600000000000001E-3</v>
      </c>
      <c r="R78">
        <v>5.8900000000000003E-3</v>
      </c>
      <c r="S78">
        <v>2.2799999999999999E-3</v>
      </c>
      <c r="T78">
        <v>1.99E-3</v>
      </c>
      <c r="U78">
        <v>1.99E-3</v>
      </c>
      <c r="V78">
        <v>2.3E-3</v>
      </c>
      <c r="W78">
        <v>5.45E-3</v>
      </c>
      <c r="X78">
        <v>5.45E-3</v>
      </c>
      <c r="Y78">
        <v>1.99E-3</v>
      </c>
      <c r="Z78">
        <v>1.99E-3</v>
      </c>
      <c r="AA78">
        <v>1.99E-3</v>
      </c>
      <c r="AB78">
        <v>0.49026479959302788</v>
      </c>
      <c r="AC78">
        <v>5.6145097806227966</v>
      </c>
      <c r="AD78">
        <v>200.566</v>
      </c>
      <c r="AE78">
        <v>4.4999999999999998E-2</v>
      </c>
      <c r="AF78">
        <v>1536</v>
      </c>
      <c r="AG78">
        <v>4671</v>
      </c>
      <c r="AH78">
        <v>4940</v>
      </c>
      <c r="AI78">
        <v>5225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3.4299999999999999E-3</v>
      </c>
      <c r="Q79">
        <v>2.8600000000000001E-3</v>
      </c>
      <c r="R79">
        <v>5.8900000000000003E-3</v>
      </c>
      <c r="S79">
        <v>2.2799999999999999E-3</v>
      </c>
      <c r="T79">
        <v>1.99E-3</v>
      </c>
      <c r="U79">
        <v>1.99E-3</v>
      </c>
      <c r="V79">
        <v>2.3E-3</v>
      </c>
      <c r="W79">
        <v>5.45E-3</v>
      </c>
      <c r="X79">
        <v>5.45E-3</v>
      </c>
      <c r="Y79">
        <v>1.99E-3</v>
      </c>
      <c r="Z79">
        <v>1.99E-3</v>
      </c>
      <c r="AA79">
        <v>1.99E-3</v>
      </c>
      <c r="AB79">
        <v>0.49026479959302788</v>
      </c>
      <c r="AC79">
        <v>5.6145097806227966</v>
      </c>
      <c r="AD79">
        <v>200.566</v>
      </c>
      <c r="AE79">
        <v>0.05</v>
      </c>
      <c r="AF79">
        <v>1454</v>
      </c>
      <c r="AG79">
        <v>4204</v>
      </c>
      <c r="AH79">
        <v>4446</v>
      </c>
      <c r="AI79">
        <v>4703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3.4299999999999999E-3</v>
      </c>
      <c r="Q80">
        <v>2.8600000000000001E-3</v>
      </c>
      <c r="R80">
        <v>5.8900000000000003E-3</v>
      </c>
      <c r="S80">
        <v>2.2799999999999999E-3</v>
      </c>
      <c r="T80">
        <v>1.99E-3</v>
      </c>
      <c r="U80">
        <v>1.99E-3</v>
      </c>
      <c r="V80">
        <v>2.3E-3</v>
      </c>
      <c r="W80">
        <v>5.45E-3</v>
      </c>
      <c r="X80">
        <v>5.45E-3</v>
      </c>
      <c r="Y80">
        <v>1.99E-3</v>
      </c>
      <c r="Z80">
        <v>1.99E-3</v>
      </c>
      <c r="AA80">
        <v>1.99E-3</v>
      </c>
      <c r="AB80">
        <v>0.49026479959302788</v>
      </c>
      <c r="AC80">
        <v>5.6145097806227966</v>
      </c>
      <c r="AD80">
        <v>200.566</v>
      </c>
      <c r="AE80">
        <v>5.5E-2</v>
      </c>
      <c r="AF80">
        <v>1378</v>
      </c>
      <c r="AG80">
        <v>3821</v>
      </c>
      <c r="AH80">
        <v>4042</v>
      </c>
      <c r="AI80">
        <v>4275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3.4299999999999999E-3</v>
      </c>
      <c r="Q81">
        <v>2.8600000000000001E-3</v>
      </c>
      <c r="R81">
        <v>5.8900000000000003E-3</v>
      </c>
      <c r="S81">
        <v>2.2799999999999999E-3</v>
      </c>
      <c r="T81">
        <v>1.99E-3</v>
      </c>
      <c r="U81">
        <v>1.99E-3</v>
      </c>
      <c r="V81">
        <v>2.3E-3</v>
      </c>
      <c r="W81">
        <v>5.45E-3</v>
      </c>
      <c r="X81">
        <v>5.45E-3</v>
      </c>
      <c r="Y81">
        <v>1.99E-3</v>
      </c>
      <c r="Z81">
        <v>1.99E-3</v>
      </c>
      <c r="AA81">
        <v>1.99E-3</v>
      </c>
      <c r="AB81">
        <v>0.49026479959302788</v>
      </c>
      <c r="AC81">
        <v>5.6145097806227966</v>
      </c>
      <c r="AD81">
        <v>200.566</v>
      </c>
      <c r="AE81">
        <v>0.06</v>
      </c>
      <c r="AF81">
        <v>1307</v>
      </c>
      <c r="AG81">
        <v>3503</v>
      </c>
      <c r="AH81">
        <v>3705</v>
      </c>
      <c r="AI81">
        <v>3919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3.4299999999999999E-3</v>
      </c>
      <c r="Q82">
        <v>2.8600000000000001E-3</v>
      </c>
      <c r="R82">
        <v>5.8900000000000003E-3</v>
      </c>
      <c r="S82">
        <v>2.2799999999999999E-3</v>
      </c>
      <c r="T82">
        <v>1.99E-3</v>
      </c>
      <c r="U82">
        <v>1.99E-3</v>
      </c>
      <c r="V82">
        <v>2.3E-3</v>
      </c>
      <c r="W82">
        <v>5.45E-3</v>
      </c>
      <c r="X82">
        <v>5.45E-3</v>
      </c>
      <c r="Y82">
        <v>1.99E-3</v>
      </c>
      <c r="Z82">
        <v>1.99E-3</v>
      </c>
      <c r="AA82">
        <v>1.99E-3</v>
      </c>
      <c r="AB82">
        <v>0.49026479959302788</v>
      </c>
      <c r="AC82">
        <v>5.6145097806227966</v>
      </c>
      <c r="AD82">
        <v>200.566</v>
      </c>
      <c r="AE82">
        <v>6.5000000000000002E-2</v>
      </c>
      <c r="AF82">
        <v>1243</v>
      </c>
      <c r="AG82">
        <v>3234</v>
      </c>
      <c r="AH82">
        <v>3420</v>
      </c>
      <c r="AI82">
        <v>3617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3.4299999999999999E-3</v>
      </c>
      <c r="Q83">
        <v>2.8600000000000001E-3</v>
      </c>
      <c r="R83">
        <v>5.8900000000000003E-3</v>
      </c>
      <c r="S83">
        <v>2.2799999999999999E-3</v>
      </c>
      <c r="T83">
        <v>1.99E-3</v>
      </c>
      <c r="U83">
        <v>1.99E-3</v>
      </c>
      <c r="V83">
        <v>2.3E-3</v>
      </c>
      <c r="W83">
        <v>5.45E-3</v>
      </c>
      <c r="X83">
        <v>5.45E-3</v>
      </c>
      <c r="Y83">
        <v>1.99E-3</v>
      </c>
      <c r="Z83">
        <v>1.99E-3</v>
      </c>
      <c r="AA83">
        <v>1.99E-3</v>
      </c>
      <c r="AB83">
        <v>0.49026479959302788</v>
      </c>
      <c r="AC83">
        <v>5.6145097806227966</v>
      </c>
      <c r="AD83">
        <v>200.566</v>
      </c>
      <c r="AE83">
        <v>7.0000000000000007E-2</v>
      </c>
      <c r="AF83">
        <v>1183</v>
      </c>
      <c r="AG83">
        <v>3003</v>
      </c>
      <c r="AH83">
        <v>3176</v>
      </c>
      <c r="AI83">
        <v>3359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3.3999999999999998E-3</v>
      </c>
      <c r="Q84">
        <v>2.82E-3</v>
      </c>
      <c r="R84">
        <v>5.8199999999999997E-3</v>
      </c>
      <c r="S84">
        <v>2.2499999999999998E-3</v>
      </c>
      <c r="T84">
        <v>1.99E-3</v>
      </c>
      <c r="U84">
        <v>1.99E-3</v>
      </c>
      <c r="V84">
        <v>2.2699999999999999E-3</v>
      </c>
      <c r="W84">
        <v>5.3899999999999998E-3</v>
      </c>
      <c r="X84">
        <v>5.3899999999999998E-3</v>
      </c>
      <c r="Y84">
        <v>1.99E-3</v>
      </c>
      <c r="Z84">
        <v>1.99E-3</v>
      </c>
      <c r="AA84">
        <v>1.99E-3</v>
      </c>
      <c r="AB84">
        <v>0.49422206752523479</v>
      </c>
      <c r="AC84">
        <v>5.6371235447505317</v>
      </c>
      <c r="AD84">
        <v>200.566</v>
      </c>
      <c r="AE84">
        <v>0.03</v>
      </c>
      <c r="AF84">
        <v>1818</v>
      </c>
      <c r="AG84">
        <v>6966</v>
      </c>
      <c r="AH84">
        <v>7371</v>
      </c>
      <c r="AI84">
        <v>7798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3.3999999999999998E-3</v>
      </c>
      <c r="Q85">
        <v>2.82E-3</v>
      </c>
      <c r="R85">
        <v>5.8199999999999997E-3</v>
      </c>
      <c r="S85">
        <v>2.2499999999999998E-3</v>
      </c>
      <c r="T85">
        <v>1.99E-3</v>
      </c>
      <c r="U85">
        <v>1.99E-3</v>
      </c>
      <c r="V85">
        <v>2.2699999999999999E-3</v>
      </c>
      <c r="W85">
        <v>5.3899999999999998E-3</v>
      </c>
      <c r="X85">
        <v>5.3899999999999998E-3</v>
      </c>
      <c r="Y85">
        <v>1.99E-3</v>
      </c>
      <c r="Z85">
        <v>1.99E-3</v>
      </c>
      <c r="AA85">
        <v>1.99E-3</v>
      </c>
      <c r="AB85">
        <v>0.49422206752523479</v>
      </c>
      <c r="AC85">
        <v>5.6371235447505317</v>
      </c>
      <c r="AD85">
        <v>200.566</v>
      </c>
      <c r="AE85">
        <v>3.5000000000000003E-2</v>
      </c>
      <c r="AF85">
        <v>1712</v>
      </c>
      <c r="AG85">
        <v>5971</v>
      </c>
      <c r="AH85">
        <v>6318</v>
      </c>
      <c r="AI85">
        <v>6684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3.3999999999999998E-3</v>
      </c>
      <c r="Q86">
        <v>2.82E-3</v>
      </c>
      <c r="R86">
        <v>5.8199999999999997E-3</v>
      </c>
      <c r="S86">
        <v>2.2499999999999998E-3</v>
      </c>
      <c r="T86">
        <v>1.99E-3</v>
      </c>
      <c r="U86">
        <v>1.99E-3</v>
      </c>
      <c r="V86">
        <v>2.2699999999999999E-3</v>
      </c>
      <c r="W86">
        <v>5.3899999999999998E-3</v>
      </c>
      <c r="X86">
        <v>5.3899999999999998E-3</v>
      </c>
      <c r="Y86">
        <v>1.99E-3</v>
      </c>
      <c r="Z86">
        <v>1.99E-3</v>
      </c>
      <c r="AA86">
        <v>1.99E-3</v>
      </c>
      <c r="AB86">
        <v>0.49422206752523479</v>
      </c>
      <c r="AC86">
        <v>5.6371235447505317</v>
      </c>
      <c r="AD86">
        <v>200.566</v>
      </c>
      <c r="AE86">
        <v>0.04</v>
      </c>
      <c r="AF86">
        <v>1615</v>
      </c>
      <c r="AG86">
        <v>5225</v>
      </c>
      <c r="AH86">
        <v>5528</v>
      </c>
      <c r="AI86">
        <v>5849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3.3999999999999998E-3</v>
      </c>
      <c r="Q87">
        <v>2.82E-3</v>
      </c>
      <c r="R87">
        <v>5.8199999999999997E-3</v>
      </c>
      <c r="S87">
        <v>2.2499999999999998E-3</v>
      </c>
      <c r="T87">
        <v>1.99E-3</v>
      </c>
      <c r="U87">
        <v>1.99E-3</v>
      </c>
      <c r="V87">
        <v>2.2699999999999999E-3</v>
      </c>
      <c r="W87">
        <v>5.3899999999999998E-3</v>
      </c>
      <c r="X87">
        <v>5.3899999999999998E-3</v>
      </c>
      <c r="Y87">
        <v>1.99E-3</v>
      </c>
      <c r="Z87">
        <v>1.99E-3</v>
      </c>
      <c r="AA87">
        <v>1.99E-3</v>
      </c>
      <c r="AB87">
        <v>0.49422206752523479</v>
      </c>
      <c r="AC87">
        <v>5.6371235447505317</v>
      </c>
      <c r="AD87">
        <v>200.566</v>
      </c>
      <c r="AE87">
        <v>4.4999999999999998E-2</v>
      </c>
      <c r="AF87">
        <v>1525</v>
      </c>
      <c r="AG87">
        <v>4644</v>
      </c>
      <c r="AH87">
        <v>4914</v>
      </c>
      <c r="AI87">
        <v>5199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3.3999999999999998E-3</v>
      </c>
      <c r="Q88">
        <v>2.82E-3</v>
      </c>
      <c r="R88">
        <v>5.8199999999999997E-3</v>
      </c>
      <c r="S88">
        <v>2.2499999999999998E-3</v>
      </c>
      <c r="T88">
        <v>1.99E-3</v>
      </c>
      <c r="U88">
        <v>1.99E-3</v>
      </c>
      <c r="V88">
        <v>2.2699999999999999E-3</v>
      </c>
      <c r="W88">
        <v>5.3899999999999998E-3</v>
      </c>
      <c r="X88">
        <v>5.3899999999999998E-3</v>
      </c>
      <c r="Y88">
        <v>1.99E-3</v>
      </c>
      <c r="Z88">
        <v>1.99E-3</v>
      </c>
      <c r="AA88">
        <v>1.99E-3</v>
      </c>
      <c r="AB88">
        <v>0.49422206752523479</v>
      </c>
      <c r="AC88">
        <v>5.6371235447505317</v>
      </c>
      <c r="AD88">
        <v>200.566</v>
      </c>
      <c r="AE88">
        <v>0.05</v>
      </c>
      <c r="AF88">
        <v>1443</v>
      </c>
      <c r="AG88">
        <v>4180</v>
      </c>
      <c r="AH88">
        <v>4422</v>
      </c>
      <c r="AI88">
        <v>4679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3.3999999999999998E-3</v>
      </c>
      <c r="Q89">
        <v>2.82E-3</v>
      </c>
      <c r="R89">
        <v>5.8199999999999997E-3</v>
      </c>
      <c r="S89">
        <v>2.2499999999999998E-3</v>
      </c>
      <c r="T89">
        <v>1.99E-3</v>
      </c>
      <c r="U89">
        <v>1.99E-3</v>
      </c>
      <c r="V89">
        <v>2.2699999999999999E-3</v>
      </c>
      <c r="W89">
        <v>5.3899999999999998E-3</v>
      </c>
      <c r="X89">
        <v>5.3899999999999998E-3</v>
      </c>
      <c r="Y89">
        <v>1.99E-3</v>
      </c>
      <c r="Z89">
        <v>1.99E-3</v>
      </c>
      <c r="AA89">
        <v>1.99E-3</v>
      </c>
      <c r="AB89">
        <v>0.49422206752523479</v>
      </c>
      <c r="AC89">
        <v>5.6371235447505317</v>
      </c>
      <c r="AD89">
        <v>200.566</v>
      </c>
      <c r="AE89">
        <v>5.5E-2</v>
      </c>
      <c r="AF89">
        <v>1367</v>
      </c>
      <c r="AG89">
        <v>3800</v>
      </c>
      <c r="AH89">
        <v>4020</v>
      </c>
      <c r="AI89">
        <v>4254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3.3999999999999998E-3</v>
      </c>
      <c r="Q90">
        <v>2.82E-3</v>
      </c>
      <c r="R90">
        <v>5.8199999999999997E-3</v>
      </c>
      <c r="S90">
        <v>2.2499999999999998E-3</v>
      </c>
      <c r="T90">
        <v>1.99E-3</v>
      </c>
      <c r="U90">
        <v>1.99E-3</v>
      </c>
      <c r="V90">
        <v>2.2699999999999999E-3</v>
      </c>
      <c r="W90">
        <v>5.3899999999999998E-3</v>
      </c>
      <c r="X90">
        <v>5.3899999999999998E-3</v>
      </c>
      <c r="Y90">
        <v>1.99E-3</v>
      </c>
      <c r="Z90">
        <v>1.99E-3</v>
      </c>
      <c r="AA90">
        <v>1.99E-3</v>
      </c>
      <c r="AB90">
        <v>0.49422206752523479</v>
      </c>
      <c r="AC90">
        <v>5.6371235447505317</v>
      </c>
      <c r="AD90">
        <v>200.566</v>
      </c>
      <c r="AE90">
        <v>0.06</v>
      </c>
      <c r="AF90">
        <v>1298</v>
      </c>
      <c r="AG90">
        <v>3483</v>
      </c>
      <c r="AH90">
        <v>3685</v>
      </c>
      <c r="AI90">
        <v>3899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3.3999999999999998E-3</v>
      </c>
      <c r="Q91">
        <v>2.82E-3</v>
      </c>
      <c r="R91">
        <v>5.8199999999999997E-3</v>
      </c>
      <c r="S91">
        <v>2.2499999999999998E-3</v>
      </c>
      <c r="T91">
        <v>1.99E-3</v>
      </c>
      <c r="U91">
        <v>1.99E-3</v>
      </c>
      <c r="V91">
        <v>2.2699999999999999E-3</v>
      </c>
      <c r="W91">
        <v>5.3899999999999998E-3</v>
      </c>
      <c r="X91">
        <v>5.3899999999999998E-3</v>
      </c>
      <c r="Y91">
        <v>1.99E-3</v>
      </c>
      <c r="Z91">
        <v>1.99E-3</v>
      </c>
      <c r="AA91">
        <v>1.99E-3</v>
      </c>
      <c r="AB91">
        <v>0.49422206752523479</v>
      </c>
      <c r="AC91">
        <v>5.6371235447505317</v>
      </c>
      <c r="AD91">
        <v>200.566</v>
      </c>
      <c r="AE91">
        <v>6.5000000000000002E-2</v>
      </c>
      <c r="AF91">
        <v>1233</v>
      </c>
      <c r="AG91">
        <v>3215</v>
      </c>
      <c r="AH91">
        <v>3402</v>
      </c>
      <c r="AI91">
        <v>3599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3.3999999999999998E-3</v>
      </c>
      <c r="Q92">
        <v>2.82E-3</v>
      </c>
      <c r="R92">
        <v>5.8199999999999997E-3</v>
      </c>
      <c r="S92">
        <v>2.2499999999999998E-3</v>
      </c>
      <c r="T92">
        <v>1.99E-3</v>
      </c>
      <c r="U92">
        <v>1.99E-3</v>
      </c>
      <c r="V92">
        <v>2.2699999999999999E-3</v>
      </c>
      <c r="W92">
        <v>5.3899999999999998E-3</v>
      </c>
      <c r="X92">
        <v>5.3899999999999998E-3</v>
      </c>
      <c r="Y92">
        <v>1.99E-3</v>
      </c>
      <c r="Z92">
        <v>1.99E-3</v>
      </c>
      <c r="AA92">
        <v>1.99E-3</v>
      </c>
      <c r="AB92">
        <v>0.49422206752523479</v>
      </c>
      <c r="AC92">
        <v>5.6371235447505317</v>
      </c>
      <c r="AD92">
        <v>200.566</v>
      </c>
      <c r="AE92">
        <v>7.0000000000000007E-2</v>
      </c>
      <c r="AF92">
        <v>1174</v>
      </c>
      <c r="AG92">
        <v>2986</v>
      </c>
      <c r="AH92">
        <v>3159</v>
      </c>
      <c r="AI92">
        <v>3342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3.14E-3</v>
      </c>
      <c r="Q93">
        <v>2.6199999999999999E-3</v>
      </c>
      <c r="R93">
        <v>5.3800000000000002E-3</v>
      </c>
      <c r="S93">
        <v>2.0899999999999998E-3</v>
      </c>
      <c r="T93">
        <v>1.98E-3</v>
      </c>
      <c r="U93">
        <v>1.98E-3</v>
      </c>
      <c r="V93">
        <v>2.1099999999999999E-3</v>
      </c>
      <c r="W93">
        <v>4.9899999999999996E-3</v>
      </c>
      <c r="X93">
        <v>4.9899999999999996E-3</v>
      </c>
      <c r="Y93">
        <v>1.98E-3</v>
      </c>
      <c r="Z93">
        <v>1.98E-3</v>
      </c>
      <c r="AA93">
        <v>1.98E-3</v>
      </c>
      <c r="AB93">
        <v>0.5386913694049047</v>
      </c>
      <c r="AC93">
        <v>5.747395637158597</v>
      </c>
      <c r="AD93">
        <v>215.01599999999999</v>
      </c>
      <c r="AE93">
        <v>0.03</v>
      </c>
      <c r="AF93">
        <v>1659</v>
      </c>
      <c r="AG93">
        <v>6367</v>
      </c>
      <c r="AH93">
        <v>6744</v>
      </c>
      <c r="AI93">
        <v>7143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3.14E-3</v>
      </c>
      <c r="Q94">
        <v>2.6199999999999999E-3</v>
      </c>
      <c r="R94">
        <v>5.3800000000000002E-3</v>
      </c>
      <c r="S94">
        <v>2.0899999999999998E-3</v>
      </c>
      <c r="T94">
        <v>1.98E-3</v>
      </c>
      <c r="U94">
        <v>1.98E-3</v>
      </c>
      <c r="V94">
        <v>2.1099999999999999E-3</v>
      </c>
      <c r="W94">
        <v>4.9899999999999996E-3</v>
      </c>
      <c r="X94">
        <v>4.9899999999999996E-3</v>
      </c>
      <c r="Y94">
        <v>1.98E-3</v>
      </c>
      <c r="Z94">
        <v>1.98E-3</v>
      </c>
      <c r="AA94">
        <v>1.98E-3</v>
      </c>
      <c r="AB94">
        <v>0.5386913694049047</v>
      </c>
      <c r="AC94">
        <v>5.747395637158597</v>
      </c>
      <c r="AD94">
        <v>215.01599999999999</v>
      </c>
      <c r="AE94">
        <v>3.5000000000000003E-2</v>
      </c>
      <c r="AF94">
        <v>1560</v>
      </c>
      <c r="AG94">
        <v>5457</v>
      </c>
      <c r="AH94">
        <v>5780</v>
      </c>
      <c r="AI94">
        <v>6122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3.14E-3</v>
      </c>
      <c r="Q95">
        <v>2.6199999999999999E-3</v>
      </c>
      <c r="R95">
        <v>5.3800000000000002E-3</v>
      </c>
      <c r="S95">
        <v>2.0899999999999998E-3</v>
      </c>
      <c r="T95">
        <v>1.98E-3</v>
      </c>
      <c r="U95">
        <v>1.98E-3</v>
      </c>
      <c r="V95">
        <v>2.1099999999999999E-3</v>
      </c>
      <c r="W95">
        <v>4.9899999999999996E-3</v>
      </c>
      <c r="X95">
        <v>4.9899999999999996E-3</v>
      </c>
      <c r="Y95">
        <v>1.98E-3</v>
      </c>
      <c r="Z95">
        <v>1.98E-3</v>
      </c>
      <c r="AA95">
        <v>1.98E-3</v>
      </c>
      <c r="AB95">
        <v>0.5386913694049047</v>
      </c>
      <c r="AC95">
        <v>5.747395637158597</v>
      </c>
      <c r="AD95">
        <v>215.01599999999999</v>
      </c>
      <c r="AE95">
        <v>0.04</v>
      </c>
      <c r="AF95">
        <v>1470</v>
      </c>
      <c r="AG95">
        <v>4775</v>
      </c>
      <c r="AH95">
        <v>5058</v>
      </c>
      <c r="AI95">
        <v>5357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3.14E-3</v>
      </c>
      <c r="Q96">
        <v>2.6199999999999999E-3</v>
      </c>
      <c r="R96">
        <v>5.3800000000000002E-3</v>
      </c>
      <c r="S96">
        <v>2.0899999999999998E-3</v>
      </c>
      <c r="T96">
        <v>1.98E-3</v>
      </c>
      <c r="U96">
        <v>1.98E-3</v>
      </c>
      <c r="V96">
        <v>2.1099999999999999E-3</v>
      </c>
      <c r="W96">
        <v>4.9899999999999996E-3</v>
      </c>
      <c r="X96">
        <v>4.9899999999999996E-3</v>
      </c>
      <c r="Y96">
        <v>1.98E-3</v>
      </c>
      <c r="Z96">
        <v>1.98E-3</v>
      </c>
      <c r="AA96">
        <v>1.98E-3</v>
      </c>
      <c r="AB96">
        <v>0.5386913694049047</v>
      </c>
      <c r="AC96">
        <v>5.747395637158597</v>
      </c>
      <c r="AD96">
        <v>215.01599999999999</v>
      </c>
      <c r="AE96">
        <v>4.4999999999999998E-2</v>
      </c>
      <c r="AF96">
        <v>1388</v>
      </c>
      <c r="AG96">
        <v>4245</v>
      </c>
      <c r="AH96">
        <v>4496</v>
      </c>
      <c r="AI96">
        <v>4762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3.14E-3</v>
      </c>
      <c r="Q97">
        <v>2.6199999999999999E-3</v>
      </c>
      <c r="R97">
        <v>5.3800000000000002E-3</v>
      </c>
      <c r="S97">
        <v>2.0899999999999998E-3</v>
      </c>
      <c r="T97">
        <v>1.98E-3</v>
      </c>
      <c r="U97">
        <v>1.98E-3</v>
      </c>
      <c r="V97">
        <v>2.1099999999999999E-3</v>
      </c>
      <c r="W97">
        <v>4.9899999999999996E-3</v>
      </c>
      <c r="X97">
        <v>4.9899999999999996E-3</v>
      </c>
      <c r="Y97">
        <v>1.98E-3</v>
      </c>
      <c r="Z97">
        <v>1.98E-3</v>
      </c>
      <c r="AA97">
        <v>1.98E-3</v>
      </c>
      <c r="AB97">
        <v>0.5386913694049047</v>
      </c>
      <c r="AC97">
        <v>5.747395637158597</v>
      </c>
      <c r="AD97">
        <v>215.01599999999999</v>
      </c>
      <c r="AE97">
        <v>0.05</v>
      </c>
      <c r="AF97">
        <v>1312</v>
      </c>
      <c r="AG97">
        <v>3820</v>
      </c>
      <c r="AH97">
        <v>4046</v>
      </c>
      <c r="AI97">
        <v>4286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3.14E-3</v>
      </c>
      <c r="Q98">
        <v>2.6199999999999999E-3</v>
      </c>
      <c r="R98">
        <v>5.3800000000000002E-3</v>
      </c>
      <c r="S98">
        <v>2.0899999999999998E-3</v>
      </c>
      <c r="T98">
        <v>1.98E-3</v>
      </c>
      <c r="U98">
        <v>1.98E-3</v>
      </c>
      <c r="V98">
        <v>2.1099999999999999E-3</v>
      </c>
      <c r="W98">
        <v>4.9899999999999996E-3</v>
      </c>
      <c r="X98">
        <v>4.9899999999999996E-3</v>
      </c>
      <c r="Y98">
        <v>1.98E-3</v>
      </c>
      <c r="Z98">
        <v>1.98E-3</v>
      </c>
      <c r="AA98">
        <v>1.98E-3</v>
      </c>
      <c r="AB98">
        <v>0.5386913694049047</v>
      </c>
      <c r="AC98">
        <v>5.747395637158597</v>
      </c>
      <c r="AD98">
        <v>215.01599999999999</v>
      </c>
      <c r="AE98">
        <v>5.5E-2</v>
      </c>
      <c r="AF98">
        <v>1242</v>
      </c>
      <c r="AG98">
        <v>3473</v>
      </c>
      <c r="AH98">
        <v>3678</v>
      </c>
      <c r="AI98">
        <v>3896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3.14E-3</v>
      </c>
      <c r="Q99">
        <v>2.6199999999999999E-3</v>
      </c>
      <c r="R99">
        <v>5.3800000000000002E-3</v>
      </c>
      <c r="S99">
        <v>2.0899999999999998E-3</v>
      </c>
      <c r="T99">
        <v>1.98E-3</v>
      </c>
      <c r="U99">
        <v>1.98E-3</v>
      </c>
      <c r="V99">
        <v>2.1099999999999999E-3</v>
      </c>
      <c r="W99">
        <v>4.9899999999999996E-3</v>
      </c>
      <c r="X99">
        <v>4.9899999999999996E-3</v>
      </c>
      <c r="Y99">
        <v>1.98E-3</v>
      </c>
      <c r="Z99">
        <v>1.98E-3</v>
      </c>
      <c r="AA99">
        <v>1.98E-3</v>
      </c>
      <c r="AB99">
        <v>0.5386913694049047</v>
      </c>
      <c r="AC99">
        <v>5.747395637158597</v>
      </c>
      <c r="AD99">
        <v>215.01599999999999</v>
      </c>
      <c r="AE99">
        <v>0.06</v>
      </c>
      <c r="AF99">
        <v>1178</v>
      </c>
      <c r="AG99">
        <v>3183</v>
      </c>
      <c r="AH99">
        <v>3372</v>
      </c>
      <c r="AI99">
        <v>3571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3.14E-3</v>
      </c>
      <c r="Q100">
        <v>2.6199999999999999E-3</v>
      </c>
      <c r="R100">
        <v>5.3800000000000002E-3</v>
      </c>
      <c r="S100">
        <v>2.0899999999999998E-3</v>
      </c>
      <c r="T100">
        <v>1.98E-3</v>
      </c>
      <c r="U100">
        <v>1.98E-3</v>
      </c>
      <c r="V100">
        <v>2.1099999999999999E-3</v>
      </c>
      <c r="W100">
        <v>4.9899999999999996E-3</v>
      </c>
      <c r="X100">
        <v>4.9899999999999996E-3</v>
      </c>
      <c r="Y100">
        <v>1.98E-3</v>
      </c>
      <c r="Z100">
        <v>1.98E-3</v>
      </c>
      <c r="AA100">
        <v>1.98E-3</v>
      </c>
      <c r="AB100">
        <v>0.5386913694049047</v>
      </c>
      <c r="AC100">
        <v>5.747395637158597</v>
      </c>
      <c r="AD100">
        <v>215.01599999999999</v>
      </c>
      <c r="AE100">
        <v>6.5000000000000002E-2</v>
      </c>
      <c r="AF100">
        <v>1119</v>
      </c>
      <c r="AG100">
        <v>2939</v>
      </c>
      <c r="AH100">
        <v>3112</v>
      </c>
      <c r="AI100">
        <v>3297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3.14E-3</v>
      </c>
      <c r="Q101">
        <v>2.6199999999999999E-3</v>
      </c>
      <c r="R101">
        <v>5.3800000000000002E-3</v>
      </c>
      <c r="S101">
        <v>2.0899999999999998E-3</v>
      </c>
      <c r="T101">
        <v>1.98E-3</v>
      </c>
      <c r="U101">
        <v>1.98E-3</v>
      </c>
      <c r="V101">
        <v>2.1099999999999999E-3</v>
      </c>
      <c r="W101">
        <v>4.9899999999999996E-3</v>
      </c>
      <c r="X101">
        <v>4.9899999999999996E-3</v>
      </c>
      <c r="Y101">
        <v>1.98E-3</v>
      </c>
      <c r="Z101">
        <v>1.98E-3</v>
      </c>
      <c r="AA101">
        <v>1.98E-3</v>
      </c>
      <c r="AB101">
        <v>0.5386913694049047</v>
      </c>
      <c r="AC101">
        <v>5.747395637158597</v>
      </c>
      <c r="AD101">
        <v>215.01599999999999</v>
      </c>
      <c r="AE101">
        <v>7.0000000000000007E-2</v>
      </c>
      <c r="AF101">
        <v>1064</v>
      </c>
      <c r="AG101">
        <v>2729</v>
      </c>
      <c r="AH101">
        <v>2890</v>
      </c>
      <c r="AI101">
        <v>3061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3.1099999999999999E-3</v>
      </c>
      <c r="Q102">
        <v>2.5899999999999999E-3</v>
      </c>
      <c r="R102">
        <v>5.3200000000000001E-3</v>
      </c>
      <c r="S102">
        <v>2.0600000000000002E-3</v>
      </c>
      <c r="T102">
        <v>1.98E-3</v>
      </c>
      <c r="U102">
        <v>1.98E-3</v>
      </c>
      <c r="V102">
        <v>2.0799999999999998E-3</v>
      </c>
      <c r="W102">
        <v>4.9399999999999999E-3</v>
      </c>
      <c r="X102">
        <v>4.9399999999999999E-3</v>
      </c>
      <c r="Y102">
        <v>1.98E-3</v>
      </c>
      <c r="Z102">
        <v>1.98E-3</v>
      </c>
      <c r="AA102">
        <v>1.98E-3</v>
      </c>
      <c r="AB102">
        <v>0.55772487566455153</v>
      </c>
      <c r="AC102">
        <v>6.4636344445344251</v>
      </c>
      <c r="AD102">
        <v>215.01599999999999</v>
      </c>
      <c r="AE102">
        <v>0.03</v>
      </c>
      <c r="AF102">
        <v>1444</v>
      </c>
      <c r="AG102">
        <v>5085</v>
      </c>
      <c r="AH102">
        <v>5968</v>
      </c>
      <c r="AI102">
        <v>6367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3.1099999999999999E-3</v>
      </c>
      <c r="Q103">
        <v>2.5899999999999999E-3</v>
      </c>
      <c r="R103">
        <v>5.3200000000000001E-3</v>
      </c>
      <c r="S103">
        <v>2.0600000000000002E-3</v>
      </c>
      <c r="T103">
        <v>1.98E-3</v>
      </c>
      <c r="U103">
        <v>1.98E-3</v>
      </c>
      <c r="V103">
        <v>2.0799999999999998E-3</v>
      </c>
      <c r="W103">
        <v>4.9399999999999999E-3</v>
      </c>
      <c r="X103">
        <v>4.9399999999999999E-3</v>
      </c>
      <c r="Y103">
        <v>1.98E-3</v>
      </c>
      <c r="Z103">
        <v>1.98E-3</v>
      </c>
      <c r="AA103">
        <v>1.98E-3</v>
      </c>
      <c r="AB103">
        <v>0.55772487566455153</v>
      </c>
      <c r="AC103">
        <v>6.4636344445344251</v>
      </c>
      <c r="AD103">
        <v>215.01599999999999</v>
      </c>
      <c r="AE103">
        <v>3.5000000000000003E-2</v>
      </c>
      <c r="AF103">
        <v>1350</v>
      </c>
      <c r="AG103">
        <v>4390</v>
      </c>
      <c r="AH103">
        <v>5116</v>
      </c>
      <c r="AI103">
        <v>5457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3.1099999999999999E-3</v>
      </c>
      <c r="Q104">
        <v>2.5899999999999999E-3</v>
      </c>
      <c r="R104">
        <v>5.3200000000000001E-3</v>
      </c>
      <c r="S104">
        <v>2.0600000000000002E-3</v>
      </c>
      <c r="T104">
        <v>1.98E-3</v>
      </c>
      <c r="U104">
        <v>1.98E-3</v>
      </c>
      <c r="V104">
        <v>2.0799999999999998E-3</v>
      </c>
      <c r="W104">
        <v>4.9399999999999999E-3</v>
      </c>
      <c r="X104">
        <v>4.9399999999999999E-3</v>
      </c>
      <c r="Y104">
        <v>1.98E-3</v>
      </c>
      <c r="Z104">
        <v>1.98E-3</v>
      </c>
      <c r="AA104">
        <v>1.98E-3</v>
      </c>
      <c r="AB104">
        <v>0.55772487566455153</v>
      </c>
      <c r="AC104">
        <v>6.4636344445344251</v>
      </c>
      <c r="AD104">
        <v>215.01599999999999</v>
      </c>
      <c r="AE104">
        <v>0.04</v>
      </c>
      <c r="AF104">
        <v>1265</v>
      </c>
      <c r="AG104">
        <v>3865</v>
      </c>
      <c r="AH104">
        <v>4476</v>
      </c>
      <c r="AI104">
        <v>4775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3.1099999999999999E-3</v>
      </c>
      <c r="Q105">
        <v>2.5899999999999999E-3</v>
      </c>
      <c r="R105">
        <v>5.3200000000000001E-3</v>
      </c>
      <c r="S105">
        <v>2.0600000000000002E-3</v>
      </c>
      <c r="T105">
        <v>1.98E-3</v>
      </c>
      <c r="U105">
        <v>1.98E-3</v>
      </c>
      <c r="V105">
        <v>2.0799999999999998E-3</v>
      </c>
      <c r="W105">
        <v>4.9399999999999999E-3</v>
      </c>
      <c r="X105">
        <v>4.9399999999999999E-3</v>
      </c>
      <c r="Y105">
        <v>1.98E-3</v>
      </c>
      <c r="Z105">
        <v>1.98E-3</v>
      </c>
      <c r="AA105">
        <v>1.98E-3</v>
      </c>
      <c r="AB105">
        <v>0.55772487566455153</v>
      </c>
      <c r="AC105">
        <v>6.4636344445344251</v>
      </c>
      <c r="AD105">
        <v>215.01599999999999</v>
      </c>
      <c r="AE105">
        <v>4.4999999999999998E-2</v>
      </c>
      <c r="AF105">
        <v>1188</v>
      </c>
      <c r="AG105">
        <v>3455</v>
      </c>
      <c r="AH105">
        <v>3979</v>
      </c>
      <c r="AI105">
        <v>4245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3.1099999999999999E-3</v>
      </c>
      <c r="Q106">
        <v>2.5899999999999999E-3</v>
      </c>
      <c r="R106">
        <v>5.3200000000000001E-3</v>
      </c>
      <c r="S106">
        <v>2.0600000000000002E-3</v>
      </c>
      <c r="T106">
        <v>1.98E-3</v>
      </c>
      <c r="U106">
        <v>1.98E-3</v>
      </c>
      <c r="V106">
        <v>2.0799999999999998E-3</v>
      </c>
      <c r="W106">
        <v>4.9399999999999999E-3</v>
      </c>
      <c r="X106">
        <v>4.9399999999999999E-3</v>
      </c>
      <c r="Y106">
        <v>1.98E-3</v>
      </c>
      <c r="Z106">
        <v>1.98E-3</v>
      </c>
      <c r="AA106">
        <v>1.98E-3</v>
      </c>
      <c r="AB106">
        <v>0.55772487566455153</v>
      </c>
      <c r="AC106">
        <v>6.4636344445344251</v>
      </c>
      <c r="AD106">
        <v>215.01599999999999</v>
      </c>
      <c r="AE106">
        <v>0.05</v>
      </c>
      <c r="AF106">
        <v>1117</v>
      </c>
      <c r="AG106">
        <v>3123</v>
      </c>
      <c r="AH106">
        <v>3581</v>
      </c>
      <c r="AI106">
        <v>3820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3.1099999999999999E-3</v>
      </c>
      <c r="Q107">
        <v>2.5899999999999999E-3</v>
      </c>
      <c r="R107">
        <v>5.3200000000000001E-3</v>
      </c>
      <c r="S107">
        <v>2.0600000000000002E-3</v>
      </c>
      <c r="T107">
        <v>1.98E-3</v>
      </c>
      <c r="U107">
        <v>1.98E-3</v>
      </c>
      <c r="V107">
        <v>2.0799999999999998E-3</v>
      </c>
      <c r="W107">
        <v>4.9399999999999999E-3</v>
      </c>
      <c r="X107">
        <v>4.9399999999999999E-3</v>
      </c>
      <c r="Y107">
        <v>1.98E-3</v>
      </c>
      <c r="Z107">
        <v>1.98E-3</v>
      </c>
      <c r="AA107">
        <v>1.98E-3</v>
      </c>
      <c r="AB107">
        <v>0.55772487566455153</v>
      </c>
      <c r="AC107">
        <v>6.4636344445344251</v>
      </c>
      <c r="AD107">
        <v>215.01599999999999</v>
      </c>
      <c r="AE107">
        <v>5.5E-2</v>
      </c>
      <c r="AF107">
        <v>1053</v>
      </c>
      <c r="AG107">
        <v>2850</v>
      </c>
      <c r="AH107">
        <v>3256</v>
      </c>
      <c r="AI107">
        <v>3473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3.1099999999999999E-3</v>
      </c>
      <c r="Q108">
        <v>2.5899999999999999E-3</v>
      </c>
      <c r="R108">
        <v>5.3200000000000001E-3</v>
      </c>
      <c r="S108">
        <v>2.0600000000000002E-3</v>
      </c>
      <c r="T108">
        <v>1.98E-3</v>
      </c>
      <c r="U108">
        <v>1.98E-3</v>
      </c>
      <c r="V108">
        <v>2.0799999999999998E-3</v>
      </c>
      <c r="W108">
        <v>4.9399999999999999E-3</v>
      </c>
      <c r="X108">
        <v>4.9399999999999999E-3</v>
      </c>
      <c r="Y108">
        <v>1.98E-3</v>
      </c>
      <c r="Z108">
        <v>1.98E-3</v>
      </c>
      <c r="AA108">
        <v>1.98E-3</v>
      </c>
      <c r="AB108">
        <v>0.55772487566455153</v>
      </c>
      <c r="AC108">
        <v>6.4636344445344251</v>
      </c>
      <c r="AD108">
        <v>215.01599999999999</v>
      </c>
      <c r="AE108">
        <v>0.06</v>
      </c>
      <c r="AF108">
        <v>995</v>
      </c>
      <c r="AG108">
        <v>2621</v>
      </c>
      <c r="AH108">
        <v>2984</v>
      </c>
      <c r="AI108">
        <v>3183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3.1099999999999999E-3</v>
      </c>
      <c r="Q109">
        <v>2.5899999999999999E-3</v>
      </c>
      <c r="R109">
        <v>5.3200000000000001E-3</v>
      </c>
      <c r="S109">
        <v>2.0600000000000002E-3</v>
      </c>
      <c r="T109">
        <v>1.98E-3</v>
      </c>
      <c r="U109">
        <v>1.98E-3</v>
      </c>
      <c r="V109">
        <v>2.0799999999999998E-3</v>
      </c>
      <c r="W109">
        <v>4.9399999999999999E-3</v>
      </c>
      <c r="X109">
        <v>4.9399999999999999E-3</v>
      </c>
      <c r="Y109">
        <v>1.98E-3</v>
      </c>
      <c r="Z109">
        <v>1.98E-3</v>
      </c>
      <c r="AA109">
        <v>1.98E-3</v>
      </c>
      <c r="AB109">
        <v>0.55772487566455153</v>
      </c>
      <c r="AC109">
        <v>6.4636344445344251</v>
      </c>
      <c r="AD109">
        <v>215.01599999999999</v>
      </c>
      <c r="AE109">
        <v>6.5000000000000002E-2</v>
      </c>
      <c r="AF109">
        <v>941</v>
      </c>
      <c r="AG109">
        <v>2426</v>
      </c>
      <c r="AH109">
        <v>2755</v>
      </c>
      <c r="AI109">
        <v>2939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3.1099999999999999E-3</v>
      </c>
      <c r="Q110">
        <v>2.5899999999999999E-3</v>
      </c>
      <c r="R110">
        <v>5.3200000000000001E-3</v>
      </c>
      <c r="S110">
        <v>2.0600000000000002E-3</v>
      </c>
      <c r="T110">
        <v>1.98E-3</v>
      </c>
      <c r="U110">
        <v>1.98E-3</v>
      </c>
      <c r="V110">
        <v>2.0799999999999998E-3</v>
      </c>
      <c r="W110">
        <v>4.9399999999999999E-3</v>
      </c>
      <c r="X110">
        <v>4.9399999999999999E-3</v>
      </c>
      <c r="Y110">
        <v>1.98E-3</v>
      </c>
      <c r="Z110">
        <v>1.98E-3</v>
      </c>
      <c r="AA110">
        <v>1.98E-3</v>
      </c>
      <c r="AB110">
        <v>0.55772487566455153</v>
      </c>
      <c r="AC110">
        <v>6.4636344445344251</v>
      </c>
      <c r="AD110">
        <v>215.01599999999999</v>
      </c>
      <c r="AE110">
        <v>7.0000000000000007E-2</v>
      </c>
      <c r="AF110">
        <v>892</v>
      </c>
      <c r="AG110">
        <v>2258</v>
      </c>
      <c r="AH110">
        <v>2558</v>
      </c>
      <c r="AI110">
        <v>2729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3.0799999999999998E-3</v>
      </c>
      <c r="Q111">
        <v>2.5600000000000002E-3</v>
      </c>
      <c r="R111">
        <v>5.2700000000000004E-3</v>
      </c>
      <c r="S111">
        <v>2.0400000000000001E-3</v>
      </c>
      <c r="T111">
        <v>1.98E-3</v>
      </c>
      <c r="U111">
        <v>1.98E-3</v>
      </c>
      <c r="V111">
        <v>2.0600000000000002E-3</v>
      </c>
      <c r="W111">
        <v>4.8799999999999998E-3</v>
      </c>
      <c r="X111">
        <v>4.8799999999999998E-3</v>
      </c>
      <c r="Y111">
        <v>1.98E-3</v>
      </c>
      <c r="Z111">
        <v>1.98E-3</v>
      </c>
      <c r="AA111">
        <v>1.98E-3</v>
      </c>
      <c r="AB111">
        <v>0.58463010204081634</v>
      </c>
      <c r="AC111">
        <v>6.6177044196594732</v>
      </c>
      <c r="AD111">
        <v>215.01599999999999</v>
      </c>
      <c r="AE111">
        <v>0.03</v>
      </c>
      <c r="AF111">
        <v>1402</v>
      </c>
      <c r="AG111">
        <v>4739</v>
      </c>
      <c r="AH111">
        <v>5812</v>
      </c>
      <c r="AI111">
        <v>6209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3.0799999999999998E-3</v>
      </c>
      <c r="Q112">
        <v>2.5600000000000002E-3</v>
      </c>
      <c r="R112">
        <v>5.2700000000000004E-3</v>
      </c>
      <c r="S112">
        <v>2.0400000000000001E-3</v>
      </c>
      <c r="T112">
        <v>1.98E-3</v>
      </c>
      <c r="U112">
        <v>1.98E-3</v>
      </c>
      <c r="V112">
        <v>2.0600000000000002E-3</v>
      </c>
      <c r="W112">
        <v>4.8799999999999998E-3</v>
      </c>
      <c r="X112">
        <v>4.8799999999999998E-3</v>
      </c>
      <c r="Y112">
        <v>1.98E-3</v>
      </c>
      <c r="Z112">
        <v>1.98E-3</v>
      </c>
      <c r="AA112">
        <v>1.98E-3</v>
      </c>
      <c r="AB112">
        <v>0.58463010204081634</v>
      </c>
      <c r="AC112">
        <v>6.6177044196594732</v>
      </c>
      <c r="AD112">
        <v>215.01599999999999</v>
      </c>
      <c r="AE112">
        <v>3.5000000000000003E-2</v>
      </c>
      <c r="AF112">
        <v>1309</v>
      </c>
      <c r="AG112">
        <v>4105</v>
      </c>
      <c r="AH112">
        <v>4981</v>
      </c>
      <c r="AI112">
        <v>5322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3.0799999999999998E-3</v>
      </c>
      <c r="Q113">
        <v>2.5600000000000002E-3</v>
      </c>
      <c r="R113">
        <v>5.2700000000000004E-3</v>
      </c>
      <c r="S113">
        <v>2.0400000000000001E-3</v>
      </c>
      <c r="T113">
        <v>1.98E-3</v>
      </c>
      <c r="U113">
        <v>1.98E-3</v>
      </c>
      <c r="V113">
        <v>2.0600000000000002E-3</v>
      </c>
      <c r="W113">
        <v>4.8799999999999998E-3</v>
      </c>
      <c r="X113">
        <v>4.8799999999999998E-3</v>
      </c>
      <c r="Y113">
        <v>1.98E-3</v>
      </c>
      <c r="Z113">
        <v>1.98E-3</v>
      </c>
      <c r="AA113">
        <v>1.98E-3</v>
      </c>
      <c r="AB113">
        <v>0.58463010204081634</v>
      </c>
      <c r="AC113">
        <v>6.6177044196594732</v>
      </c>
      <c r="AD113">
        <v>215.01599999999999</v>
      </c>
      <c r="AE113">
        <v>0.04</v>
      </c>
      <c r="AF113">
        <v>1225</v>
      </c>
      <c r="AG113">
        <v>3624</v>
      </c>
      <c r="AH113">
        <v>4359</v>
      </c>
      <c r="AI113">
        <v>4657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3.0799999999999998E-3</v>
      </c>
      <c r="Q114">
        <v>2.5600000000000002E-3</v>
      </c>
      <c r="R114">
        <v>5.2700000000000004E-3</v>
      </c>
      <c r="S114">
        <v>2.0400000000000001E-3</v>
      </c>
      <c r="T114">
        <v>1.98E-3</v>
      </c>
      <c r="U114">
        <v>1.98E-3</v>
      </c>
      <c r="V114">
        <v>2.0600000000000002E-3</v>
      </c>
      <c r="W114">
        <v>4.8799999999999998E-3</v>
      </c>
      <c r="X114">
        <v>4.8799999999999998E-3</v>
      </c>
      <c r="Y114">
        <v>1.98E-3</v>
      </c>
      <c r="Z114">
        <v>1.98E-3</v>
      </c>
      <c r="AA114">
        <v>1.98E-3</v>
      </c>
      <c r="AB114">
        <v>0.58463010204081634</v>
      </c>
      <c r="AC114">
        <v>6.6177044196594732</v>
      </c>
      <c r="AD114">
        <v>215.01599999999999</v>
      </c>
      <c r="AE114">
        <v>4.4999999999999998E-2</v>
      </c>
      <c r="AF114">
        <v>1149</v>
      </c>
      <c r="AG114">
        <v>3246</v>
      </c>
      <c r="AH114">
        <v>3874</v>
      </c>
      <c r="AI114">
        <v>4140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3.0799999999999998E-3</v>
      </c>
      <c r="Q115">
        <v>2.5600000000000002E-3</v>
      </c>
      <c r="R115">
        <v>5.2700000000000004E-3</v>
      </c>
      <c r="S115">
        <v>2.0400000000000001E-3</v>
      </c>
      <c r="T115">
        <v>1.98E-3</v>
      </c>
      <c r="U115">
        <v>1.98E-3</v>
      </c>
      <c r="V115">
        <v>2.0600000000000002E-3</v>
      </c>
      <c r="W115">
        <v>4.8799999999999998E-3</v>
      </c>
      <c r="X115">
        <v>4.8799999999999998E-3</v>
      </c>
      <c r="Y115">
        <v>1.98E-3</v>
      </c>
      <c r="Z115">
        <v>1.98E-3</v>
      </c>
      <c r="AA115">
        <v>1.98E-3</v>
      </c>
      <c r="AB115">
        <v>0.58463010204081634</v>
      </c>
      <c r="AC115">
        <v>6.6177044196594732</v>
      </c>
      <c r="AD115">
        <v>215.01599999999999</v>
      </c>
      <c r="AE115">
        <v>0.05</v>
      </c>
      <c r="AF115">
        <v>1080</v>
      </c>
      <c r="AG115">
        <v>2940</v>
      </c>
      <c r="AH115">
        <v>3487</v>
      </c>
      <c r="AI115">
        <v>3726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3.0799999999999998E-3</v>
      </c>
      <c r="Q116">
        <v>2.5600000000000002E-3</v>
      </c>
      <c r="R116">
        <v>5.2700000000000004E-3</v>
      </c>
      <c r="S116">
        <v>2.0400000000000001E-3</v>
      </c>
      <c r="T116">
        <v>1.98E-3</v>
      </c>
      <c r="U116">
        <v>1.98E-3</v>
      </c>
      <c r="V116">
        <v>2.0600000000000002E-3</v>
      </c>
      <c r="W116">
        <v>4.8799999999999998E-3</v>
      </c>
      <c r="X116">
        <v>4.8799999999999998E-3</v>
      </c>
      <c r="Y116">
        <v>1.98E-3</v>
      </c>
      <c r="Z116">
        <v>1.98E-3</v>
      </c>
      <c r="AA116">
        <v>1.98E-3</v>
      </c>
      <c r="AB116">
        <v>0.58463010204081634</v>
      </c>
      <c r="AC116">
        <v>6.6177044196594732</v>
      </c>
      <c r="AD116">
        <v>215.01599999999999</v>
      </c>
      <c r="AE116">
        <v>5.5E-2</v>
      </c>
      <c r="AF116">
        <v>1017</v>
      </c>
      <c r="AG116">
        <v>2688</v>
      </c>
      <c r="AH116">
        <v>3170</v>
      </c>
      <c r="AI116">
        <v>3387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3.0799999999999998E-3</v>
      </c>
      <c r="Q117">
        <v>2.5600000000000002E-3</v>
      </c>
      <c r="R117">
        <v>5.2700000000000004E-3</v>
      </c>
      <c r="S117">
        <v>2.0400000000000001E-3</v>
      </c>
      <c r="T117">
        <v>1.98E-3</v>
      </c>
      <c r="U117">
        <v>1.98E-3</v>
      </c>
      <c r="V117">
        <v>2.0600000000000002E-3</v>
      </c>
      <c r="W117">
        <v>4.8799999999999998E-3</v>
      </c>
      <c r="X117">
        <v>4.8799999999999998E-3</v>
      </c>
      <c r="Y117">
        <v>1.98E-3</v>
      </c>
      <c r="Z117">
        <v>1.98E-3</v>
      </c>
      <c r="AA117">
        <v>1.98E-3</v>
      </c>
      <c r="AB117">
        <v>0.58463010204081634</v>
      </c>
      <c r="AC117">
        <v>6.6177044196594732</v>
      </c>
      <c r="AD117">
        <v>215.01599999999999</v>
      </c>
      <c r="AE117">
        <v>0.06</v>
      </c>
      <c r="AF117">
        <v>959</v>
      </c>
      <c r="AG117">
        <v>2475</v>
      </c>
      <c r="AH117">
        <v>2906</v>
      </c>
      <c r="AI117">
        <v>3105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3.0799999999999998E-3</v>
      </c>
      <c r="Q118">
        <v>2.5600000000000002E-3</v>
      </c>
      <c r="R118">
        <v>5.2700000000000004E-3</v>
      </c>
      <c r="S118">
        <v>2.0400000000000001E-3</v>
      </c>
      <c r="T118">
        <v>1.98E-3</v>
      </c>
      <c r="U118">
        <v>1.98E-3</v>
      </c>
      <c r="V118">
        <v>2.0600000000000002E-3</v>
      </c>
      <c r="W118">
        <v>4.8799999999999998E-3</v>
      </c>
      <c r="X118">
        <v>4.8799999999999998E-3</v>
      </c>
      <c r="Y118">
        <v>1.98E-3</v>
      </c>
      <c r="Z118">
        <v>1.98E-3</v>
      </c>
      <c r="AA118">
        <v>1.98E-3</v>
      </c>
      <c r="AB118">
        <v>0.58463010204081634</v>
      </c>
      <c r="AC118">
        <v>6.6177044196594732</v>
      </c>
      <c r="AD118">
        <v>215.01599999999999</v>
      </c>
      <c r="AE118">
        <v>6.5000000000000002E-2</v>
      </c>
      <c r="AF118">
        <v>907</v>
      </c>
      <c r="AG118">
        <v>2294</v>
      </c>
      <c r="AH118">
        <v>2682</v>
      </c>
      <c r="AI118">
        <v>2866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3.0799999999999998E-3</v>
      </c>
      <c r="Q119">
        <v>2.5600000000000002E-3</v>
      </c>
      <c r="R119">
        <v>5.2700000000000004E-3</v>
      </c>
      <c r="S119">
        <v>2.0400000000000001E-3</v>
      </c>
      <c r="T119">
        <v>1.98E-3</v>
      </c>
      <c r="U119">
        <v>1.98E-3</v>
      </c>
      <c r="V119">
        <v>2.0600000000000002E-3</v>
      </c>
      <c r="W119">
        <v>4.8799999999999998E-3</v>
      </c>
      <c r="X119">
        <v>4.8799999999999998E-3</v>
      </c>
      <c r="Y119">
        <v>1.98E-3</v>
      </c>
      <c r="Z119">
        <v>1.98E-3</v>
      </c>
      <c r="AA119">
        <v>1.98E-3</v>
      </c>
      <c r="AB119">
        <v>0.58463010204081634</v>
      </c>
      <c r="AC119">
        <v>6.6177044196594732</v>
      </c>
      <c r="AD119">
        <v>215.01599999999999</v>
      </c>
      <c r="AE119">
        <v>7.0000000000000007E-2</v>
      </c>
      <c r="AF119">
        <v>859</v>
      </c>
      <c r="AG119">
        <v>2137</v>
      </c>
      <c r="AH119">
        <v>2491</v>
      </c>
      <c r="AI119">
        <v>2661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3.0500000000000002E-3</v>
      </c>
      <c r="Q120">
        <v>2.5300000000000001E-3</v>
      </c>
      <c r="R120">
        <v>5.2100000000000002E-3</v>
      </c>
      <c r="S120">
        <v>2.0200000000000001E-3</v>
      </c>
      <c r="T120">
        <v>1.98E-3</v>
      </c>
      <c r="U120">
        <v>1.98E-3</v>
      </c>
      <c r="V120">
        <v>2.0400000000000001E-3</v>
      </c>
      <c r="W120">
        <v>4.8300000000000001E-3</v>
      </c>
      <c r="X120">
        <v>4.8300000000000001E-3</v>
      </c>
      <c r="Y120">
        <v>1.98E-3</v>
      </c>
      <c r="Z120">
        <v>1.98E-3</v>
      </c>
      <c r="AA120">
        <v>1.98E-3</v>
      </c>
      <c r="AB120">
        <v>0.58442859286571769</v>
      </c>
      <c r="AC120">
        <v>6.6165638325743394</v>
      </c>
      <c r="AD120">
        <v>215.01599999999999</v>
      </c>
      <c r="AE120">
        <v>0.03</v>
      </c>
      <c r="AF120">
        <v>1402</v>
      </c>
      <c r="AG120">
        <v>4739</v>
      </c>
      <c r="AH120">
        <v>5812</v>
      </c>
      <c r="AI120">
        <v>6209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3.0500000000000002E-3</v>
      </c>
      <c r="Q121">
        <v>2.5300000000000001E-3</v>
      </c>
      <c r="R121">
        <v>5.2100000000000002E-3</v>
      </c>
      <c r="S121">
        <v>2.0200000000000001E-3</v>
      </c>
      <c r="T121">
        <v>1.98E-3</v>
      </c>
      <c r="U121">
        <v>1.98E-3</v>
      </c>
      <c r="V121">
        <v>2.0400000000000001E-3</v>
      </c>
      <c r="W121">
        <v>4.8300000000000001E-3</v>
      </c>
      <c r="X121">
        <v>4.8300000000000001E-3</v>
      </c>
      <c r="Y121">
        <v>1.98E-3</v>
      </c>
      <c r="Z121">
        <v>1.98E-3</v>
      </c>
      <c r="AA121">
        <v>1.98E-3</v>
      </c>
      <c r="AB121">
        <v>0.58442859286571769</v>
      </c>
      <c r="AC121">
        <v>6.6165638325743394</v>
      </c>
      <c r="AD121">
        <v>215.01599999999999</v>
      </c>
      <c r="AE121">
        <v>3.5000000000000003E-2</v>
      </c>
      <c r="AF121">
        <v>1309</v>
      </c>
      <c r="AG121">
        <v>4105</v>
      </c>
      <c r="AH121">
        <v>4981</v>
      </c>
      <c r="AI121">
        <v>5322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3.0500000000000002E-3</v>
      </c>
      <c r="Q122">
        <v>2.5300000000000001E-3</v>
      </c>
      <c r="R122">
        <v>5.2100000000000002E-3</v>
      </c>
      <c r="S122">
        <v>2.0200000000000001E-3</v>
      </c>
      <c r="T122">
        <v>1.98E-3</v>
      </c>
      <c r="U122">
        <v>1.98E-3</v>
      </c>
      <c r="V122">
        <v>2.0400000000000001E-3</v>
      </c>
      <c r="W122">
        <v>4.8300000000000001E-3</v>
      </c>
      <c r="X122">
        <v>4.8300000000000001E-3</v>
      </c>
      <c r="Y122">
        <v>1.98E-3</v>
      </c>
      <c r="Z122">
        <v>1.98E-3</v>
      </c>
      <c r="AA122">
        <v>1.98E-3</v>
      </c>
      <c r="AB122">
        <v>0.58442859286571769</v>
      </c>
      <c r="AC122">
        <v>6.6165638325743394</v>
      </c>
      <c r="AD122">
        <v>215.01599999999999</v>
      </c>
      <c r="AE122">
        <v>0.04</v>
      </c>
      <c r="AF122">
        <v>1225</v>
      </c>
      <c r="AG122">
        <v>3624</v>
      </c>
      <c r="AH122">
        <v>4359</v>
      </c>
      <c r="AI122">
        <v>4657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3.0500000000000002E-3</v>
      </c>
      <c r="Q123">
        <v>2.5300000000000001E-3</v>
      </c>
      <c r="R123">
        <v>5.2100000000000002E-3</v>
      </c>
      <c r="S123">
        <v>2.0200000000000001E-3</v>
      </c>
      <c r="T123">
        <v>1.98E-3</v>
      </c>
      <c r="U123">
        <v>1.98E-3</v>
      </c>
      <c r="V123">
        <v>2.0400000000000001E-3</v>
      </c>
      <c r="W123">
        <v>4.8300000000000001E-3</v>
      </c>
      <c r="X123">
        <v>4.8300000000000001E-3</v>
      </c>
      <c r="Y123">
        <v>1.98E-3</v>
      </c>
      <c r="Z123">
        <v>1.98E-3</v>
      </c>
      <c r="AA123">
        <v>1.98E-3</v>
      </c>
      <c r="AB123">
        <v>0.58442859286571769</v>
      </c>
      <c r="AC123">
        <v>6.6165638325743394</v>
      </c>
      <c r="AD123">
        <v>215.01599999999999</v>
      </c>
      <c r="AE123">
        <v>4.4999999999999998E-2</v>
      </c>
      <c r="AF123">
        <v>1149</v>
      </c>
      <c r="AG123">
        <v>3246</v>
      </c>
      <c r="AH123">
        <v>3874</v>
      </c>
      <c r="AI123">
        <v>4140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3.0500000000000002E-3</v>
      </c>
      <c r="Q124">
        <v>2.5300000000000001E-3</v>
      </c>
      <c r="R124">
        <v>5.2100000000000002E-3</v>
      </c>
      <c r="S124">
        <v>2.0200000000000001E-3</v>
      </c>
      <c r="T124">
        <v>1.98E-3</v>
      </c>
      <c r="U124">
        <v>1.98E-3</v>
      </c>
      <c r="V124">
        <v>2.0400000000000001E-3</v>
      </c>
      <c r="W124">
        <v>4.8300000000000001E-3</v>
      </c>
      <c r="X124">
        <v>4.8300000000000001E-3</v>
      </c>
      <c r="Y124">
        <v>1.98E-3</v>
      </c>
      <c r="Z124">
        <v>1.98E-3</v>
      </c>
      <c r="AA124">
        <v>1.98E-3</v>
      </c>
      <c r="AB124">
        <v>0.58442859286571769</v>
      </c>
      <c r="AC124">
        <v>6.6165638325743394</v>
      </c>
      <c r="AD124">
        <v>215.01599999999999</v>
      </c>
      <c r="AE124">
        <v>0.05</v>
      </c>
      <c r="AF124">
        <v>1080</v>
      </c>
      <c r="AG124">
        <v>2940</v>
      </c>
      <c r="AH124">
        <v>3487</v>
      </c>
      <c r="AI124">
        <v>3726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3.0500000000000002E-3</v>
      </c>
      <c r="Q125">
        <v>2.5300000000000001E-3</v>
      </c>
      <c r="R125">
        <v>5.2100000000000002E-3</v>
      </c>
      <c r="S125">
        <v>2.0200000000000001E-3</v>
      </c>
      <c r="T125">
        <v>1.98E-3</v>
      </c>
      <c r="U125">
        <v>1.98E-3</v>
      </c>
      <c r="V125">
        <v>2.0400000000000001E-3</v>
      </c>
      <c r="W125">
        <v>4.8300000000000001E-3</v>
      </c>
      <c r="X125">
        <v>4.8300000000000001E-3</v>
      </c>
      <c r="Y125">
        <v>1.98E-3</v>
      </c>
      <c r="Z125">
        <v>1.98E-3</v>
      </c>
      <c r="AA125">
        <v>1.98E-3</v>
      </c>
      <c r="AB125">
        <v>0.58442859286571769</v>
      </c>
      <c r="AC125">
        <v>6.6165638325743394</v>
      </c>
      <c r="AD125">
        <v>215.01599999999999</v>
      </c>
      <c r="AE125">
        <v>5.5E-2</v>
      </c>
      <c r="AF125">
        <v>1017</v>
      </c>
      <c r="AG125">
        <v>2688</v>
      </c>
      <c r="AH125">
        <v>3170</v>
      </c>
      <c r="AI125">
        <v>3387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3.0500000000000002E-3</v>
      </c>
      <c r="Q126">
        <v>2.5300000000000001E-3</v>
      </c>
      <c r="R126">
        <v>5.2100000000000002E-3</v>
      </c>
      <c r="S126">
        <v>2.0200000000000001E-3</v>
      </c>
      <c r="T126">
        <v>1.98E-3</v>
      </c>
      <c r="U126">
        <v>1.98E-3</v>
      </c>
      <c r="V126">
        <v>2.0400000000000001E-3</v>
      </c>
      <c r="W126">
        <v>4.8300000000000001E-3</v>
      </c>
      <c r="X126">
        <v>4.8300000000000001E-3</v>
      </c>
      <c r="Y126">
        <v>1.98E-3</v>
      </c>
      <c r="Z126">
        <v>1.98E-3</v>
      </c>
      <c r="AA126">
        <v>1.98E-3</v>
      </c>
      <c r="AB126">
        <v>0.58442859286571769</v>
      </c>
      <c r="AC126">
        <v>6.6165638325743394</v>
      </c>
      <c r="AD126">
        <v>215.01599999999999</v>
      </c>
      <c r="AE126">
        <v>0.06</v>
      </c>
      <c r="AF126">
        <v>959</v>
      </c>
      <c r="AG126">
        <v>2475</v>
      </c>
      <c r="AH126">
        <v>2906</v>
      </c>
      <c r="AI126">
        <v>3105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3.0500000000000002E-3</v>
      </c>
      <c r="Q127">
        <v>2.5300000000000001E-3</v>
      </c>
      <c r="R127">
        <v>5.2100000000000002E-3</v>
      </c>
      <c r="S127">
        <v>2.0200000000000001E-3</v>
      </c>
      <c r="T127">
        <v>1.98E-3</v>
      </c>
      <c r="U127">
        <v>1.98E-3</v>
      </c>
      <c r="V127">
        <v>2.0400000000000001E-3</v>
      </c>
      <c r="W127">
        <v>4.8300000000000001E-3</v>
      </c>
      <c r="X127">
        <v>4.8300000000000001E-3</v>
      </c>
      <c r="Y127">
        <v>1.98E-3</v>
      </c>
      <c r="Z127">
        <v>1.98E-3</v>
      </c>
      <c r="AA127">
        <v>1.98E-3</v>
      </c>
      <c r="AB127">
        <v>0.58442859286571769</v>
      </c>
      <c r="AC127">
        <v>6.6165638325743394</v>
      </c>
      <c r="AD127">
        <v>215.01599999999999</v>
      </c>
      <c r="AE127">
        <v>6.5000000000000002E-2</v>
      </c>
      <c r="AF127">
        <v>907</v>
      </c>
      <c r="AG127">
        <v>2294</v>
      </c>
      <c r="AH127">
        <v>2682</v>
      </c>
      <c r="AI127">
        <v>2866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3.0500000000000002E-3</v>
      </c>
      <c r="Q128">
        <v>2.5300000000000001E-3</v>
      </c>
      <c r="R128">
        <v>5.2100000000000002E-3</v>
      </c>
      <c r="S128">
        <v>2.0200000000000001E-3</v>
      </c>
      <c r="T128">
        <v>1.98E-3</v>
      </c>
      <c r="U128">
        <v>1.98E-3</v>
      </c>
      <c r="V128">
        <v>2.0400000000000001E-3</v>
      </c>
      <c r="W128">
        <v>4.8300000000000001E-3</v>
      </c>
      <c r="X128">
        <v>4.8300000000000001E-3</v>
      </c>
      <c r="Y128">
        <v>1.98E-3</v>
      </c>
      <c r="Z128">
        <v>1.98E-3</v>
      </c>
      <c r="AA128">
        <v>1.98E-3</v>
      </c>
      <c r="AB128">
        <v>0.58442859286571769</v>
      </c>
      <c r="AC128">
        <v>6.6165638325743394</v>
      </c>
      <c r="AD128">
        <v>215.01599999999999</v>
      </c>
      <c r="AE128">
        <v>7.0000000000000007E-2</v>
      </c>
      <c r="AF128">
        <v>859</v>
      </c>
      <c r="AG128">
        <v>2137</v>
      </c>
      <c r="AH128">
        <v>2491</v>
      </c>
      <c r="AI128">
        <v>2661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3.0100000000000001E-3</v>
      </c>
      <c r="Q129">
        <v>2.5100000000000001E-3</v>
      </c>
      <c r="R129">
        <v>5.1599999999999997E-3</v>
      </c>
      <c r="S129">
        <v>2E-3</v>
      </c>
      <c r="T129">
        <v>1.98E-3</v>
      </c>
      <c r="U129">
        <v>1.98E-3</v>
      </c>
      <c r="V129">
        <v>2.0200000000000001E-3</v>
      </c>
      <c r="W129">
        <v>4.7800000000000004E-3</v>
      </c>
      <c r="X129">
        <v>4.7800000000000004E-3</v>
      </c>
      <c r="Y129">
        <v>1.98E-3</v>
      </c>
      <c r="Z129">
        <v>1.98E-3</v>
      </c>
      <c r="AA129">
        <v>1.98E-3</v>
      </c>
      <c r="AB129">
        <v>0.58422440404733322</v>
      </c>
      <c r="AC129">
        <v>6.6154078775149081</v>
      </c>
      <c r="AD129">
        <v>215.01599999999999</v>
      </c>
      <c r="AE129">
        <v>0.03</v>
      </c>
      <c r="AF129">
        <v>1402</v>
      </c>
      <c r="AG129">
        <v>4739</v>
      </c>
      <c r="AH129">
        <v>5812</v>
      </c>
      <c r="AI129">
        <v>6209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3.0100000000000001E-3</v>
      </c>
      <c r="Q130">
        <v>2.5100000000000001E-3</v>
      </c>
      <c r="R130">
        <v>5.1599999999999997E-3</v>
      </c>
      <c r="S130">
        <v>2E-3</v>
      </c>
      <c r="T130">
        <v>1.98E-3</v>
      </c>
      <c r="U130">
        <v>1.98E-3</v>
      </c>
      <c r="V130">
        <v>2.0200000000000001E-3</v>
      </c>
      <c r="W130">
        <v>4.7800000000000004E-3</v>
      </c>
      <c r="X130">
        <v>4.7800000000000004E-3</v>
      </c>
      <c r="Y130">
        <v>1.98E-3</v>
      </c>
      <c r="Z130">
        <v>1.98E-3</v>
      </c>
      <c r="AA130">
        <v>1.98E-3</v>
      </c>
      <c r="AB130">
        <v>0.58422440404733322</v>
      </c>
      <c r="AC130">
        <v>6.6154078775149081</v>
      </c>
      <c r="AD130">
        <v>215.01599999999999</v>
      </c>
      <c r="AE130">
        <v>3.5000000000000003E-2</v>
      </c>
      <c r="AF130">
        <v>1309</v>
      </c>
      <c r="AG130">
        <v>4105</v>
      </c>
      <c r="AH130">
        <v>4981</v>
      </c>
      <c r="AI130">
        <v>5322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3.0100000000000001E-3</v>
      </c>
      <c r="Q131">
        <v>2.5100000000000001E-3</v>
      </c>
      <c r="R131">
        <v>5.1599999999999997E-3</v>
      </c>
      <c r="S131">
        <v>2E-3</v>
      </c>
      <c r="T131">
        <v>1.98E-3</v>
      </c>
      <c r="U131">
        <v>1.98E-3</v>
      </c>
      <c r="V131">
        <v>2.0200000000000001E-3</v>
      </c>
      <c r="W131">
        <v>4.7800000000000004E-3</v>
      </c>
      <c r="X131">
        <v>4.7800000000000004E-3</v>
      </c>
      <c r="Y131">
        <v>1.98E-3</v>
      </c>
      <c r="Z131">
        <v>1.98E-3</v>
      </c>
      <c r="AA131">
        <v>1.98E-3</v>
      </c>
      <c r="AB131">
        <v>0.58422440404733322</v>
      </c>
      <c r="AC131">
        <v>6.6154078775149081</v>
      </c>
      <c r="AD131">
        <v>215.01599999999999</v>
      </c>
      <c r="AE131">
        <v>0.04</v>
      </c>
      <c r="AF131">
        <v>1225</v>
      </c>
      <c r="AG131">
        <v>3624</v>
      </c>
      <c r="AH131">
        <v>4359</v>
      </c>
      <c r="AI131">
        <v>4657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3.0100000000000001E-3</v>
      </c>
      <c r="Q132">
        <v>2.5100000000000001E-3</v>
      </c>
      <c r="R132">
        <v>5.1599999999999997E-3</v>
      </c>
      <c r="S132">
        <v>2E-3</v>
      </c>
      <c r="T132">
        <v>1.98E-3</v>
      </c>
      <c r="U132">
        <v>1.98E-3</v>
      </c>
      <c r="V132">
        <v>2.0200000000000001E-3</v>
      </c>
      <c r="W132">
        <v>4.7800000000000004E-3</v>
      </c>
      <c r="X132">
        <v>4.7800000000000004E-3</v>
      </c>
      <c r="Y132">
        <v>1.98E-3</v>
      </c>
      <c r="Z132">
        <v>1.98E-3</v>
      </c>
      <c r="AA132">
        <v>1.98E-3</v>
      </c>
      <c r="AB132">
        <v>0.58422440404733322</v>
      </c>
      <c r="AC132">
        <v>6.6154078775149081</v>
      </c>
      <c r="AD132">
        <v>215.01599999999999</v>
      </c>
      <c r="AE132">
        <v>4.4999999999999998E-2</v>
      </c>
      <c r="AF132">
        <v>1149</v>
      </c>
      <c r="AG132">
        <v>3246</v>
      </c>
      <c r="AH132">
        <v>3874</v>
      </c>
      <c r="AI132">
        <v>4140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3.0100000000000001E-3</v>
      </c>
      <c r="Q133">
        <v>2.5100000000000001E-3</v>
      </c>
      <c r="R133">
        <v>5.1599999999999997E-3</v>
      </c>
      <c r="S133">
        <v>2E-3</v>
      </c>
      <c r="T133">
        <v>1.98E-3</v>
      </c>
      <c r="U133">
        <v>1.98E-3</v>
      </c>
      <c r="V133">
        <v>2.0200000000000001E-3</v>
      </c>
      <c r="W133">
        <v>4.7800000000000004E-3</v>
      </c>
      <c r="X133">
        <v>4.7800000000000004E-3</v>
      </c>
      <c r="Y133">
        <v>1.98E-3</v>
      </c>
      <c r="Z133">
        <v>1.98E-3</v>
      </c>
      <c r="AA133">
        <v>1.98E-3</v>
      </c>
      <c r="AB133">
        <v>0.58422440404733322</v>
      </c>
      <c r="AC133">
        <v>6.6154078775149081</v>
      </c>
      <c r="AD133">
        <v>215.01599999999999</v>
      </c>
      <c r="AE133">
        <v>0.05</v>
      </c>
      <c r="AF133">
        <v>1080</v>
      </c>
      <c r="AG133">
        <v>2940</v>
      </c>
      <c r="AH133">
        <v>3487</v>
      </c>
      <c r="AI133">
        <v>3726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3.0100000000000001E-3</v>
      </c>
      <c r="Q134">
        <v>2.5100000000000001E-3</v>
      </c>
      <c r="R134">
        <v>5.1599999999999997E-3</v>
      </c>
      <c r="S134">
        <v>2E-3</v>
      </c>
      <c r="T134">
        <v>1.98E-3</v>
      </c>
      <c r="U134">
        <v>1.98E-3</v>
      </c>
      <c r="V134">
        <v>2.0200000000000001E-3</v>
      </c>
      <c r="W134">
        <v>4.7800000000000004E-3</v>
      </c>
      <c r="X134">
        <v>4.7800000000000004E-3</v>
      </c>
      <c r="Y134">
        <v>1.98E-3</v>
      </c>
      <c r="Z134">
        <v>1.98E-3</v>
      </c>
      <c r="AA134">
        <v>1.98E-3</v>
      </c>
      <c r="AB134">
        <v>0.58422440404733322</v>
      </c>
      <c r="AC134">
        <v>6.6154078775149081</v>
      </c>
      <c r="AD134">
        <v>215.01599999999999</v>
      </c>
      <c r="AE134">
        <v>5.5E-2</v>
      </c>
      <c r="AF134">
        <v>1017</v>
      </c>
      <c r="AG134">
        <v>2688</v>
      </c>
      <c r="AH134">
        <v>3170</v>
      </c>
      <c r="AI134">
        <v>3387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3.0100000000000001E-3</v>
      </c>
      <c r="Q135">
        <v>2.5100000000000001E-3</v>
      </c>
      <c r="R135">
        <v>5.1599999999999997E-3</v>
      </c>
      <c r="S135">
        <v>2E-3</v>
      </c>
      <c r="T135">
        <v>1.98E-3</v>
      </c>
      <c r="U135">
        <v>1.98E-3</v>
      </c>
      <c r="V135">
        <v>2.0200000000000001E-3</v>
      </c>
      <c r="W135">
        <v>4.7800000000000004E-3</v>
      </c>
      <c r="X135">
        <v>4.7800000000000004E-3</v>
      </c>
      <c r="Y135">
        <v>1.98E-3</v>
      </c>
      <c r="Z135">
        <v>1.98E-3</v>
      </c>
      <c r="AA135">
        <v>1.98E-3</v>
      </c>
      <c r="AB135">
        <v>0.58422440404733322</v>
      </c>
      <c r="AC135">
        <v>6.6154078775149081</v>
      </c>
      <c r="AD135">
        <v>215.01599999999999</v>
      </c>
      <c r="AE135">
        <v>0.06</v>
      </c>
      <c r="AF135">
        <v>959</v>
      </c>
      <c r="AG135">
        <v>2475</v>
      </c>
      <c r="AH135">
        <v>2906</v>
      </c>
      <c r="AI135">
        <v>3105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3.0100000000000001E-3</v>
      </c>
      <c r="Q136">
        <v>2.5100000000000001E-3</v>
      </c>
      <c r="R136">
        <v>5.1599999999999997E-3</v>
      </c>
      <c r="S136">
        <v>2E-3</v>
      </c>
      <c r="T136">
        <v>1.98E-3</v>
      </c>
      <c r="U136">
        <v>1.98E-3</v>
      </c>
      <c r="V136">
        <v>2.0200000000000001E-3</v>
      </c>
      <c r="W136">
        <v>4.7800000000000004E-3</v>
      </c>
      <c r="X136">
        <v>4.7800000000000004E-3</v>
      </c>
      <c r="Y136">
        <v>1.98E-3</v>
      </c>
      <c r="Z136">
        <v>1.98E-3</v>
      </c>
      <c r="AA136">
        <v>1.98E-3</v>
      </c>
      <c r="AB136">
        <v>0.58422440404733322</v>
      </c>
      <c r="AC136">
        <v>6.6154078775149081</v>
      </c>
      <c r="AD136">
        <v>215.01599999999999</v>
      </c>
      <c r="AE136">
        <v>6.5000000000000002E-2</v>
      </c>
      <c r="AF136">
        <v>907</v>
      </c>
      <c r="AG136">
        <v>2294</v>
      </c>
      <c r="AH136">
        <v>2682</v>
      </c>
      <c r="AI136">
        <v>2866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3.0100000000000001E-3</v>
      </c>
      <c r="Q137">
        <v>2.5100000000000001E-3</v>
      </c>
      <c r="R137">
        <v>5.1599999999999997E-3</v>
      </c>
      <c r="S137">
        <v>2E-3</v>
      </c>
      <c r="T137">
        <v>1.98E-3</v>
      </c>
      <c r="U137">
        <v>1.98E-3</v>
      </c>
      <c r="V137">
        <v>2.0200000000000001E-3</v>
      </c>
      <c r="W137">
        <v>4.7800000000000004E-3</v>
      </c>
      <c r="X137">
        <v>4.7800000000000004E-3</v>
      </c>
      <c r="Y137">
        <v>1.98E-3</v>
      </c>
      <c r="Z137">
        <v>1.98E-3</v>
      </c>
      <c r="AA137">
        <v>1.98E-3</v>
      </c>
      <c r="AB137">
        <v>0.58422440404733322</v>
      </c>
      <c r="AC137">
        <v>6.6154078775149081</v>
      </c>
      <c r="AD137">
        <v>215.01599999999999</v>
      </c>
      <c r="AE137">
        <v>7.0000000000000007E-2</v>
      </c>
      <c r="AF137">
        <v>859</v>
      </c>
      <c r="AG137">
        <v>2137</v>
      </c>
      <c r="AH137">
        <v>2491</v>
      </c>
      <c r="AI137">
        <v>2661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2.82E-3</v>
      </c>
      <c r="Q138">
        <v>2.3500000000000001E-3</v>
      </c>
      <c r="R138">
        <v>4.8199999999999996E-3</v>
      </c>
      <c r="S138">
        <v>1.9599999999999999E-3</v>
      </c>
      <c r="T138">
        <v>1.9599999999999999E-3</v>
      </c>
      <c r="U138">
        <v>1.9599999999999999E-3</v>
      </c>
      <c r="V138">
        <v>1.9599999999999999E-3</v>
      </c>
      <c r="W138">
        <v>4.4600000000000004E-3</v>
      </c>
      <c r="X138">
        <v>4.4600000000000004E-3</v>
      </c>
      <c r="Y138">
        <v>1.9599999999999999E-3</v>
      </c>
      <c r="Z138">
        <v>1.9599999999999999E-3</v>
      </c>
      <c r="AA138">
        <v>1.9599999999999999E-3</v>
      </c>
      <c r="AB138">
        <v>0.58395337690631799</v>
      </c>
      <c r="AC138">
        <v>6.4240841902897712</v>
      </c>
      <c r="AD138">
        <v>229.46600000000001</v>
      </c>
      <c r="AE138">
        <v>0.03</v>
      </c>
      <c r="AF138">
        <v>1363</v>
      </c>
      <c r="AG138">
        <v>4844</v>
      </c>
      <c r="AH138">
        <v>5629</v>
      </c>
      <c r="AI138">
        <v>6002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2.82E-3</v>
      </c>
      <c r="Q139">
        <v>2.3500000000000001E-3</v>
      </c>
      <c r="R139">
        <v>4.8199999999999996E-3</v>
      </c>
      <c r="S139">
        <v>1.9599999999999999E-3</v>
      </c>
      <c r="T139">
        <v>1.9599999999999999E-3</v>
      </c>
      <c r="U139">
        <v>1.9599999999999999E-3</v>
      </c>
      <c r="V139">
        <v>1.9599999999999999E-3</v>
      </c>
      <c r="W139">
        <v>4.4600000000000004E-3</v>
      </c>
      <c r="X139">
        <v>4.4600000000000004E-3</v>
      </c>
      <c r="Y139">
        <v>1.9599999999999999E-3</v>
      </c>
      <c r="Z139">
        <v>1.9599999999999999E-3</v>
      </c>
      <c r="AA139">
        <v>1.9599999999999999E-3</v>
      </c>
      <c r="AB139">
        <v>0.58395337690631799</v>
      </c>
      <c r="AC139">
        <v>6.4240841902897712</v>
      </c>
      <c r="AD139">
        <v>229.46600000000001</v>
      </c>
      <c r="AE139">
        <v>3.5000000000000003E-2</v>
      </c>
      <c r="AF139">
        <v>1275</v>
      </c>
      <c r="AG139">
        <v>4179</v>
      </c>
      <c r="AH139">
        <v>4825</v>
      </c>
      <c r="AI139">
        <v>5145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2.82E-3</v>
      </c>
      <c r="Q140">
        <v>2.3500000000000001E-3</v>
      </c>
      <c r="R140">
        <v>4.8199999999999996E-3</v>
      </c>
      <c r="S140">
        <v>1.9599999999999999E-3</v>
      </c>
      <c r="T140">
        <v>1.9599999999999999E-3</v>
      </c>
      <c r="U140">
        <v>1.9599999999999999E-3</v>
      </c>
      <c r="V140">
        <v>1.9599999999999999E-3</v>
      </c>
      <c r="W140">
        <v>4.4600000000000004E-3</v>
      </c>
      <c r="X140">
        <v>4.4600000000000004E-3</v>
      </c>
      <c r="Y140">
        <v>1.9599999999999999E-3</v>
      </c>
      <c r="Z140">
        <v>1.9599999999999999E-3</v>
      </c>
      <c r="AA140">
        <v>1.9599999999999999E-3</v>
      </c>
      <c r="AB140">
        <v>0.58395337690631799</v>
      </c>
      <c r="AC140">
        <v>6.4240841902897712</v>
      </c>
      <c r="AD140">
        <v>229.46600000000001</v>
      </c>
      <c r="AE140">
        <v>0.04</v>
      </c>
      <c r="AF140">
        <v>1195</v>
      </c>
      <c r="AG140">
        <v>3678</v>
      </c>
      <c r="AH140">
        <v>4222</v>
      </c>
      <c r="AI140">
        <v>4502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2.82E-3</v>
      </c>
      <c r="Q141">
        <v>2.3500000000000001E-3</v>
      </c>
      <c r="R141">
        <v>4.8199999999999996E-3</v>
      </c>
      <c r="S141">
        <v>1.9599999999999999E-3</v>
      </c>
      <c r="T141">
        <v>1.9599999999999999E-3</v>
      </c>
      <c r="U141">
        <v>1.9599999999999999E-3</v>
      </c>
      <c r="V141">
        <v>1.9599999999999999E-3</v>
      </c>
      <c r="W141">
        <v>4.4600000000000004E-3</v>
      </c>
      <c r="X141">
        <v>4.4600000000000004E-3</v>
      </c>
      <c r="Y141">
        <v>1.9599999999999999E-3</v>
      </c>
      <c r="Z141">
        <v>1.9599999999999999E-3</v>
      </c>
      <c r="AA141">
        <v>1.9599999999999999E-3</v>
      </c>
      <c r="AB141">
        <v>0.58395337690631799</v>
      </c>
      <c r="AC141">
        <v>6.4240841902897712</v>
      </c>
      <c r="AD141">
        <v>229.46600000000001</v>
      </c>
      <c r="AE141">
        <v>4.4999999999999998E-2</v>
      </c>
      <c r="AF141">
        <v>1122</v>
      </c>
      <c r="AG141">
        <v>3285</v>
      </c>
      <c r="AH141">
        <v>3753</v>
      </c>
      <c r="AI141">
        <v>4001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2.82E-3</v>
      </c>
      <c r="Q142">
        <v>2.3500000000000001E-3</v>
      </c>
      <c r="R142">
        <v>4.8199999999999996E-3</v>
      </c>
      <c r="S142">
        <v>1.9599999999999999E-3</v>
      </c>
      <c r="T142">
        <v>1.9599999999999999E-3</v>
      </c>
      <c r="U142">
        <v>1.9599999999999999E-3</v>
      </c>
      <c r="V142">
        <v>1.9599999999999999E-3</v>
      </c>
      <c r="W142">
        <v>4.4600000000000004E-3</v>
      </c>
      <c r="X142">
        <v>4.4600000000000004E-3</v>
      </c>
      <c r="Y142">
        <v>1.9599999999999999E-3</v>
      </c>
      <c r="Z142">
        <v>1.9599999999999999E-3</v>
      </c>
      <c r="AA142">
        <v>1.9599999999999999E-3</v>
      </c>
      <c r="AB142">
        <v>0.58395337690631799</v>
      </c>
      <c r="AC142">
        <v>6.4240841902897712</v>
      </c>
      <c r="AD142">
        <v>229.46600000000001</v>
      </c>
      <c r="AE142">
        <v>0.05</v>
      </c>
      <c r="AF142">
        <v>1056</v>
      </c>
      <c r="AG142">
        <v>2968</v>
      </c>
      <c r="AH142">
        <v>3377</v>
      </c>
      <c r="AI142">
        <v>3601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2.82E-3</v>
      </c>
      <c r="Q143">
        <v>2.3500000000000001E-3</v>
      </c>
      <c r="R143">
        <v>4.8199999999999996E-3</v>
      </c>
      <c r="S143">
        <v>1.9599999999999999E-3</v>
      </c>
      <c r="T143">
        <v>1.9599999999999999E-3</v>
      </c>
      <c r="U143">
        <v>1.9599999999999999E-3</v>
      </c>
      <c r="V143">
        <v>1.9599999999999999E-3</v>
      </c>
      <c r="W143">
        <v>4.4600000000000004E-3</v>
      </c>
      <c r="X143">
        <v>4.4600000000000004E-3</v>
      </c>
      <c r="Y143">
        <v>1.9599999999999999E-3</v>
      </c>
      <c r="Z143">
        <v>1.9599999999999999E-3</v>
      </c>
      <c r="AA143">
        <v>1.9599999999999999E-3</v>
      </c>
      <c r="AB143">
        <v>0.58395337690631799</v>
      </c>
      <c r="AC143">
        <v>6.4240841902897712</v>
      </c>
      <c r="AD143">
        <v>229.46600000000001</v>
      </c>
      <c r="AE143">
        <v>5.5E-2</v>
      </c>
      <c r="AF143">
        <v>996</v>
      </c>
      <c r="AG143">
        <v>2708</v>
      </c>
      <c r="AH143">
        <v>3070</v>
      </c>
      <c r="AI143">
        <v>3274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2.82E-3</v>
      </c>
      <c r="Q144">
        <v>2.3500000000000001E-3</v>
      </c>
      <c r="R144">
        <v>4.8199999999999996E-3</v>
      </c>
      <c r="S144">
        <v>1.9599999999999999E-3</v>
      </c>
      <c r="T144">
        <v>1.9599999999999999E-3</v>
      </c>
      <c r="U144">
        <v>1.9599999999999999E-3</v>
      </c>
      <c r="V144">
        <v>1.9599999999999999E-3</v>
      </c>
      <c r="W144">
        <v>4.4600000000000004E-3</v>
      </c>
      <c r="X144">
        <v>4.4600000000000004E-3</v>
      </c>
      <c r="Y144">
        <v>1.9599999999999999E-3</v>
      </c>
      <c r="Z144">
        <v>1.9599999999999999E-3</v>
      </c>
      <c r="AA144">
        <v>1.9599999999999999E-3</v>
      </c>
      <c r="AB144">
        <v>0.58395337690631799</v>
      </c>
      <c r="AC144">
        <v>6.4240841902897712</v>
      </c>
      <c r="AD144">
        <v>229.46600000000001</v>
      </c>
      <c r="AE144">
        <v>0.06</v>
      </c>
      <c r="AF144">
        <v>940</v>
      </c>
      <c r="AG144">
        <v>2489</v>
      </c>
      <c r="AH144">
        <v>2814</v>
      </c>
      <c r="AI144">
        <v>3001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2.82E-3</v>
      </c>
      <c r="Q145">
        <v>2.3500000000000001E-3</v>
      </c>
      <c r="R145">
        <v>4.8199999999999996E-3</v>
      </c>
      <c r="S145">
        <v>1.9599999999999999E-3</v>
      </c>
      <c r="T145">
        <v>1.9599999999999999E-3</v>
      </c>
      <c r="U145">
        <v>1.9599999999999999E-3</v>
      </c>
      <c r="V145">
        <v>1.9599999999999999E-3</v>
      </c>
      <c r="W145">
        <v>4.4600000000000004E-3</v>
      </c>
      <c r="X145">
        <v>4.4600000000000004E-3</v>
      </c>
      <c r="Y145">
        <v>1.9599999999999999E-3</v>
      </c>
      <c r="Z145">
        <v>1.9599999999999999E-3</v>
      </c>
      <c r="AA145">
        <v>1.9599999999999999E-3</v>
      </c>
      <c r="AB145">
        <v>0.58395337690631799</v>
      </c>
      <c r="AC145">
        <v>6.4240841902897712</v>
      </c>
      <c r="AD145">
        <v>229.46600000000001</v>
      </c>
      <c r="AE145">
        <v>6.5000000000000002E-2</v>
      </c>
      <c r="AF145">
        <v>890</v>
      </c>
      <c r="AG145">
        <v>2303</v>
      </c>
      <c r="AH145">
        <v>2598</v>
      </c>
      <c r="AI145">
        <v>2770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2.82E-3</v>
      </c>
      <c r="Q146">
        <v>2.3500000000000001E-3</v>
      </c>
      <c r="R146">
        <v>4.8199999999999996E-3</v>
      </c>
      <c r="S146">
        <v>1.9599999999999999E-3</v>
      </c>
      <c r="T146">
        <v>1.9599999999999999E-3</v>
      </c>
      <c r="U146">
        <v>1.9599999999999999E-3</v>
      </c>
      <c r="V146">
        <v>1.9599999999999999E-3</v>
      </c>
      <c r="W146">
        <v>4.4600000000000004E-3</v>
      </c>
      <c r="X146">
        <v>4.4600000000000004E-3</v>
      </c>
      <c r="Y146">
        <v>1.9599999999999999E-3</v>
      </c>
      <c r="Z146">
        <v>1.9599999999999999E-3</v>
      </c>
      <c r="AA146">
        <v>1.9599999999999999E-3</v>
      </c>
      <c r="AB146">
        <v>0.58395337690631799</v>
      </c>
      <c r="AC146">
        <v>6.4240841902897712</v>
      </c>
      <c r="AD146">
        <v>229.46600000000001</v>
      </c>
      <c r="AE146">
        <v>7.0000000000000007E-2</v>
      </c>
      <c r="AF146">
        <v>843</v>
      </c>
      <c r="AG146">
        <v>2144</v>
      </c>
      <c r="AH146">
        <v>2412</v>
      </c>
      <c r="AI146">
        <v>2572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2.7899999999999999E-3</v>
      </c>
      <c r="Q147">
        <v>2.32E-3</v>
      </c>
      <c r="R147">
        <v>4.7699999999999999E-3</v>
      </c>
      <c r="S147">
        <v>1.9599999999999999E-3</v>
      </c>
      <c r="T147">
        <v>1.9599999999999999E-3</v>
      </c>
      <c r="U147">
        <v>1.9599999999999999E-3</v>
      </c>
      <c r="V147">
        <v>1.9599999999999999E-3</v>
      </c>
      <c r="W147">
        <v>4.4099999999999999E-3</v>
      </c>
      <c r="X147">
        <v>4.4099999999999999E-3</v>
      </c>
      <c r="Y147">
        <v>1.9599999999999999E-3</v>
      </c>
      <c r="Z147">
        <v>1.9599999999999999E-3</v>
      </c>
      <c r="AA147">
        <v>1.9599999999999999E-3</v>
      </c>
      <c r="AB147">
        <v>0.58382483660130713</v>
      </c>
      <c r="AC147">
        <v>7.0995220733557858</v>
      </c>
      <c r="AD147">
        <v>229.46600000000001</v>
      </c>
      <c r="AE147">
        <v>0.03</v>
      </c>
      <c r="AF147">
        <v>1205</v>
      </c>
      <c r="AG147">
        <v>3468</v>
      </c>
      <c r="AH147">
        <v>4954</v>
      </c>
      <c r="AI147">
        <v>5405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2.7899999999999999E-3</v>
      </c>
      <c r="Q148">
        <v>2.32E-3</v>
      </c>
      <c r="R148">
        <v>4.7699999999999999E-3</v>
      </c>
      <c r="S148">
        <v>1.9599999999999999E-3</v>
      </c>
      <c r="T148">
        <v>1.9599999999999999E-3</v>
      </c>
      <c r="U148">
        <v>1.9599999999999999E-3</v>
      </c>
      <c r="V148">
        <v>1.9599999999999999E-3</v>
      </c>
      <c r="W148">
        <v>4.4099999999999999E-3</v>
      </c>
      <c r="X148">
        <v>4.4099999999999999E-3</v>
      </c>
      <c r="Y148">
        <v>1.9599999999999999E-3</v>
      </c>
      <c r="Z148">
        <v>1.9599999999999999E-3</v>
      </c>
      <c r="AA148">
        <v>1.9599999999999999E-3</v>
      </c>
      <c r="AB148">
        <v>0.58382483660130713</v>
      </c>
      <c r="AC148">
        <v>7.0995220733557858</v>
      </c>
      <c r="AD148">
        <v>229.46600000000001</v>
      </c>
      <c r="AE148">
        <v>3.5000000000000003E-2</v>
      </c>
      <c r="AF148">
        <v>1121</v>
      </c>
      <c r="AG148">
        <v>3043</v>
      </c>
      <c r="AH148">
        <v>4254</v>
      </c>
      <c r="AI148">
        <v>4633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2.7899999999999999E-3</v>
      </c>
      <c r="Q149">
        <v>2.32E-3</v>
      </c>
      <c r="R149">
        <v>4.7699999999999999E-3</v>
      </c>
      <c r="S149">
        <v>1.9599999999999999E-3</v>
      </c>
      <c r="T149">
        <v>1.9599999999999999E-3</v>
      </c>
      <c r="U149">
        <v>1.9599999999999999E-3</v>
      </c>
      <c r="V149">
        <v>1.9599999999999999E-3</v>
      </c>
      <c r="W149">
        <v>4.4099999999999999E-3</v>
      </c>
      <c r="X149">
        <v>4.4099999999999999E-3</v>
      </c>
      <c r="Y149">
        <v>1.9599999999999999E-3</v>
      </c>
      <c r="Z149">
        <v>1.9599999999999999E-3</v>
      </c>
      <c r="AA149">
        <v>1.9599999999999999E-3</v>
      </c>
      <c r="AB149">
        <v>0.58382483660130713</v>
      </c>
      <c r="AC149">
        <v>7.0995220733557858</v>
      </c>
      <c r="AD149">
        <v>229.46600000000001</v>
      </c>
      <c r="AE149">
        <v>0.04</v>
      </c>
      <c r="AF149">
        <v>1045</v>
      </c>
      <c r="AG149">
        <v>2717</v>
      </c>
      <c r="AH149">
        <v>3727</v>
      </c>
      <c r="AI149">
        <v>4054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2.7899999999999999E-3</v>
      </c>
      <c r="Q150">
        <v>2.32E-3</v>
      </c>
      <c r="R150">
        <v>4.7699999999999999E-3</v>
      </c>
      <c r="S150">
        <v>1.9599999999999999E-3</v>
      </c>
      <c r="T150">
        <v>1.9599999999999999E-3</v>
      </c>
      <c r="U150">
        <v>1.9599999999999999E-3</v>
      </c>
      <c r="V150">
        <v>1.9599999999999999E-3</v>
      </c>
      <c r="W150">
        <v>4.4099999999999999E-3</v>
      </c>
      <c r="X150">
        <v>4.4099999999999999E-3</v>
      </c>
      <c r="Y150">
        <v>1.9599999999999999E-3</v>
      </c>
      <c r="Z150">
        <v>1.9599999999999999E-3</v>
      </c>
      <c r="AA150">
        <v>1.9599999999999999E-3</v>
      </c>
      <c r="AB150">
        <v>0.58382483660130713</v>
      </c>
      <c r="AC150">
        <v>7.0995220733557858</v>
      </c>
      <c r="AD150">
        <v>229.46600000000001</v>
      </c>
      <c r="AE150">
        <v>4.4999999999999998E-2</v>
      </c>
      <c r="AF150">
        <v>977</v>
      </c>
      <c r="AG150">
        <v>2456</v>
      </c>
      <c r="AH150">
        <v>3318</v>
      </c>
      <c r="AI150">
        <v>3604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2.7899999999999999E-3</v>
      </c>
      <c r="Q151">
        <v>2.32E-3</v>
      </c>
      <c r="R151">
        <v>4.7699999999999999E-3</v>
      </c>
      <c r="S151">
        <v>1.9599999999999999E-3</v>
      </c>
      <c r="T151">
        <v>1.9599999999999999E-3</v>
      </c>
      <c r="U151">
        <v>1.9599999999999999E-3</v>
      </c>
      <c r="V151">
        <v>1.9599999999999999E-3</v>
      </c>
      <c r="W151">
        <v>4.4099999999999999E-3</v>
      </c>
      <c r="X151">
        <v>4.4099999999999999E-3</v>
      </c>
      <c r="Y151">
        <v>1.9599999999999999E-3</v>
      </c>
      <c r="Z151">
        <v>1.9599999999999999E-3</v>
      </c>
      <c r="AA151">
        <v>1.9599999999999999E-3</v>
      </c>
      <c r="AB151">
        <v>0.58382483660130713</v>
      </c>
      <c r="AC151">
        <v>7.0995220733557858</v>
      </c>
      <c r="AD151">
        <v>229.46600000000001</v>
      </c>
      <c r="AE151">
        <v>0.05</v>
      </c>
      <c r="AF151">
        <v>915</v>
      </c>
      <c r="AG151">
        <v>2242</v>
      </c>
      <c r="AH151">
        <v>2989</v>
      </c>
      <c r="AI151">
        <v>3243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2.7899999999999999E-3</v>
      </c>
      <c r="Q152">
        <v>2.32E-3</v>
      </c>
      <c r="R152">
        <v>4.7699999999999999E-3</v>
      </c>
      <c r="S152">
        <v>1.9599999999999999E-3</v>
      </c>
      <c r="T152">
        <v>1.9599999999999999E-3</v>
      </c>
      <c r="U152">
        <v>1.9599999999999999E-3</v>
      </c>
      <c r="V152">
        <v>1.9599999999999999E-3</v>
      </c>
      <c r="W152">
        <v>4.4099999999999999E-3</v>
      </c>
      <c r="X152">
        <v>4.4099999999999999E-3</v>
      </c>
      <c r="Y152">
        <v>1.9599999999999999E-3</v>
      </c>
      <c r="Z152">
        <v>1.9599999999999999E-3</v>
      </c>
      <c r="AA152">
        <v>1.9599999999999999E-3</v>
      </c>
      <c r="AB152">
        <v>0.58382483660130713</v>
      </c>
      <c r="AC152">
        <v>7.0995220733557858</v>
      </c>
      <c r="AD152">
        <v>229.46600000000001</v>
      </c>
      <c r="AE152">
        <v>5.5E-2</v>
      </c>
      <c r="AF152">
        <v>860</v>
      </c>
      <c r="AG152">
        <v>2063</v>
      </c>
      <c r="AH152">
        <v>2720</v>
      </c>
      <c r="AI152">
        <v>2948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2.7899999999999999E-3</v>
      </c>
      <c r="Q153">
        <v>2.32E-3</v>
      </c>
      <c r="R153">
        <v>4.7699999999999999E-3</v>
      </c>
      <c r="S153">
        <v>1.9599999999999999E-3</v>
      </c>
      <c r="T153">
        <v>1.9599999999999999E-3</v>
      </c>
      <c r="U153">
        <v>1.9599999999999999E-3</v>
      </c>
      <c r="V153">
        <v>1.9599999999999999E-3</v>
      </c>
      <c r="W153">
        <v>4.4099999999999999E-3</v>
      </c>
      <c r="X153">
        <v>4.4099999999999999E-3</v>
      </c>
      <c r="Y153">
        <v>1.9599999999999999E-3</v>
      </c>
      <c r="Z153">
        <v>1.9599999999999999E-3</v>
      </c>
      <c r="AA153">
        <v>1.9599999999999999E-3</v>
      </c>
      <c r="AB153">
        <v>0.58382483660130713</v>
      </c>
      <c r="AC153">
        <v>7.0995220733557858</v>
      </c>
      <c r="AD153">
        <v>229.46600000000001</v>
      </c>
      <c r="AE153">
        <v>0.06</v>
      </c>
      <c r="AF153">
        <v>809</v>
      </c>
      <c r="AG153">
        <v>1910</v>
      </c>
      <c r="AH153">
        <v>2495</v>
      </c>
      <c r="AI153">
        <v>2703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2.7899999999999999E-3</v>
      </c>
      <c r="Q154">
        <v>2.32E-3</v>
      </c>
      <c r="R154">
        <v>4.7699999999999999E-3</v>
      </c>
      <c r="S154">
        <v>1.9599999999999999E-3</v>
      </c>
      <c r="T154">
        <v>1.9599999999999999E-3</v>
      </c>
      <c r="U154">
        <v>1.9599999999999999E-3</v>
      </c>
      <c r="V154">
        <v>1.9599999999999999E-3</v>
      </c>
      <c r="W154">
        <v>4.4099999999999999E-3</v>
      </c>
      <c r="X154">
        <v>4.4099999999999999E-3</v>
      </c>
      <c r="Y154">
        <v>1.9599999999999999E-3</v>
      </c>
      <c r="Z154">
        <v>1.9599999999999999E-3</v>
      </c>
      <c r="AA154">
        <v>1.9599999999999999E-3</v>
      </c>
      <c r="AB154">
        <v>0.58382483660130713</v>
      </c>
      <c r="AC154">
        <v>7.0995220733557858</v>
      </c>
      <c r="AD154">
        <v>229.46600000000001</v>
      </c>
      <c r="AE154">
        <v>6.5000000000000002E-2</v>
      </c>
      <c r="AF154">
        <v>763</v>
      </c>
      <c r="AG154">
        <v>1778</v>
      </c>
      <c r="AH154">
        <v>2305</v>
      </c>
      <c r="AI154">
        <v>2495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2.7899999999999999E-3</v>
      </c>
      <c r="Q155">
        <v>2.32E-3</v>
      </c>
      <c r="R155">
        <v>4.7699999999999999E-3</v>
      </c>
      <c r="S155">
        <v>1.9599999999999999E-3</v>
      </c>
      <c r="T155">
        <v>1.9599999999999999E-3</v>
      </c>
      <c r="U155">
        <v>1.9599999999999999E-3</v>
      </c>
      <c r="V155">
        <v>1.9599999999999999E-3</v>
      </c>
      <c r="W155">
        <v>4.4099999999999999E-3</v>
      </c>
      <c r="X155">
        <v>4.4099999999999999E-3</v>
      </c>
      <c r="Y155">
        <v>1.9599999999999999E-3</v>
      </c>
      <c r="Z155">
        <v>1.9599999999999999E-3</v>
      </c>
      <c r="AA155">
        <v>1.9599999999999999E-3</v>
      </c>
      <c r="AB155">
        <v>0.58382483660130713</v>
      </c>
      <c r="AC155">
        <v>7.0995220733557858</v>
      </c>
      <c r="AD155">
        <v>229.46600000000001</v>
      </c>
      <c r="AE155">
        <v>7.0000000000000007E-2</v>
      </c>
      <c r="AF155">
        <v>721</v>
      </c>
      <c r="AG155">
        <v>1663</v>
      </c>
      <c r="AH155">
        <v>2142</v>
      </c>
      <c r="AI155">
        <v>2317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2.7599999999999999E-3</v>
      </c>
      <c r="Q156">
        <v>2.3E-3</v>
      </c>
      <c r="R156">
        <v>4.7200000000000002E-3</v>
      </c>
      <c r="S156">
        <v>1.9599999999999999E-3</v>
      </c>
      <c r="T156">
        <v>1.9599999999999999E-3</v>
      </c>
      <c r="U156">
        <v>1.9599999999999999E-3</v>
      </c>
      <c r="V156">
        <v>1.9599999999999999E-3</v>
      </c>
      <c r="W156">
        <v>4.3699999999999998E-3</v>
      </c>
      <c r="X156">
        <v>4.3699999999999998E-3</v>
      </c>
      <c r="Y156">
        <v>1.9599999999999999E-3</v>
      </c>
      <c r="Z156">
        <v>1.9599999999999999E-3</v>
      </c>
      <c r="AA156">
        <v>1.9599999999999999E-3</v>
      </c>
      <c r="AB156">
        <v>0.58378823529411761</v>
      </c>
      <c r="AC156">
        <v>7.0992995272727688</v>
      </c>
      <c r="AD156">
        <v>229.46600000000001</v>
      </c>
      <c r="AE156">
        <v>0.03</v>
      </c>
      <c r="AF156">
        <v>1205</v>
      </c>
      <c r="AG156">
        <v>3468</v>
      </c>
      <c r="AH156">
        <v>4954</v>
      </c>
      <c r="AI156">
        <v>5405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2.7599999999999999E-3</v>
      </c>
      <c r="Q157">
        <v>2.3E-3</v>
      </c>
      <c r="R157">
        <v>4.7200000000000002E-3</v>
      </c>
      <c r="S157">
        <v>1.9599999999999999E-3</v>
      </c>
      <c r="T157">
        <v>1.9599999999999999E-3</v>
      </c>
      <c r="U157">
        <v>1.9599999999999999E-3</v>
      </c>
      <c r="V157">
        <v>1.9599999999999999E-3</v>
      </c>
      <c r="W157">
        <v>4.3699999999999998E-3</v>
      </c>
      <c r="X157">
        <v>4.3699999999999998E-3</v>
      </c>
      <c r="Y157">
        <v>1.9599999999999999E-3</v>
      </c>
      <c r="Z157">
        <v>1.9599999999999999E-3</v>
      </c>
      <c r="AA157">
        <v>1.9599999999999999E-3</v>
      </c>
      <c r="AB157">
        <v>0.58378823529411761</v>
      </c>
      <c r="AC157">
        <v>7.0992995272727688</v>
      </c>
      <c r="AD157">
        <v>229.46600000000001</v>
      </c>
      <c r="AE157">
        <v>3.5000000000000003E-2</v>
      </c>
      <c r="AF157">
        <v>1121</v>
      </c>
      <c r="AG157">
        <v>3043</v>
      </c>
      <c r="AH157">
        <v>4254</v>
      </c>
      <c r="AI157">
        <v>4633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2.7599999999999999E-3</v>
      </c>
      <c r="Q158">
        <v>2.3E-3</v>
      </c>
      <c r="R158">
        <v>4.7200000000000002E-3</v>
      </c>
      <c r="S158">
        <v>1.9599999999999999E-3</v>
      </c>
      <c r="T158">
        <v>1.9599999999999999E-3</v>
      </c>
      <c r="U158">
        <v>1.9599999999999999E-3</v>
      </c>
      <c r="V158">
        <v>1.9599999999999999E-3</v>
      </c>
      <c r="W158">
        <v>4.3699999999999998E-3</v>
      </c>
      <c r="X158">
        <v>4.3699999999999998E-3</v>
      </c>
      <c r="Y158">
        <v>1.9599999999999999E-3</v>
      </c>
      <c r="Z158">
        <v>1.9599999999999999E-3</v>
      </c>
      <c r="AA158">
        <v>1.9599999999999999E-3</v>
      </c>
      <c r="AB158">
        <v>0.58378823529411761</v>
      </c>
      <c r="AC158">
        <v>7.0992995272727688</v>
      </c>
      <c r="AD158">
        <v>229.46600000000001</v>
      </c>
      <c r="AE158">
        <v>0.04</v>
      </c>
      <c r="AF158">
        <v>1045</v>
      </c>
      <c r="AG158">
        <v>2717</v>
      </c>
      <c r="AH158">
        <v>3727</v>
      </c>
      <c r="AI158">
        <v>4054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2.7599999999999999E-3</v>
      </c>
      <c r="Q159">
        <v>2.3E-3</v>
      </c>
      <c r="R159">
        <v>4.7200000000000002E-3</v>
      </c>
      <c r="S159">
        <v>1.9599999999999999E-3</v>
      </c>
      <c r="T159">
        <v>1.9599999999999999E-3</v>
      </c>
      <c r="U159">
        <v>1.9599999999999999E-3</v>
      </c>
      <c r="V159">
        <v>1.9599999999999999E-3</v>
      </c>
      <c r="W159">
        <v>4.3699999999999998E-3</v>
      </c>
      <c r="X159">
        <v>4.3699999999999998E-3</v>
      </c>
      <c r="Y159">
        <v>1.9599999999999999E-3</v>
      </c>
      <c r="Z159">
        <v>1.9599999999999999E-3</v>
      </c>
      <c r="AA159">
        <v>1.9599999999999999E-3</v>
      </c>
      <c r="AB159">
        <v>0.58378823529411761</v>
      </c>
      <c r="AC159">
        <v>7.0992995272727688</v>
      </c>
      <c r="AD159">
        <v>229.46600000000001</v>
      </c>
      <c r="AE159">
        <v>4.4999999999999998E-2</v>
      </c>
      <c r="AF159">
        <v>977</v>
      </c>
      <c r="AG159">
        <v>2456</v>
      </c>
      <c r="AH159">
        <v>3318</v>
      </c>
      <c r="AI159">
        <v>3604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2.7599999999999999E-3</v>
      </c>
      <c r="Q160">
        <v>2.3E-3</v>
      </c>
      <c r="R160">
        <v>4.7200000000000002E-3</v>
      </c>
      <c r="S160">
        <v>1.9599999999999999E-3</v>
      </c>
      <c r="T160">
        <v>1.9599999999999999E-3</v>
      </c>
      <c r="U160">
        <v>1.9599999999999999E-3</v>
      </c>
      <c r="V160">
        <v>1.9599999999999999E-3</v>
      </c>
      <c r="W160">
        <v>4.3699999999999998E-3</v>
      </c>
      <c r="X160">
        <v>4.3699999999999998E-3</v>
      </c>
      <c r="Y160">
        <v>1.9599999999999999E-3</v>
      </c>
      <c r="Z160">
        <v>1.9599999999999999E-3</v>
      </c>
      <c r="AA160">
        <v>1.9599999999999999E-3</v>
      </c>
      <c r="AB160">
        <v>0.58378823529411761</v>
      </c>
      <c r="AC160">
        <v>7.0992995272727688</v>
      </c>
      <c r="AD160">
        <v>229.46600000000001</v>
      </c>
      <c r="AE160">
        <v>0.05</v>
      </c>
      <c r="AF160">
        <v>915</v>
      </c>
      <c r="AG160">
        <v>2242</v>
      </c>
      <c r="AH160">
        <v>2989</v>
      </c>
      <c r="AI160">
        <v>3243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2.7599999999999999E-3</v>
      </c>
      <c r="Q161">
        <v>2.3E-3</v>
      </c>
      <c r="R161">
        <v>4.7200000000000002E-3</v>
      </c>
      <c r="S161">
        <v>1.9599999999999999E-3</v>
      </c>
      <c r="T161">
        <v>1.9599999999999999E-3</v>
      </c>
      <c r="U161">
        <v>1.9599999999999999E-3</v>
      </c>
      <c r="V161">
        <v>1.9599999999999999E-3</v>
      </c>
      <c r="W161">
        <v>4.3699999999999998E-3</v>
      </c>
      <c r="X161">
        <v>4.3699999999999998E-3</v>
      </c>
      <c r="Y161">
        <v>1.9599999999999999E-3</v>
      </c>
      <c r="Z161">
        <v>1.9599999999999999E-3</v>
      </c>
      <c r="AA161">
        <v>1.9599999999999999E-3</v>
      </c>
      <c r="AB161">
        <v>0.58378823529411761</v>
      </c>
      <c r="AC161">
        <v>7.0992995272727688</v>
      </c>
      <c r="AD161">
        <v>229.46600000000001</v>
      </c>
      <c r="AE161">
        <v>5.5E-2</v>
      </c>
      <c r="AF161">
        <v>860</v>
      </c>
      <c r="AG161">
        <v>2063</v>
      </c>
      <c r="AH161">
        <v>2720</v>
      </c>
      <c r="AI161">
        <v>2948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2.7599999999999999E-3</v>
      </c>
      <c r="Q162">
        <v>2.3E-3</v>
      </c>
      <c r="R162">
        <v>4.7200000000000002E-3</v>
      </c>
      <c r="S162">
        <v>1.9599999999999999E-3</v>
      </c>
      <c r="T162">
        <v>1.9599999999999999E-3</v>
      </c>
      <c r="U162">
        <v>1.9599999999999999E-3</v>
      </c>
      <c r="V162">
        <v>1.9599999999999999E-3</v>
      </c>
      <c r="W162">
        <v>4.3699999999999998E-3</v>
      </c>
      <c r="X162">
        <v>4.3699999999999998E-3</v>
      </c>
      <c r="Y162">
        <v>1.9599999999999999E-3</v>
      </c>
      <c r="Z162">
        <v>1.9599999999999999E-3</v>
      </c>
      <c r="AA162">
        <v>1.9599999999999999E-3</v>
      </c>
      <c r="AB162">
        <v>0.58378823529411761</v>
      </c>
      <c r="AC162">
        <v>7.0992995272727688</v>
      </c>
      <c r="AD162">
        <v>229.46600000000001</v>
      </c>
      <c r="AE162">
        <v>0.06</v>
      </c>
      <c r="AF162">
        <v>809</v>
      </c>
      <c r="AG162">
        <v>1910</v>
      </c>
      <c r="AH162">
        <v>2495</v>
      </c>
      <c r="AI162">
        <v>2703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2.7599999999999999E-3</v>
      </c>
      <c r="Q163">
        <v>2.3E-3</v>
      </c>
      <c r="R163">
        <v>4.7200000000000002E-3</v>
      </c>
      <c r="S163">
        <v>1.9599999999999999E-3</v>
      </c>
      <c r="T163">
        <v>1.9599999999999999E-3</v>
      </c>
      <c r="U163">
        <v>1.9599999999999999E-3</v>
      </c>
      <c r="V163">
        <v>1.9599999999999999E-3</v>
      </c>
      <c r="W163">
        <v>4.3699999999999998E-3</v>
      </c>
      <c r="X163">
        <v>4.3699999999999998E-3</v>
      </c>
      <c r="Y163">
        <v>1.9599999999999999E-3</v>
      </c>
      <c r="Z163">
        <v>1.9599999999999999E-3</v>
      </c>
      <c r="AA163">
        <v>1.9599999999999999E-3</v>
      </c>
      <c r="AB163">
        <v>0.58378823529411761</v>
      </c>
      <c r="AC163">
        <v>7.0992995272727688</v>
      </c>
      <c r="AD163">
        <v>229.46600000000001</v>
      </c>
      <c r="AE163">
        <v>6.5000000000000002E-2</v>
      </c>
      <c r="AF163">
        <v>763</v>
      </c>
      <c r="AG163">
        <v>1778</v>
      </c>
      <c r="AH163">
        <v>2305</v>
      </c>
      <c r="AI163">
        <v>2495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2.7599999999999999E-3</v>
      </c>
      <c r="Q164">
        <v>2.3E-3</v>
      </c>
      <c r="R164">
        <v>4.7200000000000002E-3</v>
      </c>
      <c r="S164">
        <v>1.9599999999999999E-3</v>
      </c>
      <c r="T164">
        <v>1.9599999999999999E-3</v>
      </c>
      <c r="U164">
        <v>1.9599999999999999E-3</v>
      </c>
      <c r="V164">
        <v>1.9599999999999999E-3</v>
      </c>
      <c r="W164">
        <v>4.3699999999999998E-3</v>
      </c>
      <c r="X164">
        <v>4.3699999999999998E-3</v>
      </c>
      <c r="Y164">
        <v>1.9599999999999999E-3</v>
      </c>
      <c r="Z164">
        <v>1.9599999999999999E-3</v>
      </c>
      <c r="AA164">
        <v>1.9599999999999999E-3</v>
      </c>
      <c r="AB164">
        <v>0.58378823529411761</v>
      </c>
      <c r="AC164">
        <v>7.0992995272727688</v>
      </c>
      <c r="AD164">
        <v>229.46600000000001</v>
      </c>
      <c r="AE164">
        <v>7.0000000000000007E-2</v>
      </c>
      <c r="AF164">
        <v>721</v>
      </c>
      <c r="AG164">
        <v>1663</v>
      </c>
      <c r="AH164">
        <v>2142</v>
      </c>
      <c r="AI164">
        <v>2317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2.7299999999999998E-3</v>
      </c>
      <c r="Q165">
        <v>2.2699999999999999E-3</v>
      </c>
      <c r="R165">
        <v>4.6600000000000001E-3</v>
      </c>
      <c r="S165">
        <v>1.9599999999999999E-3</v>
      </c>
      <c r="T165">
        <v>1.9599999999999999E-3</v>
      </c>
      <c r="U165">
        <v>1.9599999999999999E-3</v>
      </c>
      <c r="V165">
        <v>1.9599999999999999E-3</v>
      </c>
      <c r="W165">
        <v>4.3200000000000001E-3</v>
      </c>
      <c r="X165">
        <v>4.3200000000000001E-3</v>
      </c>
      <c r="Y165">
        <v>1.9599999999999999E-3</v>
      </c>
      <c r="Z165">
        <v>1.9599999999999999E-3</v>
      </c>
      <c r="AA165">
        <v>1.9599999999999999E-3</v>
      </c>
      <c r="AB165">
        <v>0.58375860566448801</v>
      </c>
      <c r="AC165">
        <v>7.0991193658101031</v>
      </c>
      <c r="AD165">
        <v>229.46600000000001</v>
      </c>
      <c r="AE165">
        <v>0.03</v>
      </c>
      <c r="AF165">
        <v>1205</v>
      </c>
      <c r="AG165">
        <v>3468</v>
      </c>
      <c r="AH165">
        <v>4954</v>
      </c>
      <c r="AI165">
        <v>5405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2.7299999999999998E-3</v>
      </c>
      <c r="Q166">
        <v>2.2699999999999999E-3</v>
      </c>
      <c r="R166">
        <v>4.6600000000000001E-3</v>
      </c>
      <c r="S166">
        <v>1.9599999999999999E-3</v>
      </c>
      <c r="T166">
        <v>1.9599999999999999E-3</v>
      </c>
      <c r="U166">
        <v>1.9599999999999999E-3</v>
      </c>
      <c r="V166">
        <v>1.9599999999999999E-3</v>
      </c>
      <c r="W166">
        <v>4.3200000000000001E-3</v>
      </c>
      <c r="X166">
        <v>4.3200000000000001E-3</v>
      </c>
      <c r="Y166">
        <v>1.9599999999999999E-3</v>
      </c>
      <c r="Z166">
        <v>1.9599999999999999E-3</v>
      </c>
      <c r="AA166">
        <v>1.9599999999999999E-3</v>
      </c>
      <c r="AB166">
        <v>0.58375860566448801</v>
      </c>
      <c r="AC166">
        <v>7.0991193658101031</v>
      </c>
      <c r="AD166">
        <v>229.46600000000001</v>
      </c>
      <c r="AE166">
        <v>3.5000000000000003E-2</v>
      </c>
      <c r="AF166">
        <v>1121</v>
      </c>
      <c r="AG166">
        <v>3043</v>
      </c>
      <c r="AH166">
        <v>4254</v>
      </c>
      <c r="AI166">
        <v>4633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2.7299999999999998E-3</v>
      </c>
      <c r="Q167">
        <v>2.2699999999999999E-3</v>
      </c>
      <c r="R167">
        <v>4.6600000000000001E-3</v>
      </c>
      <c r="S167">
        <v>1.9599999999999999E-3</v>
      </c>
      <c r="T167">
        <v>1.9599999999999999E-3</v>
      </c>
      <c r="U167">
        <v>1.9599999999999999E-3</v>
      </c>
      <c r="V167">
        <v>1.9599999999999999E-3</v>
      </c>
      <c r="W167">
        <v>4.3200000000000001E-3</v>
      </c>
      <c r="X167">
        <v>4.3200000000000001E-3</v>
      </c>
      <c r="Y167">
        <v>1.9599999999999999E-3</v>
      </c>
      <c r="Z167">
        <v>1.9599999999999999E-3</v>
      </c>
      <c r="AA167">
        <v>1.9599999999999999E-3</v>
      </c>
      <c r="AB167">
        <v>0.58375860566448801</v>
      </c>
      <c r="AC167">
        <v>7.0991193658101031</v>
      </c>
      <c r="AD167">
        <v>229.46600000000001</v>
      </c>
      <c r="AE167">
        <v>0.04</v>
      </c>
      <c r="AF167">
        <v>1045</v>
      </c>
      <c r="AG167">
        <v>2717</v>
      </c>
      <c r="AH167">
        <v>3727</v>
      </c>
      <c r="AI167">
        <v>4054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2.7299999999999998E-3</v>
      </c>
      <c r="Q168">
        <v>2.2699999999999999E-3</v>
      </c>
      <c r="R168">
        <v>4.6600000000000001E-3</v>
      </c>
      <c r="S168">
        <v>1.9599999999999999E-3</v>
      </c>
      <c r="T168">
        <v>1.9599999999999999E-3</v>
      </c>
      <c r="U168">
        <v>1.9599999999999999E-3</v>
      </c>
      <c r="V168">
        <v>1.9599999999999999E-3</v>
      </c>
      <c r="W168">
        <v>4.3200000000000001E-3</v>
      </c>
      <c r="X168">
        <v>4.3200000000000001E-3</v>
      </c>
      <c r="Y168">
        <v>1.9599999999999999E-3</v>
      </c>
      <c r="Z168">
        <v>1.9599999999999999E-3</v>
      </c>
      <c r="AA168">
        <v>1.9599999999999999E-3</v>
      </c>
      <c r="AB168">
        <v>0.58375860566448801</v>
      </c>
      <c r="AC168">
        <v>7.0991193658101031</v>
      </c>
      <c r="AD168">
        <v>229.46600000000001</v>
      </c>
      <c r="AE168">
        <v>4.4999999999999998E-2</v>
      </c>
      <c r="AF168">
        <v>977</v>
      </c>
      <c r="AG168">
        <v>2456</v>
      </c>
      <c r="AH168">
        <v>3318</v>
      </c>
      <c r="AI168">
        <v>3604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2.7299999999999998E-3</v>
      </c>
      <c r="Q169">
        <v>2.2699999999999999E-3</v>
      </c>
      <c r="R169">
        <v>4.6600000000000001E-3</v>
      </c>
      <c r="S169">
        <v>1.9599999999999999E-3</v>
      </c>
      <c r="T169">
        <v>1.9599999999999999E-3</v>
      </c>
      <c r="U169">
        <v>1.9599999999999999E-3</v>
      </c>
      <c r="V169">
        <v>1.9599999999999999E-3</v>
      </c>
      <c r="W169">
        <v>4.3200000000000001E-3</v>
      </c>
      <c r="X169">
        <v>4.3200000000000001E-3</v>
      </c>
      <c r="Y169">
        <v>1.9599999999999999E-3</v>
      </c>
      <c r="Z169">
        <v>1.9599999999999999E-3</v>
      </c>
      <c r="AA169">
        <v>1.9599999999999999E-3</v>
      </c>
      <c r="AB169">
        <v>0.58375860566448801</v>
      </c>
      <c r="AC169">
        <v>7.0991193658101031</v>
      </c>
      <c r="AD169">
        <v>229.46600000000001</v>
      </c>
      <c r="AE169">
        <v>0.05</v>
      </c>
      <c r="AF169">
        <v>915</v>
      </c>
      <c r="AG169">
        <v>2242</v>
      </c>
      <c r="AH169">
        <v>2989</v>
      </c>
      <c r="AI169">
        <v>3243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2.7299999999999998E-3</v>
      </c>
      <c r="Q170">
        <v>2.2699999999999999E-3</v>
      </c>
      <c r="R170">
        <v>4.6600000000000001E-3</v>
      </c>
      <c r="S170">
        <v>1.9599999999999999E-3</v>
      </c>
      <c r="T170">
        <v>1.9599999999999999E-3</v>
      </c>
      <c r="U170">
        <v>1.9599999999999999E-3</v>
      </c>
      <c r="V170">
        <v>1.9599999999999999E-3</v>
      </c>
      <c r="W170">
        <v>4.3200000000000001E-3</v>
      </c>
      <c r="X170">
        <v>4.3200000000000001E-3</v>
      </c>
      <c r="Y170">
        <v>1.9599999999999999E-3</v>
      </c>
      <c r="Z170">
        <v>1.9599999999999999E-3</v>
      </c>
      <c r="AA170">
        <v>1.9599999999999999E-3</v>
      </c>
      <c r="AB170">
        <v>0.58375860566448801</v>
      </c>
      <c r="AC170">
        <v>7.0991193658101031</v>
      </c>
      <c r="AD170">
        <v>229.46600000000001</v>
      </c>
      <c r="AE170">
        <v>5.5E-2</v>
      </c>
      <c r="AF170">
        <v>860</v>
      </c>
      <c r="AG170">
        <v>2063</v>
      </c>
      <c r="AH170">
        <v>2720</v>
      </c>
      <c r="AI170">
        <v>2948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2.7299999999999998E-3</v>
      </c>
      <c r="Q171">
        <v>2.2699999999999999E-3</v>
      </c>
      <c r="R171">
        <v>4.6600000000000001E-3</v>
      </c>
      <c r="S171">
        <v>1.9599999999999999E-3</v>
      </c>
      <c r="T171">
        <v>1.9599999999999999E-3</v>
      </c>
      <c r="U171">
        <v>1.9599999999999999E-3</v>
      </c>
      <c r="V171">
        <v>1.9599999999999999E-3</v>
      </c>
      <c r="W171">
        <v>4.3200000000000001E-3</v>
      </c>
      <c r="X171">
        <v>4.3200000000000001E-3</v>
      </c>
      <c r="Y171">
        <v>1.9599999999999999E-3</v>
      </c>
      <c r="Z171">
        <v>1.9599999999999999E-3</v>
      </c>
      <c r="AA171">
        <v>1.9599999999999999E-3</v>
      </c>
      <c r="AB171">
        <v>0.58375860566448801</v>
      </c>
      <c r="AC171">
        <v>7.0991193658101031</v>
      </c>
      <c r="AD171">
        <v>229.46600000000001</v>
      </c>
      <c r="AE171">
        <v>0.06</v>
      </c>
      <c r="AF171">
        <v>809</v>
      </c>
      <c r="AG171">
        <v>1910</v>
      </c>
      <c r="AH171">
        <v>2495</v>
      </c>
      <c r="AI171">
        <v>2703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2.7299999999999998E-3</v>
      </c>
      <c r="Q172">
        <v>2.2699999999999999E-3</v>
      </c>
      <c r="R172">
        <v>4.6600000000000001E-3</v>
      </c>
      <c r="S172">
        <v>1.9599999999999999E-3</v>
      </c>
      <c r="T172">
        <v>1.9599999999999999E-3</v>
      </c>
      <c r="U172">
        <v>1.9599999999999999E-3</v>
      </c>
      <c r="V172">
        <v>1.9599999999999999E-3</v>
      </c>
      <c r="W172">
        <v>4.3200000000000001E-3</v>
      </c>
      <c r="X172">
        <v>4.3200000000000001E-3</v>
      </c>
      <c r="Y172">
        <v>1.9599999999999999E-3</v>
      </c>
      <c r="Z172">
        <v>1.9599999999999999E-3</v>
      </c>
      <c r="AA172">
        <v>1.9599999999999999E-3</v>
      </c>
      <c r="AB172">
        <v>0.58375860566448801</v>
      </c>
      <c r="AC172">
        <v>7.0991193658101031</v>
      </c>
      <c r="AD172">
        <v>229.46600000000001</v>
      </c>
      <c r="AE172">
        <v>6.5000000000000002E-2</v>
      </c>
      <c r="AF172">
        <v>763</v>
      </c>
      <c r="AG172">
        <v>1778</v>
      </c>
      <c r="AH172">
        <v>2305</v>
      </c>
      <c r="AI172">
        <v>2495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2.7299999999999998E-3</v>
      </c>
      <c r="Q173">
        <v>2.2699999999999999E-3</v>
      </c>
      <c r="R173">
        <v>4.6600000000000001E-3</v>
      </c>
      <c r="S173">
        <v>1.9599999999999999E-3</v>
      </c>
      <c r="T173">
        <v>1.9599999999999999E-3</v>
      </c>
      <c r="U173">
        <v>1.9599999999999999E-3</v>
      </c>
      <c r="V173">
        <v>1.9599999999999999E-3</v>
      </c>
      <c r="W173">
        <v>4.3200000000000001E-3</v>
      </c>
      <c r="X173">
        <v>4.3200000000000001E-3</v>
      </c>
      <c r="Y173">
        <v>1.9599999999999999E-3</v>
      </c>
      <c r="Z173">
        <v>1.9599999999999999E-3</v>
      </c>
      <c r="AA173">
        <v>1.9599999999999999E-3</v>
      </c>
      <c r="AB173">
        <v>0.58375860566448801</v>
      </c>
      <c r="AC173">
        <v>7.0991193658101031</v>
      </c>
      <c r="AD173">
        <v>229.46600000000001</v>
      </c>
      <c r="AE173">
        <v>7.0000000000000007E-2</v>
      </c>
      <c r="AF173">
        <v>721</v>
      </c>
      <c r="AG173">
        <v>1663</v>
      </c>
      <c r="AH173">
        <v>2142</v>
      </c>
      <c r="AI173">
        <v>2317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2.7100000000000002E-3</v>
      </c>
      <c r="Q174">
        <v>2.2499999999999998E-3</v>
      </c>
      <c r="R174">
        <v>4.6100000000000004E-3</v>
      </c>
      <c r="S174">
        <v>1.9599999999999999E-3</v>
      </c>
      <c r="T174">
        <v>1.9599999999999999E-3</v>
      </c>
      <c r="U174">
        <v>1.9599999999999999E-3</v>
      </c>
      <c r="V174">
        <v>1.9599999999999999E-3</v>
      </c>
      <c r="W174">
        <v>4.2700000000000004E-3</v>
      </c>
      <c r="X174">
        <v>4.2700000000000004E-3</v>
      </c>
      <c r="Y174">
        <v>1.9599999999999999E-3</v>
      </c>
      <c r="Z174">
        <v>1.9599999999999999E-3</v>
      </c>
      <c r="AA174">
        <v>1.9599999999999999E-3</v>
      </c>
      <c r="AB174">
        <v>0.58378867102396514</v>
      </c>
      <c r="AC174">
        <v>7.0993021766719311</v>
      </c>
      <c r="AD174">
        <v>229.46600000000001</v>
      </c>
      <c r="AE174">
        <v>0.03</v>
      </c>
      <c r="AF174">
        <v>1205</v>
      </c>
      <c r="AG174">
        <v>3468</v>
      </c>
      <c r="AH174">
        <v>4954</v>
      </c>
      <c r="AI174">
        <v>5405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2.7100000000000002E-3</v>
      </c>
      <c r="Q175">
        <v>2.2499999999999998E-3</v>
      </c>
      <c r="R175">
        <v>4.6100000000000004E-3</v>
      </c>
      <c r="S175">
        <v>1.9599999999999999E-3</v>
      </c>
      <c r="T175">
        <v>1.9599999999999999E-3</v>
      </c>
      <c r="U175">
        <v>1.9599999999999999E-3</v>
      </c>
      <c r="V175">
        <v>1.9599999999999999E-3</v>
      </c>
      <c r="W175">
        <v>4.2700000000000004E-3</v>
      </c>
      <c r="X175">
        <v>4.2700000000000004E-3</v>
      </c>
      <c r="Y175">
        <v>1.9599999999999999E-3</v>
      </c>
      <c r="Z175">
        <v>1.9599999999999999E-3</v>
      </c>
      <c r="AA175">
        <v>1.9599999999999999E-3</v>
      </c>
      <c r="AB175">
        <v>0.58378867102396514</v>
      </c>
      <c r="AC175">
        <v>7.0993021766719311</v>
      </c>
      <c r="AD175">
        <v>229.46600000000001</v>
      </c>
      <c r="AE175">
        <v>3.5000000000000003E-2</v>
      </c>
      <c r="AF175">
        <v>1121</v>
      </c>
      <c r="AG175">
        <v>3043</v>
      </c>
      <c r="AH175">
        <v>4254</v>
      </c>
      <c r="AI175">
        <v>4633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2.7100000000000002E-3</v>
      </c>
      <c r="Q176">
        <v>2.2499999999999998E-3</v>
      </c>
      <c r="R176">
        <v>4.6100000000000004E-3</v>
      </c>
      <c r="S176">
        <v>1.9599999999999999E-3</v>
      </c>
      <c r="T176">
        <v>1.9599999999999999E-3</v>
      </c>
      <c r="U176">
        <v>1.9599999999999999E-3</v>
      </c>
      <c r="V176">
        <v>1.9599999999999999E-3</v>
      </c>
      <c r="W176">
        <v>4.2700000000000004E-3</v>
      </c>
      <c r="X176">
        <v>4.2700000000000004E-3</v>
      </c>
      <c r="Y176">
        <v>1.9599999999999999E-3</v>
      </c>
      <c r="Z176">
        <v>1.9599999999999999E-3</v>
      </c>
      <c r="AA176">
        <v>1.9599999999999999E-3</v>
      </c>
      <c r="AB176">
        <v>0.58378867102396514</v>
      </c>
      <c r="AC176">
        <v>7.0993021766719311</v>
      </c>
      <c r="AD176">
        <v>229.46600000000001</v>
      </c>
      <c r="AE176">
        <v>0.04</v>
      </c>
      <c r="AF176">
        <v>1045</v>
      </c>
      <c r="AG176">
        <v>2717</v>
      </c>
      <c r="AH176">
        <v>3727</v>
      </c>
      <c r="AI176">
        <v>4054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2.7100000000000002E-3</v>
      </c>
      <c r="Q177">
        <v>2.2499999999999998E-3</v>
      </c>
      <c r="R177">
        <v>4.6100000000000004E-3</v>
      </c>
      <c r="S177">
        <v>1.9599999999999999E-3</v>
      </c>
      <c r="T177">
        <v>1.9599999999999999E-3</v>
      </c>
      <c r="U177">
        <v>1.9599999999999999E-3</v>
      </c>
      <c r="V177">
        <v>1.9599999999999999E-3</v>
      </c>
      <c r="W177">
        <v>4.2700000000000004E-3</v>
      </c>
      <c r="X177">
        <v>4.2700000000000004E-3</v>
      </c>
      <c r="Y177">
        <v>1.9599999999999999E-3</v>
      </c>
      <c r="Z177">
        <v>1.9599999999999999E-3</v>
      </c>
      <c r="AA177">
        <v>1.9599999999999999E-3</v>
      </c>
      <c r="AB177">
        <v>0.58378867102396514</v>
      </c>
      <c r="AC177">
        <v>7.0993021766719311</v>
      </c>
      <c r="AD177">
        <v>229.46600000000001</v>
      </c>
      <c r="AE177">
        <v>4.4999999999999998E-2</v>
      </c>
      <c r="AF177">
        <v>977</v>
      </c>
      <c r="AG177">
        <v>2456</v>
      </c>
      <c r="AH177">
        <v>3318</v>
      </c>
      <c r="AI177">
        <v>3604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2.7100000000000002E-3</v>
      </c>
      <c r="Q178">
        <v>2.2499999999999998E-3</v>
      </c>
      <c r="R178">
        <v>4.6100000000000004E-3</v>
      </c>
      <c r="S178">
        <v>1.9599999999999999E-3</v>
      </c>
      <c r="T178">
        <v>1.9599999999999999E-3</v>
      </c>
      <c r="U178">
        <v>1.9599999999999999E-3</v>
      </c>
      <c r="V178">
        <v>1.9599999999999999E-3</v>
      </c>
      <c r="W178">
        <v>4.2700000000000004E-3</v>
      </c>
      <c r="X178">
        <v>4.2700000000000004E-3</v>
      </c>
      <c r="Y178">
        <v>1.9599999999999999E-3</v>
      </c>
      <c r="Z178">
        <v>1.9599999999999999E-3</v>
      </c>
      <c r="AA178">
        <v>1.9599999999999999E-3</v>
      </c>
      <c r="AB178">
        <v>0.58378867102396514</v>
      </c>
      <c r="AC178">
        <v>7.0993021766719311</v>
      </c>
      <c r="AD178">
        <v>229.46600000000001</v>
      </c>
      <c r="AE178">
        <v>0.05</v>
      </c>
      <c r="AF178">
        <v>915</v>
      </c>
      <c r="AG178">
        <v>2242</v>
      </c>
      <c r="AH178">
        <v>2989</v>
      </c>
      <c r="AI178">
        <v>3243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2.7100000000000002E-3</v>
      </c>
      <c r="Q179">
        <v>2.2499999999999998E-3</v>
      </c>
      <c r="R179">
        <v>4.6100000000000004E-3</v>
      </c>
      <c r="S179">
        <v>1.9599999999999999E-3</v>
      </c>
      <c r="T179">
        <v>1.9599999999999999E-3</v>
      </c>
      <c r="U179">
        <v>1.9599999999999999E-3</v>
      </c>
      <c r="V179">
        <v>1.9599999999999999E-3</v>
      </c>
      <c r="W179">
        <v>4.2700000000000004E-3</v>
      </c>
      <c r="X179">
        <v>4.2700000000000004E-3</v>
      </c>
      <c r="Y179">
        <v>1.9599999999999999E-3</v>
      </c>
      <c r="Z179">
        <v>1.9599999999999999E-3</v>
      </c>
      <c r="AA179">
        <v>1.9599999999999999E-3</v>
      </c>
      <c r="AB179">
        <v>0.58378867102396514</v>
      </c>
      <c r="AC179">
        <v>7.0993021766719311</v>
      </c>
      <c r="AD179">
        <v>229.46600000000001</v>
      </c>
      <c r="AE179">
        <v>5.5E-2</v>
      </c>
      <c r="AF179">
        <v>860</v>
      </c>
      <c r="AG179">
        <v>2063</v>
      </c>
      <c r="AH179">
        <v>2720</v>
      </c>
      <c r="AI179">
        <v>2948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2.7100000000000002E-3</v>
      </c>
      <c r="Q180">
        <v>2.2499999999999998E-3</v>
      </c>
      <c r="R180">
        <v>4.6100000000000004E-3</v>
      </c>
      <c r="S180">
        <v>1.9599999999999999E-3</v>
      </c>
      <c r="T180">
        <v>1.9599999999999999E-3</v>
      </c>
      <c r="U180">
        <v>1.9599999999999999E-3</v>
      </c>
      <c r="V180">
        <v>1.9599999999999999E-3</v>
      </c>
      <c r="W180">
        <v>4.2700000000000004E-3</v>
      </c>
      <c r="X180">
        <v>4.2700000000000004E-3</v>
      </c>
      <c r="Y180">
        <v>1.9599999999999999E-3</v>
      </c>
      <c r="Z180">
        <v>1.9599999999999999E-3</v>
      </c>
      <c r="AA180">
        <v>1.9599999999999999E-3</v>
      </c>
      <c r="AB180">
        <v>0.58378867102396514</v>
      </c>
      <c r="AC180">
        <v>7.0993021766719311</v>
      </c>
      <c r="AD180">
        <v>229.46600000000001</v>
      </c>
      <c r="AE180">
        <v>0.06</v>
      </c>
      <c r="AF180">
        <v>809</v>
      </c>
      <c r="AG180">
        <v>1910</v>
      </c>
      <c r="AH180">
        <v>2495</v>
      </c>
      <c r="AI180">
        <v>2703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2.7100000000000002E-3</v>
      </c>
      <c r="Q181">
        <v>2.2499999999999998E-3</v>
      </c>
      <c r="R181">
        <v>4.6100000000000004E-3</v>
      </c>
      <c r="S181">
        <v>1.9599999999999999E-3</v>
      </c>
      <c r="T181">
        <v>1.9599999999999999E-3</v>
      </c>
      <c r="U181">
        <v>1.9599999999999999E-3</v>
      </c>
      <c r="V181">
        <v>1.9599999999999999E-3</v>
      </c>
      <c r="W181">
        <v>4.2700000000000004E-3</v>
      </c>
      <c r="X181">
        <v>4.2700000000000004E-3</v>
      </c>
      <c r="Y181">
        <v>1.9599999999999999E-3</v>
      </c>
      <c r="Z181">
        <v>1.9599999999999999E-3</v>
      </c>
      <c r="AA181">
        <v>1.9599999999999999E-3</v>
      </c>
      <c r="AB181">
        <v>0.58378867102396514</v>
      </c>
      <c r="AC181">
        <v>7.0993021766719311</v>
      </c>
      <c r="AD181">
        <v>229.46600000000001</v>
      </c>
      <c r="AE181">
        <v>6.5000000000000002E-2</v>
      </c>
      <c r="AF181">
        <v>763</v>
      </c>
      <c r="AG181">
        <v>1778</v>
      </c>
      <c r="AH181">
        <v>2305</v>
      </c>
      <c r="AI181">
        <v>2495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2.7100000000000002E-3</v>
      </c>
      <c r="Q182">
        <v>2.2499999999999998E-3</v>
      </c>
      <c r="R182">
        <v>4.6100000000000004E-3</v>
      </c>
      <c r="S182">
        <v>1.9599999999999999E-3</v>
      </c>
      <c r="T182">
        <v>1.9599999999999999E-3</v>
      </c>
      <c r="U182">
        <v>1.9599999999999999E-3</v>
      </c>
      <c r="V182">
        <v>1.9599999999999999E-3</v>
      </c>
      <c r="W182">
        <v>4.2700000000000004E-3</v>
      </c>
      <c r="X182">
        <v>4.2700000000000004E-3</v>
      </c>
      <c r="Y182">
        <v>1.9599999999999999E-3</v>
      </c>
      <c r="Z182">
        <v>1.9599999999999999E-3</v>
      </c>
      <c r="AA182">
        <v>1.9599999999999999E-3</v>
      </c>
      <c r="AB182">
        <v>0.58378867102396514</v>
      </c>
      <c r="AC182">
        <v>7.0993021766719311</v>
      </c>
      <c r="AD182">
        <v>229.46600000000001</v>
      </c>
      <c r="AE182">
        <v>7.0000000000000007E-2</v>
      </c>
      <c r="AF182">
        <v>721</v>
      </c>
      <c r="AG182">
        <v>1663</v>
      </c>
      <c r="AH182">
        <v>2142</v>
      </c>
      <c r="AI182">
        <v>2317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2.5500000000000002E-3</v>
      </c>
      <c r="Q183">
        <v>2.1199999999999999E-3</v>
      </c>
      <c r="R183">
        <v>4.3499999999999997E-3</v>
      </c>
      <c r="S183">
        <v>1.9499999999999999E-3</v>
      </c>
      <c r="T183">
        <v>1.9499999999999999E-3</v>
      </c>
      <c r="U183">
        <v>1.9499999999999999E-3</v>
      </c>
      <c r="V183">
        <v>1.9499999999999999E-3</v>
      </c>
      <c r="W183">
        <v>4.0299999999999997E-3</v>
      </c>
      <c r="X183">
        <v>4.0299999999999997E-3</v>
      </c>
      <c r="Y183">
        <v>1.9499999999999999E-3</v>
      </c>
      <c r="Z183">
        <v>1.9499999999999999E-3</v>
      </c>
      <c r="AA183">
        <v>1.9499999999999999E-3</v>
      </c>
      <c r="AB183">
        <v>0.58424287683823528</v>
      </c>
      <c r="AC183">
        <v>6.8659551654270352</v>
      </c>
      <c r="AD183">
        <v>243.916</v>
      </c>
      <c r="AE183">
        <v>0.03</v>
      </c>
      <c r="AF183">
        <v>1181</v>
      </c>
      <c r="AG183">
        <v>3701</v>
      </c>
      <c r="AH183">
        <v>4917</v>
      </c>
      <c r="AI183">
        <v>5267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2.5500000000000002E-3</v>
      </c>
      <c r="Q184">
        <v>2.1199999999999999E-3</v>
      </c>
      <c r="R184">
        <v>4.3499999999999997E-3</v>
      </c>
      <c r="S184">
        <v>1.9499999999999999E-3</v>
      </c>
      <c r="T184">
        <v>1.9499999999999999E-3</v>
      </c>
      <c r="U184">
        <v>1.9499999999999999E-3</v>
      </c>
      <c r="V184">
        <v>1.9499999999999999E-3</v>
      </c>
      <c r="W184">
        <v>4.0299999999999997E-3</v>
      </c>
      <c r="X184">
        <v>4.0299999999999997E-3</v>
      </c>
      <c r="Y184">
        <v>1.9499999999999999E-3</v>
      </c>
      <c r="Z184">
        <v>1.9499999999999999E-3</v>
      </c>
      <c r="AA184">
        <v>1.9499999999999999E-3</v>
      </c>
      <c r="AB184">
        <v>0.58424287683823528</v>
      </c>
      <c r="AC184">
        <v>6.8659551654270352</v>
      </c>
      <c r="AD184">
        <v>243.916</v>
      </c>
      <c r="AE184">
        <v>3.5000000000000003E-2</v>
      </c>
      <c r="AF184">
        <v>1101</v>
      </c>
      <c r="AG184">
        <v>3226</v>
      </c>
      <c r="AH184">
        <v>4215</v>
      </c>
      <c r="AI184">
        <v>4514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2.5500000000000002E-3</v>
      </c>
      <c r="Q185">
        <v>2.1199999999999999E-3</v>
      </c>
      <c r="R185">
        <v>4.3499999999999997E-3</v>
      </c>
      <c r="S185">
        <v>1.9499999999999999E-3</v>
      </c>
      <c r="T185">
        <v>1.9499999999999999E-3</v>
      </c>
      <c r="U185">
        <v>1.9499999999999999E-3</v>
      </c>
      <c r="V185">
        <v>1.9499999999999999E-3</v>
      </c>
      <c r="W185">
        <v>4.0299999999999997E-3</v>
      </c>
      <c r="X185">
        <v>4.0299999999999997E-3</v>
      </c>
      <c r="Y185">
        <v>1.9499999999999999E-3</v>
      </c>
      <c r="Z185">
        <v>1.9499999999999999E-3</v>
      </c>
      <c r="AA185">
        <v>1.9499999999999999E-3</v>
      </c>
      <c r="AB185">
        <v>0.58424287683823528</v>
      </c>
      <c r="AC185">
        <v>6.8659551654270352</v>
      </c>
      <c r="AD185">
        <v>243.916</v>
      </c>
      <c r="AE185">
        <v>0.04</v>
      </c>
      <c r="AF185">
        <v>1028</v>
      </c>
      <c r="AG185">
        <v>2862</v>
      </c>
      <c r="AH185">
        <v>3688</v>
      </c>
      <c r="AI185">
        <v>3950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2.5500000000000002E-3</v>
      </c>
      <c r="Q186">
        <v>2.1199999999999999E-3</v>
      </c>
      <c r="R186">
        <v>4.3499999999999997E-3</v>
      </c>
      <c r="S186">
        <v>1.9499999999999999E-3</v>
      </c>
      <c r="T186">
        <v>1.9499999999999999E-3</v>
      </c>
      <c r="U186">
        <v>1.9499999999999999E-3</v>
      </c>
      <c r="V186">
        <v>1.9499999999999999E-3</v>
      </c>
      <c r="W186">
        <v>4.0299999999999997E-3</v>
      </c>
      <c r="X186">
        <v>4.0299999999999997E-3</v>
      </c>
      <c r="Y186">
        <v>1.9499999999999999E-3</v>
      </c>
      <c r="Z186">
        <v>1.9499999999999999E-3</v>
      </c>
      <c r="AA186">
        <v>1.9499999999999999E-3</v>
      </c>
      <c r="AB186">
        <v>0.58424287683823528</v>
      </c>
      <c r="AC186">
        <v>6.8659551654270352</v>
      </c>
      <c r="AD186">
        <v>243.916</v>
      </c>
      <c r="AE186">
        <v>4.4999999999999998E-2</v>
      </c>
      <c r="AF186">
        <v>962</v>
      </c>
      <c r="AG186">
        <v>2575</v>
      </c>
      <c r="AH186">
        <v>3278</v>
      </c>
      <c r="AI186">
        <v>3511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2.5500000000000002E-3</v>
      </c>
      <c r="Q187">
        <v>2.1199999999999999E-3</v>
      </c>
      <c r="R187">
        <v>4.3499999999999997E-3</v>
      </c>
      <c r="S187">
        <v>1.9499999999999999E-3</v>
      </c>
      <c r="T187">
        <v>1.9499999999999999E-3</v>
      </c>
      <c r="U187">
        <v>1.9499999999999999E-3</v>
      </c>
      <c r="V187">
        <v>1.9499999999999999E-3</v>
      </c>
      <c r="W187">
        <v>4.0299999999999997E-3</v>
      </c>
      <c r="X187">
        <v>4.0299999999999997E-3</v>
      </c>
      <c r="Y187">
        <v>1.9499999999999999E-3</v>
      </c>
      <c r="Z187">
        <v>1.9499999999999999E-3</v>
      </c>
      <c r="AA187">
        <v>1.9499999999999999E-3</v>
      </c>
      <c r="AB187">
        <v>0.58424287683823528</v>
      </c>
      <c r="AC187">
        <v>6.8659551654270352</v>
      </c>
      <c r="AD187">
        <v>243.916</v>
      </c>
      <c r="AE187">
        <v>0.05</v>
      </c>
      <c r="AF187">
        <v>903</v>
      </c>
      <c r="AG187">
        <v>2341</v>
      </c>
      <c r="AH187">
        <v>2950</v>
      </c>
      <c r="AI187">
        <v>3160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2.5500000000000002E-3</v>
      </c>
      <c r="Q188">
        <v>2.1199999999999999E-3</v>
      </c>
      <c r="R188">
        <v>4.3499999999999997E-3</v>
      </c>
      <c r="S188">
        <v>1.9499999999999999E-3</v>
      </c>
      <c r="T188">
        <v>1.9499999999999999E-3</v>
      </c>
      <c r="U188">
        <v>1.9499999999999999E-3</v>
      </c>
      <c r="V188">
        <v>1.9499999999999999E-3</v>
      </c>
      <c r="W188">
        <v>4.0299999999999997E-3</v>
      </c>
      <c r="X188">
        <v>4.0299999999999997E-3</v>
      </c>
      <c r="Y188">
        <v>1.9499999999999999E-3</v>
      </c>
      <c r="Z188">
        <v>1.9499999999999999E-3</v>
      </c>
      <c r="AA188">
        <v>1.9499999999999999E-3</v>
      </c>
      <c r="AB188">
        <v>0.58424287683823528</v>
      </c>
      <c r="AC188">
        <v>6.8659551654270352</v>
      </c>
      <c r="AD188">
        <v>243.916</v>
      </c>
      <c r="AE188">
        <v>5.5E-2</v>
      </c>
      <c r="AF188">
        <v>849</v>
      </c>
      <c r="AG188">
        <v>2146</v>
      </c>
      <c r="AH188">
        <v>2682</v>
      </c>
      <c r="AI188">
        <v>2873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2.5500000000000002E-3</v>
      </c>
      <c r="Q189">
        <v>2.1199999999999999E-3</v>
      </c>
      <c r="R189">
        <v>4.3499999999999997E-3</v>
      </c>
      <c r="S189">
        <v>1.9499999999999999E-3</v>
      </c>
      <c r="T189">
        <v>1.9499999999999999E-3</v>
      </c>
      <c r="U189">
        <v>1.9499999999999999E-3</v>
      </c>
      <c r="V189">
        <v>1.9499999999999999E-3</v>
      </c>
      <c r="W189">
        <v>4.0299999999999997E-3</v>
      </c>
      <c r="X189">
        <v>4.0299999999999997E-3</v>
      </c>
      <c r="Y189">
        <v>1.9499999999999999E-3</v>
      </c>
      <c r="Z189">
        <v>1.9499999999999999E-3</v>
      </c>
      <c r="AA189">
        <v>1.9499999999999999E-3</v>
      </c>
      <c r="AB189">
        <v>0.58424287683823528</v>
      </c>
      <c r="AC189">
        <v>6.8659551654270352</v>
      </c>
      <c r="AD189">
        <v>243.916</v>
      </c>
      <c r="AE189">
        <v>0.06</v>
      </c>
      <c r="AF189">
        <v>800</v>
      </c>
      <c r="AG189">
        <v>1981</v>
      </c>
      <c r="AH189">
        <v>2459</v>
      </c>
      <c r="AI189">
        <v>2633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2.5500000000000002E-3</v>
      </c>
      <c r="Q190">
        <v>2.1199999999999999E-3</v>
      </c>
      <c r="R190">
        <v>4.3499999999999997E-3</v>
      </c>
      <c r="S190">
        <v>1.9499999999999999E-3</v>
      </c>
      <c r="T190">
        <v>1.9499999999999999E-3</v>
      </c>
      <c r="U190">
        <v>1.9499999999999999E-3</v>
      </c>
      <c r="V190">
        <v>1.9499999999999999E-3</v>
      </c>
      <c r="W190">
        <v>4.0299999999999997E-3</v>
      </c>
      <c r="X190">
        <v>4.0299999999999997E-3</v>
      </c>
      <c r="Y190">
        <v>1.9499999999999999E-3</v>
      </c>
      <c r="Z190">
        <v>1.9499999999999999E-3</v>
      </c>
      <c r="AA190">
        <v>1.9499999999999999E-3</v>
      </c>
      <c r="AB190">
        <v>0.58424287683823528</v>
      </c>
      <c r="AC190">
        <v>6.8659551654270352</v>
      </c>
      <c r="AD190">
        <v>243.916</v>
      </c>
      <c r="AE190">
        <v>6.5000000000000002E-2</v>
      </c>
      <c r="AF190">
        <v>755</v>
      </c>
      <c r="AG190">
        <v>1840</v>
      </c>
      <c r="AH190">
        <v>2269</v>
      </c>
      <c r="AI190">
        <v>2431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2.5500000000000002E-3</v>
      </c>
      <c r="Q191">
        <v>2.1199999999999999E-3</v>
      </c>
      <c r="R191">
        <v>4.3499999999999997E-3</v>
      </c>
      <c r="S191">
        <v>1.9499999999999999E-3</v>
      </c>
      <c r="T191">
        <v>1.9499999999999999E-3</v>
      </c>
      <c r="U191">
        <v>1.9499999999999999E-3</v>
      </c>
      <c r="V191">
        <v>1.9499999999999999E-3</v>
      </c>
      <c r="W191">
        <v>4.0299999999999997E-3</v>
      </c>
      <c r="X191">
        <v>4.0299999999999997E-3</v>
      </c>
      <c r="Y191">
        <v>1.9499999999999999E-3</v>
      </c>
      <c r="Z191">
        <v>1.9499999999999999E-3</v>
      </c>
      <c r="AA191">
        <v>1.9499999999999999E-3</v>
      </c>
      <c r="AB191">
        <v>0.58424287683823528</v>
      </c>
      <c r="AC191">
        <v>6.8659551654270352</v>
      </c>
      <c r="AD191">
        <v>243.916</v>
      </c>
      <c r="AE191">
        <v>7.0000000000000007E-2</v>
      </c>
      <c r="AF191">
        <v>715</v>
      </c>
      <c r="AG191">
        <v>1718</v>
      </c>
      <c r="AH191">
        <v>2107</v>
      </c>
      <c r="AI191">
        <v>2257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2.5300000000000001E-3</v>
      </c>
      <c r="Q192">
        <v>2.0999999999999999E-3</v>
      </c>
      <c r="R192">
        <v>4.3E-3</v>
      </c>
      <c r="S192">
        <v>1.9499999999999999E-3</v>
      </c>
      <c r="T192">
        <v>1.9499999999999999E-3</v>
      </c>
      <c r="U192">
        <v>1.9499999999999999E-3</v>
      </c>
      <c r="V192">
        <v>1.9499999999999999E-3</v>
      </c>
      <c r="W192">
        <v>3.98E-3</v>
      </c>
      <c r="X192">
        <v>3.98E-3</v>
      </c>
      <c r="Y192">
        <v>1.9499999999999999E-3</v>
      </c>
      <c r="Z192">
        <v>1.9499999999999999E-3</v>
      </c>
      <c r="AA192">
        <v>1.9499999999999999E-3</v>
      </c>
      <c r="AB192">
        <v>0.58438756606158082</v>
      </c>
      <c r="AC192">
        <v>7.5896269087144246</v>
      </c>
      <c r="AD192">
        <v>243.916</v>
      </c>
      <c r="AE192">
        <v>0.03</v>
      </c>
      <c r="AF192">
        <v>1043</v>
      </c>
      <c r="AG192">
        <v>2328</v>
      </c>
      <c r="AH192">
        <v>3911</v>
      </c>
      <c r="AI192">
        <v>4730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2.5300000000000001E-3</v>
      </c>
      <c r="Q193">
        <v>2.0999999999999999E-3</v>
      </c>
      <c r="R193">
        <v>4.3E-3</v>
      </c>
      <c r="S193">
        <v>1.9499999999999999E-3</v>
      </c>
      <c r="T193">
        <v>1.9499999999999999E-3</v>
      </c>
      <c r="U193">
        <v>1.9499999999999999E-3</v>
      </c>
      <c r="V193">
        <v>1.9499999999999999E-3</v>
      </c>
      <c r="W193">
        <v>3.98E-3</v>
      </c>
      <c r="X193">
        <v>3.98E-3</v>
      </c>
      <c r="Y193">
        <v>1.9499999999999999E-3</v>
      </c>
      <c r="Z193">
        <v>1.9499999999999999E-3</v>
      </c>
      <c r="AA193">
        <v>1.9499999999999999E-3</v>
      </c>
      <c r="AB193">
        <v>0.58438756606158082</v>
      </c>
      <c r="AC193">
        <v>7.5896269087144246</v>
      </c>
      <c r="AD193">
        <v>243.916</v>
      </c>
      <c r="AE193">
        <v>3.5000000000000003E-2</v>
      </c>
      <c r="AF193">
        <v>966</v>
      </c>
      <c r="AG193">
        <v>2094</v>
      </c>
      <c r="AH193">
        <v>3395</v>
      </c>
      <c r="AI193">
        <v>4054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2.5300000000000001E-3</v>
      </c>
      <c r="Q194">
        <v>2.0999999999999999E-3</v>
      </c>
      <c r="R194">
        <v>4.3E-3</v>
      </c>
      <c r="S194">
        <v>1.9499999999999999E-3</v>
      </c>
      <c r="T194">
        <v>1.9499999999999999E-3</v>
      </c>
      <c r="U194">
        <v>1.9499999999999999E-3</v>
      </c>
      <c r="V194">
        <v>1.9499999999999999E-3</v>
      </c>
      <c r="W194">
        <v>3.98E-3</v>
      </c>
      <c r="X194">
        <v>3.98E-3</v>
      </c>
      <c r="Y194">
        <v>1.9499999999999999E-3</v>
      </c>
      <c r="Z194">
        <v>1.9499999999999999E-3</v>
      </c>
      <c r="AA194">
        <v>1.9499999999999999E-3</v>
      </c>
      <c r="AB194">
        <v>0.58438756606158082</v>
      </c>
      <c r="AC194">
        <v>7.5896269087144246</v>
      </c>
      <c r="AD194">
        <v>243.916</v>
      </c>
      <c r="AE194">
        <v>0.04</v>
      </c>
      <c r="AF194">
        <v>898</v>
      </c>
      <c r="AG194">
        <v>1905</v>
      </c>
      <c r="AH194">
        <v>3002</v>
      </c>
      <c r="AI194">
        <v>3548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2.5300000000000001E-3</v>
      </c>
      <c r="Q195">
        <v>2.0999999999999999E-3</v>
      </c>
      <c r="R195">
        <v>4.3E-3</v>
      </c>
      <c r="S195">
        <v>1.9499999999999999E-3</v>
      </c>
      <c r="T195">
        <v>1.9499999999999999E-3</v>
      </c>
      <c r="U195">
        <v>1.9499999999999999E-3</v>
      </c>
      <c r="V195">
        <v>1.9499999999999999E-3</v>
      </c>
      <c r="W195">
        <v>3.98E-3</v>
      </c>
      <c r="X195">
        <v>3.98E-3</v>
      </c>
      <c r="Y195">
        <v>1.9499999999999999E-3</v>
      </c>
      <c r="Z195">
        <v>1.9499999999999999E-3</v>
      </c>
      <c r="AA195">
        <v>1.9499999999999999E-3</v>
      </c>
      <c r="AB195">
        <v>0.58438756606158082</v>
      </c>
      <c r="AC195">
        <v>7.5896269087144246</v>
      </c>
      <c r="AD195">
        <v>243.916</v>
      </c>
      <c r="AE195">
        <v>4.4999999999999998E-2</v>
      </c>
      <c r="AF195">
        <v>837</v>
      </c>
      <c r="AG195">
        <v>1749</v>
      </c>
      <c r="AH195">
        <v>2692</v>
      </c>
      <c r="AI195">
        <v>3153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2.5300000000000001E-3</v>
      </c>
      <c r="Q196">
        <v>2.0999999999999999E-3</v>
      </c>
      <c r="R196">
        <v>4.3E-3</v>
      </c>
      <c r="S196">
        <v>1.9499999999999999E-3</v>
      </c>
      <c r="T196">
        <v>1.9499999999999999E-3</v>
      </c>
      <c r="U196">
        <v>1.9499999999999999E-3</v>
      </c>
      <c r="V196">
        <v>1.9499999999999999E-3</v>
      </c>
      <c r="W196">
        <v>3.98E-3</v>
      </c>
      <c r="X196">
        <v>3.98E-3</v>
      </c>
      <c r="Y196">
        <v>1.9499999999999999E-3</v>
      </c>
      <c r="Z196">
        <v>1.9499999999999999E-3</v>
      </c>
      <c r="AA196">
        <v>1.9499999999999999E-3</v>
      </c>
      <c r="AB196">
        <v>0.58438756606158082</v>
      </c>
      <c r="AC196">
        <v>7.5896269087144246</v>
      </c>
      <c r="AD196">
        <v>243.916</v>
      </c>
      <c r="AE196">
        <v>0.05</v>
      </c>
      <c r="AF196">
        <v>782</v>
      </c>
      <c r="AG196">
        <v>1617</v>
      </c>
      <c r="AH196">
        <v>2441</v>
      </c>
      <c r="AI196">
        <v>2838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2.5300000000000001E-3</v>
      </c>
      <c r="Q197">
        <v>2.0999999999999999E-3</v>
      </c>
      <c r="R197">
        <v>4.3E-3</v>
      </c>
      <c r="S197">
        <v>1.9499999999999999E-3</v>
      </c>
      <c r="T197">
        <v>1.9499999999999999E-3</v>
      </c>
      <c r="U197">
        <v>1.9499999999999999E-3</v>
      </c>
      <c r="V197">
        <v>1.9499999999999999E-3</v>
      </c>
      <c r="W197">
        <v>3.98E-3</v>
      </c>
      <c r="X197">
        <v>3.98E-3</v>
      </c>
      <c r="Y197">
        <v>1.9499999999999999E-3</v>
      </c>
      <c r="Z197">
        <v>1.9499999999999999E-3</v>
      </c>
      <c r="AA197">
        <v>1.9499999999999999E-3</v>
      </c>
      <c r="AB197">
        <v>0.58438756606158082</v>
      </c>
      <c r="AC197">
        <v>7.5896269087144246</v>
      </c>
      <c r="AD197">
        <v>243.916</v>
      </c>
      <c r="AE197">
        <v>5.5E-2</v>
      </c>
      <c r="AF197">
        <v>732</v>
      </c>
      <c r="AG197">
        <v>1503</v>
      </c>
      <c r="AH197">
        <v>2234</v>
      </c>
      <c r="AI197">
        <v>2580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2.5300000000000001E-3</v>
      </c>
      <c r="Q198">
        <v>2.0999999999999999E-3</v>
      </c>
      <c r="R198">
        <v>4.3E-3</v>
      </c>
      <c r="S198">
        <v>1.9499999999999999E-3</v>
      </c>
      <c r="T198">
        <v>1.9499999999999999E-3</v>
      </c>
      <c r="U198">
        <v>1.9499999999999999E-3</v>
      </c>
      <c r="V198">
        <v>1.9499999999999999E-3</v>
      </c>
      <c r="W198">
        <v>3.98E-3</v>
      </c>
      <c r="X198">
        <v>3.98E-3</v>
      </c>
      <c r="Y198">
        <v>1.9499999999999999E-3</v>
      </c>
      <c r="Z198">
        <v>1.9499999999999999E-3</v>
      </c>
      <c r="AA198">
        <v>1.9499999999999999E-3</v>
      </c>
      <c r="AB198">
        <v>0.58438756606158082</v>
      </c>
      <c r="AC198">
        <v>7.5896269087144246</v>
      </c>
      <c r="AD198">
        <v>243.916</v>
      </c>
      <c r="AE198">
        <v>0.06</v>
      </c>
      <c r="AF198">
        <v>687</v>
      </c>
      <c r="AG198">
        <v>1404</v>
      </c>
      <c r="AH198">
        <v>2059</v>
      </c>
      <c r="AI198">
        <v>2365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2.5300000000000001E-3</v>
      </c>
      <c r="Q199">
        <v>2.0999999999999999E-3</v>
      </c>
      <c r="R199">
        <v>4.3E-3</v>
      </c>
      <c r="S199">
        <v>1.9499999999999999E-3</v>
      </c>
      <c r="T199">
        <v>1.9499999999999999E-3</v>
      </c>
      <c r="U199">
        <v>1.9499999999999999E-3</v>
      </c>
      <c r="V199">
        <v>1.9499999999999999E-3</v>
      </c>
      <c r="W199">
        <v>3.98E-3</v>
      </c>
      <c r="X199">
        <v>3.98E-3</v>
      </c>
      <c r="Y199">
        <v>1.9499999999999999E-3</v>
      </c>
      <c r="Z199">
        <v>1.9499999999999999E-3</v>
      </c>
      <c r="AA199">
        <v>1.9499999999999999E-3</v>
      </c>
      <c r="AB199">
        <v>0.58438756606158082</v>
      </c>
      <c r="AC199">
        <v>7.5896269087144246</v>
      </c>
      <c r="AD199">
        <v>243.916</v>
      </c>
      <c r="AE199">
        <v>6.5000000000000002E-2</v>
      </c>
      <c r="AF199">
        <v>647</v>
      </c>
      <c r="AG199">
        <v>1316</v>
      </c>
      <c r="AH199">
        <v>1909</v>
      </c>
      <c r="AI199">
        <v>2183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2.5300000000000001E-3</v>
      </c>
      <c r="Q200">
        <v>2.0999999999999999E-3</v>
      </c>
      <c r="R200">
        <v>4.3E-3</v>
      </c>
      <c r="S200">
        <v>1.9499999999999999E-3</v>
      </c>
      <c r="T200">
        <v>1.9499999999999999E-3</v>
      </c>
      <c r="U200">
        <v>1.9499999999999999E-3</v>
      </c>
      <c r="V200">
        <v>1.9499999999999999E-3</v>
      </c>
      <c r="W200">
        <v>3.98E-3</v>
      </c>
      <c r="X200">
        <v>3.98E-3</v>
      </c>
      <c r="Y200">
        <v>1.9499999999999999E-3</v>
      </c>
      <c r="Z200">
        <v>1.9499999999999999E-3</v>
      </c>
      <c r="AA200">
        <v>1.9499999999999999E-3</v>
      </c>
      <c r="AB200">
        <v>0.58438756606158082</v>
      </c>
      <c r="AC200">
        <v>7.5896269087144246</v>
      </c>
      <c r="AD200">
        <v>243.916</v>
      </c>
      <c r="AE200">
        <v>7.0000000000000007E-2</v>
      </c>
      <c r="AF200">
        <v>610</v>
      </c>
      <c r="AG200">
        <v>1239</v>
      </c>
      <c r="AH200">
        <v>1780</v>
      </c>
      <c r="AI200">
        <v>2027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2.5000000000000001E-3</v>
      </c>
      <c r="Q201">
        <v>2.0799999999999998E-3</v>
      </c>
      <c r="R201">
        <v>4.2599999999999999E-3</v>
      </c>
      <c r="S201">
        <v>1.9499999999999999E-3</v>
      </c>
      <c r="T201">
        <v>1.9499999999999999E-3</v>
      </c>
      <c r="U201">
        <v>1.9499999999999999E-3</v>
      </c>
      <c r="V201">
        <v>1.9499999999999999E-3</v>
      </c>
      <c r="W201">
        <v>3.9399999999999999E-3</v>
      </c>
      <c r="X201">
        <v>3.9399999999999999E-3</v>
      </c>
      <c r="Y201">
        <v>1.9499999999999999E-3</v>
      </c>
      <c r="Z201">
        <v>1.9499999999999999E-3</v>
      </c>
      <c r="AA201">
        <v>1.9499999999999999E-3</v>
      </c>
      <c r="AB201">
        <v>0.58457067153033082</v>
      </c>
      <c r="AC201">
        <v>7.5908158400265124</v>
      </c>
      <c r="AD201">
        <v>243.916</v>
      </c>
      <c r="AE201">
        <v>0.03</v>
      </c>
      <c r="AF201">
        <v>1043</v>
      </c>
      <c r="AG201">
        <v>2328</v>
      </c>
      <c r="AH201">
        <v>3911</v>
      </c>
      <c r="AI201">
        <v>4730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2.5000000000000001E-3</v>
      </c>
      <c r="Q202">
        <v>2.0799999999999998E-3</v>
      </c>
      <c r="R202">
        <v>4.2599999999999999E-3</v>
      </c>
      <c r="S202">
        <v>1.9499999999999999E-3</v>
      </c>
      <c r="T202">
        <v>1.9499999999999999E-3</v>
      </c>
      <c r="U202">
        <v>1.9499999999999999E-3</v>
      </c>
      <c r="V202">
        <v>1.9499999999999999E-3</v>
      </c>
      <c r="W202">
        <v>3.9399999999999999E-3</v>
      </c>
      <c r="X202">
        <v>3.9399999999999999E-3</v>
      </c>
      <c r="Y202">
        <v>1.9499999999999999E-3</v>
      </c>
      <c r="Z202">
        <v>1.9499999999999999E-3</v>
      </c>
      <c r="AA202">
        <v>1.9499999999999999E-3</v>
      </c>
      <c r="AB202">
        <v>0.58457067153033082</v>
      </c>
      <c r="AC202">
        <v>7.5908158400265124</v>
      </c>
      <c r="AD202">
        <v>243.916</v>
      </c>
      <c r="AE202">
        <v>3.5000000000000003E-2</v>
      </c>
      <c r="AF202">
        <v>966</v>
      </c>
      <c r="AG202">
        <v>2094</v>
      </c>
      <c r="AH202">
        <v>3395</v>
      </c>
      <c r="AI202">
        <v>4054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2.5000000000000001E-3</v>
      </c>
      <c r="Q203">
        <v>2.0799999999999998E-3</v>
      </c>
      <c r="R203">
        <v>4.2599999999999999E-3</v>
      </c>
      <c r="S203">
        <v>1.9499999999999999E-3</v>
      </c>
      <c r="T203">
        <v>1.9499999999999999E-3</v>
      </c>
      <c r="U203">
        <v>1.9499999999999999E-3</v>
      </c>
      <c r="V203">
        <v>1.9499999999999999E-3</v>
      </c>
      <c r="W203">
        <v>3.9399999999999999E-3</v>
      </c>
      <c r="X203">
        <v>3.9399999999999999E-3</v>
      </c>
      <c r="Y203">
        <v>1.9499999999999999E-3</v>
      </c>
      <c r="Z203">
        <v>1.9499999999999999E-3</v>
      </c>
      <c r="AA203">
        <v>1.9499999999999999E-3</v>
      </c>
      <c r="AB203">
        <v>0.58457067153033082</v>
      </c>
      <c r="AC203">
        <v>7.5908158400265124</v>
      </c>
      <c r="AD203">
        <v>243.916</v>
      </c>
      <c r="AE203">
        <v>0.04</v>
      </c>
      <c r="AF203">
        <v>898</v>
      </c>
      <c r="AG203">
        <v>1905</v>
      </c>
      <c r="AH203">
        <v>3002</v>
      </c>
      <c r="AI203">
        <v>3548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2.5000000000000001E-3</v>
      </c>
      <c r="Q204">
        <v>2.0799999999999998E-3</v>
      </c>
      <c r="R204">
        <v>4.2599999999999999E-3</v>
      </c>
      <c r="S204">
        <v>1.9499999999999999E-3</v>
      </c>
      <c r="T204">
        <v>1.9499999999999999E-3</v>
      </c>
      <c r="U204">
        <v>1.9499999999999999E-3</v>
      </c>
      <c r="V204">
        <v>1.9499999999999999E-3</v>
      </c>
      <c r="W204">
        <v>3.9399999999999999E-3</v>
      </c>
      <c r="X204">
        <v>3.9399999999999999E-3</v>
      </c>
      <c r="Y204">
        <v>1.9499999999999999E-3</v>
      </c>
      <c r="Z204">
        <v>1.9499999999999999E-3</v>
      </c>
      <c r="AA204">
        <v>1.9499999999999999E-3</v>
      </c>
      <c r="AB204">
        <v>0.58457067153033082</v>
      </c>
      <c r="AC204">
        <v>7.5908158400265124</v>
      </c>
      <c r="AD204">
        <v>243.916</v>
      </c>
      <c r="AE204">
        <v>4.4999999999999998E-2</v>
      </c>
      <c r="AF204">
        <v>837</v>
      </c>
      <c r="AG204">
        <v>1749</v>
      </c>
      <c r="AH204">
        <v>2692</v>
      </c>
      <c r="AI204">
        <v>3153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2.5000000000000001E-3</v>
      </c>
      <c r="Q205">
        <v>2.0799999999999998E-3</v>
      </c>
      <c r="R205">
        <v>4.2599999999999999E-3</v>
      </c>
      <c r="S205">
        <v>1.9499999999999999E-3</v>
      </c>
      <c r="T205">
        <v>1.9499999999999999E-3</v>
      </c>
      <c r="U205">
        <v>1.9499999999999999E-3</v>
      </c>
      <c r="V205">
        <v>1.9499999999999999E-3</v>
      </c>
      <c r="W205">
        <v>3.9399999999999999E-3</v>
      </c>
      <c r="X205">
        <v>3.9399999999999999E-3</v>
      </c>
      <c r="Y205">
        <v>1.9499999999999999E-3</v>
      </c>
      <c r="Z205">
        <v>1.9499999999999999E-3</v>
      </c>
      <c r="AA205">
        <v>1.9499999999999999E-3</v>
      </c>
      <c r="AB205">
        <v>0.58457067153033082</v>
      </c>
      <c r="AC205">
        <v>7.5908158400265124</v>
      </c>
      <c r="AD205">
        <v>243.916</v>
      </c>
      <c r="AE205">
        <v>0.05</v>
      </c>
      <c r="AF205">
        <v>782</v>
      </c>
      <c r="AG205">
        <v>1617</v>
      </c>
      <c r="AH205">
        <v>2441</v>
      </c>
      <c r="AI205">
        <v>2838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2.5000000000000001E-3</v>
      </c>
      <c r="Q206">
        <v>2.0799999999999998E-3</v>
      </c>
      <c r="R206">
        <v>4.2599999999999999E-3</v>
      </c>
      <c r="S206">
        <v>1.9499999999999999E-3</v>
      </c>
      <c r="T206">
        <v>1.9499999999999999E-3</v>
      </c>
      <c r="U206">
        <v>1.9499999999999999E-3</v>
      </c>
      <c r="V206">
        <v>1.9499999999999999E-3</v>
      </c>
      <c r="W206">
        <v>3.9399999999999999E-3</v>
      </c>
      <c r="X206">
        <v>3.9399999999999999E-3</v>
      </c>
      <c r="Y206">
        <v>1.9499999999999999E-3</v>
      </c>
      <c r="Z206">
        <v>1.9499999999999999E-3</v>
      </c>
      <c r="AA206">
        <v>1.9499999999999999E-3</v>
      </c>
      <c r="AB206">
        <v>0.58457067153033082</v>
      </c>
      <c r="AC206">
        <v>7.5908158400265124</v>
      </c>
      <c r="AD206">
        <v>243.916</v>
      </c>
      <c r="AE206">
        <v>5.5E-2</v>
      </c>
      <c r="AF206">
        <v>732</v>
      </c>
      <c r="AG206">
        <v>1503</v>
      </c>
      <c r="AH206">
        <v>2234</v>
      </c>
      <c r="AI206">
        <v>2580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2.5000000000000001E-3</v>
      </c>
      <c r="Q207">
        <v>2.0799999999999998E-3</v>
      </c>
      <c r="R207">
        <v>4.2599999999999999E-3</v>
      </c>
      <c r="S207">
        <v>1.9499999999999999E-3</v>
      </c>
      <c r="T207">
        <v>1.9499999999999999E-3</v>
      </c>
      <c r="U207">
        <v>1.9499999999999999E-3</v>
      </c>
      <c r="V207">
        <v>1.9499999999999999E-3</v>
      </c>
      <c r="W207">
        <v>3.9399999999999999E-3</v>
      </c>
      <c r="X207">
        <v>3.9399999999999999E-3</v>
      </c>
      <c r="Y207">
        <v>1.9499999999999999E-3</v>
      </c>
      <c r="Z207">
        <v>1.9499999999999999E-3</v>
      </c>
      <c r="AA207">
        <v>1.9499999999999999E-3</v>
      </c>
      <c r="AB207">
        <v>0.58457067153033082</v>
      </c>
      <c r="AC207">
        <v>7.5908158400265124</v>
      </c>
      <c r="AD207">
        <v>243.916</v>
      </c>
      <c r="AE207">
        <v>0.06</v>
      </c>
      <c r="AF207">
        <v>687</v>
      </c>
      <c r="AG207">
        <v>1404</v>
      </c>
      <c r="AH207">
        <v>2059</v>
      </c>
      <c r="AI207">
        <v>2365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2.5000000000000001E-3</v>
      </c>
      <c r="Q208">
        <v>2.0799999999999998E-3</v>
      </c>
      <c r="R208">
        <v>4.2599999999999999E-3</v>
      </c>
      <c r="S208">
        <v>1.9499999999999999E-3</v>
      </c>
      <c r="T208">
        <v>1.9499999999999999E-3</v>
      </c>
      <c r="U208">
        <v>1.9499999999999999E-3</v>
      </c>
      <c r="V208">
        <v>1.9499999999999999E-3</v>
      </c>
      <c r="W208">
        <v>3.9399999999999999E-3</v>
      </c>
      <c r="X208">
        <v>3.9399999999999999E-3</v>
      </c>
      <c r="Y208">
        <v>1.9499999999999999E-3</v>
      </c>
      <c r="Z208">
        <v>1.9499999999999999E-3</v>
      </c>
      <c r="AA208">
        <v>1.9499999999999999E-3</v>
      </c>
      <c r="AB208">
        <v>0.58457067153033082</v>
      </c>
      <c r="AC208">
        <v>7.5908158400265124</v>
      </c>
      <c r="AD208">
        <v>243.916</v>
      </c>
      <c r="AE208">
        <v>6.5000000000000002E-2</v>
      </c>
      <c r="AF208">
        <v>647</v>
      </c>
      <c r="AG208">
        <v>1316</v>
      </c>
      <c r="AH208">
        <v>1909</v>
      </c>
      <c r="AI208">
        <v>2183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2.5000000000000001E-3</v>
      </c>
      <c r="Q209">
        <v>2.0799999999999998E-3</v>
      </c>
      <c r="R209">
        <v>4.2599999999999999E-3</v>
      </c>
      <c r="S209">
        <v>1.9499999999999999E-3</v>
      </c>
      <c r="T209">
        <v>1.9499999999999999E-3</v>
      </c>
      <c r="U209">
        <v>1.9499999999999999E-3</v>
      </c>
      <c r="V209">
        <v>1.9499999999999999E-3</v>
      </c>
      <c r="W209">
        <v>3.9399999999999999E-3</v>
      </c>
      <c r="X209">
        <v>3.9399999999999999E-3</v>
      </c>
      <c r="Y209">
        <v>1.9499999999999999E-3</v>
      </c>
      <c r="Z209">
        <v>1.9499999999999999E-3</v>
      </c>
      <c r="AA209">
        <v>1.9499999999999999E-3</v>
      </c>
      <c r="AB209">
        <v>0.58457067153033082</v>
      </c>
      <c r="AC209">
        <v>7.5908158400265124</v>
      </c>
      <c r="AD209">
        <v>243.916</v>
      </c>
      <c r="AE209">
        <v>7.0000000000000007E-2</v>
      </c>
      <c r="AF209">
        <v>610</v>
      </c>
      <c r="AG209">
        <v>1239</v>
      </c>
      <c r="AH209">
        <v>1780</v>
      </c>
      <c r="AI209">
        <v>2027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2.47E-3</v>
      </c>
      <c r="Q210">
        <v>2.0500000000000002E-3</v>
      </c>
      <c r="R210">
        <v>4.2100000000000002E-3</v>
      </c>
      <c r="S210">
        <v>1.9499999999999999E-3</v>
      </c>
      <c r="T210">
        <v>1.9499999999999999E-3</v>
      </c>
      <c r="U210">
        <v>1.9499999999999999E-3</v>
      </c>
      <c r="V210">
        <v>1.9499999999999999E-3</v>
      </c>
      <c r="W210">
        <v>3.8999999999999998E-3</v>
      </c>
      <c r="X210">
        <v>3.8999999999999998E-3</v>
      </c>
      <c r="Y210">
        <v>1.9499999999999999E-3</v>
      </c>
      <c r="Z210">
        <v>1.9499999999999999E-3</v>
      </c>
      <c r="AA210">
        <v>1.9499999999999999E-3</v>
      </c>
      <c r="AB210">
        <v>0.58477388269761033</v>
      </c>
      <c r="AC210">
        <v>7.5921351026835104</v>
      </c>
      <c r="AD210">
        <v>243.916</v>
      </c>
      <c r="AE210">
        <v>0.03</v>
      </c>
      <c r="AF210">
        <v>1043</v>
      </c>
      <c r="AG210">
        <v>2328</v>
      </c>
      <c r="AH210">
        <v>3911</v>
      </c>
      <c r="AI210">
        <v>4730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2.47E-3</v>
      </c>
      <c r="Q211">
        <v>2.0500000000000002E-3</v>
      </c>
      <c r="R211">
        <v>4.2100000000000002E-3</v>
      </c>
      <c r="S211">
        <v>1.9499999999999999E-3</v>
      </c>
      <c r="T211">
        <v>1.9499999999999999E-3</v>
      </c>
      <c r="U211">
        <v>1.9499999999999999E-3</v>
      </c>
      <c r="V211">
        <v>1.9499999999999999E-3</v>
      </c>
      <c r="W211">
        <v>3.8999999999999998E-3</v>
      </c>
      <c r="X211">
        <v>3.8999999999999998E-3</v>
      </c>
      <c r="Y211">
        <v>1.9499999999999999E-3</v>
      </c>
      <c r="Z211">
        <v>1.9499999999999999E-3</v>
      </c>
      <c r="AA211">
        <v>1.9499999999999999E-3</v>
      </c>
      <c r="AB211">
        <v>0.58477388269761033</v>
      </c>
      <c r="AC211">
        <v>7.5921351026835104</v>
      </c>
      <c r="AD211">
        <v>243.916</v>
      </c>
      <c r="AE211">
        <v>3.5000000000000003E-2</v>
      </c>
      <c r="AF211">
        <v>966</v>
      </c>
      <c r="AG211">
        <v>2094</v>
      </c>
      <c r="AH211">
        <v>3395</v>
      </c>
      <c r="AI211">
        <v>4054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2.47E-3</v>
      </c>
      <c r="Q212">
        <v>2.0500000000000002E-3</v>
      </c>
      <c r="R212">
        <v>4.2100000000000002E-3</v>
      </c>
      <c r="S212">
        <v>1.9499999999999999E-3</v>
      </c>
      <c r="T212">
        <v>1.9499999999999999E-3</v>
      </c>
      <c r="U212">
        <v>1.9499999999999999E-3</v>
      </c>
      <c r="V212">
        <v>1.9499999999999999E-3</v>
      </c>
      <c r="W212">
        <v>3.8999999999999998E-3</v>
      </c>
      <c r="X212">
        <v>3.8999999999999998E-3</v>
      </c>
      <c r="Y212">
        <v>1.9499999999999999E-3</v>
      </c>
      <c r="Z212">
        <v>1.9499999999999999E-3</v>
      </c>
      <c r="AA212">
        <v>1.9499999999999999E-3</v>
      </c>
      <c r="AB212">
        <v>0.58477388269761033</v>
      </c>
      <c r="AC212">
        <v>7.5921351026835104</v>
      </c>
      <c r="AD212">
        <v>243.916</v>
      </c>
      <c r="AE212">
        <v>0.04</v>
      </c>
      <c r="AF212">
        <v>898</v>
      </c>
      <c r="AG212">
        <v>1905</v>
      </c>
      <c r="AH212">
        <v>3002</v>
      </c>
      <c r="AI212">
        <v>3548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2.47E-3</v>
      </c>
      <c r="Q213">
        <v>2.0500000000000002E-3</v>
      </c>
      <c r="R213">
        <v>4.2100000000000002E-3</v>
      </c>
      <c r="S213">
        <v>1.9499999999999999E-3</v>
      </c>
      <c r="T213">
        <v>1.9499999999999999E-3</v>
      </c>
      <c r="U213">
        <v>1.9499999999999999E-3</v>
      </c>
      <c r="V213">
        <v>1.9499999999999999E-3</v>
      </c>
      <c r="W213">
        <v>3.8999999999999998E-3</v>
      </c>
      <c r="X213">
        <v>3.8999999999999998E-3</v>
      </c>
      <c r="Y213">
        <v>1.9499999999999999E-3</v>
      </c>
      <c r="Z213">
        <v>1.9499999999999999E-3</v>
      </c>
      <c r="AA213">
        <v>1.9499999999999999E-3</v>
      </c>
      <c r="AB213">
        <v>0.58477388269761033</v>
      </c>
      <c r="AC213">
        <v>7.5921351026835104</v>
      </c>
      <c r="AD213">
        <v>243.916</v>
      </c>
      <c r="AE213">
        <v>4.4999999999999998E-2</v>
      </c>
      <c r="AF213">
        <v>837</v>
      </c>
      <c r="AG213">
        <v>1749</v>
      </c>
      <c r="AH213">
        <v>2692</v>
      </c>
      <c r="AI213">
        <v>3153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2.47E-3</v>
      </c>
      <c r="Q214">
        <v>2.0500000000000002E-3</v>
      </c>
      <c r="R214">
        <v>4.2100000000000002E-3</v>
      </c>
      <c r="S214">
        <v>1.9499999999999999E-3</v>
      </c>
      <c r="T214">
        <v>1.9499999999999999E-3</v>
      </c>
      <c r="U214">
        <v>1.9499999999999999E-3</v>
      </c>
      <c r="V214">
        <v>1.9499999999999999E-3</v>
      </c>
      <c r="W214">
        <v>3.8999999999999998E-3</v>
      </c>
      <c r="X214">
        <v>3.8999999999999998E-3</v>
      </c>
      <c r="Y214">
        <v>1.9499999999999999E-3</v>
      </c>
      <c r="Z214">
        <v>1.9499999999999999E-3</v>
      </c>
      <c r="AA214">
        <v>1.9499999999999999E-3</v>
      </c>
      <c r="AB214">
        <v>0.58477388269761033</v>
      </c>
      <c r="AC214">
        <v>7.5921351026835104</v>
      </c>
      <c r="AD214">
        <v>243.916</v>
      </c>
      <c r="AE214">
        <v>0.05</v>
      </c>
      <c r="AF214">
        <v>782</v>
      </c>
      <c r="AG214">
        <v>1617</v>
      </c>
      <c r="AH214">
        <v>2441</v>
      </c>
      <c r="AI214">
        <v>2838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2.47E-3</v>
      </c>
      <c r="Q215">
        <v>2.0500000000000002E-3</v>
      </c>
      <c r="R215">
        <v>4.2100000000000002E-3</v>
      </c>
      <c r="S215">
        <v>1.9499999999999999E-3</v>
      </c>
      <c r="T215">
        <v>1.9499999999999999E-3</v>
      </c>
      <c r="U215">
        <v>1.9499999999999999E-3</v>
      </c>
      <c r="V215">
        <v>1.9499999999999999E-3</v>
      </c>
      <c r="W215">
        <v>3.8999999999999998E-3</v>
      </c>
      <c r="X215">
        <v>3.8999999999999998E-3</v>
      </c>
      <c r="Y215">
        <v>1.9499999999999999E-3</v>
      </c>
      <c r="Z215">
        <v>1.9499999999999999E-3</v>
      </c>
      <c r="AA215">
        <v>1.9499999999999999E-3</v>
      </c>
      <c r="AB215">
        <v>0.58477388269761033</v>
      </c>
      <c r="AC215">
        <v>7.5921351026835104</v>
      </c>
      <c r="AD215">
        <v>243.916</v>
      </c>
      <c r="AE215">
        <v>5.5E-2</v>
      </c>
      <c r="AF215">
        <v>732</v>
      </c>
      <c r="AG215">
        <v>1503</v>
      </c>
      <c r="AH215">
        <v>2234</v>
      </c>
      <c r="AI215">
        <v>2580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2.47E-3</v>
      </c>
      <c r="Q216">
        <v>2.0500000000000002E-3</v>
      </c>
      <c r="R216">
        <v>4.2100000000000002E-3</v>
      </c>
      <c r="S216">
        <v>1.9499999999999999E-3</v>
      </c>
      <c r="T216">
        <v>1.9499999999999999E-3</v>
      </c>
      <c r="U216">
        <v>1.9499999999999999E-3</v>
      </c>
      <c r="V216">
        <v>1.9499999999999999E-3</v>
      </c>
      <c r="W216">
        <v>3.8999999999999998E-3</v>
      </c>
      <c r="X216">
        <v>3.8999999999999998E-3</v>
      </c>
      <c r="Y216">
        <v>1.9499999999999999E-3</v>
      </c>
      <c r="Z216">
        <v>1.9499999999999999E-3</v>
      </c>
      <c r="AA216">
        <v>1.9499999999999999E-3</v>
      </c>
      <c r="AB216">
        <v>0.58477388269761033</v>
      </c>
      <c r="AC216">
        <v>7.5921351026835104</v>
      </c>
      <c r="AD216">
        <v>243.916</v>
      </c>
      <c r="AE216">
        <v>0.06</v>
      </c>
      <c r="AF216">
        <v>687</v>
      </c>
      <c r="AG216">
        <v>1404</v>
      </c>
      <c r="AH216">
        <v>2059</v>
      </c>
      <c r="AI216">
        <v>2365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2.47E-3</v>
      </c>
      <c r="Q217">
        <v>2.0500000000000002E-3</v>
      </c>
      <c r="R217">
        <v>4.2100000000000002E-3</v>
      </c>
      <c r="S217">
        <v>1.9499999999999999E-3</v>
      </c>
      <c r="T217">
        <v>1.9499999999999999E-3</v>
      </c>
      <c r="U217">
        <v>1.9499999999999999E-3</v>
      </c>
      <c r="V217">
        <v>1.9499999999999999E-3</v>
      </c>
      <c r="W217">
        <v>3.8999999999999998E-3</v>
      </c>
      <c r="X217">
        <v>3.8999999999999998E-3</v>
      </c>
      <c r="Y217">
        <v>1.9499999999999999E-3</v>
      </c>
      <c r="Z217">
        <v>1.9499999999999999E-3</v>
      </c>
      <c r="AA217">
        <v>1.9499999999999999E-3</v>
      </c>
      <c r="AB217">
        <v>0.58477388269761033</v>
      </c>
      <c r="AC217">
        <v>7.5921351026835104</v>
      </c>
      <c r="AD217">
        <v>243.916</v>
      </c>
      <c r="AE217">
        <v>6.5000000000000002E-2</v>
      </c>
      <c r="AF217">
        <v>647</v>
      </c>
      <c r="AG217">
        <v>1316</v>
      </c>
      <c r="AH217">
        <v>1909</v>
      </c>
      <c r="AI217">
        <v>2183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2.47E-3</v>
      </c>
      <c r="Q218">
        <v>2.0500000000000002E-3</v>
      </c>
      <c r="R218">
        <v>4.2100000000000002E-3</v>
      </c>
      <c r="S218">
        <v>1.9499999999999999E-3</v>
      </c>
      <c r="T218">
        <v>1.9499999999999999E-3</v>
      </c>
      <c r="U218">
        <v>1.9499999999999999E-3</v>
      </c>
      <c r="V218">
        <v>1.9499999999999999E-3</v>
      </c>
      <c r="W218">
        <v>3.8999999999999998E-3</v>
      </c>
      <c r="X218">
        <v>3.8999999999999998E-3</v>
      </c>
      <c r="Y218">
        <v>1.9499999999999999E-3</v>
      </c>
      <c r="Z218">
        <v>1.9499999999999999E-3</v>
      </c>
      <c r="AA218">
        <v>1.9499999999999999E-3</v>
      </c>
      <c r="AB218">
        <v>0.58477388269761033</v>
      </c>
      <c r="AC218">
        <v>7.5921351026835104</v>
      </c>
      <c r="AD218">
        <v>243.916</v>
      </c>
      <c r="AE218">
        <v>7.0000000000000007E-2</v>
      </c>
      <c r="AF218">
        <v>610</v>
      </c>
      <c r="AG218">
        <v>1239</v>
      </c>
      <c r="AH218">
        <v>1780</v>
      </c>
      <c r="AI218">
        <v>2027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2.4499999999999999E-3</v>
      </c>
      <c r="Q219">
        <v>2.0300000000000001E-3</v>
      </c>
      <c r="R219">
        <v>4.1599999999999996E-3</v>
      </c>
      <c r="S219">
        <v>1.9499999999999999E-3</v>
      </c>
      <c r="T219">
        <v>1.9499999999999999E-3</v>
      </c>
      <c r="U219">
        <v>1.9499999999999999E-3</v>
      </c>
      <c r="V219">
        <v>1.9499999999999999E-3</v>
      </c>
      <c r="W219">
        <v>3.8600000000000001E-3</v>
      </c>
      <c r="X219">
        <v>3.8600000000000001E-3</v>
      </c>
      <c r="Y219">
        <v>1.9499999999999999E-3</v>
      </c>
      <c r="Z219">
        <v>1.9499999999999999E-3</v>
      </c>
      <c r="AA219">
        <v>1.9499999999999999E-3</v>
      </c>
      <c r="AB219">
        <v>0.58504387350643383</v>
      </c>
      <c r="AC219">
        <v>7.5938875494092937</v>
      </c>
      <c r="AD219">
        <v>243.916</v>
      </c>
      <c r="AE219">
        <v>0.03</v>
      </c>
      <c r="AF219">
        <v>1043</v>
      </c>
      <c r="AG219">
        <v>2328</v>
      </c>
      <c r="AH219">
        <v>3911</v>
      </c>
      <c r="AI219">
        <v>4730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2.4499999999999999E-3</v>
      </c>
      <c r="Q220">
        <v>2.0300000000000001E-3</v>
      </c>
      <c r="R220">
        <v>4.1599999999999996E-3</v>
      </c>
      <c r="S220">
        <v>1.9499999999999999E-3</v>
      </c>
      <c r="T220">
        <v>1.9499999999999999E-3</v>
      </c>
      <c r="U220">
        <v>1.9499999999999999E-3</v>
      </c>
      <c r="V220">
        <v>1.9499999999999999E-3</v>
      </c>
      <c r="W220">
        <v>3.8600000000000001E-3</v>
      </c>
      <c r="X220">
        <v>3.8600000000000001E-3</v>
      </c>
      <c r="Y220">
        <v>1.9499999999999999E-3</v>
      </c>
      <c r="Z220">
        <v>1.9499999999999999E-3</v>
      </c>
      <c r="AA220">
        <v>1.9499999999999999E-3</v>
      </c>
      <c r="AB220">
        <v>0.58504387350643383</v>
      </c>
      <c r="AC220">
        <v>7.5938875494092937</v>
      </c>
      <c r="AD220">
        <v>243.916</v>
      </c>
      <c r="AE220">
        <v>3.5000000000000003E-2</v>
      </c>
      <c r="AF220">
        <v>966</v>
      </c>
      <c r="AG220">
        <v>2094</v>
      </c>
      <c r="AH220">
        <v>3395</v>
      </c>
      <c r="AI220">
        <v>4054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2.4499999999999999E-3</v>
      </c>
      <c r="Q221">
        <v>2.0300000000000001E-3</v>
      </c>
      <c r="R221">
        <v>4.1599999999999996E-3</v>
      </c>
      <c r="S221">
        <v>1.9499999999999999E-3</v>
      </c>
      <c r="T221">
        <v>1.9499999999999999E-3</v>
      </c>
      <c r="U221">
        <v>1.9499999999999999E-3</v>
      </c>
      <c r="V221">
        <v>1.9499999999999999E-3</v>
      </c>
      <c r="W221">
        <v>3.8600000000000001E-3</v>
      </c>
      <c r="X221">
        <v>3.8600000000000001E-3</v>
      </c>
      <c r="Y221">
        <v>1.9499999999999999E-3</v>
      </c>
      <c r="Z221">
        <v>1.9499999999999999E-3</v>
      </c>
      <c r="AA221">
        <v>1.9499999999999999E-3</v>
      </c>
      <c r="AB221">
        <v>0.58504387350643383</v>
      </c>
      <c r="AC221">
        <v>7.5938875494092937</v>
      </c>
      <c r="AD221">
        <v>243.916</v>
      </c>
      <c r="AE221">
        <v>0.04</v>
      </c>
      <c r="AF221">
        <v>898</v>
      </c>
      <c r="AG221">
        <v>1905</v>
      </c>
      <c r="AH221">
        <v>3002</v>
      </c>
      <c r="AI221">
        <v>3548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2.4499999999999999E-3</v>
      </c>
      <c r="Q222">
        <v>2.0300000000000001E-3</v>
      </c>
      <c r="R222">
        <v>4.1599999999999996E-3</v>
      </c>
      <c r="S222">
        <v>1.9499999999999999E-3</v>
      </c>
      <c r="T222">
        <v>1.9499999999999999E-3</v>
      </c>
      <c r="U222">
        <v>1.9499999999999999E-3</v>
      </c>
      <c r="V222">
        <v>1.9499999999999999E-3</v>
      </c>
      <c r="W222">
        <v>3.8600000000000001E-3</v>
      </c>
      <c r="X222">
        <v>3.8600000000000001E-3</v>
      </c>
      <c r="Y222">
        <v>1.9499999999999999E-3</v>
      </c>
      <c r="Z222">
        <v>1.9499999999999999E-3</v>
      </c>
      <c r="AA222">
        <v>1.9499999999999999E-3</v>
      </c>
      <c r="AB222">
        <v>0.58504387350643383</v>
      </c>
      <c r="AC222">
        <v>7.5938875494092937</v>
      </c>
      <c r="AD222">
        <v>243.916</v>
      </c>
      <c r="AE222">
        <v>4.4999999999999998E-2</v>
      </c>
      <c r="AF222">
        <v>837</v>
      </c>
      <c r="AG222">
        <v>1749</v>
      </c>
      <c r="AH222">
        <v>2692</v>
      </c>
      <c r="AI222">
        <v>3153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2.4499999999999999E-3</v>
      </c>
      <c r="Q223">
        <v>2.0300000000000001E-3</v>
      </c>
      <c r="R223">
        <v>4.1599999999999996E-3</v>
      </c>
      <c r="S223">
        <v>1.9499999999999999E-3</v>
      </c>
      <c r="T223">
        <v>1.9499999999999999E-3</v>
      </c>
      <c r="U223">
        <v>1.9499999999999999E-3</v>
      </c>
      <c r="V223">
        <v>1.9499999999999999E-3</v>
      </c>
      <c r="W223">
        <v>3.8600000000000001E-3</v>
      </c>
      <c r="X223">
        <v>3.8600000000000001E-3</v>
      </c>
      <c r="Y223">
        <v>1.9499999999999999E-3</v>
      </c>
      <c r="Z223">
        <v>1.9499999999999999E-3</v>
      </c>
      <c r="AA223">
        <v>1.9499999999999999E-3</v>
      </c>
      <c r="AB223">
        <v>0.58504387350643383</v>
      </c>
      <c r="AC223">
        <v>7.5938875494092937</v>
      </c>
      <c r="AD223">
        <v>243.916</v>
      </c>
      <c r="AE223">
        <v>0.05</v>
      </c>
      <c r="AF223">
        <v>782</v>
      </c>
      <c r="AG223">
        <v>1617</v>
      </c>
      <c r="AH223">
        <v>2441</v>
      </c>
      <c r="AI223">
        <v>2838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2.4499999999999999E-3</v>
      </c>
      <c r="Q224">
        <v>2.0300000000000001E-3</v>
      </c>
      <c r="R224">
        <v>4.1599999999999996E-3</v>
      </c>
      <c r="S224">
        <v>1.9499999999999999E-3</v>
      </c>
      <c r="T224">
        <v>1.9499999999999999E-3</v>
      </c>
      <c r="U224">
        <v>1.9499999999999999E-3</v>
      </c>
      <c r="V224">
        <v>1.9499999999999999E-3</v>
      </c>
      <c r="W224">
        <v>3.8600000000000001E-3</v>
      </c>
      <c r="X224">
        <v>3.8600000000000001E-3</v>
      </c>
      <c r="Y224">
        <v>1.9499999999999999E-3</v>
      </c>
      <c r="Z224">
        <v>1.9499999999999999E-3</v>
      </c>
      <c r="AA224">
        <v>1.9499999999999999E-3</v>
      </c>
      <c r="AB224">
        <v>0.58504387350643383</v>
      </c>
      <c r="AC224">
        <v>7.5938875494092937</v>
      </c>
      <c r="AD224">
        <v>243.916</v>
      </c>
      <c r="AE224">
        <v>5.5E-2</v>
      </c>
      <c r="AF224">
        <v>732</v>
      </c>
      <c r="AG224">
        <v>1503</v>
      </c>
      <c r="AH224">
        <v>2234</v>
      </c>
      <c r="AI224">
        <v>2580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2.4499999999999999E-3</v>
      </c>
      <c r="Q225">
        <v>2.0300000000000001E-3</v>
      </c>
      <c r="R225">
        <v>4.1599999999999996E-3</v>
      </c>
      <c r="S225">
        <v>1.9499999999999999E-3</v>
      </c>
      <c r="T225">
        <v>1.9499999999999999E-3</v>
      </c>
      <c r="U225">
        <v>1.9499999999999999E-3</v>
      </c>
      <c r="V225">
        <v>1.9499999999999999E-3</v>
      </c>
      <c r="W225">
        <v>3.8600000000000001E-3</v>
      </c>
      <c r="X225">
        <v>3.8600000000000001E-3</v>
      </c>
      <c r="Y225">
        <v>1.9499999999999999E-3</v>
      </c>
      <c r="Z225">
        <v>1.9499999999999999E-3</v>
      </c>
      <c r="AA225">
        <v>1.9499999999999999E-3</v>
      </c>
      <c r="AB225">
        <v>0.58504387350643383</v>
      </c>
      <c r="AC225">
        <v>7.5938875494092937</v>
      </c>
      <c r="AD225">
        <v>243.916</v>
      </c>
      <c r="AE225">
        <v>0.06</v>
      </c>
      <c r="AF225">
        <v>687</v>
      </c>
      <c r="AG225">
        <v>1404</v>
      </c>
      <c r="AH225">
        <v>2059</v>
      </c>
      <c r="AI225">
        <v>2365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2.4499999999999999E-3</v>
      </c>
      <c r="Q226">
        <v>2.0300000000000001E-3</v>
      </c>
      <c r="R226">
        <v>4.1599999999999996E-3</v>
      </c>
      <c r="S226">
        <v>1.9499999999999999E-3</v>
      </c>
      <c r="T226">
        <v>1.9499999999999999E-3</v>
      </c>
      <c r="U226">
        <v>1.9499999999999999E-3</v>
      </c>
      <c r="V226">
        <v>1.9499999999999999E-3</v>
      </c>
      <c r="W226">
        <v>3.8600000000000001E-3</v>
      </c>
      <c r="X226">
        <v>3.8600000000000001E-3</v>
      </c>
      <c r="Y226">
        <v>1.9499999999999999E-3</v>
      </c>
      <c r="Z226">
        <v>1.9499999999999999E-3</v>
      </c>
      <c r="AA226">
        <v>1.9499999999999999E-3</v>
      </c>
      <c r="AB226">
        <v>0.58504387350643383</v>
      </c>
      <c r="AC226">
        <v>7.5938875494092937</v>
      </c>
      <c r="AD226">
        <v>243.916</v>
      </c>
      <c r="AE226">
        <v>6.5000000000000002E-2</v>
      </c>
      <c r="AF226">
        <v>647</v>
      </c>
      <c r="AG226">
        <v>1316</v>
      </c>
      <c r="AH226">
        <v>1909</v>
      </c>
      <c r="AI226">
        <v>2183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2.4499999999999999E-3</v>
      </c>
      <c r="Q227">
        <v>2.0300000000000001E-3</v>
      </c>
      <c r="R227">
        <v>4.1599999999999996E-3</v>
      </c>
      <c r="S227">
        <v>1.9499999999999999E-3</v>
      </c>
      <c r="T227">
        <v>1.9499999999999999E-3</v>
      </c>
      <c r="U227">
        <v>1.9499999999999999E-3</v>
      </c>
      <c r="V227">
        <v>1.9499999999999999E-3</v>
      </c>
      <c r="W227">
        <v>3.8600000000000001E-3</v>
      </c>
      <c r="X227">
        <v>3.8600000000000001E-3</v>
      </c>
      <c r="Y227">
        <v>1.9499999999999999E-3</v>
      </c>
      <c r="Z227">
        <v>1.9499999999999999E-3</v>
      </c>
      <c r="AA227">
        <v>1.9499999999999999E-3</v>
      </c>
      <c r="AB227">
        <v>0.58504387350643383</v>
      </c>
      <c r="AC227">
        <v>7.5938875494092937</v>
      </c>
      <c r="AD227">
        <v>243.916</v>
      </c>
      <c r="AE227">
        <v>7.0000000000000007E-2</v>
      </c>
      <c r="AF227">
        <v>610</v>
      </c>
      <c r="AG227">
        <v>1239</v>
      </c>
      <c r="AH227">
        <v>1780</v>
      </c>
      <c r="AI227">
        <v>2027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2.33E-3</v>
      </c>
      <c r="Q228">
        <v>1.9400000000000001E-3</v>
      </c>
      <c r="R228">
        <v>3.96E-3</v>
      </c>
      <c r="S228">
        <v>1.9400000000000001E-3</v>
      </c>
      <c r="T228">
        <v>1.9400000000000001E-3</v>
      </c>
      <c r="U228">
        <v>1.9400000000000001E-3</v>
      </c>
      <c r="V228">
        <v>1.9400000000000001E-3</v>
      </c>
      <c r="W228">
        <v>3.6600000000000001E-3</v>
      </c>
      <c r="X228">
        <v>3.6600000000000001E-3</v>
      </c>
      <c r="Y228">
        <v>1.9400000000000001E-3</v>
      </c>
      <c r="Z228">
        <v>1.9400000000000001E-3</v>
      </c>
      <c r="AA228">
        <v>1.9400000000000001E-3</v>
      </c>
      <c r="AB228">
        <v>0.5865491912213695</v>
      </c>
      <c r="AC228">
        <v>7.3206954871319567</v>
      </c>
      <c r="AD228">
        <v>258.36599999999999</v>
      </c>
      <c r="AE228">
        <v>0.03</v>
      </c>
      <c r="AF228">
        <v>1030</v>
      </c>
      <c r="AG228">
        <v>2684</v>
      </c>
      <c r="AH228">
        <v>4082</v>
      </c>
      <c r="AI228">
        <v>4646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2.33E-3</v>
      </c>
      <c r="Q229">
        <v>1.9400000000000001E-3</v>
      </c>
      <c r="R229">
        <v>3.96E-3</v>
      </c>
      <c r="S229">
        <v>1.9400000000000001E-3</v>
      </c>
      <c r="T229">
        <v>1.9400000000000001E-3</v>
      </c>
      <c r="U229">
        <v>1.9400000000000001E-3</v>
      </c>
      <c r="V229">
        <v>1.9400000000000001E-3</v>
      </c>
      <c r="W229">
        <v>3.6600000000000001E-3</v>
      </c>
      <c r="X229">
        <v>3.6600000000000001E-3</v>
      </c>
      <c r="Y229">
        <v>1.9400000000000001E-3</v>
      </c>
      <c r="Z229">
        <v>1.9400000000000001E-3</v>
      </c>
      <c r="AA229">
        <v>1.9400000000000001E-3</v>
      </c>
      <c r="AB229">
        <v>0.5865491912213695</v>
      </c>
      <c r="AC229">
        <v>7.3206954871319567</v>
      </c>
      <c r="AD229">
        <v>258.36599999999999</v>
      </c>
      <c r="AE229">
        <v>3.5000000000000003E-2</v>
      </c>
      <c r="AF229">
        <v>957</v>
      </c>
      <c r="AG229">
        <v>2377</v>
      </c>
      <c r="AH229">
        <v>3520</v>
      </c>
      <c r="AI229">
        <v>3982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2.33E-3</v>
      </c>
      <c r="Q230">
        <v>1.9400000000000001E-3</v>
      </c>
      <c r="R230">
        <v>3.96E-3</v>
      </c>
      <c r="S230">
        <v>1.9400000000000001E-3</v>
      </c>
      <c r="T230">
        <v>1.9400000000000001E-3</v>
      </c>
      <c r="U230">
        <v>1.9400000000000001E-3</v>
      </c>
      <c r="V230">
        <v>1.9400000000000001E-3</v>
      </c>
      <c r="W230">
        <v>3.6600000000000001E-3</v>
      </c>
      <c r="X230">
        <v>3.6600000000000001E-3</v>
      </c>
      <c r="Y230">
        <v>1.9400000000000001E-3</v>
      </c>
      <c r="Z230">
        <v>1.9400000000000001E-3</v>
      </c>
      <c r="AA230">
        <v>1.9400000000000001E-3</v>
      </c>
      <c r="AB230">
        <v>0.5865491912213695</v>
      </c>
      <c r="AC230">
        <v>7.3206954871319567</v>
      </c>
      <c r="AD230">
        <v>258.36599999999999</v>
      </c>
      <c r="AE230">
        <v>0.04</v>
      </c>
      <c r="AF230">
        <v>891</v>
      </c>
      <c r="AG230">
        <v>2137</v>
      </c>
      <c r="AH230">
        <v>3096</v>
      </c>
      <c r="AI230">
        <v>3484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2.33E-3</v>
      </c>
      <c r="Q231">
        <v>1.9400000000000001E-3</v>
      </c>
      <c r="R231">
        <v>3.96E-3</v>
      </c>
      <c r="S231">
        <v>1.9400000000000001E-3</v>
      </c>
      <c r="T231">
        <v>1.9400000000000001E-3</v>
      </c>
      <c r="U231">
        <v>1.9400000000000001E-3</v>
      </c>
      <c r="V231">
        <v>1.9400000000000001E-3</v>
      </c>
      <c r="W231">
        <v>3.6600000000000001E-3</v>
      </c>
      <c r="X231">
        <v>3.6600000000000001E-3</v>
      </c>
      <c r="Y231">
        <v>1.9400000000000001E-3</v>
      </c>
      <c r="Z231">
        <v>1.9400000000000001E-3</v>
      </c>
      <c r="AA231">
        <v>1.9400000000000001E-3</v>
      </c>
      <c r="AB231">
        <v>0.5865491912213695</v>
      </c>
      <c r="AC231">
        <v>7.3206954871319567</v>
      </c>
      <c r="AD231">
        <v>258.36599999999999</v>
      </c>
      <c r="AE231">
        <v>4.4999999999999998E-2</v>
      </c>
      <c r="AF231">
        <v>831</v>
      </c>
      <c r="AG231">
        <v>1943</v>
      </c>
      <c r="AH231">
        <v>2765</v>
      </c>
      <c r="AI231">
        <v>3097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2.33E-3</v>
      </c>
      <c r="Q232">
        <v>1.9400000000000001E-3</v>
      </c>
      <c r="R232">
        <v>3.96E-3</v>
      </c>
      <c r="S232">
        <v>1.9400000000000001E-3</v>
      </c>
      <c r="T232">
        <v>1.9400000000000001E-3</v>
      </c>
      <c r="U232">
        <v>1.9400000000000001E-3</v>
      </c>
      <c r="V232">
        <v>1.9400000000000001E-3</v>
      </c>
      <c r="W232">
        <v>3.6600000000000001E-3</v>
      </c>
      <c r="X232">
        <v>3.6600000000000001E-3</v>
      </c>
      <c r="Y232">
        <v>1.9400000000000001E-3</v>
      </c>
      <c r="Z232">
        <v>1.9400000000000001E-3</v>
      </c>
      <c r="AA232">
        <v>1.9400000000000001E-3</v>
      </c>
      <c r="AB232">
        <v>0.5865491912213695</v>
      </c>
      <c r="AC232">
        <v>7.3206954871319567</v>
      </c>
      <c r="AD232">
        <v>258.36599999999999</v>
      </c>
      <c r="AE232">
        <v>0.05</v>
      </c>
      <c r="AF232">
        <v>778</v>
      </c>
      <c r="AG232">
        <v>1782</v>
      </c>
      <c r="AH232">
        <v>2498</v>
      </c>
      <c r="AI232">
        <v>2787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2.33E-3</v>
      </c>
      <c r="Q233">
        <v>1.9400000000000001E-3</v>
      </c>
      <c r="R233">
        <v>3.96E-3</v>
      </c>
      <c r="S233">
        <v>1.9400000000000001E-3</v>
      </c>
      <c r="T233">
        <v>1.9400000000000001E-3</v>
      </c>
      <c r="U233">
        <v>1.9400000000000001E-3</v>
      </c>
      <c r="V233">
        <v>1.9400000000000001E-3</v>
      </c>
      <c r="W233">
        <v>3.6600000000000001E-3</v>
      </c>
      <c r="X233">
        <v>3.6600000000000001E-3</v>
      </c>
      <c r="Y233">
        <v>1.9400000000000001E-3</v>
      </c>
      <c r="Z233">
        <v>1.9400000000000001E-3</v>
      </c>
      <c r="AA233">
        <v>1.9400000000000001E-3</v>
      </c>
      <c r="AB233">
        <v>0.5865491912213695</v>
      </c>
      <c r="AC233">
        <v>7.3206954871319567</v>
      </c>
      <c r="AD233">
        <v>258.36599999999999</v>
      </c>
      <c r="AE233">
        <v>5.5E-2</v>
      </c>
      <c r="AF233">
        <v>730</v>
      </c>
      <c r="AG233">
        <v>1646</v>
      </c>
      <c r="AH233">
        <v>2278</v>
      </c>
      <c r="AI233">
        <v>2534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2.33E-3</v>
      </c>
      <c r="Q234">
        <v>1.9400000000000001E-3</v>
      </c>
      <c r="R234">
        <v>3.96E-3</v>
      </c>
      <c r="S234">
        <v>1.9400000000000001E-3</v>
      </c>
      <c r="T234">
        <v>1.9400000000000001E-3</v>
      </c>
      <c r="U234">
        <v>1.9400000000000001E-3</v>
      </c>
      <c r="V234">
        <v>1.9400000000000001E-3</v>
      </c>
      <c r="W234">
        <v>3.6600000000000001E-3</v>
      </c>
      <c r="X234">
        <v>3.6600000000000001E-3</v>
      </c>
      <c r="Y234">
        <v>1.9400000000000001E-3</v>
      </c>
      <c r="Z234">
        <v>1.9400000000000001E-3</v>
      </c>
      <c r="AA234">
        <v>1.9400000000000001E-3</v>
      </c>
      <c r="AB234">
        <v>0.5865491912213695</v>
      </c>
      <c r="AC234">
        <v>7.3206954871319567</v>
      </c>
      <c r="AD234">
        <v>258.36599999999999</v>
      </c>
      <c r="AE234">
        <v>0.06</v>
      </c>
      <c r="AF234">
        <v>686</v>
      </c>
      <c r="AG234">
        <v>1530</v>
      </c>
      <c r="AH234">
        <v>2094</v>
      </c>
      <c r="AI234">
        <v>2323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2.33E-3</v>
      </c>
      <c r="Q235">
        <v>1.9400000000000001E-3</v>
      </c>
      <c r="R235">
        <v>3.96E-3</v>
      </c>
      <c r="S235">
        <v>1.9400000000000001E-3</v>
      </c>
      <c r="T235">
        <v>1.9400000000000001E-3</v>
      </c>
      <c r="U235">
        <v>1.9400000000000001E-3</v>
      </c>
      <c r="V235">
        <v>1.9400000000000001E-3</v>
      </c>
      <c r="W235">
        <v>3.6600000000000001E-3</v>
      </c>
      <c r="X235">
        <v>3.6600000000000001E-3</v>
      </c>
      <c r="Y235">
        <v>1.9400000000000001E-3</v>
      </c>
      <c r="Z235">
        <v>1.9400000000000001E-3</v>
      </c>
      <c r="AA235">
        <v>1.9400000000000001E-3</v>
      </c>
      <c r="AB235">
        <v>0.5865491912213695</v>
      </c>
      <c r="AC235">
        <v>7.3206954871319567</v>
      </c>
      <c r="AD235">
        <v>258.36599999999999</v>
      </c>
      <c r="AE235">
        <v>6.5000000000000002E-2</v>
      </c>
      <c r="AF235">
        <v>646</v>
      </c>
      <c r="AG235">
        <v>1428</v>
      </c>
      <c r="AH235">
        <v>1937</v>
      </c>
      <c r="AI235">
        <v>2144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2.33E-3</v>
      </c>
      <c r="Q236">
        <v>1.9400000000000001E-3</v>
      </c>
      <c r="R236">
        <v>3.96E-3</v>
      </c>
      <c r="S236">
        <v>1.9400000000000001E-3</v>
      </c>
      <c r="T236">
        <v>1.9400000000000001E-3</v>
      </c>
      <c r="U236">
        <v>1.9400000000000001E-3</v>
      </c>
      <c r="V236">
        <v>1.9400000000000001E-3</v>
      </c>
      <c r="W236">
        <v>3.6600000000000001E-3</v>
      </c>
      <c r="X236">
        <v>3.6600000000000001E-3</v>
      </c>
      <c r="Y236">
        <v>1.9400000000000001E-3</v>
      </c>
      <c r="Z236">
        <v>1.9400000000000001E-3</v>
      </c>
      <c r="AA236">
        <v>1.9400000000000001E-3</v>
      </c>
      <c r="AB236">
        <v>0.5865491912213695</v>
      </c>
      <c r="AC236">
        <v>7.3206954871319567</v>
      </c>
      <c r="AD236">
        <v>258.36599999999999</v>
      </c>
      <c r="AE236">
        <v>7.0000000000000007E-2</v>
      </c>
      <c r="AF236">
        <v>610</v>
      </c>
      <c r="AG236">
        <v>1339</v>
      </c>
      <c r="AH236">
        <v>1803</v>
      </c>
      <c r="AI236">
        <v>1991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2.3E-3</v>
      </c>
      <c r="Q237">
        <v>1.9400000000000001E-3</v>
      </c>
      <c r="R237">
        <v>3.9199999999999999E-3</v>
      </c>
      <c r="S237">
        <v>1.9400000000000001E-3</v>
      </c>
      <c r="T237">
        <v>1.9400000000000001E-3</v>
      </c>
      <c r="U237">
        <v>1.9400000000000001E-3</v>
      </c>
      <c r="V237">
        <v>1.9400000000000001E-3</v>
      </c>
      <c r="W237">
        <v>3.62E-3</v>
      </c>
      <c r="X237">
        <v>3.62E-3</v>
      </c>
      <c r="Y237">
        <v>1.9400000000000001E-3</v>
      </c>
      <c r="Z237">
        <v>1.9400000000000001E-3</v>
      </c>
      <c r="AA237">
        <v>1.9400000000000001E-3</v>
      </c>
      <c r="AB237">
        <v>0.58714514912417237</v>
      </c>
      <c r="AC237">
        <v>8.0954045113859614</v>
      </c>
      <c r="AD237">
        <v>258.36599999999999</v>
      </c>
      <c r="AE237">
        <v>0.03</v>
      </c>
      <c r="AF237">
        <v>906</v>
      </c>
      <c r="AG237">
        <v>1439</v>
      </c>
      <c r="AH237">
        <v>2955</v>
      </c>
      <c r="AI237">
        <v>4090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2.3E-3</v>
      </c>
      <c r="Q238">
        <v>1.9400000000000001E-3</v>
      </c>
      <c r="R238">
        <v>3.9199999999999999E-3</v>
      </c>
      <c r="S238">
        <v>1.9400000000000001E-3</v>
      </c>
      <c r="T238">
        <v>1.9400000000000001E-3</v>
      </c>
      <c r="U238">
        <v>1.9400000000000001E-3</v>
      </c>
      <c r="V238">
        <v>1.9400000000000001E-3</v>
      </c>
      <c r="W238">
        <v>3.62E-3</v>
      </c>
      <c r="X238">
        <v>3.62E-3</v>
      </c>
      <c r="Y238">
        <v>1.9400000000000001E-3</v>
      </c>
      <c r="Z238">
        <v>1.9400000000000001E-3</v>
      </c>
      <c r="AA238">
        <v>1.9400000000000001E-3</v>
      </c>
      <c r="AB238">
        <v>0.58714514912417237</v>
      </c>
      <c r="AC238">
        <v>8.0954045113859614</v>
      </c>
      <c r="AD238">
        <v>258.36599999999999</v>
      </c>
      <c r="AE238">
        <v>3.5000000000000003E-2</v>
      </c>
      <c r="AF238">
        <v>836</v>
      </c>
      <c r="AG238">
        <v>1347</v>
      </c>
      <c r="AH238">
        <v>2606</v>
      </c>
      <c r="AI238">
        <v>3513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2.3E-3</v>
      </c>
      <c r="Q239">
        <v>1.9400000000000001E-3</v>
      </c>
      <c r="R239">
        <v>3.9199999999999999E-3</v>
      </c>
      <c r="S239">
        <v>1.9400000000000001E-3</v>
      </c>
      <c r="T239">
        <v>1.9400000000000001E-3</v>
      </c>
      <c r="U239">
        <v>1.9400000000000001E-3</v>
      </c>
      <c r="V239">
        <v>1.9400000000000001E-3</v>
      </c>
      <c r="W239">
        <v>3.62E-3</v>
      </c>
      <c r="X239">
        <v>3.62E-3</v>
      </c>
      <c r="Y239">
        <v>1.9400000000000001E-3</v>
      </c>
      <c r="Z239">
        <v>1.9400000000000001E-3</v>
      </c>
      <c r="AA239">
        <v>1.9400000000000001E-3</v>
      </c>
      <c r="AB239">
        <v>0.58714514912417237</v>
      </c>
      <c r="AC239">
        <v>8.0954045113859614</v>
      </c>
      <c r="AD239">
        <v>258.36599999999999</v>
      </c>
      <c r="AE239">
        <v>0.04</v>
      </c>
      <c r="AF239">
        <v>774</v>
      </c>
      <c r="AG239">
        <v>1263</v>
      </c>
      <c r="AH239">
        <v>2336</v>
      </c>
      <c r="AI239">
        <v>3079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2.3E-3</v>
      </c>
      <c r="Q240">
        <v>1.9400000000000001E-3</v>
      </c>
      <c r="R240">
        <v>3.9199999999999999E-3</v>
      </c>
      <c r="S240">
        <v>1.9400000000000001E-3</v>
      </c>
      <c r="T240">
        <v>1.9400000000000001E-3</v>
      </c>
      <c r="U240">
        <v>1.9400000000000001E-3</v>
      </c>
      <c r="V240">
        <v>1.9400000000000001E-3</v>
      </c>
      <c r="W240">
        <v>3.62E-3</v>
      </c>
      <c r="X240">
        <v>3.62E-3</v>
      </c>
      <c r="Y240">
        <v>1.9400000000000001E-3</v>
      </c>
      <c r="Z240">
        <v>1.9400000000000001E-3</v>
      </c>
      <c r="AA240">
        <v>1.9400000000000001E-3</v>
      </c>
      <c r="AB240">
        <v>0.58714514912417237</v>
      </c>
      <c r="AC240">
        <v>8.0954045113859614</v>
      </c>
      <c r="AD240">
        <v>258.36599999999999</v>
      </c>
      <c r="AE240">
        <v>4.4999999999999998E-2</v>
      </c>
      <c r="AF240">
        <v>719</v>
      </c>
      <c r="AG240">
        <v>1187</v>
      </c>
      <c r="AH240">
        <v>2119</v>
      </c>
      <c r="AI240">
        <v>2742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2.3E-3</v>
      </c>
      <c r="Q241">
        <v>1.9400000000000001E-3</v>
      </c>
      <c r="R241">
        <v>3.9199999999999999E-3</v>
      </c>
      <c r="S241">
        <v>1.9400000000000001E-3</v>
      </c>
      <c r="T241">
        <v>1.9400000000000001E-3</v>
      </c>
      <c r="U241">
        <v>1.9400000000000001E-3</v>
      </c>
      <c r="V241">
        <v>1.9400000000000001E-3</v>
      </c>
      <c r="W241">
        <v>3.62E-3</v>
      </c>
      <c r="X241">
        <v>3.62E-3</v>
      </c>
      <c r="Y241">
        <v>1.9400000000000001E-3</v>
      </c>
      <c r="Z241">
        <v>1.9400000000000001E-3</v>
      </c>
      <c r="AA241">
        <v>1.9400000000000001E-3</v>
      </c>
      <c r="AB241">
        <v>0.58714514912417237</v>
      </c>
      <c r="AC241">
        <v>8.0954045113859614</v>
      </c>
      <c r="AD241">
        <v>258.36599999999999</v>
      </c>
      <c r="AE241">
        <v>0.05</v>
      </c>
      <c r="AF241">
        <v>670</v>
      </c>
      <c r="AG241">
        <v>1118</v>
      </c>
      <c r="AH241">
        <v>1939</v>
      </c>
      <c r="AI241">
        <v>2471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2.3E-3</v>
      </c>
      <c r="Q242">
        <v>1.9400000000000001E-3</v>
      </c>
      <c r="R242">
        <v>3.9199999999999999E-3</v>
      </c>
      <c r="S242">
        <v>1.9400000000000001E-3</v>
      </c>
      <c r="T242">
        <v>1.9400000000000001E-3</v>
      </c>
      <c r="U242">
        <v>1.9400000000000001E-3</v>
      </c>
      <c r="V242">
        <v>1.9400000000000001E-3</v>
      </c>
      <c r="W242">
        <v>3.62E-3</v>
      </c>
      <c r="X242">
        <v>3.62E-3</v>
      </c>
      <c r="Y242">
        <v>1.9400000000000001E-3</v>
      </c>
      <c r="Z242">
        <v>1.9400000000000001E-3</v>
      </c>
      <c r="AA242">
        <v>1.9400000000000001E-3</v>
      </c>
      <c r="AB242">
        <v>0.58714514912417237</v>
      </c>
      <c r="AC242">
        <v>8.0954045113859614</v>
      </c>
      <c r="AD242">
        <v>258.36599999999999</v>
      </c>
      <c r="AE242">
        <v>5.5E-2</v>
      </c>
      <c r="AF242">
        <v>626</v>
      </c>
      <c r="AG242">
        <v>1055</v>
      </c>
      <c r="AH242">
        <v>1788</v>
      </c>
      <c r="AI242">
        <v>2249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2.3E-3</v>
      </c>
      <c r="Q243">
        <v>1.9400000000000001E-3</v>
      </c>
      <c r="R243">
        <v>3.9199999999999999E-3</v>
      </c>
      <c r="S243">
        <v>1.9400000000000001E-3</v>
      </c>
      <c r="T243">
        <v>1.9400000000000001E-3</v>
      </c>
      <c r="U243">
        <v>1.9400000000000001E-3</v>
      </c>
      <c r="V243">
        <v>1.9400000000000001E-3</v>
      </c>
      <c r="W243">
        <v>3.62E-3</v>
      </c>
      <c r="X243">
        <v>3.62E-3</v>
      </c>
      <c r="Y243">
        <v>1.9400000000000001E-3</v>
      </c>
      <c r="Z243">
        <v>1.9400000000000001E-3</v>
      </c>
      <c r="AA243">
        <v>1.9400000000000001E-3</v>
      </c>
      <c r="AB243">
        <v>0.58714514912417237</v>
      </c>
      <c r="AC243">
        <v>8.0954045113859614</v>
      </c>
      <c r="AD243">
        <v>258.36599999999999</v>
      </c>
      <c r="AE243">
        <v>0.06</v>
      </c>
      <c r="AF243">
        <v>586</v>
      </c>
      <c r="AG243">
        <v>997</v>
      </c>
      <c r="AH243">
        <v>1659</v>
      </c>
      <c r="AI243">
        <v>2063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2.3E-3</v>
      </c>
      <c r="Q244">
        <v>1.9400000000000001E-3</v>
      </c>
      <c r="R244">
        <v>3.9199999999999999E-3</v>
      </c>
      <c r="S244">
        <v>1.9400000000000001E-3</v>
      </c>
      <c r="T244">
        <v>1.9400000000000001E-3</v>
      </c>
      <c r="U244">
        <v>1.9400000000000001E-3</v>
      </c>
      <c r="V244">
        <v>1.9400000000000001E-3</v>
      </c>
      <c r="W244">
        <v>3.62E-3</v>
      </c>
      <c r="X244">
        <v>3.62E-3</v>
      </c>
      <c r="Y244">
        <v>1.9400000000000001E-3</v>
      </c>
      <c r="Z244">
        <v>1.9400000000000001E-3</v>
      </c>
      <c r="AA244">
        <v>1.9400000000000001E-3</v>
      </c>
      <c r="AB244">
        <v>0.58714514912417237</v>
      </c>
      <c r="AC244">
        <v>8.0954045113859614</v>
      </c>
      <c r="AD244">
        <v>258.36599999999999</v>
      </c>
      <c r="AE244">
        <v>6.5000000000000002E-2</v>
      </c>
      <c r="AF244">
        <v>551</v>
      </c>
      <c r="AG244">
        <v>943</v>
      </c>
      <c r="AH244">
        <v>1547</v>
      </c>
      <c r="AI244">
        <v>1906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2.3E-3</v>
      </c>
      <c r="Q245">
        <v>1.9400000000000001E-3</v>
      </c>
      <c r="R245">
        <v>3.9199999999999999E-3</v>
      </c>
      <c r="S245">
        <v>1.9400000000000001E-3</v>
      </c>
      <c r="T245">
        <v>1.9400000000000001E-3</v>
      </c>
      <c r="U245">
        <v>1.9400000000000001E-3</v>
      </c>
      <c r="V245">
        <v>1.9400000000000001E-3</v>
      </c>
      <c r="W245">
        <v>3.62E-3</v>
      </c>
      <c r="X245">
        <v>3.62E-3</v>
      </c>
      <c r="Y245">
        <v>1.9400000000000001E-3</v>
      </c>
      <c r="Z245">
        <v>1.9400000000000001E-3</v>
      </c>
      <c r="AA245">
        <v>1.9400000000000001E-3</v>
      </c>
      <c r="AB245">
        <v>0.58714514912417237</v>
      </c>
      <c r="AC245">
        <v>8.0954045113859614</v>
      </c>
      <c r="AD245">
        <v>258.36599999999999</v>
      </c>
      <c r="AE245">
        <v>7.0000000000000007E-2</v>
      </c>
      <c r="AF245">
        <v>519</v>
      </c>
      <c r="AG245">
        <v>895</v>
      </c>
      <c r="AH245">
        <v>1450</v>
      </c>
      <c r="AI245">
        <v>1772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2.2799999999999999E-3</v>
      </c>
      <c r="Q246">
        <v>1.9400000000000001E-3</v>
      </c>
      <c r="R246">
        <v>3.8700000000000002E-3</v>
      </c>
      <c r="S246">
        <v>1.9400000000000001E-3</v>
      </c>
      <c r="T246">
        <v>1.9400000000000001E-3</v>
      </c>
      <c r="U246">
        <v>1.9400000000000001E-3</v>
      </c>
      <c r="V246">
        <v>1.9400000000000001E-3</v>
      </c>
      <c r="W246">
        <v>3.5799999999999998E-3</v>
      </c>
      <c r="X246">
        <v>3.5799999999999998E-3</v>
      </c>
      <c r="Y246">
        <v>1.9400000000000001E-3</v>
      </c>
      <c r="Z246">
        <v>1.9400000000000001E-3</v>
      </c>
      <c r="AA246">
        <v>1.9400000000000001E-3</v>
      </c>
      <c r="AB246">
        <v>0.58778331198141787</v>
      </c>
      <c r="AC246">
        <v>8.0998027283115661</v>
      </c>
      <c r="AD246">
        <v>258.36599999999999</v>
      </c>
      <c r="AE246">
        <v>0.03</v>
      </c>
      <c r="AF246">
        <v>906</v>
      </c>
      <c r="AG246">
        <v>1439</v>
      </c>
      <c r="AH246">
        <v>2955</v>
      </c>
      <c r="AI246">
        <v>4090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2.2799999999999999E-3</v>
      </c>
      <c r="Q247">
        <v>1.9400000000000001E-3</v>
      </c>
      <c r="R247">
        <v>3.8700000000000002E-3</v>
      </c>
      <c r="S247">
        <v>1.9400000000000001E-3</v>
      </c>
      <c r="T247">
        <v>1.9400000000000001E-3</v>
      </c>
      <c r="U247">
        <v>1.9400000000000001E-3</v>
      </c>
      <c r="V247">
        <v>1.9400000000000001E-3</v>
      </c>
      <c r="W247">
        <v>3.5799999999999998E-3</v>
      </c>
      <c r="X247">
        <v>3.5799999999999998E-3</v>
      </c>
      <c r="Y247">
        <v>1.9400000000000001E-3</v>
      </c>
      <c r="Z247">
        <v>1.9400000000000001E-3</v>
      </c>
      <c r="AA247">
        <v>1.9400000000000001E-3</v>
      </c>
      <c r="AB247">
        <v>0.58778331198141787</v>
      </c>
      <c r="AC247">
        <v>8.0998027283115661</v>
      </c>
      <c r="AD247">
        <v>258.36599999999999</v>
      </c>
      <c r="AE247">
        <v>3.5000000000000003E-2</v>
      </c>
      <c r="AF247">
        <v>836</v>
      </c>
      <c r="AG247">
        <v>1347</v>
      </c>
      <c r="AH247">
        <v>2606</v>
      </c>
      <c r="AI247">
        <v>3513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2.2799999999999999E-3</v>
      </c>
      <c r="Q248">
        <v>1.9400000000000001E-3</v>
      </c>
      <c r="R248">
        <v>3.8700000000000002E-3</v>
      </c>
      <c r="S248">
        <v>1.9400000000000001E-3</v>
      </c>
      <c r="T248">
        <v>1.9400000000000001E-3</v>
      </c>
      <c r="U248">
        <v>1.9400000000000001E-3</v>
      </c>
      <c r="V248">
        <v>1.9400000000000001E-3</v>
      </c>
      <c r="W248">
        <v>3.5799999999999998E-3</v>
      </c>
      <c r="X248">
        <v>3.5799999999999998E-3</v>
      </c>
      <c r="Y248">
        <v>1.9400000000000001E-3</v>
      </c>
      <c r="Z248">
        <v>1.9400000000000001E-3</v>
      </c>
      <c r="AA248">
        <v>1.9400000000000001E-3</v>
      </c>
      <c r="AB248">
        <v>0.58778331198141787</v>
      </c>
      <c r="AC248">
        <v>8.0998027283115661</v>
      </c>
      <c r="AD248">
        <v>258.36599999999999</v>
      </c>
      <c r="AE248">
        <v>0.04</v>
      </c>
      <c r="AF248">
        <v>774</v>
      </c>
      <c r="AG248">
        <v>1263</v>
      </c>
      <c r="AH248">
        <v>2336</v>
      </c>
      <c r="AI248">
        <v>3079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2.2799999999999999E-3</v>
      </c>
      <c r="Q249">
        <v>1.9400000000000001E-3</v>
      </c>
      <c r="R249">
        <v>3.8700000000000002E-3</v>
      </c>
      <c r="S249">
        <v>1.9400000000000001E-3</v>
      </c>
      <c r="T249">
        <v>1.9400000000000001E-3</v>
      </c>
      <c r="U249">
        <v>1.9400000000000001E-3</v>
      </c>
      <c r="V249">
        <v>1.9400000000000001E-3</v>
      </c>
      <c r="W249">
        <v>3.5799999999999998E-3</v>
      </c>
      <c r="X249">
        <v>3.5799999999999998E-3</v>
      </c>
      <c r="Y249">
        <v>1.9400000000000001E-3</v>
      </c>
      <c r="Z249">
        <v>1.9400000000000001E-3</v>
      </c>
      <c r="AA249">
        <v>1.9400000000000001E-3</v>
      </c>
      <c r="AB249">
        <v>0.58778331198141787</v>
      </c>
      <c r="AC249">
        <v>8.0998027283115661</v>
      </c>
      <c r="AD249">
        <v>258.36599999999999</v>
      </c>
      <c r="AE249">
        <v>4.4999999999999998E-2</v>
      </c>
      <c r="AF249">
        <v>719</v>
      </c>
      <c r="AG249">
        <v>1187</v>
      </c>
      <c r="AH249">
        <v>2119</v>
      </c>
      <c r="AI249">
        <v>2742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2.2799999999999999E-3</v>
      </c>
      <c r="Q250">
        <v>1.9400000000000001E-3</v>
      </c>
      <c r="R250">
        <v>3.8700000000000002E-3</v>
      </c>
      <c r="S250">
        <v>1.9400000000000001E-3</v>
      </c>
      <c r="T250">
        <v>1.9400000000000001E-3</v>
      </c>
      <c r="U250">
        <v>1.9400000000000001E-3</v>
      </c>
      <c r="V250">
        <v>1.9400000000000001E-3</v>
      </c>
      <c r="W250">
        <v>3.5799999999999998E-3</v>
      </c>
      <c r="X250">
        <v>3.5799999999999998E-3</v>
      </c>
      <c r="Y250">
        <v>1.9400000000000001E-3</v>
      </c>
      <c r="Z250">
        <v>1.9400000000000001E-3</v>
      </c>
      <c r="AA250">
        <v>1.9400000000000001E-3</v>
      </c>
      <c r="AB250">
        <v>0.58778331198141787</v>
      </c>
      <c r="AC250">
        <v>8.0998027283115661</v>
      </c>
      <c r="AD250">
        <v>258.36599999999999</v>
      </c>
      <c r="AE250">
        <v>0.05</v>
      </c>
      <c r="AF250">
        <v>670</v>
      </c>
      <c r="AG250">
        <v>1118</v>
      </c>
      <c r="AH250">
        <v>1939</v>
      </c>
      <c r="AI250">
        <v>2471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2.2799999999999999E-3</v>
      </c>
      <c r="Q251">
        <v>1.9400000000000001E-3</v>
      </c>
      <c r="R251">
        <v>3.8700000000000002E-3</v>
      </c>
      <c r="S251">
        <v>1.9400000000000001E-3</v>
      </c>
      <c r="T251">
        <v>1.9400000000000001E-3</v>
      </c>
      <c r="U251">
        <v>1.9400000000000001E-3</v>
      </c>
      <c r="V251">
        <v>1.9400000000000001E-3</v>
      </c>
      <c r="W251">
        <v>3.5799999999999998E-3</v>
      </c>
      <c r="X251">
        <v>3.5799999999999998E-3</v>
      </c>
      <c r="Y251">
        <v>1.9400000000000001E-3</v>
      </c>
      <c r="Z251">
        <v>1.9400000000000001E-3</v>
      </c>
      <c r="AA251">
        <v>1.9400000000000001E-3</v>
      </c>
      <c r="AB251">
        <v>0.58778331198141787</v>
      </c>
      <c r="AC251">
        <v>8.0998027283115661</v>
      </c>
      <c r="AD251">
        <v>258.36599999999999</v>
      </c>
      <c r="AE251">
        <v>5.5E-2</v>
      </c>
      <c r="AF251">
        <v>626</v>
      </c>
      <c r="AG251">
        <v>1055</v>
      </c>
      <c r="AH251">
        <v>1788</v>
      </c>
      <c r="AI251">
        <v>2249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2.2799999999999999E-3</v>
      </c>
      <c r="Q252">
        <v>1.9400000000000001E-3</v>
      </c>
      <c r="R252">
        <v>3.8700000000000002E-3</v>
      </c>
      <c r="S252">
        <v>1.9400000000000001E-3</v>
      </c>
      <c r="T252">
        <v>1.9400000000000001E-3</v>
      </c>
      <c r="U252">
        <v>1.9400000000000001E-3</v>
      </c>
      <c r="V252">
        <v>1.9400000000000001E-3</v>
      </c>
      <c r="W252">
        <v>3.5799999999999998E-3</v>
      </c>
      <c r="X252">
        <v>3.5799999999999998E-3</v>
      </c>
      <c r="Y252">
        <v>1.9400000000000001E-3</v>
      </c>
      <c r="Z252">
        <v>1.9400000000000001E-3</v>
      </c>
      <c r="AA252">
        <v>1.9400000000000001E-3</v>
      </c>
      <c r="AB252">
        <v>0.58778331198141787</v>
      </c>
      <c r="AC252">
        <v>8.0998027283115661</v>
      </c>
      <c r="AD252">
        <v>258.36599999999999</v>
      </c>
      <c r="AE252">
        <v>0.06</v>
      </c>
      <c r="AF252">
        <v>586</v>
      </c>
      <c r="AG252">
        <v>997</v>
      </c>
      <c r="AH252">
        <v>1659</v>
      </c>
      <c r="AI252">
        <v>2063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2.2799999999999999E-3</v>
      </c>
      <c r="Q253">
        <v>1.9400000000000001E-3</v>
      </c>
      <c r="R253">
        <v>3.8700000000000002E-3</v>
      </c>
      <c r="S253">
        <v>1.9400000000000001E-3</v>
      </c>
      <c r="T253">
        <v>1.9400000000000001E-3</v>
      </c>
      <c r="U253">
        <v>1.9400000000000001E-3</v>
      </c>
      <c r="V253">
        <v>1.9400000000000001E-3</v>
      </c>
      <c r="W253">
        <v>3.5799999999999998E-3</v>
      </c>
      <c r="X253">
        <v>3.5799999999999998E-3</v>
      </c>
      <c r="Y253">
        <v>1.9400000000000001E-3</v>
      </c>
      <c r="Z253">
        <v>1.9400000000000001E-3</v>
      </c>
      <c r="AA253">
        <v>1.9400000000000001E-3</v>
      </c>
      <c r="AB253">
        <v>0.58778331198141787</v>
      </c>
      <c r="AC253">
        <v>8.0998027283115661</v>
      </c>
      <c r="AD253">
        <v>258.36599999999999</v>
      </c>
      <c r="AE253">
        <v>6.5000000000000002E-2</v>
      </c>
      <c r="AF253">
        <v>551</v>
      </c>
      <c r="AG253">
        <v>943</v>
      </c>
      <c r="AH253">
        <v>1547</v>
      </c>
      <c r="AI253">
        <v>1906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2.2799999999999999E-3</v>
      </c>
      <c r="Q254">
        <v>1.9400000000000001E-3</v>
      </c>
      <c r="R254">
        <v>3.8700000000000002E-3</v>
      </c>
      <c r="S254">
        <v>1.9400000000000001E-3</v>
      </c>
      <c r="T254">
        <v>1.9400000000000001E-3</v>
      </c>
      <c r="U254">
        <v>1.9400000000000001E-3</v>
      </c>
      <c r="V254">
        <v>1.9400000000000001E-3</v>
      </c>
      <c r="W254">
        <v>3.5799999999999998E-3</v>
      </c>
      <c r="X254">
        <v>3.5799999999999998E-3</v>
      </c>
      <c r="Y254">
        <v>1.9400000000000001E-3</v>
      </c>
      <c r="Z254">
        <v>1.9400000000000001E-3</v>
      </c>
      <c r="AA254">
        <v>1.9400000000000001E-3</v>
      </c>
      <c r="AB254">
        <v>0.58778331198141787</v>
      </c>
      <c r="AC254">
        <v>8.0998027283115661</v>
      </c>
      <c r="AD254">
        <v>258.36599999999999</v>
      </c>
      <c r="AE254">
        <v>7.0000000000000007E-2</v>
      </c>
      <c r="AF254">
        <v>519</v>
      </c>
      <c r="AG254">
        <v>895</v>
      </c>
      <c r="AH254">
        <v>1450</v>
      </c>
      <c r="AI254">
        <v>1772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2.2599999999999999E-3</v>
      </c>
      <c r="Q255">
        <v>1.9400000000000001E-3</v>
      </c>
      <c r="R255">
        <v>3.8300000000000001E-3</v>
      </c>
      <c r="S255">
        <v>1.9400000000000001E-3</v>
      </c>
      <c r="T255">
        <v>1.9400000000000001E-3</v>
      </c>
      <c r="U255">
        <v>1.9400000000000001E-3</v>
      </c>
      <c r="V255">
        <v>1.9400000000000001E-3</v>
      </c>
      <c r="W255">
        <v>3.5400000000000002E-3</v>
      </c>
      <c r="X255">
        <v>3.5400000000000002E-3</v>
      </c>
      <c r="Y255">
        <v>1.9400000000000001E-3</v>
      </c>
      <c r="Z255">
        <v>1.9400000000000001E-3</v>
      </c>
      <c r="AA255">
        <v>1.9400000000000001E-3</v>
      </c>
      <c r="AB255">
        <v>0.58858879802684361</v>
      </c>
      <c r="AC255">
        <v>8.1053507289793529</v>
      </c>
      <c r="AD255">
        <v>258.36599999999999</v>
      </c>
      <c r="AE255">
        <v>0.03</v>
      </c>
      <c r="AF255">
        <v>904</v>
      </c>
      <c r="AG255">
        <v>1437</v>
      </c>
      <c r="AH255">
        <v>2940</v>
      </c>
      <c r="AI255">
        <v>4079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2.2599999999999999E-3</v>
      </c>
      <c r="Q256">
        <v>1.9400000000000001E-3</v>
      </c>
      <c r="R256">
        <v>3.8300000000000001E-3</v>
      </c>
      <c r="S256">
        <v>1.9400000000000001E-3</v>
      </c>
      <c r="T256">
        <v>1.9400000000000001E-3</v>
      </c>
      <c r="U256">
        <v>1.9400000000000001E-3</v>
      </c>
      <c r="V256">
        <v>1.9400000000000001E-3</v>
      </c>
      <c r="W256">
        <v>3.5400000000000002E-3</v>
      </c>
      <c r="X256">
        <v>3.5400000000000002E-3</v>
      </c>
      <c r="Y256">
        <v>1.9400000000000001E-3</v>
      </c>
      <c r="Z256">
        <v>1.9400000000000001E-3</v>
      </c>
      <c r="AA256">
        <v>1.9400000000000001E-3</v>
      </c>
      <c r="AB256">
        <v>0.58858879802684361</v>
      </c>
      <c r="AC256">
        <v>8.1053507289793529</v>
      </c>
      <c r="AD256">
        <v>258.36599999999999</v>
      </c>
      <c r="AE256">
        <v>3.5000000000000003E-2</v>
      </c>
      <c r="AF256">
        <v>835</v>
      </c>
      <c r="AG256">
        <v>1345</v>
      </c>
      <c r="AH256">
        <v>2594</v>
      </c>
      <c r="AI256">
        <v>3503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2.2599999999999999E-3</v>
      </c>
      <c r="Q257">
        <v>1.9400000000000001E-3</v>
      </c>
      <c r="R257">
        <v>3.8300000000000001E-3</v>
      </c>
      <c r="S257">
        <v>1.9400000000000001E-3</v>
      </c>
      <c r="T257">
        <v>1.9400000000000001E-3</v>
      </c>
      <c r="U257">
        <v>1.9400000000000001E-3</v>
      </c>
      <c r="V257">
        <v>1.9400000000000001E-3</v>
      </c>
      <c r="W257">
        <v>3.5400000000000002E-3</v>
      </c>
      <c r="X257">
        <v>3.5400000000000002E-3</v>
      </c>
      <c r="Y257">
        <v>1.9400000000000001E-3</v>
      </c>
      <c r="Z257">
        <v>1.9400000000000001E-3</v>
      </c>
      <c r="AA257">
        <v>1.9400000000000001E-3</v>
      </c>
      <c r="AB257">
        <v>0.58858879802684361</v>
      </c>
      <c r="AC257">
        <v>8.1053507289793529</v>
      </c>
      <c r="AD257">
        <v>258.36599999999999</v>
      </c>
      <c r="AE257">
        <v>0.04</v>
      </c>
      <c r="AF257">
        <v>773</v>
      </c>
      <c r="AG257">
        <v>1261</v>
      </c>
      <c r="AH257">
        <v>2326</v>
      </c>
      <c r="AI257">
        <v>3072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2.2599999999999999E-3</v>
      </c>
      <c r="Q258">
        <v>1.9400000000000001E-3</v>
      </c>
      <c r="R258">
        <v>3.8300000000000001E-3</v>
      </c>
      <c r="S258">
        <v>1.9400000000000001E-3</v>
      </c>
      <c r="T258">
        <v>1.9400000000000001E-3</v>
      </c>
      <c r="U258">
        <v>1.9400000000000001E-3</v>
      </c>
      <c r="V258">
        <v>1.9400000000000001E-3</v>
      </c>
      <c r="W258">
        <v>3.5400000000000002E-3</v>
      </c>
      <c r="X258">
        <v>3.5400000000000002E-3</v>
      </c>
      <c r="Y258">
        <v>1.9400000000000001E-3</v>
      </c>
      <c r="Z258">
        <v>1.9400000000000001E-3</v>
      </c>
      <c r="AA258">
        <v>1.9400000000000001E-3</v>
      </c>
      <c r="AB258">
        <v>0.58858879802684361</v>
      </c>
      <c r="AC258">
        <v>8.1053507289793529</v>
      </c>
      <c r="AD258">
        <v>258.36599999999999</v>
      </c>
      <c r="AE258">
        <v>4.4999999999999998E-2</v>
      </c>
      <c r="AF258">
        <v>718</v>
      </c>
      <c r="AG258">
        <v>1185</v>
      </c>
      <c r="AH258">
        <v>2110</v>
      </c>
      <c r="AI258">
        <v>2736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2.2599999999999999E-3</v>
      </c>
      <c r="Q259">
        <v>1.9400000000000001E-3</v>
      </c>
      <c r="R259">
        <v>3.8300000000000001E-3</v>
      </c>
      <c r="S259">
        <v>1.9400000000000001E-3</v>
      </c>
      <c r="T259">
        <v>1.9400000000000001E-3</v>
      </c>
      <c r="U259">
        <v>1.9400000000000001E-3</v>
      </c>
      <c r="V259">
        <v>1.9400000000000001E-3</v>
      </c>
      <c r="W259">
        <v>3.5400000000000002E-3</v>
      </c>
      <c r="X259">
        <v>3.5400000000000002E-3</v>
      </c>
      <c r="Y259">
        <v>1.9400000000000001E-3</v>
      </c>
      <c r="Z259">
        <v>1.9400000000000001E-3</v>
      </c>
      <c r="AA259">
        <v>1.9400000000000001E-3</v>
      </c>
      <c r="AB259">
        <v>0.58858879802684361</v>
      </c>
      <c r="AC259">
        <v>8.1053507289793529</v>
      </c>
      <c r="AD259">
        <v>258.36599999999999</v>
      </c>
      <c r="AE259">
        <v>0.05</v>
      </c>
      <c r="AF259">
        <v>669</v>
      </c>
      <c r="AG259">
        <v>1116</v>
      </c>
      <c r="AH259">
        <v>1932</v>
      </c>
      <c r="AI259">
        <v>2466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2.2599999999999999E-3</v>
      </c>
      <c r="Q260">
        <v>1.9400000000000001E-3</v>
      </c>
      <c r="R260">
        <v>3.8300000000000001E-3</v>
      </c>
      <c r="S260">
        <v>1.9400000000000001E-3</v>
      </c>
      <c r="T260">
        <v>1.9400000000000001E-3</v>
      </c>
      <c r="U260">
        <v>1.9400000000000001E-3</v>
      </c>
      <c r="V260">
        <v>1.9400000000000001E-3</v>
      </c>
      <c r="W260">
        <v>3.5400000000000002E-3</v>
      </c>
      <c r="X260">
        <v>3.5400000000000002E-3</v>
      </c>
      <c r="Y260">
        <v>1.9400000000000001E-3</v>
      </c>
      <c r="Z260">
        <v>1.9400000000000001E-3</v>
      </c>
      <c r="AA260">
        <v>1.9400000000000001E-3</v>
      </c>
      <c r="AB260">
        <v>0.58858879802684361</v>
      </c>
      <c r="AC260">
        <v>8.1053507289793529</v>
      </c>
      <c r="AD260">
        <v>258.36599999999999</v>
      </c>
      <c r="AE260">
        <v>5.5E-2</v>
      </c>
      <c r="AF260">
        <v>625</v>
      </c>
      <c r="AG260">
        <v>1053</v>
      </c>
      <c r="AH260">
        <v>1782</v>
      </c>
      <c r="AI260">
        <v>2245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2.2599999999999999E-3</v>
      </c>
      <c r="Q261">
        <v>1.9400000000000001E-3</v>
      </c>
      <c r="R261">
        <v>3.8300000000000001E-3</v>
      </c>
      <c r="S261">
        <v>1.9400000000000001E-3</v>
      </c>
      <c r="T261">
        <v>1.9400000000000001E-3</v>
      </c>
      <c r="U261">
        <v>1.9400000000000001E-3</v>
      </c>
      <c r="V261">
        <v>1.9400000000000001E-3</v>
      </c>
      <c r="W261">
        <v>3.5400000000000002E-3</v>
      </c>
      <c r="X261">
        <v>3.5400000000000002E-3</v>
      </c>
      <c r="Y261">
        <v>1.9400000000000001E-3</v>
      </c>
      <c r="Z261">
        <v>1.9400000000000001E-3</v>
      </c>
      <c r="AA261">
        <v>1.9400000000000001E-3</v>
      </c>
      <c r="AB261">
        <v>0.58858879802684361</v>
      </c>
      <c r="AC261">
        <v>8.1053507289793529</v>
      </c>
      <c r="AD261">
        <v>258.36599999999999</v>
      </c>
      <c r="AE261">
        <v>0.06</v>
      </c>
      <c r="AF261">
        <v>585</v>
      </c>
      <c r="AG261">
        <v>995</v>
      </c>
      <c r="AH261">
        <v>1653</v>
      </c>
      <c r="AI261">
        <v>2059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2.2599999999999999E-3</v>
      </c>
      <c r="Q262">
        <v>1.9400000000000001E-3</v>
      </c>
      <c r="R262">
        <v>3.8300000000000001E-3</v>
      </c>
      <c r="S262">
        <v>1.9400000000000001E-3</v>
      </c>
      <c r="T262">
        <v>1.9400000000000001E-3</v>
      </c>
      <c r="U262">
        <v>1.9400000000000001E-3</v>
      </c>
      <c r="V262">
        <v>1.9400000000000001E-3</v>
      </c>
      <c r="W262">
        <v>3.5400000000000002E-3</v>
      </c>
      <c r="X262">
        <v>3.5400000000000002E-3</v>
      </c>
      <c r="Y262">
        <v>1.9400000000000001E-3</v>
      </c>
      <c r="Z262">
        <v>1.9400000000000001E-3</v>
      </c>
      <c r="AA262">
        <v>1.9400000000000001E-3</v>
      </c>
      <c r="AB262">
        <v>0.58858879802684361</v>
      </c>
      <c r="AC262">
        <v>8.1053507289793529</v>
      </c>
      <c r="AD262">
        <v>258.36599999999999</v>
      </c>
      <c r="AE262">
        <v>6.5000000000000002E-2</v>
      </c>
      <c r="AF262">
        <v>550</v>
      </c>
      <c r="AG262">
        <v>942</v>
      </c>
      <c r="AH262">
        <v>1542</v>
      </c>
      <c r="AI262">
        <v>1903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2.2599999999999999E-3</v>
      </c>
      <c r="Q263">
        <v>1.9400000000000001E-3</v>
      </c>
      <c r="R263">
        <v>3.8300000000000001E-3</v>
      </c>
      <c r="S263">
        <v>1.9400000000000001E-3</v>
      </c>
      <c r="T263">
        <v>1.9400000000000001E-3</v>
      </c>
      <c r="U263">
        <v>1.9400000000000001E-3</v>
      </c>
      <c r="V263">
        <v>1.9400000000000001E-3</v>
      </c>
      <c r="W263">
        <v>3.5400000000000002E-3</v>
      </c>
      <c r="X263">
        <v>3.5400000000000002E-3</v>
      </c>
      <c r="Y263">
        <v>1.9400000000000001E-3</v>
      </c>
      <c r="Z263">
        <v>1.9400000000000001E-3</v>
      </c>
      <c r="AA263">
        <v>1.9400000000000001E-3</v>
      </c>
      <c r="AB263">
        <v>0.58858879802684361</v>
      </c>
      <c r="AC263">
        <v>8.1053507289793529</v>
      </c>
      <c r="AD263">
        <v>258.36599999999999</v>
      </c>
      <c r="AE263">
        <v>7.0000000000000007E-2</v>
      </c>
      <c r="AF263">
        <v>518</v>
      </c>
      <c r="AG263">
        <v>893</v>
      </c>
      <c r="AH263">
        <v>1445</v>
      </c>
      <c r="AI263">
        <v>1769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2.2300000000000002E-3</v>
      </c>
      <c r="Q264">
        <v>1.9400000000000001E-3</v>
      </c>
      <c r="R264">
        <v>3.79E-3</v>
      </c>
      <c r="S264">
        <v>1.9400000000000001E-3</v>
      </c>
      <c r="T264">
        <v>1.9400000000000001E-3</v>
      </c>
      <c r="U264">
        <v>1.9400000000000001E-3</v>
      </c>
      <c r="V264">
        <v>1.9400000000000001E-3</v>
      </c>
      <c r="W264">
        <v>3.5000000000000001E-3</v>
      </c>
      <c r="X264">
        <v>3.5000000000000001E-3</v>
      </c>
      <c r="Y264">
        <v>1.9400000000000001E-3</v>
      </c>
      <c r="Z264">
        <v>1.9400000000000001E-3</v>
      </c>
      <c r="AA264">
        <v>1.9400000000000001E-3</v>
      </c>
      <c r="AB264">
        <v>0.5894535506040397</v>
      </c>
      <c r="AC264">
        <v>8.1113027199110981</v>
      </c>
      <c r="AD264">
        <v>258.36599999999999</v>
      </c>
      <c r="AE264">
        <v>0.03</v>
      </c>
      <c r="AF264">
        <v>904</v>
      </c>
      <c r="AG264">
        <v>1437</v>
      </c>
      <c r="AH264">
        <v>2940</v>
      </c>
      <c r="AI264">
        <v>4079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2.2300000000000002E-3</v>
      </c>
      <c r="Q265">
        <v>1.9400000000000001E-3</v>
      </c>
      <c r="R265">
        <v>3.79E-3</v>
      </c>
      <c r="S265">
        <v>1.9400000000000001E-3</v>
      </c>
      <c r="T265">
        <v>1.9400000000000001E-3</v>
      </c>
      <c r="U265">
        <v>1.9400000000000001E-3</v>
      </c>
      <c r="V265">
        <v>1.9400000000000001E-3</v>
      </c>
      <c r="W265">
        <v>3.5000000000000001E-3</v>
      </c>
      <c r="X265">
        <v>3.5000000000000001E-3</v>
      </c>
      <c r="Y265">
        <v>1.9400000000000001E-3</v>
      </c>
      <c r="Z265">
        <v>1.9400000000000001E-3</v>
      </c>
      <c r="AA265">
        <v>1.9400000000000001E-3</v>
      </c>
      <c r="AB265">
        <v>0.5894535506040397</v>
      </c>
      <c r="AC265">
        <v>8.1113027199110981</v>
      </c>
      <c r="AD265">
        <v>258.36599999999999</v>
      </c>
      <c r="AE265">
        <v>3.5000000000000003E-2</v>
      </c>
      <c r="AF265">
        <v>835</v>
      </c>
      <c r="AG265">
        <v>1345</v>
      </c>
      <c r="AH265">
        <v>2594</v>
      </c>
      <c r="AI265">
        <v>3503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2.2300000000000002E-3</v>
      </c>
      <c r="Q266">
        <v>1.9400000000000001E-3</v>
      </c>
      <c r="R266">
        <v>3.79E-3</v>
      </c>
      <c r="S266">
        <v>1.9400000000000001E-3</v>
      </c>
      <c r="T266">
        <v>1.9400000000000001E-3</v>
      </c>
      <c r="U266">
        <v>1.9400000000000001E-3</v>
      </c>
      <c r="V266">
        <v>1.9400000000000001E-3</v>
      </c>
      <c r="W266">
        <v>3.5000000000000001E-3</v>
      </c>
      <c r="X266">
        <v>3.5000000000000001E-3</v>
      </c>
      <c r="Y266">
        <v>1.9400000000000001E-3</v>
      </c>
      <c r="Z266">
        <v>1.9400000000000001E-3</v>
      </c>
      <c r="AA266">
        <v>1.9400000000000001E-3</v>
      </c>
      <c r="AB266">
        <v>0.5894535506040397</v>
      </c>
      <c r="AC266">
        <v>8.1113027199110981</v>
      </c>
      <c r="AD266">
        <v>258.36599999999999</v>
      </c>
      <c r="AE266">
        <v>0.04</v>
      </c>
      <c r="AF266">
        <v>773</v>
      </c>
      <c r="AG266">
        <v>1261</v>
      </c>
      <c r="AH266">
        <v>2326</v>
      </c>
      <c r="AI266">
        <v>3072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2.2300000000000002E-3</v>
      </c>
      <c r="Q267">
        <v>1.9400000000000001E-3</v>
      </c>
      <c r="R267">
        <v>3.79E-3</v>
      </c>
      <c r="S267">
        <v>1.9400000000000001E-3</v>
      </c>
      <c r="T267">
        <v>1.9400000000000001E-3</v>
      </c>
      <c r="U267">
        <v>1.9400000000000001E-3</v>
      </c>
      <c r="V267">
        <v>1.9400000000000001E-3</v>
      </c>
      <c r="W267">
        <v>3.5000000000000001E-3</v>
      </c>
      <c r="X267">
        <v>3.5000000000000001E-3</v>
      </c>
      <c r="Y267">
        <v>1.9400000000000001E-3</v>
      </c>
      <c r="Z267">
        <v>1.9400000000000001E-3</v>
      </c>
      <c r="AA267">
        <v>1.9400000000000001E-3</v>
      </c>
      <c r="AB267">
        <v>0.5894535506040397</v>
      </c>
      <c r="AC267">
        <v>8.1113027199110981</v>
      </c>
      <c r="AD267">
        <v>258.36599999999999</v>
      </c>
      <c r="AE267">
        <v>4.4999999999999998E-2</v>
      </c>
      <c r="AF267">
        <v>718</v>
      </c>
      <c r="AG267">
        <v>1185</v>
      </c>
      <c r="AH267">
        <v>2110</v>
      </c>
      <c r="AI267">
        <v>2736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2.2300000000000002E-3</v>
      </c>
      <c r="Q268">
        <v>1.9400000000000001E-3</v>
      </c>
      <c r="R268">
        <v>3.79E-3</v>
      </c>
      <c r="S268">
        <v>1.9400000000000001E-3</v>
      </c>
      <c r="T268">
        <v>1.9400000000000001E-3</v>
      </c>
      <c r="U268">
        <v>1.9400000000000001E-3</v>
      </c>
      <c r="V268">
        <v>1.9400000000000001E-3</v>
      </c>
      <c r="W268">
        <v>3.5000000000000001E-3</v>
      </c>
      <c r="X268">
        <v>3.5000000000000001E-3</v>
      </c>
      <c r="Y268">
        <v>1.9400000000000001E-3</v>
      </c>
      <c r="Z268">
        <v>1.9400000000000001E-3</v>
      </c>
      <c r="AA268">
        <v>1.9400000000000001E-3</v>
      </c>
      <c r="AB268">
        <v>0.5894535506040397</v>
      </c>
      <c r="AC268">
        <v>8.1113027199110981</v>
      </c>
      <c r="AD268">
        <v>258.36599999999999</v>
      </c>
      <c r="AE268">
        <v>0.05</v>
      </c>
      <c r="AF268">
        <v>669</v>
      </c>
      <c r="AG268">
        <v>1116</v>
      </c>
      <c r="AH268">
        <v>1932</v>
      </c>
      <c r="AI268">
        <v>2466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2.2300000000000002E-3</v>
      </c>
      <c r="Q269">
        <v>1.9400000000000001E-3</v>
      </c>
      <c r="R269">
        <v>3.79E-3</v>
      </c>
      <c r="S269">
        <v>1.9400000000000001E-3</v>
      </c>
      <c r="T269">
        <v>1.9400000000000001E-3</v>
      </c>
      <c r="U269">
        <v>1.9400000000000001E-3</v>
      </c>
      <c r="V269">
        <v>1.9400000000000001E-3</v>
      </c>
      <c r="W269">
        <v>3.5000000000000001E-3</v>
      </c>
      <c r="X269">
        <v>3.5000000000000001E-3</v>
      </c>
      <c r="Y269">
        <v>1.9400000000000001E-3</v>
      </c>
      <c r="Z269">
        <v>1.9400000000000001E-3</v>
      </c>
      <c r="AA269">
        <v>1.9400000000000001E-3</v>
      </c>
      <c r="AB269">
        <v>0.5894535506040397</v>
      </c>
      <c r="AC269">
        <v>8.1113027199110981</v>
      </c>
      <c r="AD269">
        <v>258.36599999999999</v>
      </c>
      <c r="AE269">
        <v>5.5E-2</v>
      </c>
      <c r="AF269">
        <v>625</v>
      </c>
      <c r="AG269">
        <v>1053</v>
      </c>
      <c r="AH269">
        <v>1782</v>
      </c>
      <c r="AI269">
        <v>2245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2.2300000000000002E-3</v>
      </c>
      <c r="Q270">
        <v>1.9400000000000001E-3</v>
      </c>
      <c r="R270">
        <v>3.79E-3</v>
      </c>
      <c r="S270">
        <v>1.9400000000000001E-3</v>
      </c>
      <c r="T270">
        <v>1.9400000000000001E-3</v>
      </c>
      <c r="U270">
        <v>1.9400000000000001E-3</v>
      </c>
      <c r="V270">
        <v>1.9400000000000001E-3</v>
      </c>
      <c r="W270">
        <v>3.5000000000000001E-3</v>
      </c>
      <c r="X270">
        <v>3.5000000000000001E-3</v>
      </c>
      <c r="Y270">
        <v>1.9400000000000001E-3</v>
      </c>
      <c r="Z270">
        <v>1.9400000000000001E-3</v>
      </c>
      <c r="AA270">
        <v>1.9400000000000001E-3</v>
      </c>
      <c r="AB270">
        <v>0.5894535506040397</v>
      </c>
      <c r="AC270">
        <v>8.1113027199110981</v>
      </c>
      <c r="AD270">
        <v>258.36599999999999</v>
      </c>
      <c r="AE270">
        <v>0.06</v>
      </c>
      <c r="AF270">
        <v>585</v>
      </c>
      <c r="AG270">
        <v>995</v>
      </c>
      <c r="AH270">
        <v>1653</v>
      </c>
      <c r="AI270">
        <v>2059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2.2300000000000002E-3</v>
      </c>
      <c r="Q271">
        <v>1.9400000000000001E-3</v>
      </c>
      <c r="R271">
        <v>3.79E-3</v>
      </c>
      <c r="S271">
        <v>1.9400000000000001E-3</v>
      </c>
      <c r="T271">
        <v>1.9400000000000001E-3</v>
      </c>
      <c r="U271">
        <v>1.9400000000000001E-3</v>
      </c>
      <c r="V271">
        <v>1.9400000000000001E-3</v>
      </c>
      <c r="W271">
        <v>3.5000000000000001E-3</v>
      </c>
      <c r="X271">
        <v>3.5000000000000001E-3</v>
      </c>
      <c r="Y271">
        <v>1.9400000000000001E-3</v>
      </c>
      <c r="Z271">
        <v>1.9400000000000001E-3</v>
      </c>
      <c r="AA271">
        <v>1.9400000000000001E-3</v>
      </c>
      <c r="AB271">
        <v>0.5894535506040397</v>
      </c>
      <c r="AC271">
        <v>8.1113027199110981</v>
      </c>
      <c r="AD271">
        <v>258.36599999999999</v>
      </c>
      <c r="AE271">
        <v>6.5000000000000002E-2</v>
      </c>
      <c r="AF271">
        <v>550</v>
      </c>
      <c r="AG271">
        <v>942</v>
      </c>
      <c r="AH271">
        <v>1542</v>
      </c>
      <c r="AI271">
        <v>1903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2.2300000000000002E-3</v>
      </c>
      <c r="Q272">
        <v>1.9400000000000001E-3</v>
      </c>
      <c r="R272">
        <v>3.79E-3</v>
      </c>
      <c r="S272">
        <v>1.9400000000000001E-3</v>
      </c>
      <c r="T272">
        <v>1.9400000000000001E-3</v>
      </c>
      <c r="U272">
        <v>1.9400000000000001E-3</v>
      </c>
      <c r="V272">
        <v>1.9400000000000001E-3</v>
      </c>
      <c r="W272">
        <v>3.5000000000000001E-3</v>
      </c>
      <c r="X272">
        <v>3.5000000000000001E-3</v>
      </c>
      <c r="Y272">
        <v>1.9400000000000001E-3</v>
      </c>
      <c r="Z272">
        <v>1.9400000000000001E-3</v>
      </c>
      <c r="AA272">
        <v>1.9400000000000001E-3</v>
      </c>
      <c r="AB272">
        <v>0.5894535506040397</v>
      </c>
      <c r="AC272">
        <v>8.1113027199110981</v>
      </c>
      <c r="AD272">
        <v>258.36599999999999</v>
      </c>
      <c r="AE272">
        <v>7.0000000000000007E-2</v>
      </c>
      <c r="AF272">
        <v>518</v>
      </c>
      <c r="AG272">
        <v>893</v>
      </c>
      <c r="AH272">
        <v>1445</v>
      </c>
      <c r="AI272">
        <v>1769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2.14E-3</v>
      </c>
      <c r="Q273">
        <v>1.9300000000000001E-3</v>
      </c>
      <c r="R273">
        <v>3.62E-3</v>
      </c>
      <c r="S273">
        <v>1.9300000000000001E-3</v>
      </c>
      <c r="T273">
        <v>1.9300000000000001E-3</v>
      </c>
      <c r="U273">
        <v>1.9300000000000001E-3</v>
      </c>
      <c r="V273">
        <v>1.9300000000000001E-3</v>
      </c>
      <c r="W273">
        <v>3.3600000000000001E-3</v>
      </c>
      <c r="X273">
        <v>3.3600000000000001E-3</v>
      </c>
      <c r="Y273">
        <v>1.9300000000000001E-3</v>
      </c>
      <c r="Z273">
        <v>1.9300000000000001E-3</v>
      </c>
      <c r="AA273">
        <v>1.9300000000000001E-3</v>
      </c>
      <c r="AB273">
        <v>0.59265966674735737</v>
      </c>
      <c r="AC273">
        <v>7.8022694797929963</v>
      </c>
      <c r="AD273">
        <v>272.81599999999997</v>
      </c>
      <c r="AE273">
        <v>0.03</v>
      </c>
      <c r="AF273">
        <v>901</v>
      </c>
      <c r="AG273">
        <v>1725</v>
      </c>
      <c r="AH273">
        <v>3209</v>
      </c>
      <c r="AI273">
        <v>4102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2.14E-3</v>
      </c>
      <c r="Q274">
        <v>1.9300000000000001E-3</v>
      </c>
      <c r="R274">
        <v>3.62E-3</v>
      </c>
      <c r="S274">
        <v>1.9300000000000001E-3</v>
      </c>
      <c r="T274">
        <v>1.9300000000000001E-3</v>
      </c>
      <c r="U274">
        <v>1.9300000000000001E-3</v>
      </c>
      <c r="V274">
        <v>1.9300000000000001E-3</v>
      </c>
      <c r="W274">
        <v>3.3600000000000001E-3</v>
      </c>
      <c r="X274">
        <v>3.3600000000000001E-3</v>
      </c>
      <c r="Y274">
        <v>1.9300000000000001E-3</v>
      </c>
      <c r="Z274">
        <v>1.9300000000000001E-3</v>
      </c>
      <c r="AA274">
        <v>1.9300000000000001E-3</v>
      </c>
      <c r="AB274">
        <v>0.59265966674735737</v>
      </c>
      <c r="AC274">
        <v>7.8022694797929963</v>
      </c>
      <c r="AD274">
        <v>272.81599999999997</v>
      </c>
      <c r="AE274">
        <v>3.5000000000000003E-2</v>
      </c>
      <c r="AF274">
        <v>833</v>
      </c>
      <c r="AG274">
        <v>1577</v>
      </c>
      <c r="AH274">
        <v>2802</v>
      </c>
      <c r="AI274">
        <v>3516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2.14E-3</v>
      </c>
      <c r="Q275">
        <v>1.9300000000000001E-3</v>
      </c>
      <c r="R275">
        <v>3.62E-3</v>
      </c>
      <c r="S275">
        <v>1.9300000000000001E-3</v>
      </c>
      <c r="T275">
        <v>1.9300000000000001E-3</v>
      </c>
      <c r="U275">
        <v>1.9300000000000001E-3</v>
      </c>
      <c r="V275">
        <v>1.9300000000000001E-3</v>
      </c>
      <c r="W275">
        <v>3.3600000000000001E-3</v>
      </c>
      <c r="X275">
        <v>3.3600000000000001E-3</v>
      </c>
      <c r="Y275">
        <v>1.9300000000000001E-3</v>
      </c>
      <c r="Z275">
        <v>1.9300000000000001E-3</v>
      </c>
      <c r="AA275">
        <v>1.9300000000000001E-3</v>
      </c>
      <c r="AB275">
        <v>0.59265966674735737</v>
      </c>
      <c r="AC275">
        <v>7.8022694797929963</v>
      </c>
      <c r="AD275">
        <v>272.81599999999997</v>
      </c>
      <c r="AE275">
        <v>0.04</v>
      </c>
      <c r="AF275">
        <v>773</v>
      </c>
      <c r="AG275">
        <v>1454</v>
      </c>
      <c r="AH275">
        <v>2489</v>
      </c>
      <c r="AI275">
        <v>3077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2.14E-3</v>
      </c>
      <c r="Q276">
        <v>1.9300000000000001E-3</v>
      </c>
      <c r="R276">
        <v>3.62E-3</v>
      </c>
      <c r="S276">
        <v>1.9300000000000001E-3</v>
      </c>
      <c r="T276">
        <v>1.9300000000000001E-3</v>
      </c>
      <c r="U276">
        <v>1.9300000000000001E-3</v>
      </c>
      <c r="V276">
        <v>1.9300000000000001E-3</v>
      </c>
      <c r="W276">
        <v>3.3600000000000001E-3</v>
      </c>
      <c r="X276">
        <v>3.3600000000000001E-3</v>
      </c>
      <c r="Y276">
        <v>1.9300000000000001E-3</v>
      </c>
      <c r="Z276">
        <v>1.9300000000000001E-3</v>
      </c>
      <c r="AA276">
        <v>1.9300000000000001E-3</v>
      </c>
      <c r="AB276">
        <v>0.59265966674735737</v>
      </c>
      <c r="AC276">
        <v>7.8022694797929963</v>
      </c>
      <c r="AD276">
        <v>272.81599999999997</v>
      </c>
      <c r="AE276">
        <v>4.4999999999999998E-2</v>
      </c>
      <c r="AF276">
        <v>719</v>
      </c>
      <c r="AG276">
        <v>1349</v>
      </c>
      <c r="AH276">
        <v>2242</v>
      </c>
      <c r="AI276">
        <v>2735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2.14E-3</v>
      </c>
      <c r="Q277">
        <v>1.9300000000000001E-3</v>
      </c>
      <c r="R277">
        <v>3.62E-3</v>
      </c>
      <c r="S277">
        <v>1.9300000000000001E-3</v>
      </c>
      <c r="T277">
        <v>1.9300000000000001E-3</v>
      </c>
      <c r="U277">
        <v>1.9300000000000001E-3</v>
      </c>
      <c r="V277">
        <v>1.9300000000000001E-3</v>
      </c>
      <c r="W277">
        <v>3.3600000000000001E-3</v>
      </c>
      <c r="X277">
        <v>3.3600000000000001E-3</v>
      </c>
      <c r="Y277">
        <v>1.9300000000000001E-3</v>
      </c>
      <c r="Z277">
        <v>1.9300000000000001E-3</v>
      </c>
      <c r="AA277">
        <v>1.9300000000000001E-3</v>
      </c>
      <c r="AB277">
        <v>0.59265966674735737</v>
      </c>
      <c r="AC277">
        <v>7.8022694797929963</v>
      </c>
      <c r="AD277">
        <v>272.81599999999997</v>
      </c>
      <c r="AE277">
        <v>0.05</v>
      </c>
      <c r="AF277">
        <v>671</v>
      </c>
      <c r="AG277">
        <v>1257</v>
      </c>
      <c r="AH277">
        <v>2040</v>
      </c>
      <c r="AI277">
        <v>2461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2.14E-3</v>
      </c>
      <c r="Q278">
        <v>1.9300000000000001E-3</v>
      </c>
      <c r="R278">
        <v>3.62E-3</v>
      </c>
      <c r="S278">
        <v>1.9300000000000001E-3</v>
      </c>
      <c r="T278">
        <v>1.9300000000000001E-3</v>
      </c>
      <c r="U278">
        <v>1.9300000000000001E-3</v>
      </c>
      <c r="V278">
        <v>1.9300000000000001E-3</v>
      </c>
      <c r="W278">
        <v>3.3600000000000001E-3</v>
      </c>
      <c r="X278">
        <v>3.3600000000000001E-3</v>
      </c>
      <c r="Y278">
        <v>1.9300000000000001E-3</v>
      </c>
      <c r="Z278">
        <v>1.9300000000000001E-3</v>
      </c>
      <c r="AA278">
        <v>1.9300000000000001E-3</v>
      </c>
      <c r="AB278">
        <v>0.59265966674735737</v>
      </c>
      <c r="AC278">
        <v>7.8022694797929963</v>
      </c>
      <c r="AD278">
        <v>272.81599999999997</v>
      </c>
      <c r="AE278">
        <v>5.5E-2</v>
      </c>
      <c r="AF278">
        <v>628</v>
      </c>
      <c r="AG278">
        <v>1177</v>
      </c>
      <c r="AH278">
        <v>1872</v>
      </c>
      <c r="AI278">
        <v>2238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2.14E-3</v>
      </c>
      <c r="Q279">
        <v>1.9300000000000001E-3</v>
      </c>
      <c r="R279">
        <v>3.62E-3</v>
      </c>
      <c r="S279">
        <v>1.9300000000000001E-3</v>
      </c>
      <c r="T279">
        <v>1.9300000000000001E-3</v>
      </c>
      <c r="U279">
        <v>1.9300000000000001E-3</v>
      </c>
      <c r="V279">
        <v>1.9300000000000001E-3</v>
      </c>
      <c r="W279">
        <v>3.3600000000000001E-3</v>
      </c>
      <c r="X279">
        <v>3.3600000000000001E-3</v>
      </c>
      <c r="Y279">
        <v>1.9300000000000001E-3</v>
      </c>
      <c r="Z279">
        <v>1.9300000000000001E-3</v>
      </c>
      <c r="AA279">
        <v>1.9300000000000001E-3</v>
      </c>
      <c r="AB279">
        <v>0.59265966674735737</v>
      </c>
      <c r="AC279">
        <v>7.8022694797929963</v>
      </c>
      <c r="AD279">
        <v>272.81599999999997</v>
      </c>
      <c r="AE279">
        <v>0.06</v>
      </c>
      <c r="AF279">
        <v>589</v>
      </c>
      <c r="AG279">
        <v>1104</v>
      </c>
      <c r="AH279">
        <v>1730</v>
      </c>
      <c r="AI279">
        <v>2051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2.14E-3</v>
      </c>
      <c r="Q280">
        <v>1.9300000000000001E-3</v>
      </c>
      <c r="R280">
        <v>3.62E-3</v>
      </c>
      <c r="S280">
        <v>1.9300000000000001E-3</v>
      </c>
      <c r="T280">
        <v>1.9300000000000001E-3</v>
      </c>
      <c r="U280">
        <v>1.9300000000000001E-3</v>
      </c>
      <c r="V280">
        <v>1.9300000000000001E-3</v>
      </c>
      <c r="W280">
        <v>3.3600000000000001E-3</v>
      </c>
      <c r="X280">
        <v>3.3600000000000001E-3</v>
      </c>
      <c r="Y280">
        <v>1.9300000000000001E-3</v>
      </c>
      <c r="Z280">
        <v>1.9300000000000001E-3</v>
      </c>
      <c r="AA280">
        <v>1.9300000000000001E-3</v>
      </c>
      <c r="AB280">
        <v>0.59265966674735737</v>
      </c>
      <c r="AC280">
        <v>7.8022694797929963</v>
      </c>
      <c r="AD280">
        <v>272.81599999999997</v>
      </c>
      <c r="AE280">
        <v>6.5000000000000002E-2</v>
      </c>
      <c r="AF280">
        <v>554</v>
      </c>
      <c r="AG280">
        <v>1040</v>
      </c>
      <c r="AH280">
        <v>1608</v>
      </c>
      <c r="AI280">
        <v>1893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2.14E-3</v>
      </c>
      <c r="Q281">
        <v>1.9300000000000001E-3</v>
      </c>
      <c r="R281">
        <v>3.62E-3</v>
      </c>
      <c r="S281">
        <v>1.9300000000000001E-3</v>
      </c>
      <c r="T281">
        <v>1.9300000000000001E-3</v>
      </c>
      <c r="U281">
        <v>1.9300000000000001E-3</v>
      </c>
      <c r="V281">
        <v>1.9300000000000001E-3</v>
      </c>
      <c r="W281">
        <v>3.3600000000000001E-3</v>
      </c>
      <c r="X281">
        <v>3.3600000000000001E-3</v>
      </c>
      <c r="Y281">
        <v>1.9300000000000001E-3</v>
      </c>
      <c r="Z281">
        <v>1.9300000000000001E-3</v>
      </c>
      <c r="AA281">
        <v>1.9300000000000001E-3</v>
      </c>
      <c r="AB281">
        <v>0.59265966674735737</v>
      </c>
      <c r="AC281">
        <v>7.8022694797929963</v>
      </c>
      <c r="AD281">
        <v>272.81599999999997</v>
      </c>
      <c r="AE281">
        <v>7.0000000000000007E-2</v>
      </c>
      <c r="AF281">
        <v>522</v>
      </c>
      <c r="AG281">
        <v>983</v>
      </c>
      <c r="AH281">
        <v>1502</v>
      </c>
      <c r="AI281">
        <v>1758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2.1099999999999999E-3</v>
      </c>
      <c r="Q282">
        <v>1.9300000000000001E-3</v>
      </c>
      <c r="R282">
        <v>3.5799999999999998E-3</v>
      </c>
      <c r="S282">
        <v>1.9300000000000001E-3</v>
      </c>
      <c r="T282">
        <v>1.9300000000000001E-3</v>
      </c>
      <c r="U282">
        <v>1.9300000000000001E-3</v>
      </c>
      <c r="V282">
        <v>1.9300000000000001E-3</v>
      </c>
      <c r="W282">
        <v>3.32E-3</v>
      </c>
      <c r="X282">
        <v>3.32E-3</v>
      </c>
      <c r="Y282">
        <v>1.9300000000000001E-3</v>
      </c>
      <c r="Z282">
        <v>1.9300000000000001E-3</v>
      </c>
      <c r="AA282">
        <v>1.9300000000000001E-3</v>
      </c>
      <c r="AB282">
        <v>0.59387683571370931</v>
      </c>
      <c r="AC282">
        <v>8.6324117388679902</v>
      </c>
      <c r="AD282">
        <v>272.81599999999997</v>
      </c>
      <c r="AE282">
        <v>0.03</v>
      </c>
      <c r="AF282">
        <v>790</v>
      </c>
      <c r="AG282">
        <v>1262</v>
      </c>
      <c r="AH282">
        <v>2073</v>
      </c>
      <c r="AI282">
        <v>3279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2.1099999999999999E-3</v>
      </c>
      <c r="Q283">
        <v>1.9300000000000001E-3</v>
      </c>
      <c r="R283">
        <v>3.5799999999999998E-3</v>
      </c>
      <c r="S283">
        <v>1.9300000000000001E-3</v>
      </c>
      <c r="T283">
        <v>1.9300000000000001E-3</v>
      </c>
      <c r="U283">
        <v>1.9300000000000001E-3</v>
      </c>
      <c r="V283">
        <v>1.9300000000000001E-3</v>
      </c>
      <c r="W283">
        <v>3.32E-3</v>
      </c>
      <c r="X283">
        <v>3.32E-3</v>
      </c>
      <c r="Y283">
        <v>1.9300000000000001E-3</v>
      </c>
      <c r="Z283">
        <v>1.9300000000000001E-3</v>
      </c>
      <c r="AA283">
        <v>1.9300000000000001E-3</v>
      </c>
      <c r="AB283">
        <v>0.59387683571370931</v>
      </c>
      <c r="AC283">
        <v>8.6324117388679902</v>
      </c>
      <c r="AD283">
        <v>272.81599999999997</v>
      </c>
      <c r="AE283">
        <v>3.5000000000000003E-2</v>
      </c>
      <c r="AF283">
        <v>727</v>
      </c>
      <c r="AG283">
        <v>1177</v>
      </c>
      <c r="AH283">
        <v>1880</v>
      </c>
      <c r="AI283">
        <v>2855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2.1099999999999999E-3</v>
      </c>
      <c r="Q284">
        <v>1.9300000000000001E-3</v>
      </c>
      <c r="R284">
        <v>3.5799999999999998E-3</v>
      </c>
      <c r="S284">
        <v>1.9300000000000001E-3</v>
      </c>
      <c r="T284">
        <v>1.9300000000000001E-3</v>
      </c>
      <c r="U284">
        <v>1.9300000000000001E-3</v>
      </c>
      <c r="V284">
        <v>1.9300000000000001E-3</v>
      </c>
      <c r="W284">
        <v>3.32E-3</v>
      </c>
      <c r="X284">
        <v>3.32E-3</v>
      </c>
      <c r="Y284">
        <v>1.9300000000000001E-3</v>
      </c>
      <c r="Z284">
        <v>1.9300000000000001E-3</v>
      </c>
      <c r="AA284">
        <v>1.9300000000000001E-3</v>
      </c>
      <c r="AB284">
        <v>0.59387683571370931</v>
      </c>
      <c r="AC284">
        <v>8.6324117388679902</v>
      </c>
      <c r="AD284">
        <v>272.81599999999997</v>
      </c>
      <c r="AE284">
        <v>0.04</v>
      </c>
      <c r="AF284">
        <v>671</v>
      </c>
      <c r="AG284">
        <v>1101</v>
      </c>
      <c r="AH284">
        <v>1723</v>
      </c>
      <c r="AI284">
        <v>2532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2.1099999999999999E-3</v>
      </c>
      <c r="Q285">
        <v>1.9300000000000001E-3</v>
      </c>
      <c r="R285">
        <v>3.5799999999999998E-3</v>
      </c>
      <c r="S285">
        <v>1.9300000000000001E-3</v>
      </c>
      <c r="T285">
        <v>1.9300000000000001E-3</v>
      </c>
      <c r="U285">
        <v>1.9300000000000001E-3</v>
      </c>
      <c r="V285">
        <v>1.9300000000000001E-3</v>
      </c>
      <c r="W285">
        <v>3.32E-3</v>
      </c>
      <c r="X285">
        <v>3.32E-3</v>
      </c>
      <c r="Y285">
        <v>1.9300000000000001E-3</v>
      </c>
      <c r="Z285">
        <v>1.9300000000000001E-3</v>
      </c>
      <c r="AA285">
        <v>1.9300000000000001E-3</v>
      </c>
      <c r="AB285">
        <v>0.59387683571370931</v>
      </c>
      <c r="AC285">
        <v>8.6324117388679902</v>
      </c>
      <c r="AD285">
        <v>272.81599999999997</v>
      </c>
      <c r="AE285">
        <v>4.4999999999999998E-2</v>
      </c>
      <c r="AF285">
        <v>621</v>
      </c>
      <c r="AG285">
        <v>1032</v>
      </c>
      <c r="AH285">
        <v>1590</v>
      </c>
      <c r="AI285">
        <v>2277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2.1099999999999999E-3</v>
      </c>
      <c r="Q286">
        <v>1.9300000000000001E-3</v>
      </c>
      <c r="R286">
        <v>3.5799999999999998E-3</v>
      </c>
      <c r="S286">
        <v>1.9300000000000001E-3</v>
      </c>
      <c r="T286">
        <v>1.9300000000000001E-3</v>
      </c>
      <c r="U286">
        <v>1.9300000000000001E-3</v>
      </c>
      <c r="V286">
        <v>1.9300000000000001E-3</v>
      </c>
      <c r="W286">
        <v>3.32E-3</v>
      </c>
      <c r="X286">
        <v>3.32E-3</v>
      </c>
      <c r="Y286">
        <v>1.9300000000000001E-3</v>
      </c>
      <c r="Z286">
        <v>1.9300000000000001E-3</v>
      </c>
      <c r="AA286">
        <v>1.9300000000000001E-3</v>
      </c>
      <c r="AB286">
        <v>0.59387683571370931</v>
      </c>
      <c r="AC286">
        <v>8.6324117388679902</v>
      </c>
      <c r="AD286">
        <v>272.81599999999997</v>
      </c>
      <c r="AE286">
        <v>0.05</v>
      </c>
      <c r="AF286">
        <v>577</v>
      </c>
      <c r="AG286">
        <v>969</v>
      </c>
      <c r="AH286">
        <v>1477</v>
      </c>
      <c r="AI286">
        <v>2069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2.1099999999999999E-3</v>
      </c>
      <c r="Q287">
        <v>1.9300000000000001E-3</v>
      </c>
      <c r="R287">
        <v>3.5799999999999998E-3</v>
      </c>
      <c r="S287">
        <v>1.9300000000000001E-3</v>
      </c>
      <c r="T287">
        <v>1.9300000000000001E-3</v>
      </c>
      <c r="U287">
        <v>1.9300000000000001E-3</v>
      </c>
      <c r="V287">
        <v>1.9300000000000001E-3</v>
      </c>
      <c r="W287">
        <v>3.32E-3</v>
      </c>
      <c r="X287">
        <v>3.32E-3</v>
      </c>
      <c r="Y287">
        <v>1.9300000000000001E-3</v>
      </c>
      <c r="Z287">
        <v>1.9300000000000001E-3</v>
      </c>
      <c r="AA287">
        <v>1.9300000000000001E-3</v>
      </c>
      <c r="AB287">
        <v>0.59387683571370931</v>
      </c>
      <c r="AC287">
        <v>8.6324117388679902</v>
      </c>
      <c r="AD287">
        <v>272.81599999999997</v>
      </c>
      <c r="AE287">
        <v>5.5E-2</v>
      </c>
      <c r="AF287">
        <v>538</v>
      </c>
      <c r="AG287">
        <v>911</v>
      </c>
      <c r="AH287">
        <v>1378</v>
      </c>
      <c r="AI287">
        <v>1896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2.1099999999999999E-3</v>
      </c>
      <c r="Q288">
        <v>1.9300000000000001E-3</v>
      </c>
      <c r="R288">
        <v>3.5799999999999998E-3</v>
      </c>
      <c r="S288">
        <v>1.9300000000000001E-3</v>
      </c>
      <c r="T288">
        <v>1.9300000000000001E-3</v>
      </c>
      <c r="U288">
        <v>1.9300000000000001E-3</v>
      </c>
      <c r="V288">
        <v>1.9300000000000001E-3</v>
      </c>
      <c r="W288">
        <v>3.32E-3</v>
      </c>
      <c r="X288">
        <v>3.32E-3</v>
      </c>
      <c r="Y288">
        <v>1.9300000000000001E-3</v>
      </c>
      <c r="Z288">
        <v>1.9300000000000001E-3</v>
      </c>
      <c r="AA288">
        <v>1.9300000000000001E-3</v>
      </c>
      <c r="AB288">
        <v>0.59387683571370931</v>
      </c>
      <c r="AC288">
        <v>8.6324117388679902</v>
      </c>
      <c r="AD288">
        <v>272.81599999999997</v>
      </c>
      <c r="AE288">
        <v>0.06</v>
      </c>
      <c r="AF288">
        <v>503</v>
      </c>
      <c r="AG288">
        <v>859</v>
      </c>
      <c r="AH288">
        <v>1291</v>
      </c>
      <c r="AI288">
        <v>1751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2.1099999999999999E-3</v>
      </c>
      <c r="Q289">
        <v>1.9300000000000001E-3</v>
      </c>
      <c r="R289">
        <v>3.5799999999999998E-3</v>
      </c>
      <c r="S289">
        <v>1.9300000000000001E-3</v>
      </c>
      <c r="T289">
        <v>1.9300000000000001E-3</v>
      </c>
      <c r="U289">
        <v>1.9300000000000001E-3</v>
      </c>
      <c r="V289">
        <v>1.9300000000000001E-3</v>
      </c>
      <c r="W289">
        <v>3.32E-3</v>
      </c>
      <c r="X289">
        <v>3.32E-3</v>
      </c>
      <c r="Y289">
        <v>1.9300000000000001E-3</v>
      </c>
      <c r="Z289">
        <v>1.9300000000000001E-3</v>
      </c>
      <c r="AA289">
        <v>1.9300000000000001E-3</v>
      </c>
      <c r="AB289">
        <v>0.59387683571370931</v>
      </c>
      <c r="AC289">
        <v>8.6324117388679902</v>
      </c>
      <c r="AD289">
        <v>272.81599999999997</v>
      </c>
      <c r="AE289">
        <v>6.5000000000000002E-2</v>
      </c>
      <c r="AF289">
        <v>471</v>
      </c>
      <c r="AG289">
        <v>812</v>
      </c>
      <c r="AH289">
        <v>1214</v>
      </c>
      <c r="AI289">
        <v>1626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2.1099999999999999E-3</v>
      </c>
      <c r="Q290">
        <v>1.9300000000000001E-3</v>
      </c>
      <c r="R290">
        <v>3.5799999999999998E-3</v>
      </c>
      <c r="S290">
        <v>1.9300000000000001E-3</v>
      </c>
      <c r="T290">
        <v>1.9300000000000001E-3</v>
      </c>
      <c r="U290">
        <v>1.9300000000000001E-3</v>
      </c>
      <c r="V290">
        <v>1.9300000000000001E-3</v>
      </c>
      <c r="W290">
        <v>3.32E-3</v>
      </c>
      <c r="X290">
        <v>3.32E-3</v>
      </c>
      <c r="Y290">
        <v>1.9300000000000001E-3</v>
      </c>
      <c r="Z290">
        <v>1.9300000000000001E-3</v>
      </c>
      <c r="AA290">
        <v>1.9300000000000001E-3</v>
      </c>
      <c r="AB290">
        <v>0.59387683571370931</v>
      </c>
      <c r="AC290">
        <v>8.6324117388679902</v>
      </c>
      <c r="AD290">
        <v>272.81599999999997</v>
      </c>
      <c r="AE290">
        <v>7.0000000000000007E-2</v>
      </c>
      <c r="AF290">
        <v>443</v>
      </c>
      <c r="AG290">
        <v>769</v>
      </c>
      <c r="AH290">
        <v>1146</v>
      </c>
      <c r="AI290">
        <v>1518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2.0899999999999998E-3</v>
      </c>
      <c r="Q291">
        <v>1.9300000000000001E-3</v>
      </c>
      <c r="R291">
        <v>3.5400000000000002E-3</v>
      </c>
      <c r="S291">
        <v>1.9300000000000001E-3</v>
      </c>
      <c r="T291">
        <v>1.9300000000000001E-3</v>
      </c>
      <c r="U291">
        <v>1.9300000000000001E-3</v>
      </c>
      <c r="V291">
        <v>1.9300000000000001E-3</v>
      </c>
      <c r="W291">
        <v>3.29E-3</v>
      </c>
      <c r="X291">
        <v>3.29E-3</v>
      </c>
      <c r="Y291">
        <v>1.9300000000000001E-3</v>
      </c>
      <c r="Z291">
        <v>1.9300000000000001E-3</v>
      </c>
      <c r="AA291">
        <v>1.9300000000000001E-3</v>
      </c>
      <c r="AB291">
        <v>0.59530304405712897</v>
      </c>
      <c r="AC291">
        <v>8.6427709868742539</v>
      </c>
      <c r="AD291">
        <v>272.81599999999997</v>
      </c>
      <c r="AE291">
        <v>0.03</v>
      </c>
      <c r="AF291">
        <v>789</v>
      </c>
      <c r="AG291">
        <v>1260</v>
      </c>
      <c r="AH291">
        <v>2059</v>
      </c>
      <c r="AI291">
        <v>3267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2.0899999999999998E-3</v>
      </c>
      <c r="Q292">
        <v>1.9300000000000001E-3</v>
      </c>
      <c r="R292">
        <v>3.5400000000000002E-3</v>
      </c>
      <c r="S292">
        <v>1.9300000000000001E-3</v>
      </c>
      <c r="T292">
        <v>1.9300000000000001E-3</v>
      </c>
      <c r="U292">
        <v>1.9300000000000001E-3</v>
      </c>
      <c r="V292">
        <v>1.9300000000000001E-3</v>
      </c>
      <c r="W292">
        <v>3.29E-3</v>
      </c>
      <c r="X292">
        <v>3.29E-3</v>
      </c>
      <c r="Y292">
        <v>1.9300000000000001E-3</v>
      </c>
      <c r="Z292">
        <v>1.9300000000000001E-3</v>
      </c>
      <c r="AA292">
        <v>1.9300000000000001E-3</v>
      </c>
      <c r="AB292">
        <v>0.59530304405712897</v>
      </c>
      <c r="AC292">
        <v>8.6427709868742539</v>
      </c>
      <c r="AD292">
        <v>272.81599999999997</v>
      </c>
      <c r="AE292">
        <v>3.5000000000000003E-2</v>
      </c>
      <c r="AF292">
        <v>725</v>
      </c>
      <c r="AG292">
        <v>1176</v>
      </c>
      <c r="AH292">
        <v>1869</v>
      </c>
      <c r="AI292">
        <v>2846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2.0899999999999998E-3</v>
      </c>
      <c r="Q293">
        <v>1.9300000000000001E-3</v>
      </c>
      <c r="R293">
        <v>3.5400000000000002E-3</v>
      </c>
      <c r="S293">
        <v>1.9300000000000001E-3</v>
      </c>
      <c r="T293">
        <v>1.9300000000000001E-3</v>
      </c>
      <c r="U293">
        <v>1.9300000000000001E-3</v>
      </c>
      <c r="V293">
        <v>1.9300000000000001E-3</v>
      </c>
      <c r="W293">
        <v>3.29E-3</v>
      </c>
      <c r="X293">
        <v>3.29E-3</v>
      </c>
      <c r="Y293">
        <v>1.9300000000000001E-3</v>
      </c>
      <c r="Z293">
        <v>1.9300000000000001E-3</v>
      </c>
      <c r="AA293">
        <v>1.9300000000000001E-3</v>
      </c>
      <c r="AB293">
        <v>0.59530304405712897</v>
      </c>
      <c r="AC293">
        <v>8.6427709868742539</v>
      </c>
      <c r="AD293">
        <v>272.81599999999997</v>
      </c>
      <c r="AE293">
        <v>0.04</v>
      </c>
      <c r="AF293">
        <v>669</v>
      </c>
      <c r="AG293">
        <v>1099</v>
      </c>
      <c r="AH293">
        <v>1713</v>
      </c>
      <c r="AI293">
        <v>2525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2.0899999999999998E-3</v>
      </c>
      <c r="Q294">
        <v>1.9300000000000001E-3</v>
      </c>
      <c r="R294">
        <v>3.5400000000000002E-3</v>
      </c>
      <c r="S294">
        <v>1.9300000000000001E-3</v>
      </c>
      <c r="T294">
        <v>1.9300000000000001E-3</v>
      </c>
      <c r="U294">
        <v>1.9300000000000001E-3</v>
      </c>
      <c r="V294">
        <v>1.9300000000000001E-3</v>
      </c>
      <c r="W294">
        <v>3.29E-3</v>
      </c>
      <c r="X294">
        <v>3.29E-3</v>
      </c>
      <c r="Y294">
        <v>1.9300000000000001E-3</v>
      </c>
      <c r="Z294">
        <v>1.9300000000000001E-3</v>
      </c>
      <c r="AA294">
        <v>1.9300000000000001E-3</v>
      </c>
      <c r="AB294">
        <v>0.59530304405712897</v>
      </c>
      <c r="AC294">
        <v>8.6427709868742539</v>
      </c>
      <c r="AD294">
        <v>272.81599999999997</v>
      </c>
      <c r="AE294">
        <v>4.4999999999999998E-2</v>
      </c>
      <c r="AF294">
        <v>620</v>
      </c>
      <c r="AG294">
        <v>1030</v>
      </c>
      <c r="AH294">
        <v>1583</v>
      </c>
      <c r="AI294">
        <v>2271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2.0899999999999998E-3</v>
      </c>
      <c r="Q295">
        <v>1.9300000000000001E-3</v>
      </c>
      <c r="R295">
        <v>3.5400000000000002E-3</v>
      </c>
      <c r="S295">
        <v>1.9300000000000001E-3</v>
      </c>
      <c r="T295">
        <v>1.9300000000000001E-3</v>
      </c>
      <c r="U295">
        <v>1.9300000000000001E-3</v>
      </c>
      <c r="V295">
        <v>1.9300000000000001E-3</v>
      </c>
      <c r="W295">
        <v>3.29E-3</v>
      </c>
      <c r="X295">
        <v>3.29E-3</v>
      </c>
      <c r="Y295">
        <v>1.9300000000000001E-3</v>
      </c>
      <c r="Z295">
        <v>1.9300000000000001E-3</v>
      </c>
      <c r="AA295">
        <v>1.9300000000000001E-3</v>
      </c>
      <c r="AB295">
        <v>0.59530304405712897</v>
      </c>
      <c r="AC295">
        <v>8.6427709868742539</v>
      </c>
      <c r="AD295">
        <v>272.81599999999997</v>
      </c>
      <c r="AE295">
        <v>0.05</v>
      </c>
      <c r="AF295">
        <v>576</v>
      </c>
      <c r="AG295">
        <v>967</v>
      </c>
      <c r="AH295">
        <v>1470</v>
      </c>
      <c r="AI295">
        <v>2064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2.0899999999999998E-3</v>
      </c>
      <c r="Q296">
        <v>1.9300000000000001E-3</v>
      </c>
      <c r="R296">
        <v>3.5400000000000002E-3</v>
      </c>
      <c r="S296">
        <v>1.9300000000000001E-3</v>
      </c>
      <c r="T296">
        <v>1.9300000000000001E-3</v>
      </c>
      <c r="U296">
        <v>1.9300000000000001E-3</v>
      </c>
      <c r="V296">
        <v>1.9300000000000001E-3</v>
      </c>
      <c r="W296">
        <v>3.29E-3</v>
      </c>
      <c r="X296">
        <v>3.29E-3</v>
      </c>
      <c r="Y296">
        <v>1.9300000000000001E-3</v>
      </c>
      <c r="Z296">
        <v>1.9300000000000001E-3</v>
      </c>
      <c r="AA296">
        <v>1.9300000000000001E-3</v>
      </c>
      <c r="AB296">
        <v>0.59530304405712897</v>
      </c>
      <c r="AC296">
        <v>8.6427709868742539</v>
      </c>
      <c r="AD296">
        <v>272.81599999999997</v>
      </c>
      <c r="AE296">
        <v>5.5E-2</v>
      </c>
      <c r="AF296">
        <v>537</v>
      </c>
      <c r="AG296">
        <v>910</v>
      </c>
      <c r="AH296">
        <v>1372</v>
      </c>
      <c r="AI296">
        <v>1892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2.0899999999999998E-3</v>
      </c>
      <c r="Q297">
        <v>1.9300000000000001E-3</v>
      </c>
      <c r="R297">
        <v>3.5400000000000002E-3</v>
      </c>
      <c r="S297">
        <v>1.9300000000000001E-3</v>
      </c>
      <c r="T297">
        <v>1.9300000000000001E-3</v>
      </c>
      <c r="U297">
        <v>1.9300000000000001E-3</v>
      </c>
      <c r="V297">
        <v>1.9300000000000001E-3</v>
      </c>
      <c r="W297">
        <v>3.29E-3</v>
      </c>
      <c r="X297">
        <v>3.29E-3</v>
      </c>
      <c r="Y297">
        <v>1.9300000000000001E-3</v>
      </c>
      <c r="Z297">
        <v>1.9300000000000001E-3</v>
      </c>
      <c r="AA297">
        <v>1.9300000000000001E-3</v>
      </c>
      <c r="AB297">
        <v>0.59530304405712897</v>
      </c>
      <c r="AC297">
        <v>8.6427709868742539</v>
      </c>
      <c r="AD297">
        <v>272.81599999999997</v>
      </c>
      <c r="AE297">
        <v>0.06</v>
      </c>
      <c r="AF297">
        <v>502</v>
      </c>
      <c r="AG297">
        <v>858</v>
      </c>
      <c r="AH297">
        <v>1286</v>
      </c>
      <c r="AI297">
        <v>1747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2.0899999999999998E-3</v>
      </c>
      <c r="Q298">
        <v>1.9300000000000001E-3</v>
      </c>
      <c r="R298">
        <v>3.5400000000000002E-3</v>
      </c>
      <c r="S298">
        <v>1.9300000000000001E-3</v>
      </c>
      <c r="T298">
        <v>1.9300000000000001E-3</v>
      </c>
      <c r="U298">
        <v>1.9300000000000001E-3</v>
      </c>
      <c r="V298">
        <v>1.9300000000000001E-3</v>
      </c>
      <c r="W298">
        <v>3.29E-3</v>
      </c>
      <c r="X298">
        <v>3.29E-3</v>
      </c>
      <c r="Y298">
        <v>1.9300000000000001E-3</v>
      </c>
      <c r="Z298">
        <v>1.9300000000000001E-3</v>
      </c>
      <c r="AA298">
        <v>1.9300000000000001E-3</v>
      </c>
      <c r="AB298">
        <v>0.59530304405712897</v>
      </c>
      <c r="AC298">
        <v>8.6427709868742539</v>
      </c>
      <c r="AD298">
        <v>272.81599999999997</v>
      </c>
      <c r="AE298">
        <v>6.5000000000000002E-2</v>
      </c>
      <c r="AF298">
        <v>470</v>
      </c>
      <c r="AG298">
        <v>811</v>
      </c>
      <c r="AH298">
        <v>1210</v>
      </c>
      <c r="AI298">
        <v>1623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2.0899999999999998E-3</v>
      </c>
      <c r="Q299">
        <v>1.9300000000000001E-3</v>
      </c>
      <c r="R299">
        <v>3.5400000000000002E-3</v>
      </c>
      <c r="S299">
        <v>1.9300000000000001E-3</v>
      </c>
      <c r="T299">
        <v>1.9300000000000001E-3</v>
      </c>
      <c r="U299">
        <v>1.9300000000000001E-3</v>
      </c>
      <c r="V299">
        <v>1.9300000000000001E-3</v>
      </c>
      <c r="W299">
        <v>3.29E-3</v>
      </c>
      <c r="X299">
        <v>3.29E-3</v>
      </c>
      <c r="Y299">
        <v>1.9300000000000001E-3</v>
      </c>
      <c r="Z299">
        <v>1.9300000000000001E-3</v>
      </c>
      <c r="AA299">
        <v>1.9300000000000001E-3</v>
      </c>
      <c r="AB299">
        <v>0.59530304405712897</v>
      </c>
      <c r="AC299">
        <v>8.6427709868742539</v>
      </c>
      <c r="AD299">
        <v>272.81599999999997</v>
      </c>
      <c r="AE299">
        <v>7.0000000000000007E-2</v>
      </c>
      <c r="AF299">
        <v>442</v>
      </c>
      <c r="AG299">
        <v>767</v>
      </c>
      <c r="AH299">
        <v>1141</v>
      </c>
      <c r="AI299">
        <v>1515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2.0699999999999998E-3</v>
      </c>
      <c r="Q300">
        <v>1.9300000000000001E-3</v>
      </c>
      <c r="R300">
        <v>3.5100000000000001E-3</v>
      </c>
      <c r="S300">
        <v>1.9300000000000001E-3</v>
      </c>
      <c r="T300">
        <v>1.9300000000000001E-3</v>
      </c>
      <c r="U300">
        <v>1.9300000000000001E-3</v>
      </c>
      <c r="V300">
        <v>1.9300000000000001E-3</v>
      </c>
      <c r="W300">
        <v>3.2499999999999999E-3</v>
      </c>
      <c r="X300">
        <v>3.2499999999999999E-3</v>
      </c>
      <c r="Y300">
        <v>1.9300000000000001E-3</v>
      </c>
      <c r="Z300">
        <v>1.9300000000000001E-3</v>
      </c>
      <c r="AA300">
        <v>1.9300000000000001E-3</v>
      </c>
      <c r="AB300">
        <v>0.59683541111918015</v>
      </c>
      <c r="AC300">
        <v>8.6538874979551128</v>
      </c>
      <c r="AD300">
        <v>272.81599999999997</v>
      </c>
      <c r="AE300">
        <v>0.03</v>
      </c>
      <c r="AF300">
        <v>788</v>
      </c>
      <c r="AG300">
        <v>1259</v>
      </c>
      <c r="AH300">
        <v>2045</v>
      </c>
      <c r="AI300">
        <v>3256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2.0699999999999998E-3</v>
      </c>
      <c r="Q301">
        <v>1.9300000000000001E-3</v>
      </c>
      <c r="R301">
        <v>3.5100000000000001E-3</v>
      </c>
      <c r="S301">
        <v>1.9300000000000001E-3</v>
      </c>
      <c r="T301">
        <v>1.9300000000000001E-3</v>
      </c>
      <c r="U301">
        <v>1.9300000000000001E-3</v>
      </c>
      <c r="V301">
        <v>1.9300000000000001E-3</v>
      </c>
      <c r="W301">
        <v>3.2499999999999999E-3</v>
      </c>
      <c r="X301">
        <v>3.2499999999999999E-3</v>
      </c>
      <c r="Y301">
        <v>1.9300000000000001E-3</v>
      </c>
      <c r="Z301">
        <v>1.9300000000000001E-3</v>
      </c>
      <c r="AA301">
        <v>1.9300000000000001E-3</v>
      </c>
      <c r="AB301">
        <v>0.59683541111918015</v>
      </c>
      <c r="AC301">
        <v>8.6538874979551128</v>
      </c>
      <c r="AD301">
        <v>272.81599999999997</v>
      </c>
      <c r="AE301">
        <v>3.5000000000000003E-2</v>
      </c>
      <c r="AF301">
        <v>724</v>
      </c>
      <c r="AG301">
        <v>1174</v>
      </c>
      <c r="AH301">
        <v>1858</v>
      </c>
      <c r="AI301">
        <v>2838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2.0699999999999998E-3</v>
      </c>
      <c r="Q302">
        <v>1.9300000000000001E-3</v>
      </c>
      <c r="R302">
        <v>3.5100000000000001E-3</v>
      </c>
      <c r="S302">
        <v>1.9300000000000001E-3</v>
      </c>
      <c r="T302">
        <v>1.9300000000000001E-3</v>
      </c>
      <c r="U302">
        <v>1.9300000000000001E-3</v>
      </c>
      <c r="V302">
        <v>1.9300000000000001E-3</v>
      </c>
      <c r="W302">
        <v>3.2499999999999999E-3</v>
      </c>
      <c r="X302">
        <v>3.2499999999999999E-3</v>
      </c>
      <c r="Y302">
        <v>1.9300000000000001E-3</v>
      </c>
      <c r="Z302">
        <v>1.9300000000000001E-3</v>
      </c>
      <c r="AA302">
        <v>1.9300000000000001E-3</v>
      </c>
      <c r="AB302">
        <v>0.59683541111918015</v>
      </c>
      <c r="AC302">
        <v>8.6538874979551128</v>
      </c>
      <c r="AD302">
        <v>272.81599999999997</v>
      </c>
      <c r="AE302">
        <v>0.04</v>
      </c>
      <c r="AF302">
        <v>668</v>
      </c>
      <c r="AG302">
        <v>1098</v>
      </c>
      <c r="AH302">
        <v>1704</v>
      </c>
      <c r="AI302">
        <v>2518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2.0699999999999998E-3</v>
      </c>
      <c r="Q303">
        <v>1.9300000000000001E-3</v>
      </c>
      <c r="R303">
        <v>3.5100000000000001E-3</v>
      </c>
      <c r="S303">
        <v>1.9300000000000001E-3</v>
      </c>
      <c r="T303">
        <v>1.9300000000000001E-3</v>
      </c>
      <c r="U303">
        <v>1.9300000000000001E-3</v>
      </c>
      <c r="V303">
        <v>1.9300000000000001E-3</v>
      </c>
      <c r="W303">
        <v>3.2499999999999999E-3</v>
      </c>
      <c r="X303">
        <v>3.2499999999999999E-3</v>
      </c>
      <c r="Y303">
        <v>1.9300000000000001E-3</v>
      </c>
      <c r="Z303">
        <v>1.9300000000000001E-3</v>
      </c>
      <c r="AA303">
        <v>1.9300000000000001E-3</v>
      </c>
      <c r="AB303">
        <v>0.59683541111918015</v>
      </c>
      <c r="AC303">
        <v>8.6538874979551128</v>
      </c>
      <c r="AD303">
        <v>272.81599999999997</v>
      </c>
      <c r="AE303">
        <v>4.4999999999999998E-2</v>
      </c>
      <c r="AF303">
        <v>619</v>
      </c>
      <c r="AG303">
        <v>1028</v>
      </c>
      <c r="AH303">
        <v>1575</v>
      </c>
      <c r="AI303">
        <v>2265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2.0699999999999998E-3</v>
      </c>
      <c r="Q304">
        <v>1.9300000000000001E-3</v>
      </c>
      <c r="R304">
        <v>3.5100000000000001E-3</v>
      </c>
      <c r="S304">
        <v>1.9300000000000001E-3</v>
      </c>
      <c r="T304">
        <v>1.9300000000000001E-3</v>
      </c>
      <c r="U304">
        <v>1.9300000000000001E-3</v>
      </c>
      <c r="V304">
        <v>1.9300000000000001E-3</v>
      </c>
      <c r="W304">
        <v>3.2499999999999999E-3</v>
      </c>
      <c r="X304">
        <v>3.2499999999999999E-3</v>
      </c>
      <c r="Y304">
        <v>1.9300000000000001E-3</v>
      </c>
      <c r="Z304">
        <v>1.9300000000000001E-3</v>
      </c>
      <c r="AA304">
        <v>1.9300000000000001E-3</v>
      </c>
      <c r="AB304">
        <v>0.59683541111918015</v>
      </c>
      <c r="AC304">
        <v>8.6538874979551128</v>
      </c>
      <c r="AD304">
        <v>272.81599999999997</v>
      </c>
      <c r="AE304">
        <v>0.05</v>
      </c>
      <c r="AF304">
        <v>575</v>
      </c>
      <c r="AG304">
        <v>965</v>
      </c>
      <c r="AH304">
        <v>1463</v>
      </c>
      <c r="AI304">
        <v>2059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2.0699999999999998E-3</v>
      </c>
      <c r="Q305">
        <v>1.9300000000000001E-3</v>
      </c>
      <c r="R305">
        <v>3.5100000000000001E-3</v>
      </c>
      <c r="S305">
        <v>1.9300000000000001E-3</v>
      </c>
      <c r="T305">
        <v>1.9300000000000001E-3</v>
      </c>
      <c r="U305">
        <v>1.9300000000000001E-3</v>
      </c>
      <c r="V305">
        <v>1.9300000000000001E-3</v>
      </c>
      <c r="W305">
        <v>3.2499999999999999E-3</v>
      </c>
      <c r="X305">
        <v>3.2499999999999999E-3</v>
      </c>
      <c r="Y305">
        <v>1.9300000000000001E-3</v>
      </c>
      <c r="Z305">
        <v>1.9300000000000001E-3</v>
      </c>
      <c r="AA305">
        <v>1.9300000000000001E-3</v>
      </c>
      <c r="AB305">
        <v>0.59683541111918015</v>
      </c>
      <c r="AC305">
        <v>8.6538874979551128</v>
      </c>
      <c r="AD305">
        <v>272.81599999999997</v>
      </c>
      <c r="AE305">
        <v>5.5E-2</v>
      </c>
      <c r="AF305">
        <v>536</v>
      </c>
      <c r="AG305">
        <v>908</v>
      </c>
      <c r="AH305">
        <v>1366</v>
      </c>
      <c r="AI305">
        <v>1888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2.0699999999999998E-3</v>
      </c>
      <c r="Q306">
        <v>1.9300000000000001E-3</v>
      </c>
      <c r="R306">
        <v>3.5100000000000001E-3</v>
      </c>
      <c r="S306">
        <v>1.9300000000000001E-3</v>
      </c>
      <c r="T306">
        <v>1.9300000000000001E-3</v>
      </c>
      <c r="U306">
        <v>1.9300000000000001E-3</v>
      </c>
      <c r="V306">
        <v>1.9300000000000001E-3</v>
      </c>
      <c r="W306">
        <v>3.2499999999999999E-3</v>
      </c>
      <c r="X306">
        <v>3.2499999999999999E-3</v>
      </c>
      <c r="Y306">
        <v>1.9300000000000001E-3</v>
      </c>
      <c r="Z306">
        <v>1.9300000000000001E-3</v>
      </c>
      <c r="AA306">
        <v>1.9300000000000001E-3</v>
      </c>
      <c r="AB306">
        <v>0.59683541111918015</v>
      </c>
      <c r="AC306">
        <v>8.6538874979551128</v>
      </c>
      <c r="AD306">
        <v>272.81599999999997</v>
      </c>
      <c r="AE306">
        <v>0.06</v>
      </c>
      <c r="AF306">
        <v>501</v>
      </c>
      <c r="AG306">
        <v>856</v>
      </c>
      <c r="AH306">
        <v>1281</v>
      </c>
      <c r="AI306">
        <v>1743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2.0699999999999998E-3</v>
      </c>
      <c r="Q307">
        <v>1.9300000000000001E-3</v>
      </c>
      <c r="R307">
        <v>3.5100000000000001E-3</v>
      </c>
      <c r="S307">
        <v>1.9300000000000001E-3</v>
      </c>
      <c r="T307">
        <v>1.9300000000000001E-3</v>
      </c>
      <c r="U307">
        <v>1.9300000000000001E-3</v>
      </c>
      <c r="V307">
        <v>1.9300000000000001E-3</v>
      </c>
      <c r="W307">
        <v>3.2499999999999999E-3</v>
      </c>
      <c r="X307">
        <v>3.2499999999999999E-3</v>
      </c>
      <c r="Y307">
        <v>1.9300000000000001E-3</v>
      </c>
      <c r="Z307">
        <v>1.9300000000000001E-3</v>
      </c>
      <c r="AA307">
        <v>1.9300000000000001E-3</v>
      </c>
      <c r="AB307">
        <v>0.59683541111918015</v>
      </c>
      <c r="AC307">
        <v>8.6538874979551128</v>
      </c>
      <c r="AD307">
        <v>272.81599999999997</v>
      </c>
      <c r="AE307">
        <v>6.5000000000000002E-2</v>
      </c>
      <c r="AF307">
        <v>469</v>
      </c>
      <c r="AG307">
        <v>809</v>
      </c>
      <c r="AH307">
        <v>1205</v>
      </c>
      <c r="AI307">
        <v>1620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2.0699999999999998E-3</v>
      </c>
      <c r="Q308">
        <v>1.9300000000000001E-3</v>
      </c>
      <c r="R308">
        <v>3.5100000000000001E-3</v>
      </c>
      <c r="S308">
        <v>1.9300000000000001E-3</v>
      </c>
      <c r="T308">
        <v>1.9300000000000001E-3</v>
      </c>
      <c r="U308">
        <v>1.9300000000000001E-3</v>
      </c>
      <c r="V308">
        <v>1.9300000000000001E-3</v>
      </c>
      <c r="W308">
        <v>3.2499999999999999E-3</v>
      </c>
      <c r="X308">
        <v>3.2499999999999999E-3</v>
      </c>
      <c r="Y308">
        <v>1.9300000000000001E-3</v>
      </c>
      <c r="Z308">
        <v>1.9300000000000001E-3</v>
      </c>
      <c r="AA308">
        <v>1.9300000000000001E-3</v>
      </c>
      <c r="AB308">
        <v>0.59683541111918015</v>
      </c>
      <c r="AC308">
        <v>8.6538874979551128</v>
      </c>
      <c r="AD308">
        <v>272.81599999999997</v>
      </c>
      <c r="AE308">
        <v>7.0000000000000007E-2</v>
      </c>
      <c r="AF308">
        <v>441</v>
      </c>
      <c r="AG308">
        <v>766</v>
      </c>
      <c r="AH308">
        <v>1137</v>
      </c>
      <c r="AI308">
        <v>1512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2.0500000000000002E-3</v>
      </c>
      <c r="Q309">
        <v>1.9300000000000001E-3</v>
      </c>
      <c r="R309">
        <v>3.47E-3</v>
      </c>
      <c r="S309">
        <v>1.9300000000000001E-3</v>
      </c>
      <c r="T309">
        <v>1.9300000000000001E-3</v>
      </c>
      <c r="U309">
        <v>1.9300000000000001E-3</v>
      </c>
      <c r="V309">
        <v>1.9300000000000001E-3</v>
      </c>
      <c r="W309">
        <v>3.2200000000000002E-3</v>
      </c>
      <c r="X309">
        <v>3.2200000000000002E-3</v>
      </c>
      <c r="Y309">
        <v>1.9300000000000001E-3</v>
      </c>
      <c r="Z309">
        <v>1.9300000000000001E-3</v>
      </c>
      <c r="AA309">
        <v>1.9300000000000001E-3</v>
      </c>
      <c r="AB309">
        <v>0.59856723553618973</v>
      </c>
      <c r="AC309">
        <v>8.6664338023996521</v>
      </c>
      <c r="AD309">
        <v>272.81599999999997</v>
      </c>
      <c r="AE309">
        <v>0.03</v>
      </c>
      <c r="AF309">
        <v>785</v>
      </c>
      <c r="AG309">
        <v>1255</v>
      </c>
      <c r="AH309">
        <v>2018</v>
      </c>
      <c r="AI309">
        <v>3234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2.0500000000000002E-3</v>
      </c>
      <c r="Q310">
        <v>1.9300000000000001E-3</v>
      </c>
      <c r="R310">
        <v>3.47E-3</v>
      </c>
      <c r="S310">
        <v>1.9300000000000001E-3</v>
      </c>
      <c r="T310">
        <v>1.9300000000000001E-3</v>
      </c>
      <c r="U310">
        <v>1.9300000000000001E-3</v>
      </c>
      <c r="V310">
        <v>1.9300000000000001E-3</v>
      </c>
      <c r="W310">
        <v>3.2200000000000002E-3</v>
      </c>
      <c r="X310">
        <v>3.2200000000000002E-3</v>
      </c>
      <c r="Y310">
        <v>1.9300000000000001E-3</v>
      </c>
      <c r="Z310">
        <v>1.9300000000000001E-3</v>
      </c>
      <c r="AA310">
        <v>1.9300000000000001E-3</v>
      </c>
      <c r="AB310">
        <v>0.59856723553618973</v>
      </c>
      <c r="AC310">
        <v>8.6664338023996521</v>
      </c>
      <c r="AD310">
        <v>272.81599999999997</v>
      </c>
      <c r="AE310">
        <v>3.5000000000000003E-2</v>
      </c>
      <c r="AF310">
        <v>722</v>
      </c>
      <c r="AG310">
        <v>1171</v>
      </c>
      <c r="AH310">
        <v>1835</v>
      </c>
      <c r="AI310">
        <v>2820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2.0500000000000002E-3</v>
      </c>
      <c r="Q311">
        <v>1.9300000000000001E-3</v>
      </c>
      <c r="R311">
        <v>3.47E-3</v>
      </c>
      <c r="S311">
        <v>1.9300000000000001E-3</v>
      </c>
      <c r="T311">
        <v>1.9300000000000001E-3</v>
      </c>
      <c r="U311">
        <v>1.9300000000000001E-3</v>
      </c>
      <c r="V311">
        <v>1.9300000000000001E-3</v>
      </c>
      <c r="W311">
        <v>3.2200000000000002E-3</v>
      </c>
      <c r="X311">
        <v>3.2200000000000002E-3</v>
      </c>
      <c r="Y311">
        <v>1.9300000000000001E-3</v>
      </c>
      <c r="Z311">
        <v>1.9300000000000001E-3</v>
      </c>
      <c r="AA311">
        <v>1.9300000000000001E-3</v>
      </c>
      <c r="AB311">
        <v>0.59856723553618973</v>
      </c>
      <c r="AC311">
        <v>8.6664338023996521</v>
      </c>
      <c r="AD311">
        <v>272.81599999999997</v>
      </c>
      <c r="AE311">
        <v>0.04</v>
      </c>
      <c r="AF311">
        <v>666</v>
      </c>
      <c r="AG311">
        <v>1094</v>
      </c>
      <c r="AH311">
        <v>1686</v>
      </c>
      <c r="AI311">
        <v>2503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2.0500000000000002E-3</v>
      </c>
      <c r="Q312">
        <v>1.9300000000000001E-3</v>
      </c>
      <c r="R312">
        <v>3.47E-3</v>
      </c>
      <c r="S312">
        <v>1.9300000000000001E-3</v>
      </c>
      <c r="T312">
        <v>1.9300000000000001E-3</v>
      </c>
      <c r="U312">
        <v>1.9300000000000001E-3</v>
      </c>
      <c r="V312">
        <v>1.9300000000000001E-3</v>
      </c>
      <c r="W312">
        <v>3.2200000000000002E-3</v>
      </c>
      <c r="X312">
        <v>3.2200000000000002E-3</v>
      </c>
      <c r="Y312">
        <v>1.9300000000000001E-3</v>
      </c>
      <c r="Z312">
        <v>1.9300000000000001E-3</v>
      </c>
      <c r="AA312">
        <v>1.9300000000000001E-3</v>
      </c>
      <c r="AB312">
        <v>0.59856723553618973</v>
      </c>
      <c r="AC312">
        <v>8.6664338023996521</v>
      </c>
      <c r="AD312">
        <v>272.81599999999997</v>
      </c>
      <c r="AE312">
        <v>4.4999999999999998E-2</v>
      </c>
      <c r="AF312">
        <v>617</v>
      </c>
      <c r="AG312">
        <v>1025</v>
      </c>
      <c r="AH312">
        <v>1559</v>
      </c>
      <c r="AI312">
        <v>2253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2.0500000000000002E-3</v>
      </c>
      <c r="Q313">
        <v>1.9300000000000001E-3</v>
      </c>
      <c r="R313">
        <v>3.47E-3</v>
      </c>
      <c r="S313">
        <v>1.9300000000000001E-3</v>
      </c>
      <c r="T313">
        <v>1.9300000000000001E-3</v>
      </c>
      <c r="U313">
        <v>1.9300000000000001E-3</v>
      </c>
      <c r="V313">
        <v>1.9300000000000001E-3</v>
      </c>
      <c r="W313">
        <v>3.2200000000000002E-3</v>
      </c>
      <c r="X313">
        <v>3.2200000000000002E-3</v>
      </c>
      <c r="Y313">
        <v>1.9300000000000001E-3</v>
      </c>
      <c r="Z313">
        <v>1.9300000000000001E-3</v>
      </c>
      <c r="AA313">
        <v>1.9300000000000001E-3</v>
      </c>
      <c r="AB313">
        <v>0.59856723553618973</v>
      </c>
      <c r="AC313">
        <v>8.6664338023996521</v>
      </c>
      <c r="AD313">
        <v>272.81599999999997</v>
      </c>
      <c r="AE313">
        <v>0.05</v>
      </c>
      <c r="AF313">
        <v>573</v>
      </c>
      <c r="AG313">
        <v>962</v>
      </c>
      <c r="AH313">
        <v>1450</v>
      </c>
      <c r="AI313">
        <v>2049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2.0500000000000002E-3</v>
      </c>
      <c r="Q314">
        <v>1.9300000000000001E-3</v>
      </c>
      <c r="R314">
        <v>3.47E-3</v>
      </c>
      <c r="S314">
        <v>1.9300000000000001E-3</v>
      </c>
      <c r="T314">
        <v>1.9300000000000001E-3</v>
      </c>
      <c r="U314">
        <v>1.9300000000000001E-3</v>
      </c>
      <c r="V314">
        <v>1.9300000000000001E-3</v>
      </c>
      <c r="W314">
        <v>3.2200000000000002E-3</v>
      </c>
      <c r="X314">
        <v>3.2200000000000002E-3</v>
      </c>
      <c r="Y314">
        <v>1.9300000000000001E-3</v>
      </c>
      <c r="Z314">
        <v>1.9300000000000001E-3</v>
      </c>
      <c r="AA314">
        <v>1.9300000000000001E-3</v>
      </c>
      <c r="AB314">
        <v>0.59856723553618973</v>
      </c>
      <c r="AC314">
        <v>8.6664338023996521</v>
      </c>
      <c r="AD314">
        <v>272.81599999999997</v>
      </c>
      <c r="AE314">
        <v>5.5E-2</v>
      </c>
      <c r="AF314">
        <v>534</v>
      </c>
      <c r="AG314">
        <v>905</v>
      </c>
      <c r="AH314">
        <v>1354</v>
      </c>
      <c r="AI314">
        <v>1879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2.0500000000000002E-3</v>
      </c>
      <c r="Q315">
        <v>1.9300000000000001E-3</v>
      </c>
      <c r="R315">
        <v>3.47E-3</v>
      </c>
      <c r="S315">
        <v>1.9300000000000001E-3</v>
      </c>
      <c r="T315">
        <v>1.9300000000000001E-3</v>
      </c>
      <c r="U315">
        <v>1.9300000000000001E-3</v>
      </c>
      <c r="V315">
        <v>1.9300000000000001E-3</v>
      </c>
      <c r="W315">
        <v>3.2200000000000002E-3</v>
      </c>
      <c r="X315">
        <v>3.2200000000000002E-3</v>
      </c>
      <c r="Y315">
        <v>1.9300000000000001E-3</v>
      </c>
      <c r="Z315">
        <v>1.9300000000000001E-3</v>
      </c>
      <c r="AA315">
        <v>1.9300000000000001E-3</v>
      </c>
      <c r="AB315">
        <v>0.59856723553618973</v>
      </c>
      <c r="AC315">
        <v>8.6664338023996521</v>
      </c>
      <c r="AD315">
        <v>272.81599999999997</v>
      </c>
      <c r="AE315">
        <v>0.06</v>
      </c>
      <c r="AF315">
        <v>499</v>
      </c>
      <c r="AG315">
        <v>854</v>
      </c>
      <c r="AH315">
        <v>1270</v>
      </c>
      <c r="AI315">
        <v>1736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2.0500000000000002E-3</v>
      </c>
      <c r="Q316">
        <v>1.9300000000000001E-3</v>
      </c>
      <c r="R316">
        <v>3.47E-3</v>
      </c>
      <c r="S316">
        <v>1.9300000000000001E-3</v>
      </c>
      <c r="T316">
        <v>1.9300000000000001E-3</v>
      </c>
      <c r="U316">
        <v>1.9300000000000001E-3</v>
      </c>
      <c r="V316">
        <v>1.9300000000000001E-3</v>
      </c>
      <c r="W316">
        <v>3.2200000000000002E-3</v>
      </c>
      <c r="X316">
        <v>3.2200000000000002E-3</v>
      </c>
      <c r="Y316">
        <v>1.9300000000000001E-3</v>
      </c>
      <c r="Z316">
        <v>1.9300000000000001E-3</v>
      </c>
      <c r="AA316">
        <v>1.9300000000000001E-3</v>
      </c>
      <c r="AB316">
        <v>0.59856723553618973</v>
      </c>
      <c r="AC316">
        <v>8.6664338023996521</v>
      </c>
      <c r="AD316">
        <v>272.81599999999997</v>
      </c>
      <c r="AE316">
        <v>6.5000000000000002E-2</v>
      </c>
      <c r="AF316">
        <v>468</v>
      </c>
      <c r="AG316">
        <v>806</v>
      </c>
      <c r="AH316">
        <v>1195</v>
      </c>
      <c r="AI316">
        <v>1613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2.0500000000000002E-3</v>
      </c>
      <c r="Q317">
        <v>1.9300000000000001E-3</v>
      </c>
      <c r="R317">
        <v>3.47E-3</v>
      </c>
      <c r="S317">
        <v>1.9300000000000001E-3</v>
      </c>
      <c r="T317">
        <v>1.9300000000000001E-3</v>
      </c>
      <c r="U317">
        <v>1.9300000000000001E-3</v>
      </c>
      <c r="V317">
        <v>1.9300000000000001E-3</v>
      </c>
      <c r="W317">
        <v>3.2200000000000002E-3</v>
      </c>
      <c r="X317">
        <v>3.2200000000000002E-3</v>
      </c>
      <c r="Y317">
        <v>1.9300000000000001E-3</v>
      </c>
      <c r="Z317">
        <v>1.9300000000000001E-3</v>
      </c>
      <c r="AA317">
        <v>1.9300000000000001E-3</v>
      </c>
      <c r="AB317">
        <v>0.59856723553618973</v>
      </c>
      <c r="AC317">
        <v>8.6664338023996521</v>
      </c>
      <c r="AD317">
        <v>272.81599999999997</v>
      </c>
      <c r="AE317">
        <v>7.0000000000000007E-2</v>
      </c>
      <c r="AF317">
        <v>440</v>
      </c>
      <c r="AG317">
        <v>763</v>
      </c>
      <c r="AH317">
        <v>1129</v>
      </c>
      <c r="AI317">
        <v>1506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17"/>
  <sheetViews>
    <sheetView topLeftCell="A310" zoomScale="55" zoomScaleNormal="55" workbookViewId="0">
      <selection activeCell="AI352" sqref="A318:AI35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6.0899999999999999E-3</v>
      </c>
      <c r="Q3">
        <v>5.0400000000000002E-3</v>
      </c>
      <c r="R3">
        <v>1.047E-2</v>
      </c>
      <c r="S3">
        <v>2.6900000000000001E-3</v>
      </c>
      <c r="T3">
        <v>2.0100000000000001E-3</v>
      </c>
      <c r="U3">
        <v>2.2499999999999998E-3</v>
      </c>
      <c r="V3">
        <v>4.0699999999999998E-3</v>
      </c>
      <c r="W3">
        <v>9.6699999999999998E-3</v>
      </c>
      <c r="X3">
        <v>9.6699999999999998E-3</v>
      </c>
      <c r="Y3">
        <v>2.0100000000000001E-3</v>
      </c>
      <c r="Z3">
        <v>2.0899999999999998E-3</v>
      </c>
      <c r="AA3">
        <v>2.0899999999999998E-3</v>
      </c>
      <c r="AB3">
        <v>0.29133135893246181</v>
      </c>
      <c r="AC3">
        <v>3.605106111645568</v>
      </c>
      <c r="AD3">
        <v>186.11600000000001</v>
      </c>
      <c r="AE3">
        <v>0.03</v>
      </c>
      <c r="AF3">
        <v>3207</v>
      </c>
      <c r="AG3">
        <v>11498</v>
      </c>
      <c r="AH3">
        <v>11921</v>
      </c>
      <c r="AI3">
        <v>12359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6.0899999999999999E-3</v>
      </c>
      <c r="Q4">
        <v>5.0400000000000002E-3</v>
      </c>
      <c r="R4">
        <v>1.047E-2</v>
      </c>
      <c r="S4">
        <v>2.6900000000000001E-3</v>
      </c>
      <c r="T4">
        <v>2.0100000000000001E-3</v>
      </c>
      <c r="U4">
        <v>2.2499999999999998E-3</v>
      </c>
      <c r="V4">
        <v>4.0699999999999998E-3</v>
      </c>
      <c r="W4">
        <v>9.6699999999999998E-3</v>
      </c>
      <c r="X4">
        <v>9.6699999999999998E-3</v>
      </c>
      <c r="Y4">
        <v>2.0100000000000001E-3</v>
      </c>
      <c r="Z4">
        <v>2.0899999999999998E-3</v>
      </c>
      <c r="AA4">
        <v>2.0899999999999998E-3</v>
      </c>
      <c r="AB4">
        <v>0.29133135893246181</v>
      </c>
      <c r="AC4">
        <v>3.605106111645568</v>
      </c>
      <c r="AD4">
        <v>186.11600000000001</v>
      </c>
      <c r="AE4">
        <v>3.5000000000000003E-2</v>
      </c>
      <c r="AF4">
        <v>3078</v>
      </c>
      <c r="AG4">
        <v>9856</v>
      </c>
      <c r="AH4">
        <v>10218</v>
      </c>
      <c r="AI4">
        <v>10594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6.0899999999999999E-3</v>
      </c>
      <c r="Q5">
        <v>5.0400000000000002E-3</v>
      </c>
      <c r="R5">
        <v>1.047E-2</v>
      </c>
      <c r="S5">
        <v>2.6900000000000001E-3</v>
      </c>
      <c r="T5">
        <v>2.0100000000000001E-3</v>
      </c>
      <c r="U5">
        <v>2.2499999999999998E-3</v>
      </c>
      <c r="V5">
        <v>4.0699999999999998E-3</v>
      </c>
      <c r="W5">
        <v>9.6699999999999998E-3</v>
      </c>
      <c r="X5">
        <v>9.6699999999999998E-3</v>
      </c>
      <c r="Y5">
        <v>2.0100000000000001E-3</v>
      </c>
      <c r="Z5">
        <v>2.0899999999999998E-3</v>
      </c>
      <c r="AA5">
        <v>2.0899999999999998E-3</v>
      </c>
      <c r="AB5">
        <v>0.29133135893246181</v>
      </c>
      <c r="AC5">
        <v>3.605106111645568</v>
      </c>
      <c r="AD5">
        <v>186.11600000000001</v>
      </c>
      <c r="AE5">
        <v>0.04</v>
      </c>
      <c r="AF5">
        <v>2957</v>
      </c>
      <c r="AG5">
        <v>8624</v>
      </c>
      <c r="AH5">
        <v>8941</v>
      </c>
      <c r="AI5">
        <v>9269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6.0899999999999999E-3</v>
      </c>
      <c r="Q6">
        <v>5.0400000000000002E-3</v>
      </c>
      <c r="R6">
        <v>1.047E-2</v>
      </c>
      <c r="S6">
        <v>2.6900000000000001E-3</v>
      </c>
      <c r="T6">
        <v>2.0100000000000001E-3</v>
      </c>
      <c r="U6">
        <v>2.2499999999999998E-3</v>
      </c>
      <c r="V6">
        <v>4.0699999999999998E-3</v>
      </c>
      <c r="W6">
        <v>9.6699999999999998E-3</v>
      </c>
      <c r="X6">
        <v>9.6699999999999998E-3</v>
      </c>
      <c r="Y6">
        <v>2.0100000000000001E-3</v>
      </c>
      <c r="Z6">
        <v>2.0899999999999998E-3</v>
      </c>
      <c r="AA6">
        <v>2.0899999999999998E-3</v>
      </c>
      <c r="AB6">
        <v>0.29133135893246181</v>
      </c>
      <c r="AC6">
        <v>3.605106111645568</v>
      </c>
      <c r="AD6">
        <v>186.11600000000001</v>
      </c>
      <c r="AE6">
        <v>4.4999999999999998E-2</v>
      </c>
      <c r="AF6">
        <v>2842</v>
      </c>
      <c r="AG6">
        <v>7666</v>
      </c>
      <c r="AH6">
        <v>7947</v>
      </c>
      <c r="AI6">
        <v>8240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6.0899999999999999E-3</v>
      </c>
      <c r="Q7">
        <v>5.0400000000000002E-3</v>
      </c>
      <c r="R7">
        <v>1.047E-2</v>
      </c>
      <c r="S7">
        <v>2.6900000000000001E-3</v>
      </c>
      <c r="T7">
        <v>2.0100000000000001E-3</v>
      </c>
      <c r="U7">
        <v>2.2499999999999998E-3</v>
      </c>
      <c r="V7">
        <v>4.0699999999999998E-3</v>
      </c>
      <c r="W7">
        <v>9.6699999999999998E-3</v>
      </c>
      <c r="X7">
        <v>9.6699999999999998E-3</v>
      </c>
      <c r="Y7">
        <v>2.0100000000000001E-3</v>
      </c>
      <c r="Z7">
        <v>2.0899999999999998E-3</v>
      </c>
      <c r="AA7">
        <v>2.0899999999999998E-3</v>
      </c>
      <c r="AB7">
        <v>0.29133135893246181</v>
      </c>
      <c r="AC7">
        <v>3.605106111645568</v>
      </c>
      <c r="AD7">
        <v>186.11600000000001</v>
      </c>
      <c r="AE7">
        <v>0.05</v>
      </c>
      <c r="AF7">
        <v>2734</v>
      </c>
      <c r="AG7">
        <v>6899</v>
      </c>
      <c r="AH7">
        <v>7153</v>
      </c>
      <c r="AI7">
        <v>7416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6.0899999999999999E-3</v>
      </c>
      <c r="Q8">
        <v>5.0400000000000002E-3</v>
      </c>
      <c r="R8">
        <v>1.047E-2</v>
      </c>
      <c r="S8">
        <v>2.6900000000000001E-3</v>
      </c>
      <c r="T8">
        <v>2.0100000000000001E-3</v>
      </c>
      <c r="U8">
        <v>2.2499999999999998E-3</v>
      </c>
      <c r="V8">
        <v>4.0699999999999998E-3</v>
      </c>
      <c r="W8">
        <v>9.6699999999999998E-3</v>
      </c>
      <c r="X8">
        <v>9.6699999999999998E-3</v>
      </c>
      <c r="Y8">
        <v>2.0100000000000001E-3</v>
      </c>
      <c r="Z8">
        <v>2.0899999999999998E-3</v>
      </c>
      <c r="AA8">
        <v>2.0899999999999998E-3</v>
      </c>
      <c r="AB8">
        <v>0.29133135893246181</v>
      </c>
      <c r="AC8">
        <v>3.605106111645568</v>
      </c>
      <c r="AD8">
        <v>186.11600000000001</v>
      </c>
      <c r="AE8">
        <v>5.5E-2</v>
      </c>
      <c r="AF8">
        <v>2631</v>
      </c>
      <c r="AG8">
        <v>6272</v>
      </c>
      <c r="AH8">
        <v>6502</v>
      </c>
      <c r="AI8">
        <v>6741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6.0899999999999999E-3</v>
      </c>
      <c r="Q9">
        <v>5.0400000000000002E-3</v>
      </c>
      <c r="R9">
        <v>1.047E-2</v>
      </c>
      <c r="S9">
        <v>2.6900000000000001E-3</v>
      </c>
      <c r="T9">
        <v>2.0100000000000001E-3</v>
      </c>
      <c r="U9">
        <v>2.2499999999999998E-3</v>
      </c>
      <c r="V9">
        <v>4.0699999999999998E-3</v>
      </c>
      <c r="W9">
        <v>9.6699999999999998E-3</v>
      </c>
      <c r="X9">
        <v>9.6699999999999998E-3</v>
      </c>
      <c r="Y9">
        <v>2.0100000000000001E-3</v>
      </c>
      <c r="Z9">
        <v>2.0899999999999998E-3</v>
      </c>
      <c r="AA9">
        <v>2.0899999999999998E-3</v>
      </c>
      <c r="AB9">
        <v>0.29133135893246181</v>
      </c>
      <c r="AC9">
        <v>3.605106111645568</v>
      </c>
      <c r="AD9">
        <v>186.11600000000001</v>
      </c>
      <c r="AE9">
        <v>0.06</v>
      </c>
      <c r="AF9">
        <v>2534</v>
      </c>
      <c r="AG9">
        <v>5749</v>
      </c>
      <c r="AH9">
        <v>5961</v>
      </c>
      <c r="AI9">
        <v>6180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6.0899999999999999E-3</v>
      </c>
      <c r="Q10">
        <v>5.0400000000000002E-3</v>
      </c>
      <c r="R10">
        <v>1.047E-2</v>
      </c>
      <c r="S10">
        <v>2.6900000000000001E-3</v>
      </c>
      <c r="T10">
        <v>2.0100000000000001E-3</v>
      </c>
      <c r="U10">
        <v>2.2499999999999998E-3</v>
      </c>
      <c r="V10">
        <v>4.0699999999999998E-3</v>
      </c>
      <c r="W10">
        <v>9.6699999999999998E-3</v>
      </c>
      <c r="X10">
        <v>9.6699999999999998E-3</v>
      </c>
      <c r="Y10">
        <v>2.0100000000000001E-3</v>
      </c>
      <c r="Z10">
        <v>2.0899999999999998E-3</v>
      </c>
      <c r="AA10">
        <v>2.0899999999999998E-3</v>
      </c>
      <c r="AB10">
        <v>0.29133135893246181</v>
      </c>
      <c r="AC10">
        <v>3.605106111645568</v>
      </c>
      <c r="AD10">
        <v>186.11600000000001</v>
      </c>
      <c r="AE10">
        <v>6.5000000000000002E-2</v>
      </c>
      <c r="AF10">
        <v>2442</v>
      </c>
      <c r="AG10">
        <v>5307</v>
      </c>
      <c r="AH10">
        <v>5502</v>
      </c>
      <c r="AI10">
        <v>5704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6.0899999999999999E-3</v>
      </c>
      <c r="Q11">
        <v>5.0400000000000002E-3</v>
      </c>
      <c r="R11">
        <v>1.047E-2</v>
      </c>
      <c r="S11">
        <v>2.6900000000000001E-3</v>
      </c>
      <c r="T11">
        <v>2.0100000000000001E-3</v>
      </c>
      <c r="U11">
        <v>2.2499999999999998E-3</v>
      </c>
      <c r="V11">
        <v>4.0699999999999998E-3</v>
      </c>
      <c r="W11">
        <v>9.6699999999999998E-3</v>
      </c>
      <c r="X11">
        <v>9.6699999999999998E-3</v>
      </c>
      <c r="Y11">
        <v>2.0100000000000001E-3</v>
      </c>
      <c r="Z11">
        <v>2.0899999999999998E-3</v>
      </c>
      <c r="AA11">
        <v>2.0899999999999998E-3</v>
      </c>
      <c r="AB11">
        <v>0.29133135893246181</v>
      </c>
      <c r="AC11">
        <v>3.605106111645568</v>
      </c>
      <c r="AD11">
        <v>186.11600000000001</v>
      </c>
      <c r="AE11">
        <v>7.0000000000000007E-2</v>
      </c>
      <c r="AF11">
        <v>2355</v>
      </c>
      <c r="AG11">
        <v>4928</v>
      </c>
      <c r="AH11">
        <v>5109</v>
      </c>
      <c r="AI11">
        <v>5297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6.0299999999999998E-3</v>
      </c>
      <c r="Q12">
        <v>4.9899999999999996E-3</v>
      </c>
      <c r="R12">
        <v>1.035E-2</v>
      </c>
      <c r="S12">
        <v>2.66E-3</v>
      </c>
      <c r="T12">
        <v>2.0100000000000001E-3</v>
      </c>
      <c r="U12">
        <v>2.2300000000000002E-3</v>
      </c>
      <c r="V12">
        <v>4.0200000000000001E-3</v>
      </c>
      <c r="W12">
        <v>9.5700000000000004E-3</v>
      </c>
      <c r="X12">
        <v>9.5700000000000004E-3</v>
      </c>
      <c r="Y12">
        <v>2.0100000000000001E-3</v>
      </c>
      <c r="Z12">
        <v>2.0699999999999998E-3</v>
      </c>
      <c r="AA12">
        <v>2.0699999999999998E-3</v>
      </c>
      <c r="AB12">
        <v>0.30328329248366009</v>
      </c>
      <c r="AC12">
        <v>4.0655038034728062</v>
      </c>
      <c r="AD12">
        <v>186.11600000000001</v>
      </c>
      <c r="AE12">
        <v>0.03</v>
      </c>
      <c r="AF12">
        <v>2824</v>
      </c>
      <c r="AG12">
        <v>10342</v>
      </c>
      <c r="AH12">
        <v>10772</v>
      </c>
      <c r="AI12">
        <v>11219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6.0299999999999998E-3</v>
      </c>
      <c r="Q13">
        <v>4.9899999999999996E-3</v>
      </c>
      <c r="R13">
        <v>1.035E-2</v>
      </c>
      <c r="S13">
        <v>2.66E-3</v>
      </c>
      <c r="T13">
        <v>2.0100000000000001E-3</v>
      </c>
      <c r="U13">
        <v>2.2300000000000002E-3</v>
      </c>
      <c r="V13">
        <v>4.0200000000000001E-3</v>
      </c>
      <c r="W13">
        <v>9.5700000000000004E-3</v>
      </c>
      <c r="X13">
        <v>9.5700000000000004E-3</v>
      </c>
      <c r="Y13">
        <v>2.0100000000000001E-3</v>
      </c>
      <c r="Z13">
        <v>2.0699999999999998E-3</v>
      </c>
      <c r="AA13">
        <v>2.0699999999999998E-3</v>
      </c>
      <c r="AB13">
        <v>0.30328329248366009</v>
      </c>
      <c r="AC13">
        <v>4.0655038034728062</v>
      </c>
      <c r="AD13">
        <v>186.11600000000001</v>
      </c>
      <c r="AE13">
        <v>3.5000000000000003E-2</v>
      </c>
      <c r="AF13">
        <v>2698</v>
      </c>
      <c r="AG13">
        <v>8865</v>
      </c>
      <c r="AH13">
        <v>9233</v>
      </c>
      <c r="AI13">
        <v>9617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6.0299999999999998E-3</v>
      </c>
      <c r="Q14">
        <v>4.9899999999999996E-3</v>
      </c>
      <c r="R14">
        <v>1.035E-2</v>
      </c>
      <c r="S14">
        <v>2.66E-3</v>
      </c>
      <c r="T14">
        <v>2.0100000000000001E-3</v>
      </c>
      <c r="U14">
        <v>2.2300000000000002E-3</v>
      </c>
      <c r="V14">
        <v>4.0200000000000001E-3</v>
      </c>
      <c r="W14">
        <v>9.5700000000000004E-3</v>
      </c>
      <c r="X14">
        <v>9.5700000000000004E-3</v>
      </c>
      <c r="Y14">
        <v>2.0100000000000001E-3</v>
      </c>
      <c r="Z14">
        <v>2.0699999999999998E-3</v>
      </c>
      <c r="AA14">
        <v>2.0699999999999998E-3</v>
      </c>
      <c r="AB14">
        <v>0.30328329248366009</v>
      </c>
      <c r="AC14">
        <v>4.0655038034728062</v>
      </c>
      <c r="AD14">
        <v>186.11600000000001</v>
      </c>
      <c r="AE14">
        <v>0.04</v>
      </c>
      <c r="AF14">
        <v>2580</v>
      </c>
      <c r="AG14">
        <v>7757</v>
      </c>
      <c r="AH14">
        <v>8079</v>
      </c>
      <c r="AI14">
        <v>8414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6.0299999999999998E-3</v>
      </c>
      <c r="Q15">
        <v>4.9899999999999996E-3</v>
      </c>
      <c r="R15">
        <v>1.035E-2</v>
      </c>
      <c r="S15">
        <v>2.66E-3</v>
      </c>
      <c r="T15">
        <v>2.0100000000000001E-3</v>
      </c>
      <c r="U15">
        <v>2.2300000000000002E-3</v>
      </c>
      <c r="V15">
        <v>4.0200000000000001E-3</v>
      </c>
      <c r="W15">
        <v>9.5700000000000004E-3</v>
      </c>
      <c r="X15">
        <v>9.5700000000000004E-3</v>
      </c>
      <c r="Y15">
        <v>2.0100000000000001E-3</v>
      </c>
      <c r="Z15">
        <v>2.0699999999999998E-3</v>
      </c>
      <c r="AA15">
        <v>2.0699999999999998E-3</v>
      </c>
      <c r="AB15">
        <v>0.30328329248366009</v>
      </c>
      <c r="AC15">
        <v>4.0655038034728062</v>
      </c>
      <c r="AD15">
        <v>186.11600000000001</v>
      </c>
      <c r="AE15">
        <v>4.4999999999999998E-2</v>
      </c>
      <c r="AF15">
        <v>2469</v>
      </c>
      <c r="AG15">
        <v>6895</v>
      </c>
      <c r="AH15">
        <v>7181</v>
      </c>
      <c r="AI15">
        <v>7480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6.0299999999999998E-3</v>
      </c>
      <c r="Q16">
        <v>4.9899999999999996E-3</v>
      </c>
      <c r="R16">
        <v>1.035E-2</v>
      </c>
      <c r="S16">
        <v>2.66E-3</v>
      </c>
      <c r="T16">
        <v>2.0100000000000001E-3</v>
      </c>
      <c r="U16">
        <v>2.2300000000000002E-3</v>
      </c>
      <c r="V16">
        <v>4.0200000000000001E-3</v>
      </c>
      <c r="W16">
        <v>9.5700000000000004E-3</v>
      </c>
      <c r="X16">
        <v>9.5700000000000004E-3</v>
      </c>
      <c r="Y16">
        <v>2.0100000000000001E-3</v>
      </c>
      <c r="Z16">
        <v>2.0699999999999998E-3</v>
      </c>
      <c r="AA16">
        <v>2.0699999999999998E-3</v>
      </c>
      <c r="AB16">
        <v>0.30328329248366009</v>
      </c>
      <c r="AC16">
        <v>4.0655038034728062</v>
      </c>
      <c r="AD16">
        <v>186.11600000000001</v>
      </c>
      <c r="AE16">
        <v>0.05</v>
      </c>
      <c r="AF16">
        <v>2366</v>
      </c>
      <c r="AG16">
        <v>6205</v>
      </c>
      <c r="AH16">
        <v>6463</v>
      </c>
      <c r="AI16">
        <v>6732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6.0299999999999998E-3</v>
      </c>
      <c r="Q17">
        <v>4.9899999999999996E-3</v>
      </c>
      <c r="R17">
        <v>1.035E-2</v>
      </c>
      <c r="S17">
        <v>2.66E-3</v>
      </c>
      <c r="T17">
        <v>2.0100000000000001E-3</v>
      </c>
      <c r="U17">
        <v>2.2300000000000002E-3</v>
      </c>
      <c r="V17">
        <v>4.0200000000000001E-3</v>
      </c>
      <c r="W17">
        <v>9.5700000000000004E-3</v>
      </c>
      <c r="X17">
        <v>9.5700000000000004E-3</v>
      </c>
      <c r="Y17">
        <v>2.0100000000000001E-3</v>
      </c>
      <c r="Z17">
        <v>2.0699999999999998E-3</v>
      </c>
      <c r="AA17">
        <v>2.0699999999999998E-3</v>
      </c>
      <c r="AB17">
        <v>0.30328329248366009</v>
      </c>
      <c r="AC17">
        <v>4.0655038034728062</v>
      </c>
      <c r="AD17">
        <v>186.11600000000001</v>
      </c>
      <c r="AE17">
        <v>5.5E-2</v>
      </c>
      <c r="AF17">
        <v>2268</v>
      </c>
      <c r="AG17">
        <v>5641</v>
      </c>
      <c r="AH17">
        <v>5876</v>
      </c>
      <c r="AI17">
        <v>6120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6.0299999999999998E-3</v>
      </c>
      <c r="Q18">
        <v>4.9899999999999996E-3</v>
      </c>
      <c r="R18">
        <v>1.035E-2</v>
      </c>
      <c r="S18">
        <v>2.66E-3</v>
      </c>
      <c r="T18">
        <v>2.0100000000000001E-3</v>
      </c>
      <c r="U18">
        <v>2.2300000000000002E-3</v>
      </c>
      <c r="V18">
        <v>4.0200000000000001E-3</v>
      </c>
      <c r="W18">
        <v>9.5700000000000004E-3</v>
      </c>
      <c r="X18">
        <v>9.5700000000000004E-3</v>
      </c>
      <c r="Y18">
        <v>2.0100000000000001E-3</v>
      </c>
      <c r="Z18">
        <v>2.0699999999999998E-3</v>
      </c>
      <c r="AA18">
        <v>2.0699999999999998E-3</v>
      </c>
      <c r="AB18">
        <v>0.30328329248366009</v>
      </c>
      <c r="AC18">
        <v>4.0655038034728062</v>
      </c>
      <c r="AD18">
        <v>186.11600000000001</v>
      </c>
      <c r="AE18">
        <v>0.06</v>
      </c>
      <c r="AF18">
        <v>2176</v>
      </c>
      <c r="AG18">
        <v>5171</v>
      </c>
      <c r="AH18">
        <v>5386</v>
      </c>
      <c r="AI18">
        <v>5610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6.0299999999999998E-3</v>
      </c>
      <c r="Q19">
        <v>4.9899999999999996E-3</v>
      </c>
      <c r="R19">
        <v>1.035E-2</v>
      </c>
      <c r="S19">
        <v>2.66E-3</v>
      </c>
      <c r="T19">
        <v>2.0100000000000001E-3</v>
      </c>
      <c r="U19">
        <v>2.2300000000000002E-3</v>
      </c>
      <c r="V19">
        <v>4.0200000000000001E-3</v>
      </c>
      <c r="W19">
        <v>9.5700000000000004E-3</v>
      </c>
      <c r="X19">
        <v>9.5700000000000004E-3</v>
      </c>
      <c r="Y19">
        <v>2.0100000000000001E-3</v>
      </c>
      <c r="Z19">
        <v>2.0699999999999998E-3</v>
      </c>
      <c r="AA19">
        <v>2.0699999999999998E-3</v>
      </c>
      <c r="AB19">
        <v>0.30328329248366009</v>
      </c>
      <c r="AC19">
        <v>4.0655038034728062</v>
      </c>
      <c r="AD19">
        <v>186.11600000000001</v>
      </c>
      <c r="AE19">
        <v>6.5000000000000002E-2</v>
      </c>
      <c r="AF19">
        <v>2090</v>
      </c>
      <c r="AG19">
        <v>4773</v>
      </c>
      <c r="AH19">
        <v>4972</v>
      </c>
      <c r="AI19">
        <v>5178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6.0299999999999998E-3</v>
      </c>
      <c r="Q20">
        <v>4.9899999999999996E-3</v>
      </c>
      <c r="R20">
        <v>1.035E-2</v>
      </c>
      <c r="S20">
        <v>2.66E-3</v>
      </c>
      <c r="T20">
        <v>2.0100000000000001E-3</v>
      </c>
      <c r="U20">
        <v>2.2300000000000002E-3</v>
      </c>
      <c r="V20">
        <v>4.0200000000000001E-3</v>
      </c>
      <c r="W20">
        <v>9.5700000000000004E-3</v>
      </c>
      <c r="X20">
        <v>9.5700000000000004E-3</v>
      </c>
      <c r="Y20">
        <v>2.0100000000000001E-3</v>
      </c>
      <c r="Z20">
        <v>2.0699999999999998E-3</v>
      </c>
      <c r="AA20">
        <v>2.0699999999999998E-3</v>
      </c>
      <c r="AB20">
        <v>0.30328329248366009</v>
      </c>
      <c r="AC20">
        <v>4.0655038034728062</v>
      </c>
      <c r="AD20">
        <v>186.11600000000001</v>
      </c>
      <c r="AE20">
        <v>7.0000000000000007E-2</v>
      </c>
      <c r="AF20">
        <v>2008</v>
      </c>
      <c r="AG20">
        <v>4432</v>
      </c>
      <c r="AH20">
        <v>4617</v>
      </c>
      <c r="AI20">
        <v>4808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5.9699999999999996E-3</v>
      </c>
      <c r="Q21">
        <v>4.9399999999999999E-3</v>
      </c>
      <c r="R21">
        <v>1.025E-2</v>
      </c>
      <c r="S21">
        <v>2.63E-3</v>
      </c>
      <c r="T21">
        <v>2.0100000000000001E-3</v>
      </c>
      <c r="U21">
        <v>2.2100000000000002E-3</v>
      </c>
      <c r="V21">
        <v>3.98E-3</v>
      </c>
      <c r="W21">
        <v>9.4599999999999997E-3</v>
      </c>
      <c r="X21">
        <v>9.4599999999999997E-3</v>
      </c>
      <c r="Y21">
        <v>2.0100000000000001E-3</v>
      </c>
      <c r="Z21">
        <v>2.0500000000000002E-3</v>
      </c>
      <c r="AA21">
        <v>2.0500000000000002E-3</v>
      </c>
      <c r="AB21">
        <v>0.31707005718954251</v>
      </c>
      <c r="AC21">
        <v>4.1568824553063317</v>
      </c>
      <c r="AD21">
        <v>186.11600000000001</v>
      </c>
      <c r="AE21">
        <v>0.03</v>
      </c>
      <c r="AF21">
        <v>2758</v>
      </c>
      <c r="AG21">
        <v>10138</v>
      </c>
      <c r="AH21">
        <v>10569</v>
      </c>
      <c r="AI21">
        <v>11018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5.9699999999999996E-3</v>
      </c>
      <c r="Q22">
        <v>4.9399999999999999E-3</v>
      </c>
      <c r="R22">
        <v>1.025E-2</v>
      </c>
      <c r="S22">
        <v>2.63E-3</v>
      </c>
      <c r="T22">
        <v>2.0100000000000001E-3</v>
      </c>
      <c r="U22">
        <v>2.2100000000000002E-3</v>
      </c>
      <c r="V22">
        <v>3.98E-3</v>
      </c>
      <c r="W22">
        <v>9.4599999999999997E-3</v>
      </c>
      <c r="X22">
        <v>9.4599999999999997E-3</v>
      </c>
      <c r="Y22">
        <v>2.0100000000000001E-3</v>
      </c>
      <c r="Z22">
        <v>2.0500000000000002E-3</v>
      </c>
      <c r="AA22">
        <v>2.0500000000000002E-3</v>
      </c>
      <c r="AB22">
        <v>0.31707005718954251</v>
      </c>
      <c r="AC22">
        <v>4.1568824553063317</v>
      </c>
      <c r="AD22">
        <v>186.11600000000001</v>
      </c>
      <c r="AE22">
        <v>3.5000000000000003E-2</v>
      </c>
      <c r="AF22">
        <v>2633</v>
      </c>
      <c r="AG22">
        <v>8690</v>
      </c>
      <c r="AH22">
        <v>9059</v>
      </c>
      <c r="AI22">
        <v>9444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5.9699999999999996E-3</v>
      </c>
      <c r="Q23">
        <v>4.9399999999999999E-3</v>
      </c>
      <c r="R23">
        <v>1.025E-2</v>
      </c>
      <c r="S23">
        <v>2.63E-3</v>
      </c>
      <c r="T23">
        <v>2.0100000000000001E-3</v>
      </c>
      <c r="U23">
        <v>2.2100000000000002E-3</v>
      </c>
      <c r="V23">
        <v>3.98E-3</v>
      </c>
      <c r="W23">
        <v>9.4599999999999997E-3</v>
      </c>
      <c r="X23">
        <v>9.4599999999999997E-3</v>
      </c>
      <c r="Y23">
        <v>2.0100000000000001E-3</v>
      </c>
      <c r="Z23">
        <v>2.0500000000000002E-3</v>
      </c>
      <c r="AA23">
        <v>2.0500000000000002E-3</v>
      </c>
      <c r="AB23">
        <v>0.31707005718954251</v>
      </c>
      <c r="AC23">
        <v>4.1568824553063317</v>
      </c>
      <c r="AD23">
        <v>186.11600000000001</v>
      </c>
      <c r="AE23">
        <v>0.04</v>
      </c>
      <c r="AF23">
        <v>2516</v>
      </c>
      <c r="AG23">
        <v>7604</v>
      </c>
      <c r="AH23">
        <v>7927</v>
      </c>
      <c r="AI23">
        <v>8263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5.9699999999999996E-3</v>
      </c>
      <c r="Q24">
        <v>4.9399999999999999E-3</v>
      </c>
      <c r="R24">
        <v>1.025E-2</v>
      </c>
      <c r="S24">
        <v>2.63E-3</v>
      </c>
      <c r="T24">
        <v>2.0100000000000001E-3</v>
      </c>
      <c r="U24">
        <v>2.2100000000000002E-3</v>
      </c>
      <c r="V24">
        <v>3.98E-3</v>
      </c>
      <c r="W24">
        <v>9.4599999999999997E-3</v>
      </c>
      <c r="X24">
        <v>9.4599999999999997E-3</v>
      </c>
      <c r="Y24">
        <v>2.0100000000000001E-3</v>
      </c>
      <c r="Z24">
        <v>2.0500000000000002E-3</v>
      </c>
      <c r="AA24">
        <v>2.0500000000000002E-3</v>
      </c>
      <c r="AB24">
        <v>0.31707005718954251</v>
      </c>
      <c r="AC24">
        <v>4.1568824553063317</v>
      </c>
      <c r="AD24">
        <v>186.11600000000001</v>
      </c>
      <c r="AE24">
        <v>4.4999999999999998E-2</v>
      </c>
      <c r="AF24">
        <v>2406</v>
      </c>
      <c r="AG24">
        <v>6759</v>
      </c>
      <c r="AH24">
        <v>7046</v>
      </c>
      <c r="AI24">
        <v>7345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5.9699999999999996E-3</v>
      </c>
      <c r="Q25">
        <v>4.9399999999999999E-3</v>
      </c>
      <c r="R25">
        <v>1.025E-2</v>
      </c>
      <c r="S25">
        <v>2.63E-3</v>
      </c>
      <c r="T25">
        <v>2.0100000000000001E-3</v>
      </c>
      <c r="U25">
        <v>2.2100000000000002E-3</v>
      </c>
      <c r="V25">
        <v>3.98E-3</v>
      </c>
      <c r="W25">
        <v>9.4599999999999997E-3</v>
      </c>
      <c r="X25">
        <v>9.4599999999999997E-3</v>
      </c>
      <c r="Y25">
        <v>2.0100000000000001E-3</v>
      </c>
      <c r="Z25">
        <v>2.0500000000000002E-3</v>
      </c>
      <c r="AA25">
        <v>2.0500000000000002E-3</v>
      </c>
      <c r="AB25">
        <v>0.31707005718954251</v>
      </c>
      <c r="AC25">
        <v>4.1568824553063317</v>
      </c>
      <c r="AD25">
        <v>186.11600000000001</v>
      </c>
      <c r="AE25">
        <v>0.05</v>
      </c>
      <c r="AF25">
        <v>2303</v>
      </c>
      <c r="AG25">
        <v>6083</v>
      </c>
      <c r="AH25">
        <v>6341</v>
      </c>
      <c r="AI25">
        <v>6611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5.9699999999999996E-3</v>
      </c>
      <c r="Q26">
        <v>4.9399999999999999E-3</v>
      </c>
      <c r="R26">
        <v>1.025E-2</v>
      </c>
      <c r="S26">
        <v>2.63E-3</v>
      </c>
      <c r="T26">
        <v>2.0100000000000001E-3</v>
      </c>
      <c r="U26">
        <v>2.2100000000000002E-3</v>
      </c>
      <c r="V26">
        <v>3.98E-3</v>
      </c>
      <c r="W26">
        <v>9.4599999999999997E-3</v>
      </c>
      <c r="X26">
        <v>9.4599999999999997E-3</v>
      </c>
      <c r="Y26">
        <v>2.0100000000000001E-3</v>
      </c>
      <c r="Z26">
        <v>2.0500000000000002E-3</v>
      </c>
      <c r="AA26">
        <v>2.0500000000000002E-3</v>
      </c>
      <c r="AB26">
        <v>0.31707005718954251</v>
      </c>
      <c r="AC26">
        <v>4.1568824553063317</v>
      </c>
      <c r="AD26">
        <v>186.11600000000001</v>
      </c>
      <c r="AE26">
        <v>5.5E-2</v>
      </c>
      <c r="AF26">
        <v>2206</v>
      </c>
      <c r="AG26">
        <v>5530</v>
      </c>
      <c r="AH26">
        <v>5765</v>
      </c>
      <c r="AI26">
        <v>6010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5.9699999999999996E-3</v>
      </c>
      <c r="Q27">
        <v>4.9399999999999999E-3</v>
      </c>
      <c r="R27">
        <v>1.025E-2</v>
      </c>
      <c r="S27">
        <v>2.63E-3</v>
      </c>
      <c r="T27">
        <v>2.0100000000000001E-3</v>
      </c>
      <c r="U27">
        <v>2.2100000000000002E-3</v>
      </c>
      <c r="V27">
        <v>3.98E-3</v>
      </c>
      <c r="W27">
        <v>9.4599999999999997E-3</v>
      </c>
      <c r="X27">
        <v>9.4599999999999997E-3</v>
      </c>
      <c r="Y27">
        <v>2.0100000000000001E-3</v>
      </c>
      <c r="Z27">
        <v>2.0500000000000002E-3</v>
      </c>
      <c r="AA27">
        <v>2.0500000000000002E-3</v>
      </c>
      <c r="AB27">
        <v>0.31707005718954251</v>
      </c>
      <c r="AC27">
        <v>4.1568824553063317</v>
      </c>
      <c r="AD27">
        <v>186.11600000000001</v>
      </c>
      <c r="AE27">
        <v>0.06</v>
      </c>
      <c r="AF27">
        <v>2115</v>
      </c>
      <c r="AG27">
        <v>5069</v>
      </c>
      <c r="AH27">
        <v>5284</v>
      </c>
      <c r="AI27">
        <v>5509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5.9699999999999996E-3</v>
      </c>
      <c r="Q28">
        <v>4.9399999999999999E-3</v>
      </c>
      <c r="R28">
        <v>1.025E-2</v>
      </c>
      <c r="S28">
        <v>2.63E-3</v>
      </c>
      <c r="T28">
        <v>2.0100000000000001E-3</v>
      </c>
      <c r="U28">
        <v>2.2100000000000002E-3</v>
      </c>
      <c r="V28">
        <v>3.98E-3</v>
      </c>
      <c r="W28">
        <v>9.4599999999999997E-3</v>
      </c>
      <c r="X28">
        <v>9.4599999999999997E-3</v>
      </c>
      <c r="Y28">
        <v>2.0100000000000001E-3</v>
      </c>
      <c r="Z28">
        <v>2.0500000000000002E-3</v>
      </c>
      <c r="AA28">
        <v>2.0500000000000002E-3</v>
      </c>
      <c r="AB28">
        <v>0.31707005718954251</v>
      </c>
      <c r="AC28">
        <v>4.1568824553063317</v>
      </c>
      <c r="AD28">
        <v>186.11600000000001</v>
      </c>
      <c r="AE28">
        <v>6.5000000000000002E-2</v>
      </c>
      <c r="AF28">
        <v>2030</v>
      </c>
      <c r="AG28">
        <v>4679</v>
      </c>
      <c r="AH28">
        <v>4878</v>
      </c>
      <c r="AI28">
        <v>5085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5.9699999999999996E-3</v>
      </c>
      <c r="Q29">
        <v>4.9399999999999999E-3</v>
      </c>
      <c r="R29">
        <v>1.025E-2</v>
      </c>
      <c r="S29">
        <v>2.63E-3</v>
      </c>
      <c r="T29">
        <v>2.0100000000000001E-3</v>
      </c>
      <c r="U29">
        <v>2.2100000000000002E-3</v>
      </c>
      <c r="V29">
        <v>3.98E-3</v>
      </c>
      <c r="W29">
        <v>9.4599999999999997E-3</v>
      </c>
      <c r="X29">
        <v>9.4599999999999997E-3</v>
      </c>
      <c r="Y29">
        <v>2.0100000000000001E-3</v>
      </c>
      <c r="Z29">
        <v>2.0500000000000002E-3</v>
      </c>
      <c r="AA29">
        <v>2.0500000000000002E-3</v>
      </c>
      <c r="AB29">
        <v>0.31707005718954251</v>
      </c>
      <c r="AC29">
        <v>4.1568824553063317</v>
      </c>
      <c r="AD29">
        <v>186.11600000000001</v>
      </c>
      <c r="AE29">
        <v>7.0000000000000007E-2</v>
      </c>
      <c r="AF29">
        <v>1950</v>
      </c>
      <c r="AG29">
        <v>4345</v>
      </c>
      <c r="AH29">
        <v>4529</v>
      </c>
      <c r="AI29">
        <v>4722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5.9100000000000003E-3</v>
      </c>
      <c r="Q30">
        <v>4.8900000000000002E-3</v>
      </c>
      <c r="R30">
        <v>1.013E-2</v>
      </c>
      <c r="S30">
        <v>2.5999999999999999E-3</v>
      </c>
      <c r="T30">
        <v>2.0100000000000001E-3</v>
      </c>
      <c r="U30">
        <v>2.1800000000000001E-3</v>
      </c>
      <c r="V30">
        <v>3.9300000000000003E-3</v>
      </c>
      <c r="W30">
        <v>9.3600000000000003E-3</v>
      </c>
      <c r="X30">
        <v>9.3600000000000003E-3</v>
      </c>
      <c r="Y30">
        <v>2.0100000000000001E-3</v>
      </c>
      <c r="Z30">
        <v>2.0200000000000001E-3</v>
      </c>
      <c r="AA30">
        <v>2.0200000000000001E-3</v>
      </c>
      <c r="AB30">
        <v>0.33422947303921557</v>
      </c>
      <c r="AC30">
        <v>4.2678829564979326</v>
      </c>
      <c r="AD30">
        <v>186.11600000000001</v>
      </c>
      <c r="AE30">
        <v>0.03</v>
      </c>
      <c r="AF30">
        <v>2681</v>
      </c>
      <c r="AG30">
        <v>9897</v>
      </c>
      <c r="AH30">
        <v>10329</v>
      </c>
      <c r="AI30">
        <v>10780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5.9100000000000003E-3</v>
      </c>
      <c r="Q31">
        <v>4.8900000000000002E-3</v>
      </c>
      <c r="R31">
        <v>1.013E-2</v>
      </c>
      <c r="S31">
        <v>2.5999999999999999E-3</v>
      </c>
      <c r="T31">
        <v>2.0100000000000001E-3</v>
      </c>
      <c r="U31">
        <v>2.1800000000000001E-3</v>
      </c>
      <c r="V31">
        <v>3.9300000000000003E-3</v>
      </c>
      <c r="W31">
        <v>9.3600000000000003E-3</v>
      </c>
      <c r="X31">
        <v>9.3600000000000003E-3</v>
      </c>
      <c r="Y31">
        <v>2.0100000000000001E-3</v>
      </c>
      <c r="Z31">
        <v>2.0200000000000001E-3</v>
      </c>
      <c r="AA31">
        <v>2.0200000000000001E-3</v>
      </c>
      <c r="AB31">
        <v>0.33422947303921557</v>
      </c>
      <c r="AC31">
        <v>4.2678829564979326</v>
      </c>
      <c r="AD31">
        <v>186.11600000000001</v>
      </c>
      <c r="AE31">
        <v>3.5000000000000003E-2</v>
      </c>
      <c r="AF31">
        <v>2557</v>
      </c>
      <c r="AG31">
        <v>8483</v>
      </c>
      <c r="AH31">
        <v>8853</v>
      </c>
      <c r="AI31">
        <v>9240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5.9100000000000003E-3</v>
      </c>
      <c r="Q32">
        <v>4.8900000000000002E-3</v>
      </c>
      <c r="R32">
        <v>1.013E-2</v>
      </c>
      <c r="S32">
        <v>2.5999999999999999E-3</v>
      </c>
      <c r="T32">
        <v>2.0100000000000001E-3</v>
      </c>
      <c r="U32">
        <v>2.1800000000000001E-3</v>
      </c>
      <c r="V32">
        <v>3.9300000000000003E-3</v>
      </c>
      <c r="W32">
        <v>9.3600000000000003E-3</v>
      </c>
      <c r="X32">
        <v>9.3600000000000003E-3</v>
      </c>
      <c r="Y32">
        <v>2.0100000000000001E-3</v>
      </c>
      <c r="Z32">
        <v>2.0200000000000001E-3</v>
      </c>
      <c r="AA32">
        <v>2.0200000000000001E-3</v>
      </c>
      <c r="AB32">
        <v>0.33422947303921557</v>
      </c>
      <c r="AC32">
        <v>4.2678829564979326</v>
      </c>
      <c r="AD32">
        <v>186.11600000000001</v>
      </c>
      <c r="AE32">
        <v>0.04</v>
      </c>
      <c r="AF32">
        <v>2440</v>
      </c>
      <c r="AG32">
        <v>7423</v>
      </c>
      <c r="AH32">
        <v>7747</v>
      </c>
      <c r="AI32">
        <v>8085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5.9100000000000003E-3</v>
      </c>
      <c r="Q33">
        <v>4.8900000000000002E-3</v>
      </c>
      <c r="R33">
        <v>1.013E-2</v>
      </c>
      <c r="S33">
        <v>2.5999999999999999E-3</v>
      </c>
      <c r="T33">
        <v>2.0100000000000001E-3</v>
      </c>
      <c r="U33">
        <v>2.1800000000000001E-3</v>
      </c>
      <c r="V33">
        <v>3.9300000000000003E-3</v>
      </c>
      <c r="W33">
        <v>9.3600000000000003E-3</v>
      </c>
      <c r="X33">
        <v>9.3600000000000003E-3</v>
      </c>
      <c r="Y33">
        <v>2.0100000000000001E-3</v>
      </c>
      <c r="Z33">
        <v>2.0200000000000001E-3</v>
      </c>
      <c r="AA33">
        <v>2.0200000000000001E-3</v>
      </c>
      <c r="AB33">
        <v>0.33422947303921557</v>
      </c>
      <c r="AC33">
        <v>4.2678829564979326</v>
      </c>
      <c r="AD33">
        <v>186.11600000000001</v>
      </c>
      <c r="AE33">
        <v>4.4999999999999998E-2</v>
      </c>
      <c r="AF33">
        <v>2331</v>
      </c>
      <c r="AG33">
        <v>6598</v>
      </c>
      <c r="AH33">
        <v>6886</v>
      </c>
      <c r="AI33">
        <v>7186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5.9100000000000003E-3</v>
      </c>
      <c r="Q34">
        <v>4.8900000000000002E-3</v>
      </c>
      <c r="R34">
        <v>1.013E-2</v>
      </c>
      <c r="S34">
        <v>2.5999999999999999E-3</v>
      </c>
      <c r="T34">
        <v>2.0100000000000001E-3</v>
      </c>
      <c r="U34">
        <v>2.1800000000000001E-3</v>
      </c>
      <c r="V34">
        <v>3.9300000000000003E-3</v>
      </c>
      <c r="W34">
        <v>9.3600000000000003E-3</v>
      </c>
      <c r="X34">
        <v>9.3600000000000003E-3</v>
      </c>
      <c r="Y34">
        <v>2.0100000000000001E-3</v>
      </c>
      <c r="Z34">
        <v>2.0200000000000001E-3</v>
      </c>
      <c r="AA34">
        <v>2.0200000000000001E-3</v>
      </c>
      <c r="AB34">
        <v>0.33422947303921557</v>
      </c>
      <c r="AC34">
        <v>4.2678829564979326</v>
      </c>
      <c r="AD34">
        <v>186.11600000000001</v>
      </c>
      <c r="AE34">
        <v>0.05</v>
      </c>
      <c r="AF34">
        <v>2230</v>
      </c>
      <c r="AG34">
        <v>5938</v>
      </c>
      <c r="AH34">
        <v>6197</v>
      </c>
      <c r="AI34">
        <v>6468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5.9100000000000003E-3</v>
      </c>
      <c r="Q35">
        <v>4.8900000000000002E-3</v>
      </c>
      <c r="R35">
        <v>1.013E-2</v>
      </c>
      <c r="S35">
        <v>2.5999999999999999E-3</v>
      </c>
      <c r="T35">
        <v>2.0100000000000001E-3</v>
      </c>
      <c r="U35">
        <v>2.1800000000000001E-3</v>
      </c>
      <c r="V35">
        <v>3.9300000000000003E-3</v>
      </c>
      <c r="W35">
        <v>9.3600000000000003E-3</v>
      </c>
      <c r="X35">
        <v>9.3600000000000003E-3</v>
      </c>
      <c r="Y35">
        <v>2.0100000000000001E-3</v>
      </c>
      <c r="Z35">
        <v>2.0200000000000001E-3</v>
      </c>
      <c r="AA35">
        <v>2.0200000000000001E-3</v>
      </c>
      <c r="AB35">
        <v>0.33422947303921557</v>
      </c>
      <c r="AC35">
        <v>4.2678829564979326</v>
      </c>
      <c r="AD35">
        <v>186.11600000000001</v>
      </c>
      <c r="AE35">
        <v>5.5E-2</v>
      </c>
      <c r="AF35">
        <v>2134</v>
      </c>
      <c r="AG35">
        <v>5398</v>
      </c>
      <c r="AH35">
        <v>5634</v>
      </c>
      <c r="AI35">
        <v>5880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5.9100000000000003E-3</v>
      </c>
      <c r="Q36">
        <v>4.8900000000000002E-3</v>
      </c>
      <c r="R36">
        <v>1.013E-2</v>
      </c>
      <c r="S36">
        <v>2.5999999999999999E-3</v>
      </c>
      <c r="T36">
        <v>2.0100000000000001E-3</v>
      </c>
      <c r="U36">
        <v>2.1800000000000001E-3</v>
      </c>
      <c r="V36">
        <v>3.9300000000000003E-3</v>
      </c>
      <c r="W36">
        <v>9.3600000000000003E-3</v>
      </c>
      <c r="X36">
        <v>9.3600000000000003E-3</v>
      </c>
      <c r="Y36">
        <v>2.0100000000000001E-3</v>
      </c>
      <c r="Z36">
        <v>2.0200000000000001E-3</v>
      </c>
      <c r="AA36">
        <v>2.0200000000000001E-3</v>
      </c>
      <c r="AB36">
        <v>0.33422947303921557</v>
      </c>
      <c r="AC36">
        <v>4.2678829564979326</v>
      </c>
      <c r="AD36">
        <v>186.11600000000001</v>
      </c>
      <c r="AE36">
        <v>0.06</v>
      </c>
      <c r="AF36">
        <v>2044</v>
      </c>
      <c r="AG36">
        <v>4949</v>
      </c>
      <c r="AH36">
        <v>5164</v>
      </c>
      <c r="AI36">
        <v>5390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5.9100000000000003E-3</v>
      </c>
      <c r="Q37">
        <v>4.8900000000000002E-3</v>
      </c>
      <c r="R37">
        <v>1.013E-2</v>
      </c>
      <c r="S37">
        <v>2.5999999999999999E-3</v>
      </c>
      <c r="T37">
        <v>2.0100000000000001E-3</v>
      </c>
      <c r="U37">
        <v>2.1800000000000001E-3</v>
      </c>
      <c r="V37">
        <v>3.9300000000000003E-3</v>
      </c>
      <c r="W37">
        <v>9.3600000000000003E-3</v>
      </c>
      <c r="X37">
        <v>9.3600000000000003E-3</v>
      </c>
      <c r="Y37">
        <v>2.0100000000000001E-3</v>
      </c>
      <c r="Z37">
        <v>2.0200000000000001E-3</v>
      </c>
      <c r="AA37">
        <v>2.0200000000000001E-3</v>
      </c>
      <c r="AB37">
        <v>0.33422947303921557</v>
      </c>
      <c r="AC37">
        <v>4.2678829564979326</v>
      </c>
      <c r="AD37">
        <v>186.11600000000001</v>
      </c>
      <c r="AE37">
        <v>6.5000000000000002E-2</v>
      </c>
      <c r="AF37">
        <v>1960</v>
      </c>
      <c r="AG37">
        <v>4568</v>
      </c>
      <c r="AH37">
        <v>4767</v>
      </c>
      <c r="AI37">
        <v>4975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5.9100000000000003E-3</v>
      </c>
      <c r="Q38">
        <v>4.8900000000000002E-3</v>
      </c>
      <c r="R38">
        <v>1.013E-2</v>
      </c>
      <c r="S38">
        <v>2.5999999999999999E-3</v>
      </c>
      <c r="T38">
        <v>2.0100000000000001E-3</v>
      </c>
      <c r="U38">
        <v>2.1800000000000001E-3</v>
      </c>
      <c r="V38">
        <v>3.9300000000000003E-3</v>
      </c>
      <c r="W38">
        <v>9.3600000000000003E-3</v>
      </c>
      <c r="X38">
        <v>9.3600000000000003E-3</v>
      </c>
      <c r="Y38">
        <v>2.0100000000000001E-3</v>
      </c>
      <c r="Z38">
        <v>2.0200000000000001E-3</v>
      </c>
      <c r="AA38">
        <v>2.0200000000000001E-3</v>
      </c>
      <c r="AB38">
        <v>0.33422947303921557</v>
      </c>
      <c r="AC38">
        <v>4.2678829564979326</v>
      </c>
      <c r="AD38">
        <v>186.11600000000001</v>
      </c>
      <c r="AE38">
        <v>7.0000000000000007E-2</v>
      </c>
      <c r="AF38">
        <v>1881</v>
      </c>
      <c r="AG38">
        <v>4242</v>
      </c>
      <c r="AH38">
        <v>4427</v>
      </c>
      <c r="AI38">
        <v>4620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5.8300000000000001E-3</v>
      </c>
      <c r="Q39">
        <v>4.8300000000000001E-3</v>
      </c>
      <c r="R39">
        <v>1.0019999999999999E-2</v>
      </c>
      <c r="S39">
        <v>2.5699999999999998E-3</v>
      </c>
      <c r="T39">
        <v>2.0100000000000001E-3</v>
      </c>
      <c r="U39">
        <v>2.16E-3</v>
      </c>
      <c r="V39">
        <v>3.8800000000000002E-3</v>
      </c>
      <c r="W39">
        <v>9.2499999999999995E-3</v>
      </c>
      <c r="X39">
        <v>9.2499999999999995E-3</v>
      </c>
      <c r="Y39">
        <v>2.0100000000000001E-3</v>
      </c>
      <c r="Z39">
        <v>2.0100000000000001E-3</v>
      </c>
      <c r="AA39">
        <v>2.0100000000000001E-3</v>
      </c>
      <c r="AB39">
        <v>0.35821503948801742</v>
      </c>
      <c r="AC39">
        <v>4.4183695415347772</v>
      </c>
      <c r="AD39">
        <v>186.11600000000001</v>
      </c>
      <c r="AE39">
        <v>0.03</v>
      </c>
      <c r="AF39">
        <v>2582</v>
      </c>
      <c r="AG39">
        <v>9583</v>
      </c>
      <c r="AH39">
        <v>10016</v>
      </c>
      <c r="AI39">
        <v>10469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5.8300000000000001E-3</v>
      </c>
      <c r="Q40">
        <v>4.8300000000000001E-3</v>
      </c>
      <c r="R40">
        <v>1.0019999999999999E-2</v>
      </c>
      <c r="S40">
        <v>2.5699999999999998E-3</v>
      </c>
      <c r="T40">
        <v>2.0100000000000001E-3</v>
      </c>
      <c r="U40">
        <v>2.16E-3</v>
      </c>
      <c r="V40">
        <v>3.8800000000000002E-3</v>
      </c>
      <c r="W40">
        <v>9.2499999999999995E-3</v>
      </c>
      <c r="X40">
        <v>9.2499999999999995E-3</v>
      </c>
      <c r="Y40">
        <v>2.0100000000000001E-3</v>
      </c>
      <c r="Z40">
        <v>2.0100000000000001E-3</v>
      </c>
      <c r="AA40">
        <v>2.0100000000000001E-3</v>
      </c>
      <c r="AB40">
        <v>0.35821503948801742</v>
      </c>
      <c r="AC40">
        <v>4.4183695415347772</v>
      </c>
      <c r="AD40">
        <v>186.11600000000001</v>
      </c>
      <c r="AE40">
        <v>3.5000000000000003E-2</v>
      </c>
      <c r="AF40">
        <v>2458</v>
      </c>
      <c r="AG40">
        <v>8214</v>
      </c>
      <c r="AH40">
        <v>8585</v>
      </c>
      <c r="AI40">
        <v>8973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5.8300000000000001E-3</v>
      </c>
      <c r="Q41">
        <v>4.8300000000000001E-3</v>
      </c>
      <c r="R41">
        <v>1.0019999999999999E-2</v>
      </c>
      <c r="S41">
        <v>2.5699999999999998E-3</v>
      </c>
      <c r="T41">
        <v>2.0100000000000001E-3</v>
      </c>
      <c r="U41">
        <v>2.16E-3</v>
      </c>
      <c r="V41">
        <v>3.8800000000000002E-3</v>
      </c>
      <c r="W41">
        <v>9.2499999999999995E-3</v>
      </c>
      <c r="X41">
        <v>9.2499999999999995E-3</v>
      </c>
      <c r="Y41">
        <v>2.0100000000000001E-3</v>
      </c>
      <c r="Z41">
        <v>2.0100000000000001E-3</v>
      </c>
      <c r="AA41">
        <v>2.0100000000000001E-3</v>
      </c>
      <c r="AB41">
        <v>0.35821503948801742</v>
      </c>
      <c r="AC41">
        <v>4.4183695415347772</v>
      </c>
      <c r="AD41">
        <v>186.11600000000001</v>
      </c>
      <c r="AE41">
        <v>0.04</v>
      </c>
      <c r="AF41">
        <v>2343</v>
      </c>
      <c r="AG41">
        <v>7187</v>
      </c>
      <c r="AH41">
        <v>7512</v>
      </c>
      <c r="AI41">
        <v>7852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5.8300000000000001E-3</v>
      </c>
      <c r="Q42">
        <v>4.8300000000000001E-3</v>
      </c>
      <c r="R42">
        <v>1.0019999999999999E-2</v>
      </c>
      <c r="S42">
        <v>2.5699999999999998E-3</v>
      </c>
      <c r="T42">
        <v>2.0100000000000001E-3</v>
      </c>
      <c r="U42">
        <v>2.16E-3</v>
      </c>
      <c r="V42">
        <v>3.8800000000000002E-3</v>
      </c>
      <c r="W42">
        <v>9.2499999999999995E-3</v>
      </c>
      <c r="X42">
        <v>9.2499999999999995E-3</v>
      </c>
      <c r="Y42">
        <v>2.0100000000000001E-3</v>
      </c>
      <c r="Z42">
        <v>2.0100000000000001E-3</v>
      </c>
      <c r="AA42">
        <v>2.0100000000000001E-3</v>
      </c>
      <c r="AB42">
        <v>0.35821503948801742</v>
      </c>
      <c r="AC42">
        <v>4.4183695415347772</v>
      </c>
      <c r="AD42">
        <v>186.11600000000001</v>
      </c>
      <c r="AE42">
        <v>4.4999999999999998E-2</v>
      </c>
      <c r="AF42">
        <v>2236</v>
      </c>
      <c r="AG42">
        <v>6389</v>
      </c>
      <c r="AH42">
        <v>6677</v>
      </c>
      <c r="AI42">
        <v>6979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5.8300000000000001E-3</v>
      </c>
      <c r="Q43">
        <v>4.8300000000000001E-3</v>
      </c>
      <c r="R43">
        <v>1.0019999999999999E-2</v>
      </c>
      <c r="S43">
        <v>2.5699999999999998E-3</v>
      </c>
      <c r="T43">
        <v>2.0100000000000001E-3</v>
      </c>
      <c r="U43">
        <v>2.16E-3</v>
      </c>
      <c r="V43">
        <v>3.8800000000000002E-3</v>
      </c>
      <c r="W43">
        <v>9.2499999999999995E-3</v>
      </c>
      <c r="X43">
        <v>9.2499999999999995E-3</v>
      </c>
      <c r="Y43">
        <v>2.0100000000000001E-3</v>
      </c>
      <c r="Z43">
        <v>2.0100000000000001E-3</v>
      </c>
      <c r="AA43">
        <v>2.0100000000000001E-3</v>
      </c>
      <c r="AB43">
        <v>0.35821503948801742</v>
      </c>
      <c r="AC43">
        <v>4.4183695415347772</v>
      </c>
      <c r="AD43">
        <v>186.11600000000001</v>
      </c>
      <c r="AE43">
        <v>0.05</v>
      </c>
      <c r="AF43">
        <v>2136</v>
      </c>
      <c r="AG43">
        <v>5750</v>
      </c>
      <c r="AH43">
        <v>6010</v>
      </c>
      <c r="AI43">
        <v>6281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5.8300000000000001E-3</v>
      </c>
      <c r="Q44">
        <v>4.8300000000000001E-3</v>
      </c>
      <c r="R44">
        <v>1.0019999999999999E-2</v>
      </c>
      <c r="S44">
        <v>2.5699999999999998E-3</v>
      </c>
      <c r="T44">
        <v>2.0100000000000001E-3</v>
      </c>
      <c r="U44">
        <v>2.16E-3</v>
      </c>
      <c r="V44">
        <v>3.8800000000000002E-3</v>
      </c>
      <c r="W44">
        <v>9.2499999999999995E-3</v>
      </c>
      <c r="X44">
        <v>9.2499999999999995E-3</v>
      </c>
      <c r="Y44">
        <v>2.0100000000000001E-3</v>
      </c>
      <c r="Z44">
        <v>2.0100000000000001E-3</v>
      </c>
      <c r="AA44">
        <v>2.0100000000000001E-3</v>
      </c>
      <c r="AB44">
        <v>0.35821503948801742</v>
      </c>
      <c r="AC44">
        <v>4.4183695415347772</v>
      </c>
      <c r="AD44">
        <v>186.11600000000001</v>
      </c>
      <c r="AE44">
        <v>5.5E-2</v>
      </c>
      <c r="AF44">
        <v>2042</v>
      </c>
      <c r="AG44">
        <v>5227</v>
      </c>
      <c r="AH44">
        <v>5463</v>
      </c>
      <c r="AI44">
        <v>5710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5.8300000000000001E-3</v>
      </c>
      <c r="Q45">
        <v>4.8300000000000001E-3</v>
      </c>
      <c r="R45">
        <v>1.0019999999999999E-2</v>
      </c>
      <c r="S45">
        <v>2.5699999999999998E-3</v>
      </c>
      <c r="T45">
        <v>2.0100000000000001E-3</v>
      </c>
      <c r="U45">
        <v>2.16E-3</v>
      </c>
      <c r="V45">
        <v>3.8800000000000002E-3</v>
      </c>
      <c r="W45">
        <v>9.2499999999999995E-3</v>
      </c>
      <c r="X45">
        <v>9.2499999999999995E-3</v>
      </c>
      <c r="Y45">
        <v>2.0100000000000001E-3</v>
      </c>
      <c r="Z45">
        <v>2.0100000000000001E-3</v>
      </c>
      <c r="AA45">
        <v>2.0100000000000001E-3</v>
      </c>
      <c r="AB45">
        <v>0.35821503948801742</v>
      </c>
      <c r="AC45">
        <v>4.4183695415347772</v>
      </c>
      <c r="AD45">
        <v>186.11600000000001</v>
      </c>
      <c r="AE45">
        <v>0.06</v>
      </c>
      <c r="AF45">
        <v>1954</v>
      </c>
      <c r="AG45">
        <v>4791</v>
      </c>
      <c r="AH45">
        <v>5008</v>
      </c>
      <c r="AI45">
        <v>5234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5.8300000000000001E-3</v>
      </c>
      <c r="Q46">
        <v>4.8300000000000001E-3</v>
      </c>
      <c r="R46">
        <v>1.0019999999999999E-2</v>
      </c>
      <c r="S46">
        <v>2.5699999999999998E-3</v>
      </c>
      <c r="T46">
        <v>2.0100000000000001E-3</v>
      </c>
      <c r="U46">
        <v>2.16E-3</v>
      </c>
      <c r="V46">
        <v>3.8800000000000002E-3</v>
      </c>
      <c r="W46">
        <v>9.2499999999999995E-3</v>
      </c>
      <c r="X46">
        <v>9.2499999999999995E-3</v>
      </c>
      <c r="Y46">
        <v>2.0100000000000001E-3</v>
      </c>
      <c r="Z46">
        <v>2.0100000000000001E-3</v>
      </c>
      <c r="AA46">
        <v>2.0100000000000001E-3</v>
      </c>
      <c r="AB46">
        <v>0.35821503948801742</v>
      </c>
      <c r="AC46">
        <v>4.4183695415347772</v>
      </c>
      <c r="AD46">
        <v>186.11600000000001</v>
      </c>
      <c r="AE46">
        <v>6.5000000000000002E-2</v>
      </c>
      <c r="AF46">
        <v>1871</v>
      </c>
      <c r="AG46">
        <v>4423</v>
      </c>
      <c r="AH46">
        <v>4623</v>
      </c>
      <c r="AI46">
        <v>4832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5.8300000000000001E-3</v>
      </c>
      <c r="Q47">
        <v>4.8300000000000001E-3</v>
      </c>
      <c r="R47">
        <v>1.0019999999999999E-2</v>
      </c>
      <c r="S47">
        <v>2.5699999999999998E-3</v>
      </c>
      <c r="T47">
        <v>2.0100000000000001E-3</v>
      </c>
      <c r="U47">
        <v>2.16E-3</v>
      </c>
      <c r="V47">
        <v>3.8800000000000002E-3</v>
      </c>
      <c r="W47">
        <v>9.2499999999999995E-3</v>
      </c>
      <c r="X47">
        <v>9.2499999999999995E-3</v>
      </c>
      <c r="Y47">
        <v>2.0100000000000001E-3</v>
      </c>
      <c r="Z47">
        <v>2.0100000000000001E-3</v>
      </c>
      <c r="AA47">
        <v>2.0100000000000001E-3</v>
      </c>
      <c r="AB47">
        <v>0.35821503948801742</v>
      </c>
      <c r="AC47">
        <v>4.4183695415347772</v>
      </c>
      <c r="AD47">
        <v>186.11600000000001</v>
      </c>
      <c r="AE47">
        <v>7.0000000000000007E-2</v>
      </c>
      <c r="AF47">
        <v>1794</v>
      </c>
      <c r="AG47">
        <v>4107</v>
      </c>
      <c r="AH47">
        <v>4293</v>
      </c>
      <c r="AI47">
        <v>4487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5.3200000000000001E-3</v>
      </c>
      <c r="Q48">
        <v>4.4299999999999999E-3</v>
      </c>
      <c r="R48">
        <v>9.1199999999999996E-3</v>
      </c>
      <c r="S48">
        <v>2.3500000000000001E-3</v>
      </c>
      <c r="T48">
        <v>1.99E-3</v>
      </c>
      <c r="U48">
        <v>1.99E-3</v>
      </c>
      <c r="V48">
        <v>3.5599999999999998E-3</v>
      </c>
      <c r="W48">
        <v>8.4399999999999996E-3</v>
      </c>
      <c r="X48">
        <v>8.4399999999999996E-3</v>
      </c>
      <c r="Y48">
        <v>1.99E-3</v>
      </c>
      <c r="Z48">
        <v>1.99E-3</v>
      </c>
      <c r="AA48">
        <v>1.99E-3</v>
      </c>
      <c r="AB48">
        <v>0.51676818656456669</v>
      </c>
      <c r="AC48">
        <v>5.2152925793426892</v>
      </c>
      <c r="AD48">
        <v>200.566</v>
      </c>
      <c r="AE48">
        <v>0.03</v>
      </c>
      <c r="AF48">
        <v>1988</v>
      </c>
      <c r="AG48">
        <v>7552</v>
      </c>
      <c r="AH48">
        <v>7956</v>
      </c>
      <c r="AI48">
        <v>8383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5.3200000000000001E-3</v>
      </c>
      <c r="Q49">
        <v>4.4299999999999999E-3</v>
      </c>
      <c r="R49">
        <v>9.1199999999999996E-3</v>
      </c>
      <c r="S49">
        <v>2.3500000000000001E-3</v>
      </c>
      <c r="T49">
        <v>1.99E-3</v>
      </c>
      <c r="U49">
        <v>1.99E-3</v>
      </c>
      <c r="V49">
        <v>3.5599999999999998E-3</v>
      </c>
      <c r="W49">
        <v>8.4399999999999996E-3</v>
      </c>
      <c r="X49">
        <v>8.4399999999999996E-3</v>
      </c>
      <c r="Y49">
        <v>1.99E-3</v>
      </c>
      <c r="Z49">
        <v>1.99E-3</v>
      </c>
      <c r="AA49">
        <v>1.99E-3</v>
      </c>
      <c r="AB49">
        <v>0.51676818656456669</v>
      </c>
      <c r="AC49">
        <v>5.2152925793426892</v>
      </c>
      <c r="AD49">
        <v>200.566</v>
      </c>
      <c r="AE49">
        <v>3.5000000000000003E-2</v>
      </c>
      <c r="AF49">
        <v>1879</v>
      </c>
      <c r="AG49">
        <v>6473</v>
      </c>
      <c r="AH49">
        <v>6820</v>
      </c>
      <c r="AI49">
        <v>7185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5.3200000000000001E-3</v>
      </c>
      <c r="Q50">
        <v>4.4299999999999999E-3</v>
      </c>
      <c r="R50">
        <v>9.1199999999999996E-3</v>
      </c>
      <c r="S50">
        <v>2.3500000000000001E-3</v>
      </c>
      <c r="T50">
        <v>1.99E-3</v>
      </c>
      <c r="U50">
        <v>1.99E-3</v>
      </c>
      <c r="V50">
        <v>3.5599999999999998E-3</v>
      </c>
      <c r="W50">
        <v>8.4399999999999996E-3</v>
      </c>
      <c r="X50">
        <v>8.4399999999999996E-3</v>
      </c>
      <c r="Y50">
        <v>1.99E-3</v>
      </c>
      <c r="Z50">
        <v>1.99E-3</v>
      </c>
      <c r="AA50">
        <v>1.99E-3</v>
      </c>
      <c r="AB50">
        <v>0.51676818656456669</v>
      </c>
      <c r="AC50">
        <v>5.2152925793426892</v>
      </c>
      <c r="AD50">
        <v>200.566</v>
      </c>
      <c r="AE50">
        <v>0.04</v>
      </c>
      <c r="AF50">
        <v>1779</v>
      </c>
      <c r="AG50">
        <v>5664</v>
      </c>
      <c r="AH50">
        <v>5967</v>
      </c>
      <c r="AI50">
        <v>6287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5.3200000000000001E-3</v>
      </c>
      <c r="Q51">
        <v>4.4299999999999999E-3</v>
      </c>
      <c r="R51">
        <v>9.1199999999999996E-3</v>
      </c>
      <c r="S51">
        <v>2.3500000000000001E-3</v>
      </c>
      <c r="T51">
        <v>1.99E-3</v>
      </c>
      <c r="U51">
        <v>1.99E-3</v>
      </c>
      <c r="V51">
        <v>3.5599999999999998E-3</v>
      </c>
      <c r="W51">
        <v>8.4399999999999996E-3</v>
      </c>
      <c r="X51">
        <v>8.4399999999999996E-3</v>
      </c>
      <c r="Y51">
        <v>1.99E-3</v>
      </c>
      <c r="Z51">
        <v>1.99E-3</v>
      </c>
      <c r="AA51">
        <v>1.99E-3</v>
      </c>
      <c r="AB51">
        <v>0.51676818656456669</v>
      </c>
      <c r="AC51">
        <v>5.2152925793426892</v>
      </c>
      <c r="AD51">
        <v>200.566</v>
      </c>
      <c r="AE51">
        <v>4.4999999999999998E-2</v>
      </c>
      <c r="AF51">
        <v>1686</v>
      </c>
      <c r="AG51">
        <v>5035</v>
      </c>
      <c r="AH51">
        <v>5304</v>
      </c>
      <c r="AI51">
        <v>5589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5.3200000000000001E-3</v>
      </c>
      <c r="Q52">
        <v>4.4299999999999999E-3</v>
      </c>
      <c r="R52">
        <v>9.1199999999999996E-3</v>
      </c>
      <c r="S52">
        <v>2.3500000000000001E-3</v>
      </c>
      <c r="T52">
        <v>1.99E-3</v>
      </c>
      <c r="U52">
        <v>1.99E-3</v>
      </c>
      <c r="V52">
        <v>3.5599999999999998E-3</v>
      </c>
      <c r="W52">
        <v>8.4399999999999996E-3</v>
      </c>
      <c r="X52">
        <v>8.4399999999999996E-3</v>
      </c>
      <c r="Y52">
        <v>1.99E-3</v>
      </c>
      <c r="Z52">
        <v>1.99E-3</v>
      </c>
      <c r="AA52">
        <v>1.99E-3</v>
      </c>
      <c r="AB52">
        <v>0.51676818656456669</v>
      </c>
      <c r="AC52">
        <v>5.2152925793426892</v>
      </c>
      <c r="AD52">
        <v>200.566</v>
      </c>
      <c r="AE52">
        <v>0.05</v>
      </c>
      <c r="AF52">
        <v>1600</v>
      </c>
      <c r="AG52">
        <v>4531</v>
      </c>
      <c r="AH52">
        <v>4774</v>
      </c>
      <c r="AI52">
        <v>5030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5.3200000000000001E-3</v>
      </c>
      <c r="Q53">
        <v>4.4299999999999999E-3</v>
      </c>
      <c r="R53">
        <v>9.1199999999999996E-3</v>
      </c>
      <c r="S53">
        <v>2.3500000000000001E-3</v>
      </c>
      <c r="T53">
        <v>1.99E-3</v>
      </c>
      <c r="U53">
        <v>1.99E-3</v>
      </c>
      <c r="V53">
        <v>3.5599999999999998E-3</v>
      </c>
      <c r="W53">
        <v>8.4399999999999996E-3</v>
      </c>
      <c r="X53">
        <v>8.4399999999999996E-3</v>
      </c>
      <c r="Y53">
        <v>1.99E-3</v>
      </c>
      <c r="Z53">
        <v>1.99E-3</v>
      </c>
      <c r="AA53">
        <v>1.99E-3</v>
      </c>
      <c r="AB53">
        <v>0.51676818656456669</v>
      </c>
      <c r="AC53">
        <v>5.2152925793426892</v>
      </c>
      <c r="AD53">
        <v>200.566</v>
      </c>
      <c r="AE53">
        <v>5.5E-2</v>
      </c>
      <c r="AF53">
        <v>1520</v>
      </c>
      <c r="AG53">
        <v>4119</v>
      </c>
      <c r="AH53">
        <v>4340</v>
      </c>
      <c r="AI53">
        <v>4572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5.3200000000000001E-3</v>
      </c>
      <c r="Q54">
        <v>4.4299999999999999E-3</v>
      </c>
      <c r="R54">
        <v>9.1199999999999996E-3</v>
      </c>
      <c r="S54">
        <v>2.3500000000000001E-3</v>
      </c>
      <c r="T54">
        <v>1.99E-3</v>
      </c>
      <c r="U54">
        <v>1.99E-3</v>
      </c>
      <c r="V54">
        <v>3.5599999999999998E-3</v>
      </c>
      <c r="W54">
        <v>8.4399999999999996E-3</v>
      </c>
      <c r="X54">
        <v>8.4399999999999996E-3</v>
      </c>
      <c r="Y54">
        <v>1.99E-3</v>
      </c>
      <c r="Z54">
        <v>1.99E-3</v>
      </c>
      <c r="AA54">
        <v>1.99E-3</v>
      </c>
      <c r="AB54">
        <v>0.51676818656456669</v>
      </c>
      <c r="AC54">
        <v>5.2152925793426892</v>
      </c>
      <c r="AD54">
        <v>200.566</v>
      </c>
      <c r="AE54">
        <v>0.06</v>
      </c>
      <c r="AF54">
        <v>1447</v>
      </c>
      <c r="AG54">
        <v>3776</v>
      </c>
      <c r="AH54">
        <v>3978</v>
      </c>
      <c r="AI54">
        <v>4191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5.3200000000000001E-3</v>
      </c>
      <c r="Q55">
        <v>4.4299999999999999E-3</v>
      </c>
      <c r="R55">
        <v>9.1199999999999996E-3</v>
      </c>
      <c r="S55">
        <v>2.3500000000000001E-3</v>
      </c>
      <c r="T55">
        <v>1.99E-3</v>
      </c>
      <c r="U55">
        <v>1.99E-3</v>
      </c>
      <c r="V55">
        <v>3.5599999999999998E-3</v>
      </c>
      <c r="W55">
        <v>8.4399999999999996E-3</v>
      </c>
      <c r="X55">
        <v>8.4399999999999996E-3</v>
      </c>
      <c r="Y55">
        <v>1.99E-3</v>
      </c>
      <c r="Z55">
        <v>1.99E-3</v>
      </c>
      <c r="AA55">
        <v>1.99E-3</v>
      </c>
      <c r="AB55">
        <v>0.51676818656456669</v>
      </c>
      <c r="AC55">
        <v>5.2152925793426892</v>
      </c>
      <c r="AD55">
        <v>200.566</v>
      </c>
      <c r="AE55">
        <v>6.5000000000000002E-2</v>
      </c>
      <c r="AF55">
        <v>1378</v>
      </c>
      <c r="AG55">
        <v>3485</v>
      </c>
      <c r="AH55">
        <v>3672</v>
      </c>
      <c r="AI55">
        <v>3869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5.3200000000000001E-3</v>
      </c>
      <c r="Q56">
        <v>4.4299999999999999E-3</v>
      </c>
      <c r="R56">
        <v>9.1199999999999996E-3</v>
      </c>
      <c r="S56">
        <v>2.3500000000000001E-3</v>
      </c>
      <c r="T56">
        <v>1.99E-3</v>
      </c>
      <c r="U56">
        <v>1.99E-3</v>
      </c>
      <c r="V56">
        <v>3.5599999999999998E-3</v>
      </c>
      <c r="W56">
        <v>8.4399999999999996E-3</v>
      </c>
      <c r="X56">
        <v>8.4399999999999996E-3</v>
      </c>
      <c r="Y56">
        <v>1.99E-3</v>
      </c>
      <c r="Z56">
        <v>1.99E-3</v>
      </c>
      <c r="AA56">
        <v>1.99E-3</v>
      </c>
      <c r="AB56">
        <v>0.51676818656456669</v>
      </c>
      <c r="AC56">
        <v>5.2152925793426892</v>
      </c>
      <c r="AD56">
        <v>200.566</v>
      </c>
      <c r="AE56">
        <v>7.0000000000000007E-2</v>
      </c>
      <c r="AF56">
        <v>1315</v>
      </c>
      <c r="AG56">
        <v>3236</v>
      </c>
      <c r="AH56">
        <v>3410</v>
      </c>
      <c r="AI56">
        <v>3593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5.2700000000000004E-3</v>
      </c>
      <c r="Q57">
        <v>4.3800000000000002E-3</v>
      </c>
      <c r="R57">
        <v>9.0100000000000006E-3</v>
      </c>
      <c r="S57">
        <v>2.33E-3</v>
      </c>
      <c r="T57">
        <v>1.99E-3</v>
      </c>
      <c r="U57">
        <v>1.99E-3</v>
      </c>
      <c r="V57">
        <v>3.5300000000000002E-3</v>
      </c>
      <c r="W57">
        <v>8.3599999999999994E-3</v>
      </c>
      <c r="X57">
        <v>8.3599999999999994E-3</v>
      </c>
      <c r="Y57">
        <v>1.99E-3</v>
      </c>
      <c r="Z57">
        <v>1.99E-3</v>
      </c>
      <c r="AA57">
        <v>1.99E-3</v>
      </c>
      <c r="AB57">
        <v>0.51882647460440712</v>
      </c>
      <c r="AC57">
        <v>5.7757388846933324</v>
      </c>
      <c r="AD57">
        <v>200.566</v>
      </c>
      <c r="AE57">
        <v>0.03</v>
      </c>
      <c r="AF57">
        <v>1767</v>
      </c>
      <c r="AG57">
        <v>6786</v>
      </c>
      <c r="AH57">
        <v>7190</v>
      </c>
      <c r="AI57">
        <v>7617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5.2700000000000004E-3</v>
      </c>
      <c r="Q58">
        <v>4.3800000000000002E-3</v>
      </c>
      <c r="R58">
        <v>9.0100000000000006E-3</v>
      </c>
      <c r="S58">
        <v>2.33E-3</v>
      </c>
      <c r="T58">
        <v>1.99E-3</v>
      </c>
      <c r="U58">
        <v>1.99E-3</v>
      </c>
      <c r="V58">
        <v>3.5300000000000002E-3</v>
      </c>
      <c r="W58">
        <v>8.3599999999999994E-3</v>
      </c>
      <c r="X58">
        <v>8.3599999999999994E-3</v>
      </c>
      <c r="Y58">
        <v>1.99E-3</v>
      </c>
      <c r="Z58">
        <v>1.99E-3</v>
      </c>
      <c r="AA58">
        <v>1.99E-3</v>
      </c>
      <c r="AB58">
        <v>0.51882647460440712</v>
      </c>
      <c r="AC58">
        <v>5.7757388846933324</v>
      </c>
      <c r="AD58">
        <v>200.566</v>
      </c>
      <c r="AE58">
        <v>3.5000000000000003E-2</v>
      </c>
      <c r="AF58">
        <v>1662</v>
      </c>
      <c r="AG58">
        <v>5816</v>
      </c>
      <c r="AH58">
        <v>6162</v>
      </c>
      <c r="AI58">
        <v>6529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5.2700000000000004E-3</v>
      </c>
      <c r="Q59">
        <v>4.3800000000000002E-3</v>
      </c>
      <c r="R59">
        <v>9.0100000000000006E-3</v>
      </c>
      <c r="S59">
        <v>2.33E-3</v>
      </c>
      <c r="T59">
        <v>1.99E-3</v>
      </c>
      <c r="U59">
        <v>1.99E-3</v>
      </c>
      <c r="V59">
        <v>3.5300000000000002E-3</v>
      </c>
      <c r="W59">
        <v>8.3599999999999994E-3</v>
      </c>
      <c r="X59">
        <v>8.3599999999999994E-3</v>
      </c>
      <c r="Y59">
        <v>1.99E-3</v>
      </c>
      <c r="Z59">
        <v>1.99E-3</v>
      </c>
      <c r="AA59">
        <v>1.99E-3</v>
      </c>
      <c r="AB59">
        <v>0.51882647460440712</v>
      </c>
      <c r="AC59">
        <v>5.7757388846933324</v>
      </c>
      <c r="AD59">
        <v>200.566</v>
      </c>
      <c r="AE59">
        <v>0.04</v>
      </c>
      <c r="AF59">
        <v>1565</v>
      </c>
      <c r="AG59">
        <v>5089</v>
      </c>
      <c r="AH59">
        <v>5392</v>
      </c>
      <c r="AI59">
        <v>5713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5.2700000000000004E-3</v>
      </c>
      <c r="Q60">
        <v>4.3800000000000002E-3</v>
      </c>
      <c r="R60">
        <v>9.0100000000000006E-3</v>
      </c>
      <c r="S60">
        <v>2.33E-3</v>
      </c>
      <c r="T60">
        <v>1.99E-3</v>
      </c>
      <c r="U60">
        <v>1.99E-3</v>
      </c>
      <c r="V60">
        <v>3.5300000000000002E-3</v>
      </c>
      <c r="W60">
        <v>8.3599999999999994E-3</v>
      </c>
      <c r="X60">
        <v>8.3599999999999994E-3</v>
      </c>
      <c r="Y60">
        <v>1.99E-3</v>
      </c>
      <c r="Z60">
        <v>1.99E-3</v>
      </c>
      <c r="AA60">
        <v>1.99E-3</v>
      </c>
      <c r="AB60">
        <v>0.51882647460440712</v>
      </c>
      <c r="AC60">
        <v>5.7757388846933324</v>
      </c>
      <c r="AD60">
        <v>200.566</v>
      </c>
      <c r="AE60">
        <v>4.4999999999999998E-2</v>
      </c>
      <c r="AF60">
        <v>1477</v>
      </c>
      <c r="AG60">
        <v>4524</v>
      </c>
      <c r="AH60">
        <v>4793</v>
      </c>
      <c r="AI60">
        <v>5078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5.2700000000000004E-3</v>
      </c>
      <c r="Q61">
        <v>4.3800000000000002E-3</v>
      </c>
      <c r="R61">
        <v>9.0100000000000006E-3</v>
      </c>
      <c r="S61">
        <v>2.33E-3</v>
      </c>
      <c r="T61">
        <v>1.99E-3</v>
      </c>
      <c r="U61">
        <v>1.99E-3</v>
      </c>
      <c r="V61">
        <v>3.5300000000000002E-3</v>
      </c>
      <c r="W61">
        <v>8.3599999999999994E-3</v>
      </c>
      <c r="X61">
        <v>8.3599999999999994E-3</v>
      </c>
      <c r="Y61">
        <v>1.99E-3</v>
      </c>
      <c r="Z61">
        <v>1.99E-3</v>
      </c>
      <c r="AA61">
        <v>1.99E-3</v>
      </c>
      <c r="AB61">
        <v>0.51882647460440712</v>
      </c>
      <c r="AC61">
        <v>5.7757388846933324</v>
      </c>
      <c r="AD61">
        <v>200.566</v>
      </c>
      <c r="AE61">
        <v>0.05</v>
      </c>
      <c r="AF61">
        <v>1396</v>
      </c>
      <c r="AG61">
        <v>4071</v>
      </c>
      <c r="AH61">
        <v>4314</v>
      </c>
      <c r="AI61">
        <v>4570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5.2700000000000004E-3</v>
      </c>
      <c r="Q62">
        <v>4.3800000000000002E-3</v>
      </c>
      <c r="R62">
        <v>9.0100000000000006E-3</v>
      </c>
      <c r="S62">
        <v>2.33E-3</v>
      </c>
      <c r="T62">
        <v>1.99E-3</v>
      </c>
      <c r="U62">
        <v>1.99E-3</v>
      </c>
      <c r="V62">
        <v>3.5300000000000002E-3</v>
      </c>
      <c r="W62">
        <v>8.3599999999999994E-3</v>
      </c>
      <c r="X62">
        <v>8.3599999999999994E-3</v>
      </c>
      <c r="Y62">
        <v>1.99E-3</v>
      </c>
      <c r="Z62">
        <v>1.99E-3</v>
      </c>
      <c r="AA62">
        <v>1.99E-3</v>
      </c>
      <c r="AB62">
        <v>0.51882647460440712</v>
      </c>
      <c r="AC62">
        <v>5.7757388846933324</v>
      </c>
      <c r="AD62">
        <v>200.566</v>
      </c>
      <c r="AE62">
        <v>5.5E-2</v>
      </c>
      <c r="AF62">
        <v>1322</v>
      </c>
      <c r="AG62">
        <v>3701</v>
      </c>
      <c r="AH62">
        <v>3922</v>
      </c>
      <c r="AI62">
        <v>4155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5.2700000000000004E-3</v>
      </c>
      <c r="Q63">
        <v>4.3800000000000002E-3</v>
      </c>
      <c r="R63">
        <v>9.0100000000000006E-3</v>
      </c>
      <c r="S63">
        <v>2.33E-3</v>
      </c>
      <c r="T63">
        <v>1.99E-3</v>
      </c>
      <c r="U63">
        <v>1.99E-3</v>
      </c>
      <c r="V63">
        <v>3.5300000000000002E-3</v>
      </c>
      <c r="W63">
        <v>8.3599999999999994E-3</v>
      </c>
      <c r="X63">
        <v>8.3599999999999994E-3</v>
      </c>
      <c r="Y63">
        <v>1.99E-3</v>
      </c>
      <c r="Z63">
        <v>1.99E-3</v>
      </c>
      <c r="AA63">
        <v>1.99E-3</v>
      </c>
      <c r="AB63">
        <v>0.51882647460440712</v>
      </c>
      <c r="AC63">
        <v>5.7757388846933324</v>
      </c>
      <c r="AD63">
        <v>200.566</v>
      </c>
      <c r="AE63">
        <v>0.06</v>
      </c>
      <c r="AF63">
        <v>1253</v>
      </c>
      <c r="AG63">
        <v>3393</v>
      </c>
      <c r="AH63">
        <v>3595</v>
      </c>
      <c r="AI63">
        <v>3809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5.2700000000000004E-3</v>
      </c>
      <c r="Q64">
        <v>4.3800000000000002E-3</v>
      </c>
      <c r="R64">
        <v>9.0100000000000006E-3</v>
      </c>
      <c r="S64">
        <v>2.33E-3</v>
      </c>
      <c r="T64">
        <v>1.99E-3</v>
      </c>
      <c r="U64">
        <v>1.99E-3</v>
      </c>
      <c r="V64">
        <v>3.5300000000000002E-3</v>
      </c>
      <c r="W64">
        <v>8.3599999999999994E-3</v>
      </c>
      <c r="X64">
        <v>8.3599999999999994E-3</v>
      </c>
      <c r="Y64">
        <v>1.99E-3</v>
      </c>
      <c r="Z64">
        <v>1.99E-3</v>
      </c>
      <c r="AA64">
        <v>1.99E-3</v>
      </c>
      <c r="AB64">
        <v>0.51882647460440712</v>
      </c>
      <c r="AC64">
        <v>5.7757388846933324</v>
      </c>
      <c r="AD64">
        <v>200.566</v>
      </c>
      <c r="AE64">
        <v>6.5000000000000002E-2</v>
      </c>
      <c r="AF64">
        <v>1190</v>
      </c>
      <c r="AG64">
        <v>3132</v>
      </c>
      <c r="AH64">
        <v>3318</v>
      </c>
      <c r="AI64">
        <v>3516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5.2700000000000004E-3</v>
      </c>
      <c r="Q65">
        <v>4.3800000000000002E-3</v>
      </c>
      <c r="R65">
        <v>9.0100000000000006E-3</v>
      </c>
      <c r="S65">
        <v>2.33E-3</v>
      </c>
      <c r="T65">
        <v>1.99E-3</v>
      </c>
      <c r="U65">
        <v>1.99E-3</v>
      </c>
      <c r="V65">
        <v>3.5300000000000002E-3</v>
      </c>
      <c r="W65">
        <v>8.3599999999999994E-3</v>
      </c>
      <c r="X65">
        <v>8.3599999999999994E-3</v>
      </c>
      <c r="Y65">
        <v>1.99E-3</v>
      </c>
      <c r="Z65">
        <v>1.99E-3</v>
      </c>
      <c r="AA65">
        <v>1.99E-3</v>
      </c>
      <c r="AB65">
        <v>0.51882647460440712</v>
      </c>
      <c r="AC65">
        <v>5.7757388846933324</v>
      </c>
      <c r="AD65">
        <v>200.566</v>
      </c>
      <c r="AE65">
        <v>7.0000000000000007E-2</v>
      </c>
      <c r="AF65">
        <v>1131</v>
      </c>
      <c r="AG65">
        <v>2908</v>
      </c>
      <c r="AH65">
        <v>3081</v>
      </c>
      <c r="AI65">
        <v>3265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5.2100000000000002E-3</v>
      </c>
      <c r="Q66">
        <v>4.3400000000000001E-3</v>
      </c>
      <c r="R66">
        <v>8.9300000000000004E-3</v>
      </c>
      <c r="S66">
        <v>2.3E-3</v>
      </c>
      <c r="T66">
        <v>1.99E-3</v>
      </c>
      <c r="U66">
        <v>1.99E-3</v>
      </c>
      <c r="V66">
        <v>3.48E-3</v>
      </c>
      <c r="W66">
        <v>8.26E-3</v>
      </c>
      <c r="X66">
        <v>8.26E-3</v>
      </c>
      <c r="Y66">
        <v>1.99E-3</v>
      </c>
      <c r="Z66">
        <v>1.99E-3</v>
      </c>
      <c r="AA66">
        <v>1.99E-3</v>
      </c>
      <c r="AB66">
        <v>0.52137138879220324</v>
      </c>
      <c r="AC66">
        <v>5.7898869474570871</v>
      </c>
      <c r="AD66">
        <v>200.566</v>
      </c>
      <c r="AE66">
        <v>0.03</v>
      </c>
      <c r="AF66">
        <v>1763</v>
      </c>
      <c r="AG66">
        <v>6773</v>
      </c>
      <c r="AH66">
        <v>7177</v>
      </c>
      <c r="AI66">
        <v>7605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5.2100000000000002E-3</v>
      </c>
      <c r="Q67">
        <v>4.3400000000000001E-3</v>
      </c>
      <c r="R67">
        <v>8.9300000000000004E-3</v>
      </c>
      <c r="S67">
        <v>2.3E-3</v>
      </c>
      <c r="T67">
        <v>1.99E-3</v>
      </c>
      <c r="U67">
        <v>1.99E-3</v>
      </c>
      <c r="V67">
        <v>3.48E-3</v>
      </c>
      <c r="W67">
        <v>8.26E-3</v>
      </c>
      <c r="X67">
        <v>8.26E-3</v>
      </c>
      <c r="Y67">
        <v>1.99E-3</v>
      </c>
      <c r="Z67">
        <v>1.99E-3</v>
      </c>
      <c r="AA67">
        <v>1.99E-3</v>
      </c>
      <c r="AB67">
        <v>0.52137138879220324</v>
      </c>
      <c r="AC67">
        <v>5.7898869474570871</v>
      </c>
      <c r="AD67">
        <v>200.566</v>
      </c>
      <c r="AE67">
        <v>3.5000000000000003E-2</v>
      </c>
      <c r="AF67">
        <v>1658</v>
      </c>
      <c r="AG67">
        <v>5806</v>
      </c>
      <c r="AH67">
        <v>6152</v>
      </c>
      <c r="AI67">
        <v>6518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5.2100000000000002E-3</v>
      </c>
      <c r="Q68">
        <v>4.3400000000000001E-3</v>
      </c>
      <c r="R68">
        <v>8.9300000000000004E-3</v>
      </c>
      <c r="S68">
        <v>2.3E-3</v>
      </c>
      <c r="T68">
        <v>1.99E-3</v>
      </c>
      <c r="U68">
        <v>1.99E-3</v>
      </c>
      <c r="V68">
        <v>3.48E-3</v>
      </c>
      <c r="W68">
        <v>8.26E-3</v>
      </c>
      <c r="X68">
        <v>8.26E-3</v>
      </c>
      <c r="Y68">
        <v>1.99E-3</v>
      </c>
      <c r="Z68">
        <v>1.99E-3</v>
      </c>
      <c r="AA68">
        <v>1.99E-3</v>
      </c>
      <c r="AB68">
        <v>0.52137138879220324</v>
      </c>
      <c r="AC68">
        <v>5.7898869474570871</v>
      </c>
      <c r="AD68">
        <v>200.566</v>
      </c>
      <c r="AE68">
        <v>0.04</v>
      </c>
      <c r="AF68">
        <v>1562</v>
      </c>
      <c r="AG68">
        <v>5080</v>
      </c>
      <c r="AH68">
        <v>5383</v>
      </c>
      <c r="AI68">
        <v>5704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5.2100000000000002E-3</v>
      </c>
      <c r="Q69">
        <v>4.3400000000000001E-3</v>
      </c>
      <c r="R69">
        <v>8.9300000000000004E-3</v>
      </c>
      <c r="S69">
        <v>2.3E-3</v>
      </c>
      <c r="T69">
        <v>1.99E-3</v>
      </c>
      <c r="U69">
        <v>1.99E-3</v>
      </c>
      <c r="V69">
        <v>3.48E-3</v>
      </c>
      <c r="W69">
        <v>8.26E-3</v>
      </c>
      <c r="X69">
        <v>8.26E-3</v>
      </c>
      <c r="Y69">
        <v>1.99E-3</v>
      </c>
      <c r="Z69">
        <v>1.99E-3</v>
      </c>
      <c r="AA69">
        <v>1.99E-3</v>
      </c>
      <c r="AB69">
        <v>0.52137138879220324</v>
      </c>
      <c r="AC69">
        <v>5.7898869474570871</v>
      </c>
      <c r="AD69">
        <v>200.566</v>
      </c>
      <c r="AE69">
        <v>4.4999999999999998E-2</v>
      </c>
      <c r="AF69">
        <v>1474</v>
      </c>
      <c r="AG69">
        <v>4515</v>
      </c>
      <c r="AH69">
        <v>4785</v>
      </c>
      <c r="AI69">
        <v>5070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5.2100000000000002E-3</v>
      </c>
      <c r="Q70">
        <v>4.3400000000000001E-3</v>
      </c>
      <c r="R70">
        <v>8.9300000000000004E-3</v>
      </c>
      <c r="S70">
        <v>2.3E-3</v>
      </c>
      <c r="T70">
        <v>1.99E-3</v>
      </c>
      <c r="U70">
        <v>1.99E-3</v>
      </c>
      <c r="V70">
        <v>3.48E-3</v>
      </c>
      <c r="W70">
        <v>8.26E-3</v>
      </c>
      <c r="X70">
        <v>8.26E-3</v>
      </c>
      <c r="Y70">
        <v>1.99E-3</v>
      </c>
      <c r="Z70">
        <v>1.99E-3</v>
      </c>
      <c r="AA70">
        <v>1.99E-3</v>
      </c>
      <c r="AB70">
        <v>0.52137138879220324</v>
      </c>
      <c r="AC70">
        <v>5.7898869474570871</v>
      </c>
      <c r="AD70">
        <v>200.566</v>
      </c>
      <c r="AE70">
        <v>0.05</v>
      </c>
      <c r="AF70">
        <v>1393</v>
      </c>
      <c r="AG70">
        <v>4064</v>
      </c>
      <c r="AH70">
        <v>4306</v>
      </c>
      <c r="AI70">
        <v>4563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5.2100000000000002E-3</v>
      </c>
      <c r="Q71">
        <v>4.3400000000000001E-3</v>
      </c>
      <c r="R71">
        <v>8.9300000000000004E-3</v>
      </c>
      <c r="S71">
        <v>2.3E-3</v>
      </c>
      <c r="T71">
        <v>1.99E-3</v>
      </c>
      <c r="U71">
        <v>1.99E-3</v>
      </c>
      <c r="V71">
        <v>3.48E-3</v>
      </c>
      <c r="W71">
        <v>8.26E-3</v>
      </c>
      <c r="X71">
        <v>8.26E-3</v>
      </c>
      <c r="Y71">
        <v>1.99E-3</v>
      </c>
      <c r="Z71">
        <v>1.99E-3</v>
      </c>
      <c r="AA71">
        <v>1.99E-3</v>
      </c>
      <c r="AB71">
        <v>0.52137138879220324</v>
      </c>
      <c r="AC71">
        <v>5.7898869474570871</v>
      </c>
      <c r="AD71">
        <v>200.566</v>
      </c>
      <c r="AE71">
        <v>5.5E-2</v>
      </c>
      <c r="AF71">
        <v>1318</v>
      </c>
      <c r="AG71">
        <v>3694</v>
      </c>
      <c r="AH71">
        <v>3915</v>
      </c>
      <c r="AI71">
        <v>4148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5.2100000000000002E-3</v>
      </c>
      <c r="Q72">
        <v>4.3400000000000001E-3</v>
      </c>
      <c r="R72">
        <v>8.9300000000000004E-3</v>
      </c>
      <c r="S72">
        <v>2.3E-3</v>
      </c>
      <c r="T72">
        <v>1.99E-3</v>
      </c>
      <c r="U72">
        <v>1.99E-3</v>
      </c>
      <c r="V72">
        <v>3.48E-3</v>
      </c>
      <c r="W72">
        <v>8.26E-3</v>
      </c>
      <c r="X72">
        <v>8.26E-3</v>
      </c>
      <c r="Y72">
        <v>1.99E-3</v>
      </c>
      <c r="Z72">
        <v>1.99E-3</v>
      </c>
      <c r="AA72">
        <v>1.99E-3</v>
      </c>
      <c r="AB72">
        <v>0.52137138879220324</v>
      </c>
      <c r="AC72">
        <v>5.7898869474570871</v>
      </c>
      <c r="AD72">
        <v>200.566</v>
      </c>
      <c r="AE72">
        <v>0.06</v>
      </c>
      <c r="AF72">
        <v>1250</v>
      </c>
      <c r="AG72">
        <v>3387</v>
      </c>
      <c r="AH72">
        <v>3588</v>
      </c>
      <c r="AI72">
        <v>3802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5.2100000000000002E-3</v>
      </c>
      <c r="Q73">
        <v>4.3400000000000001E-3</v>
      </c>
      <c r="R73">
        <v>8.9300000000000004E-3</v>
      </c>
      <c r="S73">
        <v>2.3E-3</v>
      </c>
      <c r="T73">
        <v>1.99E-3</v>
      </c>
      <c r="U73">
        <v>1.99E-3</v>
      </c>
      <c r="V73">
        <v>3.48E-3</v>
      </c>
      <c r="W73">
        <v>8.26E-3</v>
      </c>
      <c r="X73">
        <v>8.26E-3</v>
      </c>
      <c r="Y73">
        <v>1.99E-3</v>
      </c>
      <c r="Z73">
        <v>1.99E-3</v>
      </c>
      <c r="AA73">
        <v>1.99E-3</v>
      </c>
      <c r="AB73">
        <v>0.52137138879220324</v>
      </c>
      <c r="AC73">
        <v>5.7898869474570871</v>
      </c>
      <c r="AD73">
        <v>200.566</v>
      </c>
      <c r="AE73">
        <v>6.5000000000000002E-2</v>
      </c>
      <c r="AF73">
        <v>1187</v>
      </c>
      <c r="AG73">
        <v>3126</v>
      </c>
      <c r="AH73">
        <v>3312</v>
      </c>
      <c r="AI73">
        <v>3510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5.2100000000000002E-3</v>
      </c>
      <c r="Q74">
        <v>4.3400000000000001E-3</v>
      </c>
      <c r="R74">
        <v>8.9300000000000004E-3</v>
      </c>
      <c r="S74">
        <v>2.3E-3</v>
      </c>
      <c r="T74">
        <v>1.99E-3</v>
      </c>
      <c r="U74">
        <v>1.99E-3</v>
      </c>
      <c r="V74">
        <v>3.48E-3</v>
      </c>
      <c r="W74">
        <v>8.26E-3</v>
      </c>
      <c r="X74">
        <v>8.26E-3</v>
      </c>
      <c r="Y74">
        <v>1.99E-3</v>
      </c>
      <c r="Z74">
        <v>1.99E-3</v>
      </c>
      <c r="AA74">
        <v>1.99E-3</v>
      </c>
      <c r="AB74">
        <v>0.52137138879220324</v>
      </c>
      <c r="AC74">
        <v>5.7898869474570871</v>
      </c>
      <c r="AD74">
        <v>200.566</v>
      </c>
      <c r="AE74">
        <v>7.0000000000000007E-2</v>
      </c>
      <c r="AF74">
        <v>1129</v>
      </c>
      <c r="AG74">
        <v>2903</v>
      </c>
      <c r="AH74">
        <v>3076</v>
      </c>
      <c r="AI74">
        <v>3259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5.1399999999999996E-3</v>
      </c>
      <c r="Q75">
        <v>4.2900000000000004E-3</v>
      </c>
      <c r="R75">
        <v>8.8400000000000006E-3</v>
      </c>
      <c r="S75">
        <v>2.2799999999999999E-3</v>
      </c>
      <c r="T75">
        <v>1.99E-3</v>
      </c>
      <c r="U75">
        <v>1.99E-3</v>
      </c>
      <c r="V75">
        <v>3.4499999999999999E-3</v>
      </c>
      <c r="W75">
        <v>8.1700000000000002E-3</v>
      </c>
      <c r="X75">
        <v>8.1700000000000002E-3</v>
      </c>
      <c r="Y75">
        <v>1.99E-3</v>
      </c>
      <c r="Z75">
        <v>1.99E-3</v>
      </c>
      <c r="AA75">
        <v>1.99E-3</v>
      </c>
      <c r="AB75">
        <v>0.52426704864922746</v>
      </c>
      <c r="AC75">
        <v>5.8059429963027327</v>
      </c>
      <c r="AD75">
        <v>200.566</v>
      </c>
      <c r="AE75">
        <v>0.03</v>
      </c>
      <c r="AF75">
        <v>1756</v>
      </c>
      <c r="AG75">
        <v>6748</v>
      </c>
      <c r="AH75">
        <v>7152</v>
      </c>
      <c r="AI75">
        <v>7579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5.1399999999999996E-3</v>
      </c>
      <c r="Q76">
        <v>4.2900000000000004E-3</v>
      </c>
      <c r="R76">
        <v>8.8400000000000006E-3</v>
      </c>
      <c r="S76">
        <v>2.2799999999999999E-3</v>
      </c>
      <c r="T76">
        <v>1.99E-3</v>
      </c>
      <c r="U76">
        <v>1.99E-3</v>
      </c>
      <c r="V76">
        <v>3.4499999999999999E-3</v>
      </c>
      <c r="W76">
        <v>8.1700000000000002E-3</v>
      </c>
      <c r="X76">
        <v>8.1700000000000002E-3</v>
      </c>
      <c r="Y76">
        <v>1.99E-3</v>
      </c>
      <c r="Z76">
        <v>1.99E-3</v>
      </c>
      <c r="AA76">
        <v>1.99E-3</v>
      </c>
      <c r="AB76">
        <v>0.52426704864922746</v>
      </c>
      <c r="AC76">
        <v>5.8059429963027327</v>
      </c>
      <c r="AD76">
        <v>200.566</v>
      </c>
      <c r="AE76">
        <v>3.5000000000000003E-2</v>
      </c>
      <c r="AF76">
        <v>1651</v>
      </c>
      <c r="AG76">
        <v>5784</v>
      </c>
      <c r="AH76">
        <v>6130</v>
      </c>
      <c r="AI76">
        <v>6497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5.1399999999999996E-3</v>
      </c>
      <c r="Q77">
        <v>4.2900000000000004E-3</v>
      </c>
      <c r="R77">
        <v>8.8400000000000006E-3</v>
      </c>
      <c r="S77">
        <v>2.2799999999999999E-3</v>
      </c>
      <c r="T77">
        <v>1.99E-3</v>
      </c>
      <c r="U77">
        <v>1.99E-3</v>
      </c>
      <c r="V77">
        <v>3.4499999999999999E-3</v>
      </c>
      <c r="W77">
        <v>8.1700000000000002E-3</v>
      </c>
      <c r="X77">
        <v>8.1700000000000002E-3</v>
      </c>
      <c r="Y77">
        <v>1.99E-3</v>
      </c>
      <c r="Z77">
        <v>1.99E-3</v>
      </c>
      <c r="AA77">
        <v>1.99E-3</v>
      </c>
      <c r="AB77">
        <v>0.52426704864922746</v>
      </c>
      <c r="AC77">
        <v>5.8059429963027327</v>
      </c>
      <c r="AD77">
        <v>200.566</v>
      </c>
      <c r="AE77">
        <v>0.04</v>
      </c>
      <c r="AF77">
        <v>1555</v>
      </c>
      <c r="AG77">
        <v>5061</v>
      </c>
      <c r="AH77">
        <v>5364</v>
      </c>
      <c r="AI77">
        <v>5685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5.1399999999999996E-3</v>
      </c>
      <c r="Q78">
        <v>4.2900000000000004E-3</v>
      </c>
      <c r="R78">
        <v>8.8400000000000006E-3</v>
      </c>
      <c r="S78">
        <v>2.2799999999999999E-3</v>
      </c>
      <c r="T78">
        <v>1.99E-3</v>
      </c>
      <c r="U78">
        <v>1.99E-3</v>
      </c>
      <c r="V78">
        <v>3.4499999999999999E-3</v>
      </c>
      <c r="W78">
        <v>8.1700000000000002E-3</v>
      </c>
      <c r="X78">
        <v>8.1700000000000002E-3</v>
      </c>
      <c r="Y78">
        <v>1.99E-3</v>
      </c>
      <c r="Z78">
        <v>1.99E-3</v>
      </c>
      <c r="AA78">
        <v>1.99E-3</v>
      </c>
      <c r="AB78">
        <v>0.52426704864922746</v>
      </c>
      <c r="AC78">
        <v>5.8059429963027327</v>
      </c>
      <c r="AD78">
        <v>200.566</v>
      </c>
      <c r="AE78">
        <v>4.4999999999999998E-2</v>
      </c>
      <c r="AF78">
        <v>1467</v>
      </c>
      <c r="AG78">
        <v>4499</v>
      </c>
      <c r="AH78">
        <v>4768</v>
      </c>
      <c r="AI78">
        <v>5053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5.1399999999999996E-3</v>
      </c>
      <c r="Q79">
        <v>4.2900000000000004E-3</v>
      </c>
      <c r="R79">
        <v>8.8400000000000006E-3</v>
      </c>
      <c r="S79">
        <v>2.2799999999999999E-3</v>
      </c>
      <c r="T79">
        <v>1.99E-3</v>
      </c>
      <c r="U79">
        <v>1.99E-3</v>
      </c>
      <c r="V79">
        <v>3.4499999999999999E-3</v>
      </c>
      <c r="W79">
        <v>8.1700000000000002E-3</v>
      </c>
      <c r="X79">
        <v>8.1700000000000002E-3</v>
      </c>
      <c r="Y79">
        <v>1.99E-3</v>
      </c>
      <c r="Z79">
        <v>1.99E-3</v>
      </c>
      <c r="AA79">
        <v>1.99E-3</v>
      </c>
      <c r="AB79">
        <v>0.52426704864922746</v>
      </c>
      <c r="AC79">
        <v>5.8059429963027327</v>
      </c>
      <c r="AD79">
        <v>200.566</v>
      </c>
      <c r="AE79">
        <v>0.05</v>
      </c>
      <c r="AF79">
        <v>1386</v>
      </c>
      <c r="AG79">
        <v>4049</v>
      </c>
      <c r="AH79">
        <v>4291</v>
      </c>
      <c r="AI79">
        <v>4548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5.1399999999999996E-3</v>
      </c>
      <c r="Q80">
        <v>4.2900000000000004E-3</v>
      </c>
      <c r="R80">
        <v>8.8400000000000006E-3</v>
      </c>
      <c r="S80">
        <v>2.2799999999999999E-3</v>
      </c>
      <c r="T80">
        <v>1.99E-3</v>
      </c>
      <c r="U80">
        <v>1.99E-3</v>
      </c>
      <c r="V80">
        <v>3.4499999999999999E-3</v>
      </c>
      <c r="W80">
        <v>8.1700000000000002E-3</v>
      </c>
      <c r="X80">
        <v>8.1700000000000002E-3</v>
      </c>
      <c r="Y80">
        <v>1.99E-3</v>
      </c>
      <c r="Z80">
        <v>1.99E-3</v>
      </c>
      <c r="AA80">
        <v>1.99E-3</v>
      </c>
      <c r="AB80">
        <v>0.52426704864922746</v>
      </c>
      <c r="AC80">
        <v>5.8059429963027327</v>
      </c>
      <c r="AD80">
        <v>200.566</v>
      </c>
      <c r="AE80">
        <v>5.5E-2</v>
      </c>
      <c r="AF80">
        <v>1312</v>
      </c>
      <c r="AG80">
        <v>3681</v>
      </c>
      <c r="AH80">
        <v>3901</v>
      </c>
      <c r="AI80">
        <v>4134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5.1399999999999996E-3</v>
      </c>
      <c r="Q81">
        <v>4.2900000000000004E-3</v>
      </c>
      <c r="R81">
        <v>8.8400000000000006E-3</v>
      </c>
      <c r="S81">
        <v>2.2799999999999999E-3</v>
      </c>
      <c r="T81">
        <v>1.99E-3</v>
      </c>
      <c r="U81">
        <v>1.99E-3</v>
      </c>
      <c r="V81">
        <v>3.4499999999999999E-3</v>
      </c>
      <c r="W81">
        <v>8.1700000000000002E-3</v>
      </c>
      <c r="X81">
        <v>8.1700000000000002E-3</v>
      </c>
      <c r="Y81">
        <v>1.99E-3</v>
      </c>
      <c r="Z81">
        <v>1.99E-3</v>
      </c>
      <c r="AA81">
        <v>1.99E-3</v>
      </c>
      <c r="AB81">
        <v>0.52426704864922746</v>
      </c>
      <c r="AC81">
        <v>5.8059429963027327</v>
      </c>
      <c r="AD81">
        <v>200.566</v>
      </c>
      <c r="AE81">
        <v>0.06</v>
      </c>
      <c r="AF81">
        <v>1244</v>
      </c>
      <c r="AG81">
        <v>3374</v>
      </c>
      <c r="AH81">
        <v>3576</v>
      </c>
      <c r="AI81">
        <v>3790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5.1399999999999996E-3</v>
      </c>
      <c r="Q82">
        <v>4.2900000000000004E-3</v>
      </c>
      <c r="R82">
        <v>8.8400000000000006E-3</v>
      </c>
      <c r="S82">
        <v>2.2799999999999999E-3</v>
      </c>
      <c r="T82">
        <v>1.99E-3</v>
      </c>
      <c r="U82">
        <v>1.99E-3</v>
      </c>
      <c r="V82">
        <v>3.4499999999999999E-3</v>
      </c>
      <c r="W82">
        <v>8.1700000000000002E-3</v>
      </c>
      <c r="X82">
        <v>8.1700000000000002E-3</v>
      </c>
      <c r="Y82">
        <v>1.99E-3</v>
      </c>
      <c r="Z82">
        <v>1.99E-3</v>
      </c>
      <c r="AA82">
        <v>1.99E-3</v>
      </c>
      <c r="AB82">
        <v>0.52426704864922746</v>
      </c>
      <c r="AC82">
        <v>5.8059429963027327</v>
      </c>
      <c r="AD82">
        <v>200.566</v>
      </c>
      <c r="AE82">
        <v>6.5000000000000002E-2</v>
      </c>
      <c r="AF82">
        <v>1181</v>
      </c>
      <c r="AG82">
        <v>3114</v>
      </c>
      <c r="AH82">
        <v>3301</v>
      </c>
      <c r="AI82">
        <v>3498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5.1399999999999996E-3</v>
      </c>
      <c r="Q83">
        <v>4.2900000000000004E-3</v>
      </c>
      <c r="R83">
        <v>8.8400000000000006E-3</v>
      </c>
      <c r="S83">
        <v>2.2799999999999999E-3</v>
      </c>
      <c r="T83">
        <v>1.99E-3</v>
      </c>
      <c r="U83">
        <v>1.99E-3</v>
      </c>
      <c r="V83">
        <v>3.4499999999999999E-3</v>
      </c>
      <c r="W83">
        <v>8.1700000000000002E-3</v>
      </c>
      <c r="X83">
        <v>8.1700000000000002E-3</v>
      </c>
      <c r="Y83">
        <v>1.99E-3</v>
      </c>
      <c r="Z83">
        <v>1.99E-3</v>
      </c>
      <c r="AA83">
        <v>1.99E-3</v>
      </c>
      <c r="AB83">
        <v>0.52426704864922746</v>
      </c>
      <c r="AC83">
        <v>5.8059429963027327</v>
      </c>
      <c r="AD83">
        <v>200.566</v>
      </c>
      <c r="AE83">
        <v>7.0000000000000007E-2</v>
      </c>
      <c r="AF83">
        <v>1123</v>
      </c>
      <c r="AG83">
        <v>2892</v>
      </c>
      <c r="AH83">
        <v>3065</v>
      </c>
      <c r="AI83">
        <v>3248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5.1000000000000004E-3</v>
      </c>
      <c r="Q84">
        <v>4.2300000000000003E-3</v>
      </c>
      <c r="R84">
        <v>8.7299999999999999E-3</v>
      </c>
      <c r="S84">
        <v>2.2499999999999998E-3</v>
      </c>
      <c r="T84">
        <v>1.99E-3</v>
      </c>
      <c r="U84">
        <v>1.99E-3</v>
      </c>
      <c r="V84">
        <v>3.4099999999999998E-3</v>
      </c>
      <c r="W84">
        <v>8.09E-3</v>
      </c>
      <c r="X84">
        <v>8.09E-3</v>
      </c>
      <c r="Y84">
        <v>1.99E-3</v>
      </c>
      <c r="Z84">
        <v>1.99E-3</v>
      </c>
      <c r="AA84">
        <v>1.99E-3</v>
      </c>
      <c r="AB84">
        <v>0.52818817103536908</v>
      </c>
      <c r="AC84">
        <v>5.8276145888436206</v>
      </c>
      <c r="AD84">
        <v>200.566</v>
      </c>
      <c r="AE84">
        <v>0.03</v>
      </c>
      <c r="AF84">
        <v>1749</v>
      </c>
      <c r="AG84">
        <v>6723</v>
      </c>
      <c r="AH84">
        <v>7127</v>
      </c>
      <c r="AI84">
        <v>7554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5.1000000000000004E-3</v>
      </c>
      <c r="Q85">
        <v>4.2300000000000003E-3</v>
      </c>
      <c r="R85">
        <v>8.7299999999999999E-3</v>
      </c>
      <c r="S85">
        <v>2.2499999999999998E-3</v>
      </c>
      <c r="T85">
        <v>1.99E-3</v>
      </c>
      <c r="U85">
        <v>1.99E-3</v>
      </c>
      <c r="V85">
        <v>3.4099999999999998E-3</v>
      </c>
      <c r="W85">
        <v>8.09E-3</v>
      </c>
      <c r="X85">
        <v>8.09E-3</v>
      </c>
      <c r="Y85">
        <v>1.99E-3</v>
      </c>
      <c r="Z85">
        <v>1.99E-3</v>
      </c>
      <c r="AA85">
        <v>1.99E-3</v>
      </c>
      <c r="AB85">
        <v>0.52818817103536908</v>
      </c>
      <c r="AC85">
        <v>5.8276145888436206</v>
      </c>
      <c r="AD85">
        <v>200.566</v>
      </c>
      <c r="AE85">
        <v>3.5000000000000003E-2</v>
      </c>
      <c r="AF85">
        <v>1644</v>
      </c>
      <c r="AG85">
        <v>5763</v>
      </c>
      <c r="AH85">
        <v>6108</v>
      </c>
      <c r="AI85">
        <v>6475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5.1000000000000004E-3</v>
      </c>
      <c r="Q86">
        <v>4.2300000000000003E-3</v>
      </c>
      <c r="R86">
        <v>8.7299999999999999E-3</v>
      </c>
      <c r="S86">
        <v>2.2499999999999998E-3</v>
      </c>
      <c r="T86">
        <v>1.99E-3</v>
      </c>
      <c r="U86">
        <v>1.99E-3</v>
      </c>
      <c r="V86">
        <v>3.4099999999999998E-3</v>
      </c>
      <c r="W86">
        <v>8.09E-3</v>
      </c>
      <c r="X86">
        <v>8.09E-3</v>
      </c>
      <c r="Y86">
        <v>1.99E-3</v>
      </c>
      <c r="Z86">
        <v>1.99E-3</v>
      </c>
      <c r="AA86">
        <v>1.99E-3</v>
      </c>
      <c r="AB86">
        <v>0.52818817103536908</v>
      </c>
      <c r="AC86">
        <v>5.8276145888436206</v>
      </c>
      <c r="AD86">
        <v>200.566</v>
      </c>
      <c r="AE86">
        <v>0.04</v>
      </c>
      <c r="AF86">
        <v>1548</v>
      </c>
      <c r="AG86">
        <v>5042</v>
      </c>
      <c r="AH86">
        <v>5345</v>
      </c>
      <c r="AI86">
        <v>5666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5.1000000000000004E-3</v>
      </c>
      <c r="Q87">
        <v>4.2300000000000003E-3</v>
      </c>
      <c r="R87">
        <v>8.7299999999999999E-3</v>
      </c>
      <c r="S87">
        <v>2.2499999999999998E-3</v>
      </c>
      <c r="T87">
        <v>1.99E-3</v>
      </c>
      <c r="U87">
        <v>1.99E-3</v>
      </c>
      <c r="V87">
        <v>3.4099999999999998E-3</v>
      </c>
      <c r="W87">
        <v>8.09E-3</v>
      </c>
      <c r="X87">
        <v>8.09E-3</v>
      </c>
      <c r="Y87">
        <v>1.99E-3</v>
      </c>
      <c r="Z87">
        <v>1.99E-3</v>
      </c>
      <c r="AA87">
        <v>1.99E-3</v>
      </c>
      <c r="AB87">
        <v>0.52818817103536908</v>
      </c>
      <c r="AC87">
        <v>5.8276145888436206</v>
      </c>
      <c r="AD87">
        <v>200.566</v>
      </c>
      <c r="AE87">
        <v>4.4999999999999998E-2</v>
      </c>
      <c r="AF87">
        <v>1461</v>
      </c>
      <c r="AG87">
        <v>4482</v>
      </c>
      <c r="AH87">
        <v>4751</v>
      </c>
      <c r="AI87">
        <v>5036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5.1000000000000004E-3</v>
      </c>
      <c r="Q88">
        <v>4.2300000000000003E-3</v>
      </c>
      <c r="R88">
        <v>8.7299999999999999E-3</v>
      </c>
      <c r="S88">
        <v>2.2499999999999998E-3</v>
      </c>
      <c r="T88">
        <v>1.99E-3</v>
      </c>
      <c r="U88">
        <v>1.99E-3</v>
      </c>
      <c r="V88">
        <v>3.4099999999999998E-3</v>
      </c>
      <c r="W88">
        <v>8.09E-3</v>
      </c>
      <c r="X88">
        <v>8.09E-3</v>
      </c>
      <c r="Y88">
        <v>1.99E-3</v>
      </c>
      <c r="Z88">
        <v>1.99E-3</v>
      </c>
      <c r="AA88">
        <v>1.99E-3</v>
      </c>
      <c r="AB88">
        <v>0.52818817103536908</v>
      </c>
      <c r="AC88">
        <v>5.8276145888436206</v>
      </c>
      <c r="AD88">
        <v>200.566</v>
      </c>
      <c r="AE88">
        <v>0.05</v>
      </c>
      <c r="AF88">
        <v>1380</v>
      </c>
      <c r="AG88">
        <v>4034</v>
      </c>
      <c r="AH88">
        <v>4276</v>
      </c>
      <c r="AI88">
        <v>4533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5.1000000000000004E-3</v>
      </c>
      <c r="Q89">
        <v>4.2300000000000003E-3</v>
      </c>
      <c r="R89">
        <v>8.7299999999999999E-3</v>
      </c>
      <c r="S89">
        <v>2.2499999999999998E-3</v>
      </c>
      <c r="T89">
        <v>1.99E-3</v>
      </c>
      <c r="U89">
        <v>1.99E-3</v>
      </c>
      <c r="V89">
        <v>3.4099999999999998E-3</v>
      </c>
      <c r="W89">
        <v>8.09E-3</v>
      </c>
      <c r="X89">
        <v>8.09E-3</v>
      </c>
      <c r="Y89">
        <v>1.99E-3</v>
      </c>
      <c r="Z89">
        <v>1.99E-3</v>
      </c>
      <c r="AA89">
        <v>1.99E-3</v>
      </c>
      <c r="AB89">
        <v>0.52818817103536908</v>
      </c>
      <c r="AC89">
        <v>5.8276145888436206</v>
      </c>
      <c r="AD89">
        <v>200.566</v>
      </c>
      <c r="AE89">
        <v>5.5E-2</v>
      </c>
      <c r="AF89">
        <v>1306</v>
      </c>
      <c r="AG89">
        <v>3667</v>
      </c>
      <c r="AH89">
        <v>3887</v>
      </c>
      <c r="AI89">
        <v>4121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5.1000000000000004E-3</v>
      </c>
      <c r="Q90">
        <v>4.2300000000000003E-3</v>
      </c>
      <c r="R90">
        <v>8.7299999999999999E-3</v>
      </c>
      <c r="S90">
        <v>2.2499999999999998E-3</v>
      </c>
      <c r="T90">
        <v>1.99E-3</v>
      </c>
      <c r="U90">
        <v>1.99E-3</v>
      </c>
      <c r="V90">
        <v>3.4099999999999998E-3</v>
      </c>
      <c r="W90">
        <v>8.09E-3</v>
      </c>
      <c r="X90">
        <v>8.09E-3</v>
      </c>
      <c r="Y90">
        <v>1.99E-3</v>
      </c>
      <c r="Z90">
        <v>1.99E-3</v>
      </c>
      <c r="AA90">
        <v>1.99E-3</v>
      </c>
      <c r="AB90">
        <v>0.52818817103536908</v>
      </c>
      <c r="AC90">
        <v>5.8276145888436206</v>
      </c>
      <c r="AD90">
        <v>200.566</v>
      </c>
      <c r="AE90">
        <v>0.06</v>
      </c>
      <c r="AF90">
        <v>1238</v>
      </c>
      <c r="AG90">
        <v>3361</v>
      </c>
      <c r="AH90">
        <v>3563</v>
      </c>
      <c r="AI90">
        <v>3777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5.1000000000000004E-3</v>
      </c>
      <c r="Q91">
        <v>4.2300000000000003E-3</v>
      </c>
      <c r="R91">
        <v>8.7299999999999999E-3</v>
      </c>
      <c r="S91">
        <v>2.2499999999999998E-3</v>
      </c>
      <c r="T91">
        <v>1.99E-3</v>
      </c>
      <c r="U91">
        <v>1.99E-3</v>
      </c>
      <c r="V91">
        <v>3.4099999999999998E-3</v>
      </c>
      <c r="W91">
        <v>8.09E-3</v>
      </c>
      <c r="X91">
        <v>8.09E-3</v>
      </c>
      <c r="Y91">
        <v>1.99E-3</v>
      </c>
      <c r="Z91">
        <v>1.99E-3</v>
      </c>
      <c r="AA91">
        <v>1.99E-3</v>
      </c>
      <c r="AB91">
        <v>0.52818817103536908</v>
      </c>
      <c r="AC91">
        <v>5.8276145888436206</v>
      </c>
      <c r="AD91">
        <v>200.566</v>
      </c>
      <c r="AE91">
        <v>6.5000000000000002E-2</v>
      </c>
      <c r="AF91">
        <v>1175</v>
      </c>
      <c r="AG91">
        <v>3103</v>
      </c>
      <c r="AH91">
        <v>3289</v>
      </c>
      <c r="AI91">
        <v>3487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5.1000000000000004E-3</v>
      </c>
      <c r="Q92">
        <v>4.2300000000000003E-3</v>
      </c>
      <c r="R92">
        <v>8.7299999999999999E-3</v>
      </c>
      <c r="S92">
        <v>2.2499999999999998E-3</v>
      </c>
      <c r="T92">
        <v>1.99E-3</v>
      </c>
      <c r="U92">
        <v>1.99E-3</v>
      </c>
      <c r="V92">
        <v>3.4099999999999998E-3</v>
      </c>
      <c r="W92">
        <v>8.09E-3</v>
      </c>
      <c r="X92">
        <v>8.09E-3</v>
      </c>
      <c r="Y92">
        <v>1.99E-3</v>
      </c>
      <c r="Z92">
        <v>1.99E-3</v>
      </c>
      <c r="AA92">
        <v>1.99E-3</v>
      </c>
      <c r="AB92">
        <v>0.52818817103536908</v>
      </c>
      <c r="AC92">
        <v>5.8276145888436206</v>
      </c>
      <c r="AD92">
        <v>200.566</v>
      </c>
      <c r="AE92">
        <v>7.0000000000000007E-2</v>
      </c>
      <c r="AF92">
        <v>1117</v>
      </c>
      <c r="AG92">
        <v>2881</v>
      </c>
      <c r="AH92">
        <v>3054</v>
      </c>
      <c r="AI92">
        <v>3238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4.7099999999999998E-3</v>
      </c>
      <c r="Q93">
        <v>3.9300000000000003E-3</v>
      </c>
      <c r="R93">
        <v>8.0700000000000008E-3</v>
      </c>
      <c r="S93">
        <v>2.0899999999999998E-3</v>
      </c>
      <c r="T93">
        <v>1.98E-3</v>
      </c>
      <c r="U93">
        <v>1.98E-3</v>
      </c>
      <c r="V93">
        <v>3.1700000000000001E-3</v>
      </c>
      <c r="W93">
        <v>7.4900000000000001E-3</v>
      </c>
      <c r="X93">
        <v>7.4900000000000001E-3</v>
      </c>
      <c r="Y93">
        <v>1.98E-3</v>
      </c>
      <c r="Z93">
        <v>1.98E-3</v>
      </c>
      <c r="AA93">
        <v>1.98E-3</v>
      </c>
      <c r="AB93">
        <v>0.5721627936889041</v>
      </c>
      <c r="AC93">
        <v>5.9232613028073997</v>
      </c>
      <c r="AD93">
        <v>215.01599999999999</v>
      </c>
      <c r="AE93">
        <v>0.03</v>
      </c>
      <c r="AF93">
        <v>1603</v>
      </c>
      <c r="AG93">
        <v>6169</v>
      </c>
      <c r="AH93">
        <v>6545</v>
      </c>
      <c r="AI93">
        <v>6944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4.7099999999999998E-3</v>
      </c>
      <c r="Q94">
        <v>3.9300000000000003E-3</v>
      </c>
      <c r="R94">
        <v>8.0700000000000008E-3</v>
      </c>
      <c r="S94">
        <v>2.0899999999999998E-3</v>
      </c>
      <c r="T94">
        <v>1.98E-3</v>
      </c>
      <c r="U94">
        <v>1.98E-3</v>
      </c>
      <c r="V94">
        <v>3.1700000000000001E-3</v>
      </c>
      <c r="W94">
        <v>7.4900000000000001E-3</v>
      </c>
      <c r="X94">
        <v>7.4900000000000001E-3</v>
      </c>
      <c r="Y94">
        <v>1.98E-3</v>
      </c>
      <c r="Z94">
        <v>1.98E-3</v>
      </c>
      <c r="AA94">
        <v>1.98E-3</v>
      </c>
      <c r="AB94">
        <v>0.5721627936889041</v>
      </c>
      <c r="AC94">
        <v>5.9232613028073997</v>
      </c>
      <c r="AD94">
        <v>215.01599999999999</v>
      </c>
      <c r="AE94">
        <v>3.5000000000000003E-2</v>
      </c>
      <c r="AF94">
        <v>1506</v>
      </c>
      <c r="AG94">
        <v>5288</v>
      </c>
      <c r="AH94">
        <v>5610</v>
      </c>
      <c r="AI94">
        <v>5952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4.7099999999999998E-3</v>
      </c>
      <c r="Q95">
        <v>3.9300000000000003E-3</v>
      </c>
      <c r="R95">
        <v>8.0700000000000008E-3</v>
      </c>
      <c r="S95">
        <v>2.0899999999999998E-3</v>
      </c>
      <c r="T95">
        <v>1.98E-3</v>
      </c>
      <c r="U95">
        <v>1.98E-3</v>
      </c>
      <c r="V95">
        <v>3.1700000000000001E-3</v>
      </c>
      <c r="W95">
        <v>7.4900000000000001E-3</v>
      </c>
      <c r="X95">
        <v>7.4900000000000001E-3</v>
      </c>
      <c r="Y95">
        <v>1.98E-3</v>
      </c>
      <c r="Z95">
        <v>1.98E-3</v>
      </c>
      <c r="AA95">
        <v>1.98E-3</v>
      </c>
      <c r="AB95">
        <v>0.5721627936889041</v>
      </c>
      <c r="AC95">
        <v>5.9232613028073997</v>
      </c>
      <c r="AD95">
        <v>215.01599999999999</v>
      </c>
      <c r="AE95">
        <v>0.04</v>
      </c>
      <c r="AF95">
        <v>1417</v>
      </c>
      <c r="AG95">
        <v>4627</v>
      </c>
      <c r="AH95">
        <v>4909</v>
      </c>
      <c r="AI95">
        <v>5208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4.7099999999999998E-3</v>
      </c>
      <c r="Q96">
        <v>3.9300000000000003E-3</v>
      </c>
      <c r="R96">
        <v>8.0700000000000008E-3</v>
      </c>
      <c r="S96">
        <v>2.0899999999999998E-3</v>
      </c>
      <c r="T96">
        <v>1.98E-3</v>
      </c>
      <c r="U96">
        <v>1.98E-3</v>
      </c>
      <c r="V96">
        <v>3.1700000000000001E-3</v>
      </c>
      <c r="W96">
        <v>7.4900000000000001E-3</v>
      </c>
      <c r="X96">
        <v>7.4900000000000001E-3</v>
      </c>
      <c r="Y96">
        <v>1.98E-3</v>
      </c>
      <c r="Z96">
        <v>1.98E-3</v>
      </c>
      <c r="AA96">
        <v>1.98E-3</v>
      </c>
      <c r="AB96">
        <v>0.5721627936889041</v>
      </c>
      <c r="AC96">
        <v>5.9232613028073997</v>
      </c>
      <c r="AD96">
        <v>215.01599999999999</v>
      </c>
      <c r="AE96">
        <v>4.4999999999999998E-2</v>
      </c>
      <c r="AF96">
        <v>1335</v>
      </c>
      <c r="AG96">
        <v>4113</v>
      </c>
      <c r="AH96">
        <v>4363</v>
      </c>
      <c r="AI96">
        <v>4630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4.7099999999999998E-3</v>
      </c>
      <c r="Q97">
        <v>3.9300000000000003E-3</v>
      </c>
      <c r="R97">
        <v>8.0700000000000008E-3</v>
      </c>
      <c r="S97">
        <v>2.0899999999999998E-3</v>
      </c>
      <c r="T97">
        <v>1.98E-3</v>
      </c>
      <c r="U97">
        <v>1.98E-3</v>
      </c>
      <c r="V97">
        <v>3.1700000000000001E-3</v>
      </c>
      <c r="W97">
        <v>7.4900000000000001E-3</v>
      </c>
      <c r="X97">
        <v>7.4900000000000001E-3</v>
      </c>
      <c r="Y97">
        <v>1.98E-3</v>
      </c>
      <c r="Z97">
        <v>1.98E-3</v>
      </c>
      <c r="AA97">
        <v>1.98E-3</v>
      </c>
      <c r="AB97">
        <v>0.5721627936889041</v>
      </c>
      <c r="AC97">
        <v>5.9232613028073997</v>
      </c>
      <c r="AD97">
        <v>215.01599999999999</v>
      </c>
      <c r="AE97">
        <v>0.05</v>
      </c>
      <c r="AF97">
        <v>1261</v>
      </c>
      <c r="AG97">
        <v>3701</v>
      </c>
      <c r="AH97">
        <v>3927</v>
      </c>
      <c r="AI97">
        <v>4167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4.7099999999999998E-3</v>
      </c>
      <c r="Q98">
        <v>3.9300000000000003E-3</v>
      </c>
      <c r="R98">
        <v>8.0700000000000008E-3</v>
      </c>
      <c r="S98">
        <v>2.0899999999999998E-3</v>
      </c>
      <c r="T98">
        <v>1.98E-3</v>
      </c>
      <c r="U98">
        <v>1.98E-3</v>
      </c>
      <c r="V98">
        <v>3.1700000000000001E-3</v>
      </c>
      <c r="W98">
        <v>7.4900000000000001E-3</v>
      </c>
      <c r="X98">
        <v>7.4900000000000001E-3</v>
      </c>
      <c r="Y98">
        <v>1.98E-3</v>
      </c>
      <c r="Z98">
        <v>1.98E-3</v>
      </c>
      <c r="AA98">
        <v>1.98E-3</v>
      </c>
      <c r="AB98">
        <v>0.5721627936889041</v>
      </c>
      <c r="AC98">
        <v>5.9232613028073997</v>
      </c>
      <c r="AD98">
        <v>215.01599999999999</v>
      </c>
      <c r="AE98">
        <v>5.5E-2</v>
      </c>
      <c r="AF98">
        <v>1192</v>
      </c>
      <c r="AG98">
        <v>3365</v>
      </c>
      <c r="AH98">
        <v>3570</v>
      </c>
      <c r="AI98">
        <v>3788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4.7099999999999998E-3</v>
      </c>
      <c r="Q99">
        <v>3.9300000000000003E-3</v>
      </c>
      <c r="R99">
        <v>8.0700000000000008E-3</v>
      </c>
      <c r="S99">
        <v>2.0899999999999998E-3</v>
      </c>
      <c r="T99">
        <v>1.98E-3</v>
      </c>
      <c r="U99">
        <v>1.98E-3</v>
      </c>
      <c r="V99">
        <v>3.1700000000000001E-3</v>
      </c>
      <c r="W99">
        <v>7.4900000000000001E-3</v>
      </c>
      <c r="X99">
        <v>7.4900000000000001E-3</v>
      </c>
      <c r="Y99">
        <v>1.98E-3</v>
      </c>
      <c r="Z99">
        <v>1.98E-3</v>
      </c>
      <c r="AA99">
        <v>1.98E-3</v>
      </c>
      <c r="AB99">
        <v>0.5721627936889041</v>
      </c>
      <c r="AC99">
        <v>5.9232613028073997</v>
      </c>
      <c r="AD99">
        <v>215.01599999999999</v>
      </c>
      <c r="AE99">
        <v>0.06</v>
      </c>
      <c r="AF99">
        <v>1130</v>
      </c>
      <c r="AG99">
        <v>3085</v>
      </c>
      <c r="AH99">
        <v>3273</v>
      </c>
      <c r="AI99">
        <v>3472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4.7099999999999998E-3</v>
      </c>
      <c r="Q100">
        <v>3.9300000000000003E-3</v>
      </c>
      <c r="R100">
        <v>8.0700000000000008E-3</v>
      </c>
      <c r="S100">
        <v>2.0899999999999998E-3</v>
      </c>
      <c r="T100">
        <v>1.98E-3</v>
      </c>
      <c r="U100">
        <v>1.98E-3</v>
      </c>
      <c r="V100">
        <v>3.1700000000000001E-3</v>
      </c>
      <c r="W100">
        <v>7.4900000000000001E-3</v>
      </c>
      <c r="X100">
        <v>7.4900000000000001E-3</v>
      </c>
      <c r="Y100">
        <v>1.98E-3</v>
      </c>
      <c r="Z100">
        <v>1.98E-3</v>
      </c>
      <c r="AA100">
        <v>1.98E-3</v>
      </c>
      <c r="AB100">
        <v>0.5721627936889041</v>
      </c>
      <c r="AC100">
        <v>5.9232613028073997</v>
      </c>
      <c r="AD100">
        <v>215.01599999999999</v>
      </c>
      <c r="AE100">
        <v>6.5000000000000002E-2</v>
      </c>
      <c r="AF100">
        <v>1072</v>
      </c>
      <c r="AG100">
        <v>2847</v>
      </c>
      <c r="AH100">
        <v>3021</v>
      </c>
      <c r="AI100">
        <v>3205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4.7099999999999998E-3</v>
      </c>
      <c r="Q101">
        <v>3.9300000000000003E-3</v>
      </c>
      <c r="R101">
        <v>8.0700000000000008E-3</v>
      </c>
      <c r="S101">
        <v>2.0899999999999998E-3</v>
      </c>
      <c r="T101">
        <v>1.98E-3</v>
      </c>
      <c r="U101">
        <v>1.98E-3</v>
      </c>
      <c r="V101">
        <v>3.1700000000000001E-3</v>
      </c>
      <c r="W101">
        <v>7.4900000000000001E-3</v>
      </c>
      <c r="X101">
        <v>7.4900000000000001E-3</v>
      </c>
      <c r="Y101">
        <v>1.98E-3</v>
      </c>
      <c r="Z101">
        <v>1.98E-3</v>
      </c>
      <c r="AA101">
        <v>1.98E-3</v>
      </c>
      <c r="AB101">
        <v>0.5721627936889041</v>
      </c>
      <c r="AC101">
        <v>5.9232613028073997</v>
      </c>
      <c r="AD101">
        <v>215.01599999999999</v>
      </c>
      <c r="AE101">
        <v>7.0000000000000007E-2</v>
      </c>
      <c r="AF101">
        <v>1018</v>
      </c>
      <c r="AG101">
        <v>2644</v>
      </c>
      <c r="AH101">
        <v>2805</v>
      </c>
      <c r="AI101">
        <v>2976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4.6600000000000001E-3</v>
      </c>
      <c r="Q102">
        <v>3.8800000000000002E-3</v>
      </c>
      <c r="R102">
        <v>7.9799999999999992E-3</v>
      </c>
      <c r="S102">
        <v>2.0600000000000002E-3</v>
      </c>
      <c r="T102">
        <v>1.98E-3</v>
      </c>
      <c r="U102">
        <v>1.98E-3</v>
      </c>
      <c r="V102">
        <v>3.1199999999999999E-3</v>
      </c>
      <c r="W102">
        <v>7.4099999999999999E-3</v>
      </c>
      <c r="X102">
        <v>7.4099999999999999E-3</v>
      </c>
      <c r="Y102">
        <v>1.98E-3</v>
      </c>
      <c r="Z102">
        <v>1.98E-3</v>
      </c>
      <c r="AA102">
        <v>1.98E-3</v>
      </c>
      <c r="AB102">
        <v>0.59107571600068598</v>
      </c>
      <c r="AC102">
        <v>6.6540848950983751</v>
      </c>
      <c r="AD102">
        <v>215.01599999999999</v>
      </c>
      <c r="AE102">
        <v>0.03</v>
      </c>
      <c r="AF102">
        <v>1394</v>
      </c>
      <c r="AG102">
        <v>4674</v>
      </c>
      <c r="AH102">
        <v>5783</v>
      </c>
      <c r="AI102">
        <v>6180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4.6600000000000001E-3</v>
      </c>
      <c r="Q103">
        <v>3.8800000000000002E-3</v>
      </c>
      <c r="R103">
        <v>7.9799999999999992E-3</v>
      </c>
      <c r="S103">
        <v>2.0600000000000002E-3</v>
      </c>
      <c r="T103">
        <v>1.98E-3</v>
      </c>
      <c r="U103">
        <v>1.98E-3</v>
      </c>
      <c r="V103">
        <v>3.1199999999999999E-3</v>
      </c>
      <c r="W103">
        <v>7.4099999999999999E-3</v>
      </c>
      <c r="X103">
        <v>7.4099999999999999E-3</v>
      </c>
      <c r="Y103">
        <v>1.98E-3</v>
      </c>
      <c r="Z103">
        <v>1.98E-3</v>
      </c>
      <c r="AA103">
        <v>1.98E-3</v>
      </c>
      <c r="AB103">
        <v>0.59107571600068598</v>
      </c>
      <c r="AC103">
        <v>6.6540848950983751</v>
      </c>
      <c r="AD103">
        <v>215.01599999999999</v>
      </c>
      <c r="AE103">
        <v>3.5000000000000003E-2</v>
      </c>
      <c r="AF103">
        <v>1302</v>
      </c>
      <c r="AG103">
        <v>4051</v>
      </c>
      <c r="AH103">
        <v>4957</v>
      </c>
      <c r="AI103">
        <v>5298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4.6600000000000001E-3</v>
      </c>
      <c r="Q104">
        <v>3.8800000000000002E-3</v>
      </c>
      <c r="R104">
        <v>7.9799999999999992E-3</v>
      </c>
      <c r="S104">
        <v>2.0600000000000002E-3</v>
      </c>
      <c r="T104">
        <v>1.98E-3</v>
      </c>
      <c r="U104">
        <v>1.98E-3</v>
      </c>
      <c r="V104">
        <v>3.1199999999999999E-3</v>
      </c>
      <c r="W104">
        <v>7.4099999999999999E-3</v>
      </c>
      <c r="X104">
        <v>7.4099999999999999E-3</v>
      </c>
      <c r="Y104">
        <v>1.98E-3</v>
      </c>
      <c r="Z104">
        <v>1.98E-3</v>
      </c>
      <c r="AA104">
        <v>1.98E-3</v>
      </c>
      <c r="AB104">
        <v>0.59107571600068598</v>
      </c>
      <c r="AC104">
        <v>6.6540848950983751</v>
      </c>
      <c r="AD104">
        <v>215.01599999999999</v>
      </c>
      <c r="AE104">
        <v>0.04</v>
      </c>
      <c r="AF104">
        <v>1218</v>
      </c>
      <c r="AG104">
        <v>3579</v>
      </c>
      <c r="AH104">
        <v>4337</v>
      </c>
      <c r="AI104">
        <v>4635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4.6600000000000001E-3</v>
      </c>
      <c r="Q105">
        <v>3.8800000000000002E-3</v>
      </c>
      <c r="R105">
        <v>7.9799999999999992E-3</v>
      </c>
      <c r="S105">
        <v>2.0600000000000002E-3</v>
      </c>
      <c r="T105">
        <v>1.98E-3</v>
      </c>
      <c r="U105">
        <v>1.98E-3</v>
      </c>
      <c r="V105">
        <v>3.1199999999999999E-3</v>
      </c>
      <c r="W105">
        <v>7.4099999999999999E-3</v>
      </c>
      <c r="X105">
        <v>7.4099999999999999E-3</v>
      </c>
      <c r="Y105">
        <v>1.98E-3</v>
      </c>
      <c r="Z105">
        <v>1.98E-3</v>
      </c>
      <c r="AA105">
        <v>1.98E-3</v>
      </c>
      <c r="AB105">
        <v>0.59107571600068598</v>
      </c>
      <c r="AC105">
        <v>6.6540848950983751</v>
      </c>
      <c r="AD105">
        <v>215.01599999999999</v>
      </c>
      <c r="AE105">
        <v>4.4999999999999998E-2</v>
      </c>
      <c r="AF105">
        <v>1142</v>
      </c>
      <c r="AG105">
        <v>3207</v>
      </c>
      <c r="AH105">
        <v>3855</v>
      </c>
      <c r="AI105">
        <v>4120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4.6600000000000001E-3</v>
      </c>
      <c r="Q106">
        <v>3.8800000000000002E-3</v>
      </c>
      <c r="R106">
        <v>7.9799999999999992E-3</v>
      </c>
      <c r="S106">
        <v>2.0600000000000002E-3</v>
      </c>
      <c r="T106">
        <v>1.98E-3</v>
      </c>
      <c r="U106">
        <v>1.98E-3</v>
      </c>
      <c r="V106">
        <v>3.1199999999999999E-3</v>
      </c>
      <c r="W106">
        <v>7.4099999999999999E-3</v>
      </c>
      <c r="X106">
        <v>7.4099999999999999E-3</v>
      </c>
      <c r="Y106">
        <v>1.98E-3</v>
      </c>
      <c r="Z106">
        <v>1.98E-3</v>
      </c>
      <c r="AA106">
        <v>1.98E-3</v>
      </c>
      <c r="AB106">
        <v>0.59107571600068598</v>
      </c>
      <c r="AC106">
        <v>6.6540848950983751</v>
      </c>
      <c r="AD106">
        <v>215.01599999999999</v>
      </c>
      <c r="AE106">
        <v>0.05</v>
      </c>
      <c r="AF106">
        <v>1073</v>
      </c>
      <c r="AG106">
        <v>2906</v>
      </c>
      <c r="AH106">
        <v>3470</v>
      </c>
      <c r="AI106">
        <v>3708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4.6600000000000001E-3</v>
      </c>
      <c r="Q107">
        <v>3.8800000000000002E-3</v>
      </c>
      <c r="R107">
        <v>7.9799999999999992E-3</v>
      </c>
      <c r="S107">
        <v>2.0600000000000002E-3</v>
      </c>
      <c r="T107">
        <v>1.98E-3</v>
      </c>
      <c r="U107">
        <v>1.98E-3</v>
      </c>
      <c r="V107">
        <v>3.1199999999999999E-3</v>
      </c>
      <c r="W107">
        <v>7.4099999999999999E-3</v>
      </c>
      <c r="X107">
        <v>7.4099999999999999E-3</v>
      </c>
      <c r="Y107">
        <v>1.98E-3</v>
      </c>
      <c r="Z107">
        <v>1.98E-3</v>
      </c>
      <c r="AA107">
        <v>1.98E-3</v>
      </c>
      <c r="AB107">
        <v>0.59107571600068598</v>
      </c>
      <c r="AC107">
        <v>6.6540848950983751</v>
      </c>
      <c r="AD107">
        <v>215.01599999999999</v>
      </c>
      <c r="AE107">
        <v>5.5E-2</v>
      </c>
      <c r="AF107">
        <v>1010</v>
      </c>
      <c r="AG107">
        <v>2658</v>
      </c>
      <c r="AH107">
        <v>3154</v>
      </c>
      <c r="AI107">
        <v>3371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4.6600000000000001E-3</v>
      </c>
      <c r="Q108">
        <v>3.8800000000000002E-3</v>
      </c>
      <c r="R108">
        <v>7.9799999999999992E-3</v>
      </c>
      <c r="S108">
        <v>2.0600000000000002E-3</v>
      </c>
      <c r="T108">
        <v>1.98E-3</v>
      </c>
      <c r="U108">
        <v>1.98E-3</v>
      </c>
      <c r="V108">
        <v>3.1199999999999999E-3</v>
      </c>
      <c r="W108">
        <v>7.4099999999999999E-3</v>
      </c>
      <c r="X108">
        <v>7.4099999999999999E-3</v>
      </c>
      <c r="Y108">
        <v>1.98E-3</v>
      </c>
      <c r="Z108">
        <v>1.98E-3</v>
      </c>
      <c r="AA108">
        <v>1.98E-3</v>
      </c>
      <c r="AB108">
        <v>0.59107571600068598</v>
      </c>
      <c r="AC108">
        <v>6.6540848950983751</v>
      </c>
      <c r="AD108">
        <v>215.01599999999999</v>
      </c>
      <c r="AE108">
        <v>0.06</v>
      </c>
      <c r="AF108">
        <v>953</v>
      </c>
      <c r="AG108">
        <v>2448</v>
      </c>
      <c r="AH108">
        <v>2891</v>
      </c>
      <c r="AI108">
        <v>3090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4.6600000000000001E-3</v>
      </c>
      <c r="Q109">
        <v>3.8800000000000002E-3</v>
      </c>
      <c r="R109">
        <v>7.9799999999999992E-3</v>
      </c>
      <c r="S109">
        <v>2.0600000000000002E-3</v>
      </c>
      <c r="T109">
        <v>1.98E-3</v>
      </c>
      <c r="U109">
        <v>1.98E-3</v>
      </c>
      <c r="V109">
        <v>3.1199999999999999E-3</v>
      </c>
      <c r="W109">
        <v>7.4099999999999999E-3</v>
      </c>
      <c r="X109">
        <v>7.4099999999999999E-3</v>
      </c>
      <c r="Y109">
        <v>1.98E-3</v>
      </c>
      <c r="Z109">
        <v>1.98E-3</v>
      </c>
      <c r="AA109">
        <v>1.98E-3</v>
      </c>
      <c r="AB109">
        <v>0.59107571600068598</v>
      </c>
      <c r="AC109">
        <v>6.6540848950983751</v>
      </c>
      <c r="AD109">
        <v>215.01599999999999</v>
      </c>
      <c r="AE109">
        <v>6.5000000000000002E-2</v>
      </c>
      <c r="AF109">
        <v>901</v>
      </c>
      <c r="AG109">
        <v>2269</v>
      </c>
      <c r="AH109">
        <v>2669</v>
      </c>
      <c r="AI109">
        <v>2853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4.6600000000000001E-3</v>
      </c>
      <c r="Q110">
        <v>3.8800000000000002E-3</v>
      </c>
      <c r="R110">
        <v>7.9799999999999992E-3</v>
      </c>
      <c r="S110">
        <v>2.0600000000000002E-3</v>
      </c>
      <c r="T110">
        <v>1.98E-3</v>
      </c>
      <c r="U110">
        <v>1.98E-3</v>
      </c>
      <c r="V110">
        <v>3.1199999999999999E-3</v>
      </c>
      <c r="W110">
        <v>7.4099999999999999E-3</v>
      </c>
      <c r="X110">
        <v>7.4099999999999999E-3</v>
      </c>
      <c r="Y110">
        <v>1.98E-3</v>
      </c>
      <c r="Z110">
        <v>1.98E-3</v>
      </c>
      <c r="AA110">
        <v>1.98E-3</v>
      </c>
      <c r="AB110">
        <v>0.59107571600068598</v>
      </c>
      <c r="AC110">
        <v>6.6540848950983751</v>
      </c>
      <c r="AD110">
        <v>215.01599999999999</v>
      </c>
      <c r="AE110">
        <v>7.0000000000000007E-2</v>
      </c>
      <c r="AF110">
        <v>853</v>
      </c>
      <c r="AG110">
        <v>2115</v>
      </c>
      <c r="AH110">
        <v>2478</v>
      </c>
      <c r="AI110">
        <v>2649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4.62E-3</v>
      </c>
      <c r="Q111">
        <v>3.8400000000000001E-3</v>
      </c>
      <c r="R111">
        <v>7.9100000000000004E-3</v>
      </c>
      <c r="S111">
        <v>2.0400000000000001E-3</v>
      </c>
      <c r="T111">
        <v>1.98E-3</v>
      </c>
      <c r="U111">
        <v>1.98E-3</v>
      </c>
      <c r="V111">
        <v>3.0899999999999999E-3</v>
      </c>
      <c r="W111">
        <v>7.3200000000000001E-3</v>
      </c>
      <c r="X111">
        <v>7.3200000000000001E-3</v>
      </c>
      <c r="Y111">
        <v>1.98E-3</v>
      </c>
      <c r="Z111">
        <v>1.98E-3</v>
      </c>
      <c r="AA111">
        <v>1.98E-3</v>
      </c>
      <c r="AB111">
        <v>0.61793913994169092</v>
      </c>
      <c r="AC111">
        <v>6.8036134494212694</v>
      </c>
      <c r="AD111">
        <v>215.01599999999999</v>
      </c>
      <c r="AE111">
        <v>0.03</v>
      </c>
      <c r="AF111">
        <v>1357</v>
      </c>
      <c r="AG111">
        <v>4350</v>
      </c>
      <c r="AH111">
        <v>5642</v>
      </c>
      <c r="AI111">
        <v>6039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4.62E-3</v>
      </c>
      <c r="Q112">
        <v>3.8400000000000001E-3</v>
      </c>
      <c r="R112">
        <v>7.9100000000000004E-3</v>
      </c>
      <c r="S112">
        <v>2.0400000000000001E-3</v>
      </c>
      <c r="T112">
        <v>1.98E-3</v>
      </c>
      <c r="U112">
        <v>1.98E-3</v>
      </c>
      <c r="V112">
        <v>3.0899999999999999E-3</v>
      </c>
      <c r="W112">
        <v>7.3200000000000001E-3</v>
      </c>
      <c r="X112">
        <v>7.3200000000000001E-3</v>
      </c>
      <c r="Y112">
        <v>1.98E-3</v>
      </c>
      <c r="Z112">
        <v>1.98E-3</v>
      </c>
      <c r="AA112">
        <v>1.98E-3</v>
      </c>
      <c r="AB112">
        <v>0.61793913994169092</v>
      </c>
      <c r="AC112">
        <v>6.8036134494212694</v>
      </c>
      <c r="AD112">
        <v>215.01599999999999</v>
      </c>
      <c r="AE112">
        <v>3.5000000000000003E-2</v>
      </c>
      <c r="AF112">
        <v>1265</v>
      </c>
      <c r="AG112">
        <v>3784</v>
      </c>
      <c r="AH112">
        <v>4836</v>
      </c>
      <c r="AI112">
        <v>5176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4.62E-3</v>
      </c>
      <c r="Q113">
        <v>3.8400000000000001E-3</v>
      </c>
      <c r="R113">
        <v>7.9100000000000004E-3</v>
      </c>
      <c r="S113">
        <v>2.0400000000000001E-3</v>
      </c>
      <c r="T113">
        <v>1.98E-3</v>
      </c>
      <c r="U113">
        <v>1.98E-3</v>
      </c>
      <c r="V113">
        <v>3.0899999999999999E-3</v>
      </c>
      <c r="W113">
        <v>7.3200000000000001E-3</v>
      </c>
      <c r="X113">
        <v>7.3200000000000001E-3</v>
      </c>
      <c r="Y113">
        <v>1.98E-3</v>
      </c>
      <c r="Z113">
        <v>1.98E-3</v>
      </c>
      <c r="AA113">
        <v>1.98E-3</v>
      </c>
      <c r="AB113">
        <v>0.61793913994169092</v>
      </c>
      <c r="AC113">
        <v>6.8036134494212694</v>
      </c>
      <c r="AD113">
        <v>215.01599999999999</v>
      </c>
      <c r="AE113">
        <v>0.04</v>
      </c>
      <c r="AF113">
        <v>1182</v>
      </c>
      <c r="AG113">
        <v>3353</v>
      </c>
      <c r="AH113">
        <v>4232</v>
      </c>
      <c r="AI113">
        <v>4529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4.62E-3</v>
      </c>
      <c r="Q114">
        <v>3.8400000000000001E-3</v>
      </c>
      <c r="R114">
        <v>7.9100000000000004E-3</v>
      </c>
      <c r="S114">
        <v>2.0400000000000001E-3</v>
      </c>
      <c r="T114">
        <v>1.98E-3</v>
      </c>
      <c r="U114">
        <v>1.98E-3</v>
      </c>
      <c r="V114">
        <v>3.0899999999999999E-3</v>
      </c>
      <c r="W114">
        <v>7.3200000000000001E-3</v>
      </c>
      <c r="X114">
        <v>7.3200000000000001E-3</v>
      </c>
      <c r="Y114">
        <v>1.98E-3</v>
      </c>
      <c r="Z114">
        <v>1.98E-3</v>
      </c>
      <c r="AA114">
        <v>1.98E-3</v>
      </c>
      <c r="AB114">
        <v>0.61793913994169092</v>
      </c>
      <c r="AC114">
        <v>6.8036134494212694</v>
      </c>
      <c r="AD114">
        <v>215.01599999999999</v>
      </c>
      <c r="AE114">
        <v>4.4999999999999998E-2</v>
      </c>
      <c r="AF114">
        <v>1107</v>
      </c>
      <c r="AG114">
        <v>3012</v>
      </c>
      <c r="AH114">
        <v>3761</v>
      </c>
      <c r="AI114">
        <v>4026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4.62E-3</v>
      </c>
      <c r="Q115">
        <v>3.8400000000000001E-3</v>
      </c>
      <c r="R115">
        <v>7.9100000000000004E-3</v>
      </c>
      <c r="S115">
        <v>2.0400000000000001E-3</v>
      </c>
      <c r="T115">
        <v>1.98E-3</v>
      </c>
      <c r="U115">
        <v>1.98E-3</v>
      </c>
      <c r="V115">
        <v>3.0899999999999999E-3</v>
      </c>
      <c r="W115">
        <v>7.3200000000000001E-3</v>
      </c>
      <c r="X115">
        <v>7.3200000000000001E-3</v>
      </c>
      <c r="Y115">
        <v>1.98E-3</v>
      </c>
      <c r="Z115">
        <v>1.98E-3</v>
      </c>
      <c r="AA115">
        <v>1.98E-3</v>
      </c>
      <c r="AB115">
        <v>0.61793913994169092</v>
      </c>
      <c r="AC115">
        <v>6.8036134494212694</v>
      </c>
      <c r="AD115">
        <v>215.01599999999999</v>
      </c>
      <c r="AE115">
        <v>0.05</v>
      </c>
      <c r="AF115">
        <v>1039</v>
      </c>
      <c r="AG115">
        <v>2735</v>
      </c>
      <c r="AH115">
        <v>3385</v>
      </c>
      <c r="AI115">
        <v>3623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4.62E-3</v>
      </c>
      <c r="Q116">
        <v>3.8400000000000001E-3</v>
      </c>
      <c r="R116">
        <v>7.9100000000000004E-3</v>
      </c>
      <c r="S116">
        <v>2.0400000000000001E-3</v>
      </c>
      <c r="T116">
        <v>1.98E-3</v>
      </c>
      <c r="U116">
        <v>1.98E-3</v>
      </c>
      <c r="V116">
        <v>3.0899999999999999E-3</v>
      </c>
      <c r="W116">
        <v>7.3200000000000001E-3</v>
      </c>
      <c r="X116">
        <v>7.3200000000000001E-3</v>
      </c>
      <c r="Y116">
        <v>1.98E-3</v>
      </c>
      <c r="Z116">
        <v>1.98E-3</v>
      </c>
      <c r="AA116">
        <v>1.98E-3</v>
      </c>
      <c r="AB116">
        <v>0.61793913994169092</v>
      </c>
      <c r="AC116">
        <v>6.8036134494212694</v>
      </c>
      <c r="AD116">
        <v>215.01599999999999</v>
      </c>
      <c r="AE116">
        <v>5.5E-2</v>
      </c>
      <c r="AF116">
        <v>978</v>
      </c>
      <c r="AG116">
        <v>2506</v>
      </c>
      <c r="AH116">
        <v>3077</v>
      </c>
      <c r="AI116">
        <v>3294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4.62E-3</v>
      </c>
      <c r="Q117">
        <v>3.8400000000000001E-3</v>
      </c>
      <c r="R117">
        <v>7.9100000000000004E-3</v>
      </c>
      <c r="S117">
        <v>2.0400000000000001E-3</v>
      </c>
      <c r="T117">
        <v>1.98E-3</v>
      </c>
      <c r="U117">
        <v>1.98E-3</v>
      </c>
      <c r="V117">
        <v>3.0899999999999999E-3</v>
      </c>
      <c r="W117">
        <v>7.3200000000000001E-3</v>
      </c>
      <c r="X117">
        <v>7.3200000000000001E-3</v>
      </c>
      <c r="Y117">
        <v>1.98E-3</v>
      </c>
      <c r="Z117">
        <v>1.98E-3</v>
      </c>
      <c r="AA117">
        <v>1.98E-3</v>
      </c>
      <c r="AB117">
        <v>0.61793913994169092</v>
      </c>
      <c r="AC117">
        <v>6.8036134494212694</v>
      </c>
      <c r="AD117">
        <v>215.01599999999999</v>
      </c>
      <c r="AE117">
        <v>0.06</v>
      </c>
      <c r="AF117">
        <v>922</v>
      </c>
      <c r="AG117">
        <v>2311</v>
      </c>
      <c r="AH117">
        <v>2821</v>
      </c>
      <c r="AI117">
        <v>3020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4.62E-3</v>
      </c>
      <c r="Q118">
        <v>3.8400000000000001E-3</v>
      </c>
      <c r="R118">
        <v>7.9100000000000004E-3</v>
      </c>
      <c r="S118">
        <v>2.0400000000000001E-3</v>
      </c>
      <c r="T118">
        <v>1.98E-3</v>
      </c>
      <c r="U118">
        <v>1.98E-3</v>
      </c>
      <c r="V118">
        <v>3.0899999999999999E-3</v>
      </c>
      <c r="W118">
        <v>7.3200000000000001E-3</v>
      </c>
      <c r="X118">
        <v>7.3200000000000001E-3</v>
      </c>
      <c r="Y118">
        <v>1.98E-3</v>
      </c>
      <c r="Z118">
        <v>1.98E-3</v>
      </c>
      <c r="AA118">
        <v>1.98E-3</v>
      </c>
      <c r="AB118">
        <v>0.61793913994169092</v>
      </c>
      <c r="AC118">
        <v>6.8036134494212694</v>
      </c>
      <c r="AD118">
        <v>215.01599999999999</v>
      </c>
      <c r="AE118">
        <v>6.5000000000000002E-2</v>
      </c>
      <c r="AF118">
        <v>870</v>
      </c>
      <c r="AG118">
        <v>2146</v>
      </c>
      <c r="AH118">
        <v>2604</v>
      </c>
      <c r="AI118">
        <v>2787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4.62E-3</v>
      </c>
      <c r="Q119">
        <v>3.8400000000000001E-3</v>
      </c>
      <c r="R119">
        <v>7.9100000000000004E-3</v>
      </c>
      <c r="S119">
        <v>2.0400000000000001E-3</v>
      </c>
      <c r="T119">
        <v>1.98E-3</v>
      </c>
      <c r="U119">
        <v>1.98E-3</v>
      </c>
      <c r="V119">
        <v>3.0899999999999999E-3</v>
      </c>
      <c r="W119">
        <v>7.3200000000000001E-3</v>
      </c>
      <c r="X119">
        <v>7.3200000000000001E-3</v>
      </c>
      <c r="Y119">
        <v>1.98E-3</v>
      </c>
      <c r="Z119">
        <v>1.98E-3</v>
      </c>
      <c r="AA119">
        <v>1.98E-3</v>
      </c>
      <c r="AB119">
        <v>0.61793913994169092</v>
      </c>
      <c r="AC119">
        <v>6.8036134494212694</v>
      </c>
      <c r="AD119">
        <v>215.01599999999999</v>
      </c>
      <c r="AE119">
        <v>7.0000000000000007E-2</v>
      </c>
      <c r="AF119">
        <v>824</v>
      </c>
      <c r="AG119">
        <v>2001</v>
      </c>
      <c r="AH119">
        <v>2418</v>
      </c>
      <c r="AI119">
        <v>2588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4.5799999999999999E-3</v>
      </c>
      <c r="Q120">
        <v>3.8E-3</v>
      </c>
      <c r="R120">
        <v>7.8200000000000006E-3</v>
      </c>
      <c r="S120">
        <v>2.0200000000000001E-3</v>
      </c>
      <c r="T120">
        <v>1.98E-3</v>
      </c>
      <c r="U120">
        <v>1.98E-3</v>
      </c>
      <c r="V120">
        <v>3.0599999999999998E-3</v>
      </c>
      <c r="W120">
        <v>7.2500000000000004E-3</v>
      </c>
      <c r="X120">
        <v>7.2500000000000004E-3</v>
      </c>
      <c r="Y120">
        <v>1.98E-3</v>
      </c>
      <c r="Z120">
        <v>1.98E-3</v>
      </c>
      <c r="AA120">
        <v>1.98E-3</v>
      </c>
      <c r="AB120">
        <v>0.61765938518264452</v>
      </c>
      <c r="AC120">
        <v>6.8020732016943057</v>
      </c>
      <c r="AD120">
        <v>215.01599999999999</v>
      </c>
      <c r="AE120">
        <v>0.03</v>
      </c>
      <c r="AF120">
        <v>1357</v>
      </c>
      <c r="AG120">
        <v>4350</v>
      </c>
      <c r="AH120">
        <v>5642</v>
      </c>
      <c r="AI120">
        <v>6039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4.5799999999999999E-3</v>
      </c>
      <c r="Q121">
        <v>3.8E-3</v>
      </c>
      <c r="R121">
        <v>7.8200000000000006E-3</v>
      </c>
      <c r="S121">
        <v>2.0200000000000001E-3</v>
      </c>
      <c r="T121">
        <v>1.98E-3</v>
      </c>
      <c r="U121">
        <v>1.98E-3</v>
      </c>
      <c r="V121">
        <v>3.0599999999999998E-3</v>
      </c>
      <c r="W121">
        <v>7.2500000000000004E-3</v>
      </c>
      <c r="X121">
        <v>7.2500000000000004E-3</v>
      </c>
      <c r="Y121">
        <v>1.98E-3</v>
      </c>
      <c r="Z121">
        <v>1.98E-3</v>
      </c>
      <c r="AA121">
        <v>1.98E-3</v>
      </c>
      <c r="AB121">
        <v>0.61765938518264452</v>
      </c>
      <c r="AC121">
        <v>6.8020732016943057</v>
      </c>
      <c r="AD121">
        <v>215.01599999999999</v>
      </c>
      <c r="AE121">
        <v>3.5000000000000003E-2</v>
      </c>
      <c r="AF121">
        <v>1265</v>
      </c>
      <c r="AG121">
        <v>3784</v>
      </c>
      <c r="AH121">
        <v>4836</v>
      </c>
      <c r="AI121">
        <v>5176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4.5799999999999999E-3</v>
      </c>
      <c r="Q122">
        <v>3.8E-3</v>
      </c>
      <c r="R122">
        <v>7.8200000000000006E-3</v>
      </c>
      <c r="S122">
        <v>2.0200000000000001E-3</v>
      </c>
      <c r="T122">
        <v>1.98E-3</v>
      </c>
      <c r="U122">
        <v>1.98E-3</v>
      </c>
      <c r="V122">
        <v>3.0599999999999998E-3</v>
      </c>
      <c r="W122">
        <v>7.2500000000000004E-3</v>
      </c>
      <c r="X122">
        <v>7.2500000000000004E-3</v>
      </c>
      <c r="Y122">
        <v>1.98E-3</v>
      </c>
      <c r="Z122">
        <v>1.98E-3</v>
      </c>
      <c r="AA122">
        <v>1.98E-3</v>
      </c>
      <c r="AB122">
        <v>0.61765938518264452</v>
      </c>
      <c r="AC122">
        <v>6.8020732016943057</v>
      </c>
      <c r="AD122">
        <v>215.01599999999999</v>
      </c>
      <c r="AE122">
        <v>0.04</v>
      </c>
      <c r="AF122">
        <v>1182</v>
      </c>
      <c r="AG122">
        <v>3353</v>
      </c>
      <c r="AH122">
        <v>4232</v>
      </c>
      <c r="AI122">
        <v>4529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4.5799999999999999E-3</v>
      </c>
      <c r="Q123">
        <v>3.8E-3</v>
      </c>
      <c r="R123">
        <v>7.8200000000000006E-3</v>
      </c>
      <c r="S123">
        <v>2.0200000000000001E-3</v>
      </c>
      <c r="T123">
        <v>1.98E-3</v>
      </c>
      <c r="U123">
        <v>1.98E-3</v>
      </c>
      <c r="V123">
        <v>3.0599999999999998E-3</v>
      </c>
      <c r="W123">
        <v>7.2500000000000004E-3</v>
      </c>
      <c r="X123">
        <v>7.2500000000000004E-3</v>
      </c>
      <c r="Y123">
        <v>1.98E-3</v>
      </c>
      <c r="Z123">
        <v>1.98E-3</v>
      </c>
      <c r="AA123">
        <v>1.98E-3</v>
      </c>
      <c r="AB123">
        <v>0.61765938518264452</v>
      </c>
      <c r="AC123">
        <v>6.8020732016943057</v>
      </c>
      <c r="AD123">
        <v>215.01599999999999</v>
      </c>
      <c r="AE123">
        <v>4.4999999999999998E-2</v>
      </c>
      <c r="AF123">
        <v>1107</v>
      </c>
      <c r="AG123">
        <v>3012</v>
      </c>
      <c r="AH123">
        <v>3761</v>
      </c>
      <c r="AI123">
        <v>4026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4.5799999999999999E-3</v>
      </c>
      <c r="Q124">
        <v>3.8E-3</v>
      </c>
      <c r="R124">
        <v>7.8200000000000006E-3</v>
      </c>
      <c r="S124">
        <v>2.0200000000000001E-3</v>
      </c>
      <c r="T124">
        <v>1.98E-3</v>
      </c>
      <c r="U124">
        <v>1.98E-3</v>
      </c>
      <c r="V124">
        <v>3.0599999999999998E-3</v>
      </c>
      <c r="W124">
        <v>7.2500000000000004E-3</v>
      </c>
      <c r="X124">
        <v>7.2500000000000004E-3</v>
      </c>
      <c r="Y124">
        <v>1.98E-3</v>
      </c>
      <c r="Z124">
        <v>1.98E-3</v>
      </c>
      <c r="AA124">
        <v>1.98E-3</v>
      </c>
      <c r="AB124">
        <v>0.61765938518264452</v>
      </c>
      <c r="AC124">
        <v>6.8020732016943057</v>
      </c>
      <c r="AD124">
        <v>215.01599999999999</v>
      </c>
      <c r="AE124">
        <v>0.05</v>
      </c>
      <c r="AF124">
        <v>1039</v>
      </c>
      <c r="AG124">
        <v>2735</v>
      </c>
      <c r="AH124">
        <v>3385</v>
      </c>
      <c r="AI124">
        <v>3623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4.5799999999999999E-3</v>
      </c>
      <c r="Q125">
        <v>3.8E-3</v>
      </c>
      <c r="R125">
        <v>7.8200000000000006E-3</v>
      </c>
      <c r="S125">
        <v>2.0200000000000001E-3</v>
      </c>
      <c r="T125">
        <v>1.98E-3</v>
      </c>
      <c r="U125">
        <v>1.98E-3</v>
      </c>
      <c r="V125">
        <v>3.0599999999999998E-3</v>
      </c>
      <c r="W125">
        <v>7.2500000000000004E-3</v>
      </c>
      <c r="X125">
        <v>7.2500000000000004E-3</v>
      </c>
      <c r="Y125">
        <v>1.98E-3</v>
      </c>
      <c r="Z125">
        <v>1.98E-3</v>
      </c>
      <c r="AA125">
        <v>1.98E-3</v>
      </c>
      <c r="AB125">
        <v>0.61765938518264452</v>
      </c>
      <c r="AC125">
        <v>6.8020732016943057</v>
      </c>
      <c r="AD125">
        <v>215.01599999999999</v>
      </c>
      <c r="AE125">
        <v>5.5E-2</v>
      </c>
      <c r="AF125">
        <v>978</v>
      </c>
      <c r="AG125">
        <v>2506</v>
      </c>
      <c r="AH125">
        <v>3077</v>
      </c>
      <c r="AI125">
        <v>3294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4.5799999999999999E-3</v>
      </c>
      <c r="Q126">
        <v>3.8E-3</v>
      </c>
      <c r="R126">
        <v>7.8200000000000006E-3</v>
      </c>
      <c r="S126">
        <v>2.0200000000000001E-3</v>
      </c>
      <c r="T126">
        <v>1.98E-3</v>
      </c>
      <c r="U126">
        <v>1.98E-3</v>
      </c>
      <c r="V126">
        <v>3.0599999999999998E-3</v>
      </c>
      <c r="W126">
        <v>7.2500000000000004E-3</v>
      </c>
      <c r="X126">
        <v>7.2500000000000004E-3</v>
      </c>
      <c r="Y126">
        <v>1.98E-3</v>
      </c>
      <c r="Z126">
        <v>1.98E-3</v>
      </c>
      <c r="AA126">
        <v>1.98E-3</v>
      </c>
      <c r="AB126">
        <v>0.61765938518264452</v>
      </c>
      <c r="AC126">
        <v>6.8020732016943057</v>
      </c>
      <c r="AD126">
        <v>215.01599999999999</v>
      </c>
      <c r="AE126">
        <v>0.06</v>
      </c>
      <c r="AF126">
        <v>922</v>
      </c>
      <c r="AG126">
        <v>2311</v>
      </c>
      <c r="AH126">
        <v>2821</v>
      </c>
      <c r="AI126">
        <v>3020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4.5799999999999999E-3</v>
      </c>
      <c r="Q127">
        <v>3.8E-3</v>
      </c>
      <c r="R127">
        <v>7.8200000000000006E-3</v>
      </c>
      <c r="S127">
        <v>2.0200000000000001E-3</v>
      </c>
      <c r="T127">
        <v>1.98E-3</v>
      </c>
      <c r="U127">
        <v>1.98E-3</v>
      </c>
      <c r="V127">
        <v>3.0599999999999998E-3</v>
      </c>
      <c r="W127">
        <v>7.2500000000000004E-3</v>
      </c>
      <c r="X127">
        <v>7.2500000000000004E-3</v>
      </c>
      <c r="Y127">
        <v>1.98E-3</v>
      </c>
      <c r="Z127">
        <v>1.98E-3</v>
      </c>
      <c r="AA127">
        <v>1.98E-3</v>
      </c>
      <c r="AB127">
        <v>0.61765938518264452</v>
      </c>
      <c r="AC127">
        <v>6.8020732016943057</v>
      </c>
      <c r="AD127">
        <v>215.01599999999999</v>
      </c>
      <c r="AE127">
        <v>6.5000000000000002E-2</v>
      </c>
      <c r="AF127">
        <v>870</v>
      </c>
      <c r="AG127">
        <v>2146</v>
      </c>
      <c r="AH127">
        <v>2604</v>
      </c>
      <c r="AI127">
        <v>2787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4.5799999999999999E-3</v>
      </c>
      <c r="Q128">
        <v>3.8E-3</v>
      </c>
      <c r="R128">
        <v>7.8200000000000006E-3</v>
      </c>
      <c r="S128">
        <v>2.0200000000000001E-3</v>
      </c>
      <c r="T128">
        <v>1.98E-3</v>
      </c>
      <c r="U128">
        <v>1.98E-3</v>
      </c>
      <c r="V128">
        <v>3.0599999999999998E-3</v>
      </c>
      <c r="W128">
        <v>7.2500000000000004E-3</v>
      </c>
      <c r="X128">
        <v>7.2500000000000004E-3</v>
      </c>
      <c r="Y128">
        <v>1.98E-3</v>
      </c>
      <c r="Z128">
        <v>1.98E-3</v>
      </c>
      <c r="AA128">
        <v>1.98E-3</v>
      </c>
      <c r="AB128">
        <v>0.61765938518264452</v>
      </c>
      <c r="AC128">
        <v>6.8020732016943057</v>
      </c>
      <c r="AD128">
        <v>215.01599999999999</v>
      </c>
      <c r="AE128">
        <v>7.0000000000000007E-2</v>
      </c>
      <c r="AF128">
        <v>824</v>
      </c>
      <c r="AG128">
        <v>2001</v>
      </c>
      <c r="AH128">
        <v>2418</v>
      </c>
      <c r="AI128">
        <v>2588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4.5100000000000001E-3</v>
      </c>
      <c r="Q129">
        <v>3.7699999999999999E-3</v>
      </c>
      <c r="R129">
        <v>7.7400000000000004E-3</v>
      </c>
      <c r="S129">
        <v>2E-3</v>
      </c>
      <c r="T129">
        <v>1.98E-3</v>
      </c>
      <c r="U129">
        <v>1.98E-3</v>
      </c>
      <c r="V129">
        <v>3.0300000000000001E-3</v>
      </c>
      <c r="W129">
        <v>7.1700000000000002E-3</v>
      </c>
      <c r="X129">
        <v>7.1700000000000002E-3</v>
      </c>
      <c r="Y129">
        <v>1.98E-3</v>
      </c>
      <c r="Z129">
        <v>1.98E-3</v>
      </c>
      <c r="AA129">
        <v>1.98E-3</v>
      </c>
      <c r="AB129">
        <v>0.61730031298233579</v>
      </c>
      <c r="AC129">
        <v>6.8000957441129684</v>
      </c>
      <c r="AD129">
        <v>215.01599999999999</v>
      </c>
      <c r="AE129">
        <v>0.03</v>
      </c>
      <c r="AF129">
        <v>1357</v>
      </c>
      <c r="AG129">
        <v>4350</v>
      </c>
      <c r="AH129">
        <v>5642</v>
      </c>
      <c r="AI129">
        <v>6039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4.5100000000000001E-3</v>
      </c>
      <c r="Q130">
        <v>3.7699999999999999E-3</v>
      </c>
      <c r="R130">
        <v>7.7400000000000004E-3</v>
      </c>
      <c r="S130">
        <v>2E-3</v>
      </c>
      <c r="T130">
        <v>1.98E-3</v>
      </c>
      <c r="U130">
        <v>1.98E-3</v>
      </c>
      <c r="V130">
        <v>3.0300000000000001E-3</v>
      </c>
      <c r="W130">
        <v>7.1700000000000002E-3</v>
      </c>
      <c r="X130">
        <v>7.1700000000000002E-3</v>
      </c>
      <c r="Y130">
        <v>1.98E-3</v>
      </c>
      <c r="Z130">
        <v>1.98E-3</v>
      </c>
      <c r="AA130">
        <v>1.98E-3</v>
      </c>
      <c r="AB130">
        <v>0.61730031298233579</v>
      </c>
      <c r="AC130">
        <v>6.8000957441129684</v>
      </c>
      <c r="AD130">
        <v>215.01599999999999</v>
      </c>
      <c r="AE130">
        <v>3.5000000000000003E-2</v>
      </c>
      <c r="AF130">
        <v>1265</v>
      </c>
      <c r="AG130">
        <v>3784</v>
      </c>
      <c r="AH130">
        <v>4836</v>
      </c>
      <c r="AI130">
        <v>5176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4.5100000000000001E-3</v>
      </c>
      <c r="Q131">
        <v>3.7699999999999999E-3</v>
      </c>
      <c r="R131">
        <v>7.7400000000000004E-3</v>
      </c>
      <c r="S131">
        <v>2E-3</v>
      </c>
      <c r="T131">
        <v>1.98E-3</v>
      </c>
      <c r="U131">
        <v>1.98E-3</v>
      </c>
      <c r="V131">
        <v>3.0300000000000001E-3</v>
      </c>
      <c r="W131">
        <v>7.1700000000000002E-3</v>
      </c>
      <c r="X131">
        <v>7.1700000000000002E-3</v>
      </c>
      <c r="Y131">
        <v>1.98E-3</v>
      </c>
      <c r="Z131">
        <v>1.98E-3</v>
      </c>
      <c r="AA131">
        <v>1.98E-3</v>
      </c>
      <c r="AB131">
        <v>0.61730031298233579</v>
      </c>
      <c r="AC131">
        <v>6.8000957441129684</v>
      </c>
      <c r="AD131">
        <v>215.01599999999999</v>
      </c>
      <c r="AE131">
        <v>0.04</v>
      </c>
      <c r="AF131">
        <v>1182</v>
      </c>
      <c r="AG131">
        <v>3353</v>
      </c>
      <c r="AH131">
        <v>4232</v>
      </c>
      <c r="AI131">
        <v>4529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4.5100000000000001E-3</v>
      </c>
      <c r="Q132">
        <v>3.7699999999999999E-3</v>
      </c>
      <c r="R132">
        <v>7.7400000000000004E-3</v>
      </c>
      <c r="S132">
        <v>2E-3</v>
      </c>
      <c r="T132">
        <v>1.98E-3</v>
      </c>
      <c r="U132">
        <v>1.98E-3</v>
      </c>
      <c r="V132">
        <v>3.0300000000000001E-3</v>
      </c>
      <c r="W132">
        <v>7.1700000000000002E-3</v>
      </c>
      <c r="X132">
        <v>7.1700000000000002E-3</v>
      </c>
      <c r="Y132">
        <v>1.98E-3</v>
      </c>
      <c r="Z132">
        <v>1.98E-3</v>
      </c>
      <c r="AA132">
        <v>1.98E-3</v>
      </c>
      <c r="AB132">
        <v>0.61730031298233579</v>
      </c>
      <c r="AC132">
        <v>6.8000957441129684</v>
      </c>
      <c r="AD132">
        <v>215.01599999999999</v>
      </c>
      <c r="AE132">
        <v>4.4999999999999998E-2</v>
      </c>
      <c r="AF132">
        <v>1107</v>
      </c>
      <c r="AG132">
        <v>3012</v>
      </c>
      <c r="AH132">
        <v>3761</v>
      </c>
      <c r="AI132">
        <v>4026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4.5100000000000001E-3</v>
      </c>
      <c r="Q133">
        <v>3.7699999999999999E-3</v>
      </c>
      <c r="R133">
        <v>7.7400000000000004E-3</v>
      </c>
      <c r="S133">
        <v>2E-3</v>
      </c>
      <c r="T133">
        <v>1.98E-3</v>
      </c>
      <c r="U133">
        <v>1.98E-3</v>
      </c>
      <c r="V133">
        <v>3.0300000000000001E-3</v>
      </c>
      <c r="W133">
        <v>7.1700000000000002E-3</v>
      </c>
      <c r="X133">
        <v>7.1700000000000002E-3</v>
      </c>
      <c r="Y133">
        <v>1.98E-3</v>
      </c>
      <c r="Z133">
        <v>1.98E-3</v>
      </c>
      <c r="AA133">
        <v>1.98E-3</v>
      </c>
      <c r="AB133">
        <v>0.61730031298233579</v>
      </c>
      <c r="AC133">
        <v>6.8000957441129684</v>
      </c>
      <c r="AD133">
        <v>215.01599999999999</v>
      </c>
      <c r="AE133">
        <v>0.05</v>
      </c>
      <c r="AF133">
        <v>1039</v>
      </c>
      <c r="AG133">
        <v>2735</v>
      </c>
      <c r="AH133">
        <v>3385</v>
      </c>
      <c r="AI133">
        <v>3623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4.5100000000000001E-3</v>
      </c>
      <c r="Q134">
        <v>3.7699999999999999E-3</v>
      </c>
      <c r="R134">
        <v>7.7400000000000004E-3</v>
      </c>
      <c r="S134">
        <v>2E-3</v>
      </c>
      <c r="T134">
        <v>1.98E-3</v>
      </c>
      <c r="U134">
        <v>1.98E-3</v>
      </c>
      <c r="V134">
        <v>3.0300000000000001E-3</v>
      </c>
      <c r="W134">
        <v>7.1700000000000002E-3</v>
      </c>
      <c r="X134">
        <v>7.1700000000000002E-3</v>
      </c>
      <c r="Y134">
        <v>1.98E-3</v>
      </c>
      <c r="Z134">
        <v>1.98E-3</v>
      </c>
      <c r="AA134">
        <v>1.98E-3</v>
      </c>
      <c r="AB134">
        <v>0.61730031298233579</v>
      </c>
      <c r="AC134">
        <v>6.8000957441129684</v>
      </c>
      <c r="AD134">
        <v>215.01599999999999</v>
      </c>
      <c r="AE134">
        <v>5.5E-2</v>
      </c>
      <c r="AF134">
        <v>978</v>
      </c>
      <c r="AG134">
        <v>2506</v>
      </c>
      <c r="AH134">
        <v>3077</v>
      </c>
      <c r="AI134">
        <v>3294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4.5100000000000001E-3</v>
      </c>
      <c r="Q135">
        <v>3.7699999999999999E-3</v>
      </c>
      <c r="R135">
        <v>7.7400000000000004E-3</v>
      </c>
      <c r="S135">
        <v>2E-3</v>
      </c>
      <c r="T135">
        <v>1.98E-3</v>
      </c>
      <c r="U135">
        <v>1.98E-3</v>
      </c>
      <c r="V135">
        <v>3.0300000000000001E-3</v>
      </c>
      <c r="W135">
        <v>7.1700000000000002E-3</v>
      </c>
      <c r="X135">
        <v>7.1700000000000002E-3</v>
      </c>
      <c r="Y135">
        <v>1.98E-3</v>
      </c>
      <c r="Z135">
        <v>1.98E-3</v>
      </c>
      <c r="AA135">
        <v>1.98E-3</v>
      </c>
      <c r="AB135">
        <v>0.61730031298233579</v>
      </c>
      <c r="AC135">
        <v>6.8000957441129684</v>
      </c>
      <c r="AD135">
        <v>215.01599999999999</v>
      </c>
      <c r="AE135">
        <v>0.06</v>
      </c>
      <c r="AF135">
        <v>922</v>
      </c>
      <c r="AG135">
        <v>2311</v>
      </c>
      <c r="AH135">
        <v>2821</v>
      </c>
      <c r="AI135">
        <v>3020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4.5100000000000001E-3</v>
      </c>
      <c r="Q136">
        <v>3.7699999999999999E-3</v>
      </c>
      <c r="R136">
        <v>7.7400000000000004E-3</v>
      </c>
      <c r="S136">
        <v>2E-3</v>
      </c>
      <c r="T136">
        <v>1.98E-3</v>
      </c>
      <c r="U136">
        <v>1.98E-3</v>
      </c>
      <c r="V136">
        <v>3.0300000000000001E-3</v>
      </c>
      <c r="W136">
        <v>7.1700000000000002E-3</v>
      </c>
      <c r="X136">
        <v>7.1700000000000002E-3</v>
      </c>
      <c r="Y136">
        <v>1.98E-3</v>
      </c>
      <c r="Z136">
        <v>1.98E-3</v>
      </c>
      <c r="AA136">
        <v>1.98E-3</v>
      </c>
      <c r="AB136">
        <v>0.61730031298233579</v>
      </c>
      <c r="AC136">
        <v>6.8000957441129684</v>
      </c>
      <c r="AD136">
        <v>215.01599999999999</v>
      </c>
      <c r="AE136">
        <v>6.5000000000000002E-2</v>
      </c>
      <c r="AF136">
        <v>870</v>
      </c>
      <c r="AG136">
        <v>2146</v>
      </c>
      <c r="AH136">
        <v>2604</v>
      </c>
      <c r="AI136">
        <v>2787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4.5100000000000001E-3</v>
      </c>
      <c r="Q137">
        <v>3.7699999999999999E-3</v>
      </c>
      <c r="R137">
        <v>7.7400000000000004E-3</v>
      </c>
      <c r="S137">
        <v>2E-3</v>
      </c>
      <c r="T137">
        <v>1.98E-3</v>
      </c>
      <c r="U137">
        <v>1.98E-3</v>
      </c>
      <c r="V137">
        <v>3.0300000000000001E-3</v>
      </c>
      <c r="W137">
        <v>7.1700000000000002E-3</v>
      </c>
      <c r="X137">
        <v>7.1700000000000002E-3</v>
      </c>
      <c r="Y137">
        <v>1.98E-3</v>
      </c>
      <c r="Z137">
        <v>1.98E-3</v>
      </c>
      <c r="AA137">
        <v>1.98E-3</v>
      </c>
      <c r="AB137">
        <v>0.61730031298233579</v>
      </c>
      <c r="AC137">
        <v>6.8000957441129684</v>
      </c>
      <c r="AD137">
        <v>215.01599999999999</v>
      </c>
      <c r="AE137">
        <v>7.0000000000000007E-2</v>
      </c>
      <c r="AF137">
        <v>824</v>
      </c>
      <c r="AG137">
        <v>2001</v>
      </c>
      <c r="AH137">
        <v>2418</v>
      </c>
      <c r="AI137">
        <v>2588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4.2300000000000003E-3</v>
      </c>
      <c r="Q138">
        <v>3.5300000000000002E-3</v>
      </c>
      <c r="R138">
        <v>7.2300000000000003E-3</v>
      </c>
      <c r="S138">
        <v>1.9599999999999999E-3</v>
      </c>
      <c r="T138">
        <v>1.9599999999999999E-3</v>
      </c>
      <c r="U138">
        <v>1.9599999999999999E-3</v>
      </c>
      <c r="V138">
        <v>2.9399999999999999E-3</v>
      </c>
      <c r="W138">
        <v>6.6899999999999998E-3</v>
      </c>
      <c r="X138">
        <v>6.6899999999999998E-3</v>
      </c>
      <c r="Y138">
        <v>1.9599999999999999E-3</v>
      </c>
      <c r="Z138">
        <v>1.9599999999999999E-3</v>
      </c>
      <c r="AA138">
        <v>1.9599999999999999E-3</v>
      </c>
      <c r="AB138">
        <v>0.61688976034858389</v>
      </c>
      <c r="AC138">
        <v>6.6027661714654284</v>
      </c>
      <c r="AD138">
        <v>229.46600000000001</v>
      </c>
      <c r="AE138">
        <v>0.03</v>
      </c>
      <c r="AF138">
        <v>1318</v>
      </c>
      <c r="AG138">
        <v>4480</v>
      </c>
      <c r="AH138">
        <v>5462</v>
      </c>
      <c r="AI138">
        <v>5835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4.2300000000000003E-3</v>
      </c>
      <c r="Q139">
        <v>3.5300000000000002E-3</v>
      </c>
      <c r="R139">
        <v>7.2300000000000003E-3</v>
      </c>
      <c r="S139">
        <v>1.9599999999999999E-3</v>
      </c>
      <c r="T139">
        <v>1.9599999999999999E-3</v>
      </c>
      <c r="U139">
        <v>1.9599999999999999E-3</v>
      </c>
      <c r="V139">
        <v>2.9399999999999999E-3</v>
      </c>
      <c r="W139">
        <v>6.6899999999999998E-3</v>
      </c>
      <c r="X139">
        <v>6.6899999999999998E-3</v>
      </c>
      <c r="Y139">
        <v>1.9599999999999999E-3</v>
      </c>
      <c r="Z139">
        <v>1.9599999999999999E-3</v>
      </c>
      <c r="AA139">
        <v>1.9599999999999999E-3</v>
      </c>
      <c r="AB139">
        <v>0.61688976034858389</v>
      </c>
      <c r="AC139">
        <v>6.6027661714654284</v>
      </c>
      <c r="AD139">
        <v>229.46600000000001</v>
      </c>
      <c r="AE139">
        <v>3.5000000000000003E-2</v>
      </c>
      <c r="AF139">
        <v>1231</v>
      </c>
      <c r="AG139">
        <v>3879</v>
      </c>
      <c r="AH139">
        <v>4682</v>
      </c>
      <c r="AI139">
        <v>5002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4.2300000000000003E-3</v>
      </c>
      <c r="Q140">
        <v>3.5300000000000002E-3</v>
      </c>
      <c r="R140">
        <v>7.2300000000000003E-3</v>
      </c>
      <c r="S140">
        <v>1.9599999999999999E-3</v>
      </c>
      <c r="T140">
        <v>1.9599999999999999E-3</v>
      </c>
      <c r="U140">
        <v>1.9599999999999999E-3</v>
      </c>
      <c r="V140">
        <v>2.9399999999999999E-3</v>
      </c>
      <c r="W140">
        <v>6.6899999999999998E-3</v>
      </c>
      <c r="X140">
        <v>6.6899999999999998E-3</v>
      </c>
      <c r="Y140">
        <v>1.9599999999999999E-3</v>
      </c>
      <c r="Z140">
        <v>1.9599999999999999E-3</v>
      </c>
      <c r="AA140">
        <v>1.9599999999999999E-3</v>
      </c>
      <c r="AB140">
        <v>0.61688976034858389</v>
      </c>
      <c r="AC140">
        <v>6.6027661714654284</v>
      </c>
      <c r="AD140">
        <v>229.46600000000001</v>
      </c>
      <c r="AE140">
        <v>0.04</v>
      </c>
      <c r="AF140">
        <v>1152</v>
      </c>
      <c r="AG140">
        <v>3424</v>
      </c>
      <c r="AH140">
        <v>4097</v>
      </c>
      <c r="AI140">
        <v>4376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4.2300000000000003E-3</v>
      </c>
      <c r="Q141">
        <v>3.5300000000000002E-3</v>
      </c>
      <c r="R141">
        <v>7.2300000000000003E-3</v>
      </c>
      <c r="S141">
        <v>1.9599999999999999E-3</v>
      </c>
      <c r="T141">
        <v>1.9599999999999999E-3</v>
      </c>
      <c r="U141">
        <v>1.9599999999999999E-3</v>
      </c>
      <c r="V141">
        <v>2.9399999999999999E-3</v>
      </c>
      <c r="W141">
        <v>6.6899999999999998E-3</v>
      </c>
      <c r="X141">
        <v>6.6899999999999998E-3</v>
      </c>
      <c r="Y141">
        <v>1.9599999999999999E-3</v>
      </c>
      <c r="Z141">
        <v>1.9599999999999999E-3</v>
      </c>
      <c r="AA141">
        <v>1.9599999999999999E-3</v>
      </c>
      <c r="AB141">
        <v>0.61688976034858389</v>
      </c>
      <c r="AC141">
        <v>6.6027661714654284</v>
      </c>
      <c r="AD141">
        <v>229.46600000000001</v>
      </c>
      <c r="AE141">
        <v>4.4999999999999998E-2</v>
      </c>
      <c r="AF141">
        <v>1081</v>
      </c>
      <c r="AG141">
        <v>3066</v>
      </c>
      <c r="AH141">
        <v>3642</v>
      </c>
      <c r="AI141">
        <v>3890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4.2300000000000003E-3</v>
      </c>
      <c r="Q142">
        <v>3.5300000000000002E-3</v>
      </c>
      <c r="R142">
        <v>7.2300000000000003E-3</v>
      </c>
      <c r="S142">
        <v>1.9599999999999999E-3</v>
      </c>
      <c r="T142">
        <v>1.9599999999999999E-3</v>
      </c>
      <c r="U142">
        <v>1.9599999999999999E-3</v>
      </c>
      <c r="V142">
        <v>2.9399999999999999E-3</v>
      </c>
      <c r="W142">
        <v>6.6899999999999998E-3</v>
      </c>
      <c r="X142">
        <v>6.6899999999999998E-3</v>
      </c>
      <c r="Y142">
        <v>1.9599999999999999E-3</v>
      </c>
      <c r="Z142">
        <v>1.9599999999999999E-3</v>
      </c>
      <c r="AA142">
        <v>1.9599999999999999E-3</v>
      </c>
      <c r="AB142">
        <v>0.61688976034858389</v>
      </c>
      <c r="AC142">
        <v>6.6027661714654284</v>
      </c>
      <c r="AD142">
        <v>229.46600000000001</v>
      </c>
      <c r="AE142">
        <v>0.05</v>
      </c>
      <c r="AF142">
        <v>1016</v>
      </c>
      <c r="AG142">
        <v>2776</v>
      </c>
      <c r="AH142">
        <v>3277</v>
      </c>
      <c r="AI142">
        <v>3501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4.2300000000000003E-3</v>
      </c>
      <c r="Q143">
        <v>3.5300000000000002E-3</v>
      </c>
      <c r="R143">
        <v>7.2300000000000003E-3</v>
      </c>
      <c r="S143">
        <v>1.9599999999999999E-3</v>
      </c>
      <c r="T143">
        <v>1.9599999999999999E-3</v>
      </c>
      <c r="U143">
        <v>1.9599999999999999E-3</v>
      </c>
      <c r="V143">
        <v>2.9399999999999999E-3</v>
      </c>
      <c r="W143">
        <v>6.6899999999999998E-3</v>
      </c>
      <c r="X143">
        <v>6.6899999999999998E-3</v>
      </c>
      <c r="Y143">
        <v>1.9599999999999999E-3</v>
      </c>
      <c r="Z143">
        <v>1.9599999999999999E-3</v>
      </c>
      <c r="AA143">
        <v>1.9599999999999999E-3</v>
      </c>
      <c r="AB143">
        <v>0.61688976034858389</v>
      </c>
      <c r="AC143">
        <v>6.6027661714654284</v>
      </c>
      <c r="AD143">
        <v>229.46600000000001</v>
      </c>
      <c r="AE143">
        <v>5.5E-2</v>
      </c>
      <c r="AF143">
        <v>957</v>
      </c>
      <c r="AG143">
        <v>2537</v>
      </c>
      <c r="AH143">
        <v>2980</v>
      </c>
      <c r="AI143">
        <v>3183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4.2300000000000003E-3</v>
      </c>
      <c r="Q144">
        <v>3.5300000000000002E-3</v>
      </c>
      <c r="R144">
        <v>7.2300000000000003E-3</v>
      </c>
      <c r="S144">
        <v>1.9599999999999999E-3</v>
      </c>
      <c r="T144">
        <v>1.9599999999999999E-3</v>
      </c>
      <c r="U144">
        <v>1.9599999999999999E-3</v>
      </c>
      <c r="V144">
        <v>2.9399999999999999E-3</v>
      </c>
      <c r="W144">
        <v>6.6899999999999998E-3</v>
      </c>
      <c r="X144">
        <v>6.6899999999999998E-3</v>
      </c>
      <c r="Y144">
        <v>1.9599999999999999E-3</v>
      </c>
      <c r="Z144">
        <v>1.9599999999999999E-3</v>
      </c>
      <c r="AA144">
        <v>1.9599999999999999E-3</v>
      </c>
      <c r="AB144">
        <v>0.61688976034858389</v>
      </c>
      <c r="AC144">
        <v>6.6027661714654284</v>
      </c>
      <c r="AD144">
        <v>229.46600000000001</v>
      </c>
      <c r="AE144">
        <v>0.06</v>
      </c>
      <c r="AF144">
        <v>903</v>
      </c>
      <c r="AG144">
        <v>2336</v>
      </c>
      <c r="AH144">
        <v>2731</v>
      </c>
      <c r="AI144">
        <v>2918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4.2300000000000003E-3</v>
      </c>
      <c r="Q145">
        <v>3.5300000000000002E-3</v>
      </c>
      <c r="R145">
        <v>7.2300000000000003E-3</v>
      </c>
      <c r="S145">
        <v>1.9599999999999999E-3</v>
      </c>
      <c r="T145">
        <v>1.9599999999999999E-3</v>
      </c>
      <c r="U145">
        <v>1.9599999999999999E-3</v>
      </c>
      <c r="V145">
        <v>2.9399999999999999E-3</v>
      </c>
      <c r="W145">
        <v>6.6899999999999998E-3</v>
      </c>
      <c r="X145">
        <v>6.6899999999999998E-3</v>
      </c>
      <c r="Y145">
        <v>1.9599999999999999E-3</v>
      </c>
      <c r="Z145">
        <v>1.9599999999999999E-3</v>
      </c>
      <c r="AA145">
        <v>1.9599999999999999E-3</v>
      </c>
      <c r="AB145">
        <v>0.61688976034858389</v>
      </c>
      <c r="AC145">
        <v>6.6027661714654284</v>
      </c>
      <c r="AD145">
        <v>229.46600000000001</v>
      </c>
      <c r="AE145">
        <v>6.5000000000000002E-2</v>
      </c>
      <c r="AF145">
        <v>853</v>
      </c>
      <c r="AG145">
        <v>2164</v>
      </c>
      <c r="AH145">
        <v>2521</v>
      </c>
      <c r="AI145">
        <v>2693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4.2300000000000003E-3</v>
      </c>
      <c r="Q146">
        <v>3.5300000000000002E-3</v>
      </c>
      <c r="R146">
        <v>7.2300000000000003E-3</v>
      </c>
      <c r="S146">
        <v>1.9599999999999999E-3</v>
      </c>
      <c r="T146">
        <v>1.9599999999999999E-3</v>
      </c>
      <c r="U146">
        <v>1.9599999999999999E-3</v>
      </c>
      <c r="V146">
        <v>2.9399999999999999E-3</v>
      </c>
      <c r="W146">
        <v>6.6899999999999998E-3</v>
      </c>
      <c r="X146">
        <v>6.6899999999999998E-3</v>
      </c>
      <c r="Y146">
        <v>1.9599999999999999E-3</v>
      </c>
      <c r="Z146">
        <v>1.9599999999999999E-3</v>
      </c>
      <c r="AA146">
        <v>1.9599999999999999E-3</v>
      </c>
      <c r="AB146">
        <v>0.61688976034858389</v>
      </c>
      <c r="AC146">
        <v>6.6027661714654284</v>
      </c>
      <c r="AD146">
        <v>229.46600000000001</v>
      </c>
      <c r="AE146">
        <v>7.0000000000000007E-2</v>
      </c>
      <c r="AF146">
        <v>808</v>
      </c>
      <c r="AG146">
        <v>2017</v>
      </c>
      <c r="AH146">
        <v>2341</v>
      </c>
      <c r="AI146">
        <v>2501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4.1799999999999997E-3</v>
      </c>
      <c r="Q147">
        <v>3.48E-3</v>
      </c>
      <c r="R147">
        <v>7.1500000000000001E-3</v>
      </c>
      <c r="S147">
        <v>1.9599999999999999E-3</v>
      </c>
      <c r="T147">
        <v>1.9599999999999999E-3</v>
      </c>
      <c r="U147">
        <v>1.9599999999999999E-3</v>
      </c>
      <c r="V147">
        <v>2.9399999999999999E-3</v>
      </c>
      <c r="W147">
        <v>6.6100000000000004E-3</v>
      </c>
      <c r="X147">
        <v>6.6100000000000004E-3</v>
      </c>
      <c r="Y147">
        <v>1.9599999999999999E-3</v>
      </c>
      <c r="Z147">
        <v>1.9599999999999999E-3</v>
      </c>
      <c r="AA147">
        <v>1.9599999999999999E-3</v>
      </c>
      <c r="AB147">
        <v>0.61672941176470586</v>
      </c>
      <c r="AC147">
        <v>7.2968456675166813</v>
      </c>
      <c r="AD147">
        <v>229.46600000000001</v>
      </c>
      <c r="AE147">
        <v>0.03</v>
      </c>
      <c r="AF147">
        <v>1164</v>
      </c>
      <c r="AG147">
        <v>3063</v>
      </c>
      <c r="AH147">
        <v>4629</v>
      </c>
      <c r="AI147">
        <v>5246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4.1799999999999997E-3</v>
      </c>
      <c r="Q148">
        <v>3.48E-3</v>
      </c>
      <c r="R148">
        <v>7.1500000000000001E-3</v>
      </c>
      <c r="S148">
        <v>1.9599999999999999E-3</v>
      </c>
      <c r="T148">
        <v>1.9599999999999999E-3</v>
      </c>
      <c r="U148">
        <v>1.9599999999999999E-3</v>
      </c>
      <c r="V148">
        <v>2.9399999999999999E-3</v>
      </c>
      <c r="W148">
        <v>6.6100000000000004E-3</v>
      </c>
      <c r="X148">
        <v>6.6100000000000004E-3</v>
      </c>
      <c r="Y148">
        <v>1.9599999999999999E-3</v>
      </c>
      <c r="Z148">
        <v>1.9599999999999999E-3</v>
      </c>
      <c r="AA148">
        <v>1.9599999999999999E-3</v>
      </c>
      <c r="AB148">
        <v>0.61672941176470586</v>
      </c>
      <c r="AC148">
        <v>7.2968456675166813</v>
      </c>
      <c r="AD148">
        <v>229.46600000000001</v>
      </c>
      <c r="AE148">
        <v>3.5000000000000003E-2</v>
      </c>
      <c r="AF148">
        <v>1081</v>
      </c>
      <c r="AG148">
        <v>2709</v>
      </c>
      <c r="AH148">
        <v>3990</v>
      </c>
      <c r="AI148">
        <v>4497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4.1799999999999997E-3</v>
      </c>
      <c r="Q149">
        <v>3.48E-3</v>
      </c>
      <c r="R149">
        <v>7.1500000000000001E-3</v>
      </c>
      <c r="S149">
        <v>1.9599999999999999E-3</v>
      </c>
      <c r="T149">
        <v>1.9599999999999999E-3</v>
      </c>
      <c r="U149">
        <v>1.9599999999999999E-3</v>
      </c>
      <c r="V149">
        <v>2.9399999999999999E-3</v>
      </c>
      <c r="W149">
        <v>6.6100000000000004E-3</v>
      </c>
      <c r="X149">
        <v>6.6100000000000004E-3</v>
      </c>
      <c r="Y149">
        <v>1.9599999999999999E-3</v>
      </c>
      <c r="Z149">
        <v>1.9599999999999999E-3</v>
      </c>
      <c r="AA149">
        <v>1.9599999999999999E-3</v>
      </c>
      <c r="AB149">
        <v>0.61672941176470586</v>
      </c>
      <c r="AC149">
        <v>7.2968456675166813</v>
      </c>
      <c r="AD149">
        <v>229.46600000000001</v>
      </c>
      <c r="AE149">
        <v>0.04</v>
      </c>
      <c r="AF149">
        <v>1007</v>
      </c>
      <c r="AG149">
        <v>2435</v>
      </c>
      <c r="AH149">
        <v>3508</v>
      </c>
      <c r="AI149">
        <v>3935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4.1799999999999997E-3</v>
      </c>
      <c r="Q150">
        <v>3.48E-3</v>
      </c>
      <c r="R150">
        <v>7.1500000000000001E-3</v>
      </c>
      <c r="S150">
        <v>1.9599999999999999E-3</v>
      </c>
      <c r="T150">
        <v>1.9599999999999999E-3</v>
      </c>
      <c r="U150">
        <v>1.9599999999999999E-3</v>
      </c>
      <c r="V150">
        <v>2.9399999999999999E-3</v>
      </c>
      <c r="W150">
        <v>6.6100000000000004E-3</v>
      </c>
      <c r="X150">
        <v>6.6100000000000004E-3</v>
      </c>
      <c r="Y150">
        <v>1.9599999999999999E-3</v>
      </c>
      <c r="Z150">
        <v>1.9599999999999999E-3</v>
      </c>
      <c r="AA150">
        <v>1.9599999999999999E-3</v>
      </c>
      <c r="AB150">
        <v>0.61672941176470586</v>
      </c>
      <c r="AC150">
        <v>7.2968456675166813</v>
      </c>
      <c r="AD150">
        <v>229.46600000000001</v>
      </c>
      <c r="AE150">
        <v>4.4999999999999998E-2</v>
      </c>
      <c r="AF150">
        <v>940</v>
      </c>
      <c r="AG150">
        <v>2212</v>
      </c>
      <c r="AH150">
        <v>3131</v>
      </c>
      <c r="AI150">
        <v>3497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4.1799999999999997E-3</v>
      </c>
      <c r="Q151">
        <v>3.48E-3</v>
      </c>
      <c r="R151">
        <v>7.1500000000000001E-3</v>
      </c>
      <c r="S151">
        <v>1.9599999999999999E-3</v>
      </c>
      <c r="T151">
        <v>1.9599999999999999E-3</v>
      </c>
      <c r="U151">
        <v>1.9599999999999999E-3</v>
      </c>
      <c r="V151">
        <v>2.9399999999999999E-3</v>
      </c>
      <c r="W151">
        <v>6.6100000000000004E-3</v>
      </c>
      <c r="X151">
        <v>6.6100000000000004E-3</v>
      </c>
      <c r="Y151">
        <v>1.9599999999999999E-3</v>
      </c>
      <c r="Z151">
        <v>1.9599999999999999E-3</v>
      </c>
      <c r="AA151">
        <v>1.9599999999999999E-3</v>
      </c>
      <c r="AB151">
        <v>0.61672941176470586</v>
      </c>
      <c r="AC151">
        <v>7.2968456675166813</v>
      </c>
      <c r="AD151">
        <v>229.46600000000001</v>
      </c>
      <c r="AE151">
        <v>0.05</v>
      </c>
      <c r="AF151">
        <v>879</v>
      </c>
      <c r="AG151">
        <v>2029</v>
      </c>
      <c r="AH151">
        <v>2828</v>
      </c>
      <c r="AI151">
        <v>3148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4.1799999999999997E-3</v>
      </c>
      <c r="Q152">
        <v>3.48E-3</v>
      </c>
      <c r="R152">
        <v>7.1500000000000001E-3</v>
      </c>
      <c r="S152">
        <v>1.9599999999999999E-3</v>
      </c>
      <c r="T152">
        <v>1.9599999999999999E-3</v>
      </c>
      <c r="U152">
        <v>1.9599999999999999E-3</v>
      </c>
      <c r="V152">
        <v>2.9399999999999999E-3</v>
      </c>
      <c r="W152">
        <v>6.6100000000000004E-3</v>
      </c>
      <c r="X152">
        <v>6.6100000000000004E-3</v>
      </c>
      <c r="Y152">
        <v>1.9599999999999999E-3</v>
      </c>
      <c r="Z152">
        <v>1.9599999999999999E-3</v>
      </c>
      <c r="AA152">
        <v>1.9599999999999999E-3</v>
      </c>
      <c r="AB152">
        <v>0.61672941176470586</v>
      </c>
      <c r="AC152">
        <v>7.2968456675166813</v>
      </c>
      <c r="AD152">
        <v>229.46600000000001</v>
      </c>
      <c r="AE152">
        <v>5.5E-2</v>
      </c>
      <c r="AF152">
        <v>825</v>
      </c>
      <c r="AG152">
        <v>1873</v>
      </c>
      <c r="AH152">
        <v>2579</v>
      </c>
      <c r="AI152">
        <v>2862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4.1799999999999997E-3</v>
      </c>
      <c r="Q153">
        <v>3.48E-3</v>
      </c>
      <c r="R153">
        <v>7.1500000000000001E-3</v>
      </c>
      <c r="S153">
        <v>1.9599999999999999E-3</v>
      </c>
      <c r="T153">
        <v>1.9599999999999999E-3</v>
      </c>
      <c r="U153">
        <v>1.9599999999999999E-3</v>
      </c>
      <c r="V153">
        <v>2.9399999999999999E-3</v>
      </c>
      <c r="W153">
        <v>6.6100000000000004E-3</v>
      </c>
      <c r="X153">
        <v>6.6100000000000004E-3</v>
      </c>
      <c r="Y153">
        <v>1.9599999999999999E-3</v>
      </c>
      <c r="Z153">
        <v>1.9599999999999999E-3</v>
      </c>
      <c r="AA153">
        <v>1.9599999999999999E-3</v>
      </c>
      <c r="AB153">
        <v>0.61672941176470586</v>
      </c>
      <c r="AC153">
        <v>7.2968456675166813</v>
      </c>
      <c r="AD153">
        <v>229.46600000000001</v>
      </c>
      <c r="AE153">
        <v>0.06</v>
      </c>
      <c r="AF153">
        <v>776</v>
      </c>
      <c r="AG153">
        <v>1739</v>
      </c>
      <c r="AH153">
        <v>2370</v>
      </c>
      <c r="AI153">
        <v>2623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4.1799999999999997E-3</v>
      </c>
      <c r="Q154">
        <v>3.48E-3</v>
      </c>
      <c r="R154">
        <v>7.1500000000000001E-3</v>
      </c>
      <c r="S154">
        <v>1.9599999999999999E-3</v>
      </c>
      <c r="T154">
        <v>1.9599999999999999E-3</v>
      </c>
      <c r="U154">
        <v>1.9599999999999999E-3</v>
      </c>
      <c r="V154">
        <v>2.9399999999999999E-3</v>
      </c>
      <c r="W154">
        <v>6.6100000000000004E-3</v>
      </c>
      <c r="X154">
        <v>6.6100000000000004E-3</v>
      </c>
      <c r="Y154">
        <v>1.9599999999999999E-3</v>
      </c>
      <c r="Z154">
        <v>1.9599999999999999E-3</v>
      </c>
      <c r="AA154">
        <v>1.9599999999999999E-3</v>
      </c>
      <c r="AB154">
        <v>0.61672941176470586</v>
      </c>
      <c r="AC154">
        <v>7.2968456675166813</v>
      </c>
      <c r="AD154">
        <v>229.46600000000001</v>
      </c>
      <c r="AE154">
        <v>6.5000000000000002E-2</v>
      </c>
      <c r="AF154">
        <v>731</v>
      </c>
      <c r="AG154">
        <v>1623</v>
      </c>
      <c r="AH154">
        <v>2192</v>
      </c>
      <c r="AI154">
        <v>2421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4.1799999999999997E-3</v>
      </c>
      <c r="Q155">
        <v>3.48E-3</v>
      </c>
      <c r="R155">
        <v>7.1500000000000001E-3</v>
      </c>
      <c r="S155">
        <v>1.9599999999999999E-3</v>
      </c>
      <c r="T155">
        <v>1.9599999999999999E-3</v>
      </c>
      <c r="U155">
        <v>1.9599999999999999E-3</v>
      </c>
      <c r="V155">
        <v>2.9399999999999999E-3</v>
      </c>
      <c r="W155">
        <v>6.6100000000000004E-3</v>
      </c>
      <c r="X155">
        <v>6.6100000000000004E-3</v>
      </c>
      <c r="Y155">
        <v>1.9599999999999999E-3</v>
      </c>
      <c r="Z155">
        <v>1.9599999999999999E-3</v>
      </c>
      <c r="AA155">
        <v>1.9599999999999999E-3</v>
      </c>
      <c r="AB155">
        <v>0.61672941176470586</v>
      </c>
      <c r="AC155">
        <v>7.2968456675166813</v>
      </c>
      <c r="AD155">
        <v>229.46600000000001</v>
      </c>
      <c r="AE155">
        <v>7.0000000000000007E-2</v>
      </c>
      <c r="AF155">
        <v>690</v>
      </c>
      <c r="AG155">
        <v>1522</v>
      </c>
      <c r="AH155">
        <v>2040</v>
      </c>
      <c r="AI155">
        <v>2248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4.1399999999999996E-3</v>
      </c>
      <c r="Q156">
        <v>3.4499999999999999E-3</v>
      </c>
      <c r="R156">
        <v>7.0800000000000004E-3</v>
      </c>
      <c r="S156">
        <v>1.9599999999999999E-3</v>
      </c>
      <c r="T156">
        <v>1.9599999999999999E-3</v>
      </c>
      <c r="U156">
        <v>1.9599999999999999E-3</v>
      </c>
      <c r="V156">
        <v>2.9399999999999999E-3</v>
      </c>
      <c r="W156">
        <v>6.5599999999999999E-3</v>
      </c>
      <c r="X156">
        <v>6.5599999999999999E-3</v>
      </c>
      <c r="Y156">
        <v>1.9599999999999999E-3</v>
      </c>
      <c r="Z156">
        <v>1.9599999999999999E-3</v>
      </c>
      <c r="AA156">
        <v>1.9599999999999999E-3</v>
      </c>
      <c r="AB156">
        <v>0.61664357298474948</v>
      </c>
      <c r="AC156">
        <v>7.2963378482739696</v>
      </c>
      <c r="AD156">
        <v>229.46600000000001</v>
      </c>
      <c r="AE156">
        <v>0.03</v>
      </c>
      <c r="AF156">
        <v>1164</v>
      </c>
      <c r="AG156">
        <v>3063</v>
      </c>
      <c r="AH156">
        <v>4629</v>
      </c>
      <c r="AI156">
        <v>5246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4.1399999999999996E-3</v>
      </c>
      <c r="Q157">
        <v>3.4499999999999999E-3</v>
      </c>
      <c r="R157">
        <v>7.0800000000000004E-3</v>
      </c>
      <c r="S157">
        <v>1.9599999999999999E-3</v>
      </c>
      <c r="T157">
        <v>1.9599999999999999E-3</v>
      </c>
      <c r="U157">
        <v>1.9599999999999999E-3</v>
      </c>
      <c r="V157">
        <v>2.9399999999999999E-3</v>
      </c>
      <c r="W157">
        <v>6.5599999999999999E-3</v>
      </c>
      <c r="X157">
        <v>6.5599999999999999E-3</v>
      </c>
      <c r="Y157">
        <v>1.9599999999999999E-3</v>
      </c>
      <c r="Z157">
        <v>1.9599999999999999E-3</v>
      </c>
      <c r="AA157">
        <v>1.9599999999999999E-3</v>
      </c>
      <c r="AB157">
        <v>0.61664357298474948</v>
      </c>
      <c r="AC157">
        <v>7.2963378482739696</v>
      </c>
      <c r="AD157">
        <v>229.46600000000001</v>
      </c>
      <c r="AE157">
        <v>3.5000000000000003E-2</v>
      </c>
      <c r="AF157">
        <v>1081</v>
      </c>
      <c r="AG157">
        <v>2709</v>
      </c>
      <c r="AH157">
        <v>3990</v>
      </c>
      <c r="AI157">
        <v>4497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4.1399999999999996E-3</v>
      </c>
      <c r="Q158">
        <v>3.4499999999999999E-3</v>
      </c>
      <c r="R158">
        <v>7.0800000000000004E-3</v>
      </c>
      <c r="S158">
        <v>1.9599999999999999E-3</v>
      </c>
      <c r="T158">
        <v>1.9599999999999999E-3</v>
      </c>
      <c r="U158">
        <v>1.9599999999999999E-3</v>
      </c>
      <c r="V158">
        <v>2.9399999999999999E-3</v>
      </c>
      <c r="W158">
        <v>6.5599999999999999E-3</v>
      </c>
      <c r="X158">
        <v>6.5599999999999999E-3</v>
      </c>
      <c r="Y158">
        <v>1.9599999999999999E-3</v>
      </c>
      <c r="Z158">
        <v>1.9599999999999999E-3</v>
      </c>
      <c r="AA158">
        <v>1.9599999999999999E-3</v>
      </c>
      <c r="AB158">
        <v>0.61664357298474948</v>
      </c>
      <c r="AC158">
        <v>7.2963378482739696</v>
      </c>
      <c r="AD158">
        <v>229.46600000000001</v>
      </c>
      <c r="AE158">
        <v>0.04</v>
      </c>
      <c r="AF158">
        <v>1007</v>
      </c>
      <c r="AG158">
        <v>2435</v>
      </c>
      <c r="AH158">
        <v>3508</v>
      </c>
      <c r="AI158">
        <v>3935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4.1399999999999996E-3</v>
      </c>
      <c r="Q159">
        <v>3.4499999999999999E-3</v>
      </c>
      <c r="R159">
        <v>7.0800000000000004E-3</v>
      </c>
      <c r="S159">
        <v>1.9599999999999999E-3</v>
      </c>
      <c r="T159">
        <v>1.9599999999999999E-3</v>
      </c>
      <c r="U159">
        <v>1.9599999999999999E-3</v>
      </c>
      <c r="V159">
        <v>2.9399999999999999E-3</v>
      </c>
      <c r="W159">
        <v>6.5599999999999999E-3</v>
      </c>
      <c r="X159">
        <v>6.5599999999999999E-3</v>
      </c>
      <c r="Y159">
        <v>1.9599999999999999E-3</v>
      </c>
      <c r="Z159">
        <v>1.9599999999999999E-3</v>
      </c>
      <c r="AA159">
        <v>1.9599999999999999E-3</v>
      </c>
      <c r="AB159">
        <v>0.61664357298474948</v>
      </c>
      <c r="AC159">
        <v>7.2963378482739696</v>
      </c>
      <c r="AD159">
        <v>229.46600000000001</v>
      </c>
      <c r="AE159">
        <v>4.4999999999999998E-2</v>
      </c>
      <c r="AF159">
        <v>940</v>
      </c>
      <c r="AG159">
        <v>2212</v>
      </c>
      <c r="AH159">
        <v>3131</v>
      </c>
      <c r="AI159">
        <v>3497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4.1399999999999996E-3</v>
      </c>
      <c r="Q160">
        <v>3.4499999999999999E-3</v>
      </c>
      <c r="R160">
        <v>7.0800000000000004E-3</v>
      </c>
      <c r="S160">
        <v>1.9599999999999999E-3</v>
      </c>
      <c r="T160">
        <v>1.9599999999999999E-3</v>
      </c>
      <c r="U160">
        <v>1.9599999999999999E-3</v>
      </c>
      <c r="V160">
        <v>2.9399999999999999E-3</v>
      </c>
      <c r="W160">
        <v>6.5599999999999999E-3</v>
      </c>
      <c r="X160">
        <v>6.5599999999999999E-3</v>
      </c>
      <c r="Y160">
        <v>1.9599999999999999E-3</v>
      </c>
      <c r="Z160">
        <v>1.9599999999999999E-3</v>
      </c>
      <c r="AA160">
        <v>1.9599999999999999E-3</v>
      </c>
      <c r="AB160">
        <v>0.61664357298474948</v>
      </c>
      <c r="AC160">
        <v>7.2963378482739696</v>
      </c>
      <c r="AD160">
        <v>229.46600000000001</v>
      </c>
      <c r="AE160">
        <v>0.05</v>
      </c>
      <c r="AF160">
        <v>879</v>
      </c>
      <c r="AG160">
        <v>2029</v>
      </c>
      <c r="AH160">
        <v>2828</v>
      </c>
      <c r="AI160">
        <v>3148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4.1399999999999996E-3</v>
      </c>
      <c r="Q161">
        <v>3.4499999999999999E-3</v>
      </c>
      <c r="R161">
        <v>7.0800000000000004E-3</v>
      </c>
      <c r="S161">
        <v>1.9599999999999999E-3</v>
      </c>
      <c r="T161">
        <v>1.9599999999999999E-3</v>
      </c>
      <c r="U161">
        <v>1.9599999999999999E-3</v>
      </c>
      <c r="V161">
        <v>2.9399999999999999E-3</v>
      </c>
      <c r="W161">
        <v>6.5599999999999999E-3</v>
      </c>
      <c r="X161">
        <v>6.5599999999999999E-3</v>
      </c>
      <c r="Y161">
        <v>1.9599999999999999E-3</v>
      </c>
      <c r="Z161">
        <v>1.9599999999999999E-3</v>
      </c>
      <c r="AA161">
        <v>1.9599999999999999E-3</v>
      </c>
      <c r="AB161">
        <v>0.61664357298474948</v>
      </c>
      <c r="AC161">
        <v>7.2963378482739696</v>
      </c>
      <c r="AD161">
        <v>229.46600000000001</v>
      </c>
      <c r="AE161">
        <v>5.5E-2</v>
      </c>
      <c r="AF161">
        <v>825</v>
      </c>
      <c r="AG161">
        <v>1873</v>
      </c>
      <c r="AH161">
        <v>2579</v>
      </c>
      <c r="AI161">
        <v>2862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4.1399999999999996E-3</v>
      </c>
      <c r="Q162">
        <v>3.4499999999999999E-3</v>
      </c>
      <c r="R162">
        <v>7.0800000000000004E-3</v>
      </c>
      <c r="S162">
        <v>1.9599999999999999E-3</v>
      </c>
      <c r="T162">
        <v>1.9599999999999999E-3</v>
      </c>
      <c r="U162">
        <v>1.9599999999999999E-3</v>
      </c>
      <c r="V162">
        <v>2.9399999999999999E-3</v>
      </c>
      <c r="W162">
        <v>6.5599999999999999E-3</v>
      </c>
      <c r="X162">
        <v>6.5599999999999999E-3</v>
      </c>
      <c r="Y162">
        <v>1.9599999999999999E-3</v>
      </c>
      <c r="Z162">
        <v>1.9599999999999999E-3</v>
      </c>
      <c r="AA162">
        <v>1.9599999999999999E-3</v>
      </c>
      <c r="AB162">
        <v>0.61664357298474948</v>
      </c>
      <c r="AC162">
        <v>7.2963378482739696</v>
      </c>
      <c r="AD162">
        <v>229.46600000000001</v>
      </c>
      <c r="AE162">
        <v>0.06</v>
      </c>
      <c r="AF162">
        <v>776</v>
      </c>
      <c r="AG162">
        <v>1739</v>
      </c>
      <c r="AH162">
        <v>2370</v>
      </c>
      <c r="AI162">
        <v>2623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4.1399999999999996E-3</v>
      </c>
      <c r="Q163">
        <v>3.4499999999999999E-3</v>
      </c>
      <c r="R163">
        <v>7.0800000000000004E-3</v>
      </c>
      <c r="S163">
        <v>1.9599999999999999E-3</v>
      </c>
      <c r="T163">
        <v>1.9599999999999999E-3</v>
      </c>
      <c r="U163">
        <v>1.9599999999999999E-3</v>
      </c>
      <c r="V163">
        <v>2.9399999999999999E-3</v>
      </c>
      <c r="W163">
        <v>6.5599999999999999E-3</v>
      </c>
      <c r="X163">
        <v>6.5599999999999999E-3</v>
      </c>
      <c r="Y163">
        <v>1.9599999999999999E-3</v>
      </c>
      <c r="Z163">
        <v>1.9599999999999999E-3</v>
      </c>
      <c r="AA163">
        <v>1.9599999999999999E-3</v>
      </c>
      <c r="AB163">
        <v>0.61664357298474948</v>
      </c>
      <c r="AC163">
        <v>7.2963378482739696</v>
      </c>
      <c r="AD163">
        <v>229.46600000000001</v>
      </c>
      <c r="AE163">
        <v>6.5000000000000002E-2</v>
      </c>
      <c r="AF163">
        <v>731</v>
      </c>
      <c r="AG163">
        <v>1623</v>
      </c>
      <c r="AH163">
        <v>2192</v>
      </c>
      <c r="AI163">
        <v>2421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4.1399999999999996E-3</v>
      </c>
      <c r="Q164">
        <v>3.4499999999999999E-3</v>
      </c>
      <c r="R164">
        <v>7.0800000000000004E-3</v>
      </c>
      <c r="S164">
        <v>1.9599999999999999E-3</v>
      </c>
      <c r="T164">
        <v>1.9599999999999999E-3</v>
      </c>
      <c r="U164">
        <v>1.9599999999999999E-3</v>
      </c>
      <c r="V164">
        <v>2.9399999999999999E-3</v>
      </c>
      <c r="W164">
        <v>6.5599999999999999E-3</v>
      </c>
      <c r="X164">
        <v>6.5599999999999999E-3</v>
      </c>
      <c r="Y164">
        <v>1.9599999999999999E-3</v>
      </c>
      <c r="Z164">
        <v>1.9599999999999999E-3</v>
      </c>
      <c r="AA164">
        <v>1.9599999999999999E-3</v>
      </c>
      <c r="AB164">
        <v>0.61664357298474948</v>
      </c>
      <c r="AC164">
        <v>7.2963378482739696</v>
      </c>
      <c r="AD164">
        <v>229.46600000000001</v>
      </c>
      <c r="AE164">
        <v>7.0000000000000007E-2</v>
      </c>
      <c r="AF164">
        <v>690</v>
      </c>
      <c r="AG164">
        <v>1522</v>
      </c>
      <c r="AH164">
        <v>2040</v>
      </c>
      <c r="AI164">
        <v>2248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4.1000000000000003E-3</v>
      </c>
      <c r="Q165">
        <v>3.4099999999999998E-3</v>
      </c>
      <c r="R165">
        <v>6.9899999999999997E-3</v>
      </c>
      <c r="S165">
        <v>1.9599999999999999E-3</v>
      </c>
      <c r="T165">
        <v>1.9599999999999999E-3</v>
      </c>
      <c r="U165">
        <v>1.9599999999999999E-3</v>
      </c>
      <c r="V165">
        <v>2.9399999999999999E-3</v>
      </c>
      <c r="W165">
        <v>6.4799999999999996E-3</v>
      </c>
      <c r="X165">
        <v>6.4799999999999996E-3</v>
      </c>
      <c r="Y165">
        <v>1.9599999999999999E-3</v>
      </c>
      <c r="Z165">
        <v>1.9599999999999999E-3</v>
      </c>
      <c r="AA165">
        <v>1.9599999999999999E-3</v>
      </c>
      <c r="AB165">
        <v>0.61648845315904144</v>
      </c>
      <c r="AC165">
        <v>7.2954200751131024</v>
      </c>
      <c r="AD165">
        <v>229.46600000000001</v>
      </c>
      <c r="AE165">
        <v>0.03</v>
      </c>
      <c r="AF165">
        <v>1164</v>
      </c>
      <c r="AG165">
        <v>3063</v>
      </c>
      <c r="AH165">
        <v>4629</v>
      </c>
      <c r="AI165">
        <v>5246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4.1000000000000003E-3</v>
      </c>
      <c r="Q166">
        <v>3.4099999999999998E-3</v>
      </c>
      <c r="R166">
        <v>6.9899999999999997E-3</v>
      </c>
      <c r="S166">
        <v>1.9599999999999999E-3</v>
      </c>
      <c r="T166">
        <v>1.9599999999999999E-3</v>
      </c>
      <c r="U166">
        <v>1.9599999999999999E-3</v>
      </c>
      <c r="V166">
        <v>2.9399999999999999E-3</v>
      </c>
      <c r="W166">
        <v>6.4799999999999996E-3</v>
      </c>
      <c r="X166">
        <v>6.4799999999999996E-3</v>
      </c>
      <c r="Y166">
        <v>1.9599999999999999E-3</v>
      </c>
      <c r="Z166">
        <v>1.9599999999999999E-3</v>
      </c>
      <c r="AA166">
        <v>1.9599999999999999E-3</v>
      </c>
      <c r="AB166">
        <v>0.61648845315904144</v>
      </c>
      <c r="AC166">
        <v>7.2954200751131024</v>
      </c>
      <c r="AD166">
        <v>229.46600000000001</v>
      </c>
      <c r="AE166">
        <v>3.5000000000000003E-2</v>
      </c>
      <c r="AF166">
        <v>1081</v>
      </c>
      <c r="AG166">
        <v>2709</v>
      </c>
      <c r="AH166">
        <v>3990</v>
      </c>
      <c r="AI166">
        <v>4497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4.1000000000000003E-3</v>
      </c>
      <c r="Q167">
        <v>3.4099999999999998E-3</v>
      </c>
      <c r="R167">
        <v>6.9899999999999997E-3</v>
      </c>
      <c r="S167">
        <v>1.9599999999999999E-3</v>
      </c>
      <c r="T167">
        <v>1.9599999999999999E-3</v>
      </c>
      <c r="U167">
        <v>1.9599999999999999E-3</v>
      </c>
      <c r="V167">
        <v>2.9399999999999999E-3</v>
      </c>
      <c r="W167">
        <v>6.4799999999999996E-3</v>
      </c>
      <c r="X167">
        <v>6.4799999999999996E-3</v>
      </c>
      <c r="Y167">
        <v>1.9599999999999999E-3</v>
      </c>
      <c r="Z167">
        <v>1.9599999999999999E-3</v>
      </c>
      <c r="AA167">
        <v>1.9599999999999999E-3</v>
      </c>
      <c r="AB167">
        <v>0.61648845315904144</v>
      </c>
      <c r="AC167">
        <v>7.2954200751131024</v>
      </c>
      <c r="AD167">
        <v>229.46600000000001</v>
      </c>
      <c r="AE167">
        <v>0.04</v>
      </c>
      <c r="AF167">
        <v>1007</v>
      </c>
      <c r="AG167">
        <v>2435</v>
      </c>
      <c r="AH167">
        <v>3508</v>
      </c>
      <c r="AI167">
        <v>3935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4.1000000000000003E-3</v>
      </c>
      <c r="Q168">
        <v>3.4099999999999998E-3</v>
      </c>
      <c r="R168">
        <v>6.9899999999999997E-3</v>
      </c>
      <c r="S168">
        <v>1.9599999999999999E-3</v>
      </c>
      <c r="T168">
        <v>1.9599999999999999E-3</v>
      </c>
      <c r="U168">
        <v>1.9599999999999999E-3</v>
      </c>
      <c r="V168">
        <v>2.9399999999999999E-3</v>
      </c>
      <c r="W168">
        <v>6.4799999999999996E-3</v>
      </c>
      <c r="X168">
        <v>6.4799999999999996E-3</v>
      </c>
      <c r="Y168">
        <v>1.9599999999999999E-3</v>
      </c>
      <c r="Z168">
        <v>1.9599999999999999E-3</v>
      </c>
      <c r="AA168">
        <v>1.9599999999999999E-3</v>
      </c>
      <c r="AB168">
        <v>0.61648845315904144</v>
      </c>
      <c r="AC168">
        <v>7.2954200751131024</v>
      </c>
      <c r="AD168">
        <v>229.46600000000001</v>
      </c>
      <c r="AE168">
        <v>4.4999999999999998E-2</v>
      </c>
      <c r="AF168">
        <v>940</v>
      </c>
      <c r="AG168">
        <v>2212</v>
      </c>
      <c r="AH168">
        <v>3131</v>
      </c>
      <c r="AI168">
        <v>3497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4.1000000000000003E-3</v>
      </c>
      <c r="Q169">
        <v>3.4099999999999998E-3</v>
      </c>
      <c r="R169">
        <v>6.9899999999999997E-3</v>
      </c>
      <c r="S169">
        <v>1.9599999999999999E-3</v>
      </c>
      <c r="T169">
        <v>1.9599999999999999E-3</v>
      </c>
      <c r="U169">
        <v>1.9599999999999999E-3</v>
      </c>
      <c r="V169">
        <v>2.9399999999999999E-3</v>
      </c>
      <c r="W169">
        <v>6.4799999999999996E-3</v>
      </c>
      <c r="X169">
        <v>6.4799999999999996E-3</v>
      </c>
      <c r="Y169">
        <v>1.9599999999999999E-3</v>
      </c>
      <c r="Z169">
        <v>1.9599999999999999E-3</v>
      </c>
      <c r="AA169">
        <v>1.9599999999999999E-3</v>
      </c>
      <c r="AB169">
        <v>0.61648845315904144</v>
      </c>
      <c r="AC169">
        <v>7.2954200751131024</v>
      </c>
      <c r="AD169">
        <v>229.46600000000001</v>
      </c>
      <c r="AE169">
        <v>0.05</v>
      </c>
      <c r="AF169">
        <v>879</v>
      </c>
      <c r="AG169">
        <v>2029</v>
      </c>
      <c r="AH169">
        <v>2828</v>
      </c>
      <c r="AI169">
        <v>3148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4.1000000000000003E-3</v>
      </c>
      <c r="Q170">
        <v>3.4099999999999998E-3</v>
      </c>
      <c r="R170">
        <v>6.9899999999999997E-3</v>
      </c>
      <c r="S170">
        <v>1.9599999999999999E-3</v>
      </c>
      <c r="T170">
        <v>1.9599999999999999E-3</v>
      </c>
      <c r="U170">
        <v>1.9599999999999999E-3</v>
      </c>
      <c r="V170">
        <v>2.9399999999999999E-3</v>
      </c>
      <c r="W170">
        <v>6.4799999999999996E-3</v>
      </c>
      <c r="X170">
        <v>6.4799999999999996E-3</v>
      </c>
      <c r="Y170">
        <v>1.9599999999999999E-3</v>
      </c>
      <c r="Z170">
        <v>1.9599999999999999E-3</v>
      </c>
      <c r="AA170">
        <v>1.9599999999999999E-3</v>
      </c>
      <c r="AB170">
        <v>0.61648845315904144</v>
      </c>
      <c r="AC170">
        <v>7.2954200751131024</v>
      </c>
      <c r="AD170">
        <v>229.46600000000001</v>
      </c>
      <c r="AE170">
        <v>5.5E-2</v>
      </c>
      <c r="AF170">
        <v>825</v>
      </c>
      <c r="AG170">
        <v>1873</v>
      </c>
      <c r="AH170">
        <v>2579</v>
      </c>
      <c r="AI170">
        <v>2862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4.1000000000000003E-3</v>
      </c>
      <c r="Q171">
        <v>3.4099999999999998E-3</v>
      </c>
      <c r="R171">
        <v>6.9899999999999997E-3</v>
      </c>
      <c r="S171">
        <v>1.9599999999999999E-3</v>
      </c>
      <c r="T171">
        <v>1.9599999999999999E-3</v>
      </c>
      <c r="U171">
        <v>1.9599999999999999E-3</v>
      </c>
      <c r="V171">
        <v>2.9399999999999999E-3</v>
      </c>
      <c r="W171">
        <v>6.4799999999999996E-3</v>
      </c>
      <c r="X171">
        <v>6.4799999999999996E-3</v>
      </c>
      <c r="Y171">
        <v>1.9599999999999999E-3</v>
      </c>
      <c r="Z171">
        <v>1.9599999999999999E-3</v>
      </c>
      <c r="AA171">
        <v>1.9599999999999999E-3</v>
      </c>
      <c r="AB171">
        <v>0.61648845315904144</v>
      </c>
      <c r="AC171">
        <v>7.2954200751131024</v>
      </c>
      <c r="AD171">
        <v>229.46600000000001</v>
      </c>
      <c r="AE171">
        <v>0.06</v>
      </c>
      <c r="AF171">
        <v>776</v>
      </c>
      <c r="AG171">
        <v>1739</v>
      </c>
      <c r="AH171">
        <v>2370</v>
      </c>
      <c r="AI171">
        <v>2623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4.1000000000000003E-3</v>
      </c>
      <c r="Q172">
        <v>3.4099999999999998E-3</v>
      </c>
      <c r="R172">
        <v>6.9899999999999997E-3</v>
      </c>
      <c r="S172">
        <v>1.9599999999999999E-3</v>
      </c>
      <c r="T172">
        <v>1.9599999999999999E-3</v>
      </c>
      <c r="U172">
        <v>1.9599999999999999E-3</v>
      </c>
      <c r="V172">
        <v>2.9399999999999999E-3</v>
      </c>
      <c r="W172">
        <v>6.4799999999999996E-3</v>
      </c>
      <c r="X172">
        <v>6.4799999999999996E-3</v>
      </c>
      <c r="Y172">
        <v>1.9599999999999999E-3</v>
      </c>
      <c r="Z172">
        <v>1.9599999999999999E-3</v>
      </c>
      <c r="AA172">
        <v>1.9599999999999999E-3</v>
      </c>
      <c r="AB172">
        <v>0.61648845315904144</v>
      </c>
      <c r="AC172">
        <v>7.2954200751131024</v>
      </c>
      <c r="AD172">
        <v>229.46600000000001</v>
      </c>
      <c r="AE172">
        <v>6.5000000000000002E-2</v>
      </c>
      <c r="AF172">
        <v>731</v>
      </c>
      <c r="AG172">
        <v>1623</v>
      </c>
      <c r="AH172">
        <v>2192</v>
      </c>
      <c r="AI172">
        <v>2421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4.1000000000000003E-3</v>
      </c>
      <c r="Q173">
        <v>3.4099999999999998E-3</v>
      </c>
      <c r="R173">
        <v>6.9899999999999997E-3</v>
      </c>
      <c r="S173">
        <v>1.9599999999999999E-3</v>
      </c>
      <c r="T173">
        <v>1.9599999999999999E-3</v>
      </c>
      <c r="U173">
        <v>1.9599999999999999E-3</v>
      </c>
      <c r="V173">
        <v>2.9399999999999999E-3</v>
      </c>
      <c r="W173">
        <v>6.4799999999999996E-3</v>
      </c>
      <c r="X173">
        <v>6.4799999999999996E-3</v>
      </c>
      <c r="Y173">
        <v>1.9599999999999999E-3</v>
      </c>
      <c r="Z173">
        <v>1.9599999999999999E-3</v>
      </c>
      <c r="AA173">
        <v>1.9599999999999999E-3</v>
      </c>
      <c r="AB173">
        <v>0.61648845315904144</v>
      </c>
      <c r="AC173">
        <v>7.2954200751131024</v>
      </c>
      <c r="AD173">
        <v>229.46600000000001</v>
      </c>
      <c r="AE173">
        <v>7.0000000000000007E-2</v>
      </c>
      <c r="AF173">
        <v>690</v>
      </c>
      <c r="AG173">
        <v>1522</v>
      </c>
      <c r="AH173">
        <v>2040</v>
      </c>
      <c r="AI173">
        <v>2248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4.0699999999999998E-3</v>
      </c>
      <c r="Q174">
        <v>3.3700000000000002E-3</v>
      </c>
      <c r="R174">
        <v>6.9199999999999999E-3</v>
      </c>
      <c r="S174">
        <v>1.9599999999999999E-3</v>
      </c>
      <c r="T174">
        <v>1.9599999999999999E-3</v>
      </c>
      <c r="U174">
        <v>1.9599999999999999E-3</v>
      </c>
      <c r="V174">
        <v>2.9399999999999999E-3</v>
      </c>
      <c r="W174">
        <v>6.4099999999999999E-3</v>
      </c>
      <c r="X174">
        <v>6.4099999999999999E-3</v>
      </c>
      <c r="Y174">
        <v>1.9599999999999999E-3</v>
      </c>
      <c r="Z174">
        <v>1.9599999999999999E-3</v>
      </c>
      <c r="AA174">
        <v>1.9599999999999999E-3</v>
      </c>
      <c r="AB174">
        <v>0.61670762527233114</v>
      </c>
      <c r="AC174">
        <v>7.2967167827307042</v>
      </c>
      <c r="AD174">
        <v>229.46600000000001</v>
      </c>
      <c r="AE174">
        <v>0.03</v>
      </c>
      <c r="AF174">
        <v>1164</v>
      </c>
      <c r="AG174">
        <v>3063</v>
      </c>
      <c r="AH174">
        <v>4629</v>
      </c>
      <c r="AI174">
        <v>5246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4.0699999999999998E-3</v>
      </c>
      <c r="Q175">
        <v>3.3700000000000002E-3</v>
      </c>
      <c r="R175">
        <v>6.9199999999999999E-3</v>
      </c>
      <c r="S175">
        <v>1.9599999999999999E-3</v>
      </c>
      <c r="T175">
        <v>1.9599999999999999E-3</v>
      </c>
      <c r="U175">
        <v>1.9599999999999999E-3</v>
      </c>
      <c r="V175">
        <v>2.9399999999999999E-3</v>
      </c>
      <c r="W175">
        <v>6.4099999999999999E-3</v>
      </c>
      <c r="X175">
        <v>6.4099999999999999E-3</v>
      </c>
      <c r="Y175">
        <v>1.9599999999999999E-3</v>
      </c>
      <c r="Z175">
        <v>1.9599999999999999E-3</v>
      </c>
      <c r="AA175">
        <v>1.9599999999999999E-3</v>
      </c>
      <c r="AB175">
        <v>0.61670762527233114</v>
      </c>
      <c r="AC175">
        <v>7.2967167827307042</v>
      </c>
      <c r="AD175">
        <v>229.46600000000001</v>
      </c>
      <c r="AE175">
        <v>3.5000000000000003E-2</v>
      </c>
      <c r="AF175">
        <v>1081</v>
      </c>
      <c r="AG175">
        <v>2709</v>
      </c>
      <c r="AH175">
        <v>3990</v>
      </c>
      <c r="AI175">
        <v>4497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4.0699999999999998E-3</v>
      </c>
      <c r="Q176">
        <v>3.3700000000000002E-3</v>
      </c>
      <c r="R176">
        <v>6.9199999999999999E-3</v>
      </c>
      <c r="S176">
        <v>1.9599999999999999E-3</v>
      </c>
      <c r="T176">
        <v>1.9599999999999999E-3</v>
      </c>
      <c r="U176">
        <v>1.9599999999999999E-3</v>
      </c>
      <c r="V176">
        <v>2.9399999999999999E-3</v>
      </c>
      <c r="W176">
        <v>6.4099999999999999E-3</v>
      </c>
      <c r="X176">
        <v>6.4099999999999999E-3</v>
      </c>
      <c r="Y176">
        <v>1.9599999999999999E-3</v>
      </c>
      <c r="Z176">
        <v>1.9599999999999999E-3</v>
      </c>
      <c r="AA176">
        <v>1.9599999999999999E-3</v>
      </c>
      <c r="AB176">
        <v>0.61670762527233114</v>
      </c>
      <c r="AC176">
        <v>7.2967167827307042</v>
      </c>
      <c r="AD176">
        <v>229.46600000000001</v>
      </c>
      <c r="AE176">
        <v>0.04</v>
      </c>
      <c r="AF176">
        <v>1007</v>
      </c>
      <c r="AG176">
        <v>2435</v>
      </c>
      <c r="AH176">
        <v>3508</v>
      </c>
      <c r="AI176">
        <v>3935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4.0699999999999998E-3</v>
      </c>
      <c r="Q177">
        <v>3.3700000000000002E-3</v>
      </c>
      <c r="R177">
        <v>6.9199999999999999E-3</v>
      </c>
      <c r="S177">
        <v>1.9599999999999999E-3</v>
      </c>
      <c r="T177">
        <v>1.9599999999999999E-3</v>
      </c>
      <c r="U177">
        <v>1.9599999999999999E-3</v>
      </c>
      <c r="V177">
        <v>2.9399999999999999E-3</v>
      </c>
      <c r="W177">
        <v>6.4099999999999999E-3</v>
      </c>
      <c r="X177">
        <v>6.4099999999999999E-3</v>
      </c>
      <c r="Y177">
        <v>1.9599999999999999E-3</v>
      </c>
      <c r="Z177">
        <v>1.9599999999999999E-3</v>
      </c>
      <c r="AA177">
        <v>1.9599999999999999E-3</v>
      </c>
      <c r="AB177">
        <v>0.61670762527233114</v>
      </c>
      <c r="AC177">
        <v>7.2967167827307042</v>
      </c>
      <c r="AD177">
        <v>229.46600000000001</v>
      </c>
      <c r="AE177">
        <v>4.4999999999999998E-2</v>
      </c>
      <c r="AF177">
        <v>940</v>
      </c>
      <c r="AG177">
        <v>2212</v>
      </c>
      <c r="AH177">
        <v>3131</v>
      </c>
      <c r="AI177">
        <v>3497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4.0699999999999998E-3</v>
      </c>
      <c r="Q178">
        <v>3.3700000000000002E-3</v>
      </c>
      <c r="R178">
        <v>6.9199999999999999E-3</v>
      </c>
      <c r="S178">
        <v>1.9599999999999999E-3</v>
      </c>
      <c r="T178">
        <v>1.9599999999999999E-3</v>
      </c>
      <c r="U178">
        <v>1.9599999999999999E-3</v>
      </c>
      <c r="V178">
        <v>2.9399999999999999E-3</v>
      </c>
      <c r="W178">
        <v>6.4099999999999999E-3</v>
      </c>
      <c r="X178">
        <v>6.4099999999999999E-3</v>
      </c>
      <c r="Y178">
        <v>1.9599999999999999E-3</v>
      </c>
      <c r="Z178">
        <v>1.9599999999999999E-3</v>
      </c>
      <c r="AA178">
        <v>1.9599999999999999E-3</v>
      </c>
      <c r="AB178">
        <v>0.61670762527233114</v>
      </c>
      <c r="AC178">
        <v>7.2967167827307042</v>
      </c>
      <c r="AD178">
        <v>229.46600000000001</v>
      </c>
      <c r="AE178">
        <v>0.05</v>
      </c>
      <c r="AF178">
        <v>879</v>
      </c>
      <c r="AG178">
        <v>2029</v>
      </c>
      <c r="AH178">
        <v>2828</v>
      </c>
      <c r="AI178">
        <v>3148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4.0699999999999998E-3</v>
      </c>
      <c r="Q179">
        <v>3.3700000000000002E-3</v>
      </c>
      <c r="R179">
        <v>6.9199999999999999E-3</v>
      </c>
      <c r="S179">
        <v>1.9599999999999999E-3</v>
      </c>
      <c r="T179">
        <v>1.9599999999999999E-3</v>
      </c>
      <c r="U179">
        <v>1.9599999999999999E-3</v>
      </c>
      <c r="V179">
        <v>2.9399999999999999E-3</v>
      </c>
      <c r="W179">
        <v>6.4099999999999999E-3</v>
      </c>
      <c r="X179">
        <v>6.4099999999999999E-3</v>
      </c>
      <c r="Y179">
        <v>1.9599999999999999E-3</v>
      </c>
      <c r="Z179">
        <v>1.9599999999999999E-3</v>
      </c>
      <c r="AA179">
        <v>1.9599999999999999E-3</v>
      </c>
      <c r="AB179">
        <v>0.61670762527233114</v>
      </c>
      <c r="AC179">
        <v>7.2967167827307042</v>
      </c>
      <c r="AD179">
        <v>229.46600000000001</v>
      </c>
      <c r="AE179">
        <v>5.5E-2</v>
      </c>
      <c r="AF179">
        <v>825</v>
      </c>
      <c r="AG179">
        <v>1873</v>
      </c>
      <c r="AH179">
        <v>2579</v>
      </c>
      <c r="AI179">
        <v>2862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4.0699999999999998E-3</v>
      </c>
      <c r="Q180">
        <v>3.3700000000000002E-3</v>
      </c>
      <c r="R180">
        <v>6.9199999999999999E-3</v>
      </c>
      <c r="S180">
        <v>1.9599999999999999E-3</v>
      </c>
      <c r="T180">
        <v>1.9599999999999999E-3</v>
      </c>
      <c r="U180">
        <v>1.9599999999999999E-3</v>
      </c>
      <c r="V180">
        <v>2.9399999999999999E-3</v>
      </c>
      <c r="W180">
        <v>6.4099999999999999E-3</v>
      </c>
      <c r="X180">
        <v>6.4099999999999999E-3</v>
      </c>
      <c r="Y180">
        <v>1.9599999999999999E-3</v>
      </c>
      <c r="Z180">
        <v>1.9599999999999999E-3</v>
      </c>
      <c r="AA180">
        <v>1.9599999999999999E-3</v>
      </c>
      <c r="AB180">
        <v>0.61670762527233114</v>
      </c>
      <c r="AC180">
        <v>7.2967167827307042</v>
      </c>
      <c r="AD180">
        <v>229.46600000000001</v>
      </c>
      <c r="AE180">
        <v>0.06</v>
      </c>
      <c r="AF180">
        <v>776</v>
      </c>
      <c r="AG180">
        <v>1739</v>
      </c>
      <c r="AH180">
        <v>2370</v>
      </c>
      <c r="AI180">
        <v>2623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4.0699999999999998E-3</v>
      </c>
      <c r="Q181">
        <v>3.3700000000000002E-3</v>
      </c>
      <c r="R181">
        <v>6.9199999999999999E-3</v>
      </c>
      <c r="S181">
        <v>1.9599999999999999E-3</v>
      </c>
      <c r="T181">
        <v>1.9599999999999999E-3</v>
      </c>
      <c r="U181">
        <v>1.9599999999999999E-3</v>
      </c>
      <c r="V181">
        <v>2.9399999999999999E-3</v>
      </c>
      <c r="W181">
        <v>6.4099999999999999E-3</v>
      </c>
      <c r="X181">
        <v>6.4099999999999999E-3</v>
      </c>
      <c r="Y181">
        <v>1.9599999999999999E-3</v>
      </c>
      <c r="Z181">
        <v>1.9599999999999999E-3</v>
      </c>
      <c r="AA181">
        <v>1.9599999999999999E-3</v>
      </c>
      <c r="AB181">
        <v>0.61670762527233114</v>
      </c>
      <c r="AC181">
        <v>7.2967167827307042</v>
      </c>
      <c r="AD181">
        <v>229.46600000000001</v>
      </c>
      <c r="AE181">
        <v>6.5000000000000002E-2</v>
      </c>
      <c r="AF181">
        <v>731</v>
      </c>
      <c r="AG181">
        <v>1623</v>
      </c>
      <c r="AH181">
        <v>2192</v>
      </c>
      <c r="AI181">
        <v>2421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4.0699999999999998E-3</v>
      </c>
      <c r="Q182">
        <v>3.3700000000000002E-3</v>
      </c>
      <c r="R182">
        <v>6.9199999999999999E-3</v>
      </c>
      <c r="S182">
        <v>1.9599999999999999E-3</v>
      </c>
      <c r="T182">
        <v>1.9599999999999999E-3</v>
      </c>
      <c r="U182">
        <v>1.9599999999999999E-3</v>
      </c>
      <c r="V182">
        <v>2.9399999999999999E-3</v>
      </c>
      <c r="W182">
        <v>6.4099999999999999E-3</v>
      </c>
      <c r="X182">
        <v>6.4099999999999999E-3</v>
      </c>
      <c r="Y182">
        <v>1.9599999999999999E-3</v>
      </c>
      <c r="Z182">
        <v>1.9599999999999999E-3</v>
      </c>
      <c r="AA182">
        <v>1.9599999999999999E-3</v>
      </c>
      <c r="AB182">
        <v>0.61670762527233114</v>
      </c>
      <c r="AC182">
        <v>7.2967167827307042</v>
      </c>
      <c r="AD182">
        <v>229.46600000000001</v>
      </c>
      <c r="AE182">
        <v>7.0000000000000007E-2</v>
      </c>
      <c r="AF182">
        <v>690</v>
      </c>
      <c r="AG182">
        <v>1522</v>
      </c>
      <c r="AH182">
        <v>2040</v>
      </c>
      <c r="AI182">
        <v>2248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3.8300000000000001E-3</v>
      </c>
      <c r="Q183">
        <v>3.1800000000000001E-3</v>
      </c>
      <c r="R183">
        <v>6.5199999999999998E-3</v>
      </c>
      <c r="S183">
        <v>1.9499999999999999E-3</v>
      </c>
      <c r="T183">
        <v>1.9499999999999999E-3</v>
      </c>
      <c r="U183">
        <v>1.9499999999999999E-3</v>
      </c>
      <c r="V183">
        <v>2.9199999999999999E-3</v>
      </c>
      <c r="W183">
        <v>6.0499999999999998E-3</v>
      </c>
      <c r="X183">
        <v>6.0499999999999998E-3</v>
      </c>
      <c r="Y183">
        <v>1.9499999999999999E-3</v>
      </c>
      <c r="Z183">
        <v>1.9499999999999999E-3</v>
      </c>
      <c r="AA183">
        <v>1.9499999999999999E-3</v>
      </c>
      <c r="AB183">
        <v>0.61705968520220589</v>
      </c>
      <c r="AC183">
        <v>7.0561505241534599</v>
      </c>
      <c r="AD183">
        <v>243.916</v>
      </c>
      <c r="AE183">
        <v>0.03</v>
      </c>
      <c r="AF183">
        <v>1142</v>
      </c>
      <c r="AG183">
        <v>3339</v>
      </c>
      <c r="AH183">
        <v>4722</v>
      </c>
      <c r="AI183">
        <v>5117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3.8300000000000001E-3</v>
      </c>
      <c r="Q184">
        <v>3.1800000000000001E-3</v>
      </c>
      <c r="R184">
        <v>6.5199999999999998E-3</v>
      </c>
      <c r="S184">
        <v>1.9499999999999999E-3</v>
      </c>
      <c r="T184">
        <v>1.9499999999999999E-3</v>
      </c>
      <c r="U184">
        <v>1.9499999999999999E-3</v>
      </c>
      <c r="V184">
        <v>2.9199999999999999E-3</v>
      </c>
      <c r="W184">
        <v>6.0499999999999998E-3</v>
      </c>
      <c r="X184">
        <v>6.0499999999999998E-3</v>
      </c>
      <c r="Y184">
        <v>1.9499999999999999E-3</v>
      </c>
      <c r="Z184">
        <v>1.9499999999999999E-3</v>
      </c>
      <c r="AA184">
        <v>1.9499999999999999E-3</v>
      </c>
      <c r="AB184">
        <v>0.61705968520220589</v>
      </c>
      <c r="AC184">
        <v>7.0561505241534599</v>
      </c>
      <c r="AD184">
        <v>243.916</v>
      </c>
      <c r="AE184">
        <v>3.5000000000000003E-2</v>
      </c>
      <c r="AF184">
        <v>1062</v>
      </c>
      <c r="AG184">
        <v>2927</v>
      </c>
      <c r="AH184">
        <v>4053</v>
      </c>
      <c r="AI184">
        <v>4386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3.8300000000000001E-3</v>
      </c>
      <c r="Q185">
        <v>3.1800000000000001E-3</v>
      </c>
      <c r="R185">
        <v>6.5199999999999998E-3</v>
      </c>
      <c r="S185">
        <v>1.9499999999999999E-3</v>
      </c>
      <c r="T185">
        <v>1.9499999999999999E-3</v>
      </c>
      <c r="U185">
        <v>1.9499999999999999E-3</v>
      </c>
      <c r="V185">
        <v>2.9199999999999999E-3</v>
      </c>
      <c r="W185">
        <v>6.0499999999999998E-3</v>
      </c>
      <c r="X185">
        <v>6.0499999999999998E-3</v>
      </c>
      <c r="Y185">
        <v>1.9499999999999999E-3</v>
      </c>
      <c r="Z185">
        <v>1.9499999999999999E-3</v>
      </c>
      <c r="AA185">
        <v>1.9499999999999999E-3</v>
      </c>
      <c r="AB185">
        <v>0.61705968520220589</v>
      </c>
      <c r="AC185">
        <v>7.0561505241534599</v>
      </c>
      <c r="AD185">
        <v>243.916</v>
      </c>
      <c r="AE185">
        <v>0.04</v>
      </c>
      <c r="AF185">
        <v>991</v>
      </c>
      <c r="AG185">
        <v>2610</v>
      </c>
      <c r="AH185">
        <v>3549</v>
      </c>
      <c r="AI185">
        <v>3838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3.8300000000000001E-3</v>
      </c>
      <c r="Q186">
        <v>3.1800000000000001E-3</v>
      </c>
      <c r="R186">
        <v>6.5199999999999998E-3</v>
      </c>
      <c r="S186">
        <v>1.9499999999999999E-3</v>
      </c>
      <c r="T186">
        <v>1.9499999999999999E-3</v>
      </c>
      <c r="U186">
        <v>1.9499999999999999E-3</v>
      </c>
      <c r="V186">
        <v>2.9199999999999999E-3</v>
      </c>
      <c r="W186">
        <v>6.0499999999999998E-3</v>
      </c>
      <c r="X186">
        <v>6.0499999999999998E-3</v>
      </c>
      <c r="Y186">
        <v>1.9499999999999999E-3</v>
      </c>
      <c r="Z186">
        <v>1.9499999999999999E-3</v>
      </c>
      <c r="AA186">
        <v>1.9499999999999999E-3</v>
      </c>
      <c r="AB186">
        <v>0.61705968520220589</v>
      </c>
      <c r="AC186">
        <v>7.0561505241534599</v>
      </c>
      <c r="AD186">
        <v>243.916</v>
      </c>
      <c r="AE186">
        <v>4.4999999999999998E-2</v>
      </c>
      <c r="AF186">
        <v>927</v>
      </c>
      <c r="AG186">
        <v>2357</v>
      </c>
      <c r="AH186">
        <v>3157</v>
      </c>
      <c r="AI186">
        <v>3411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3.8300000000000001E-3</v>
      </c>
      <c r="Q187">
        <v>3.1800000000000001E-3</v>
      </c>
      <c r="R187">
        <v>6.5199999999999998E-3</v>
      </c>
      <c r="S187">
        <v>1.9499999999999999E-3</v>
      </c>
      <c r="T187">
        <v>1.9499999999999999E-3</v>
      </c>
      <c r="U187">
        <v>1.9499999999999999E-3</v>
      </c>
      <c r="V187">
        <v>2.9199999999999999E-3</v>
      </c>
      <c r="W187">
        <v>6.0499999999999998E-3</v>
      </c>
      <c r="X187">
        <v>6.0499999999999998E-3</v>
      </c>
      <c r="Y187">
        <v>1.9499999999999999E-3</v>
      </c>
      <c r="Z187">
        <v>1.9499999999999999E-3</v>
      </c>
      <c r="AA187">
        <v>1.9499999999999999E-3</v>
      </c>
      <c r="AB187">
        <v>0.61705968520220589</v>
      </c>
      <c r="AC187">
        <v>7.0561505241534599</v>
      </c>
      <c r="AD187">
        <v>243.916</v>
      </c>
      <c r="AE187">
        <v>0.05</v>
      </c>
      <c r="AF187">
        <v>868</v>
      </c>
      <c r="AG187">
        <v>2150</v>
      </c>
      <c r="AH187">
        <v>2843</v>
      </c>
      <c r="AI187">
        <v>3070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3.8300000000000001E-3</v>
      </c>
      <c r="Q188">
        <v>3.1800000000000001E-3</v>
      </c>
      <c r="R188">
        <v>6.5199999999999998E-3</v>
      </c>
      <c r="S188">
        <v>1.9499999999999999E-3</v>
      </c>
      <c r="T188">
        <v>1.9499999999999999E-3</v>
      </c>
      <c r="U188">
        <v>1.9499999999999999E-3</v>
      </c>
      <c r="V188">
        <v>2.9199999999999999E-3</v>
      </c>
      <c r="W188">
        <v>6.0499999999999998E-3</v>
      </c>
      <c r="X188">
        <v>6.0499999999999998E-3</v>
      </c>
      <c r="Y188">
        <v>1.9499999999999999E-3</v>
      </c>
      <c r="Z188">
        <v>1.9499999999999999E-3</v>
      </c>
      <c r="AA188">
        <v>1.9499999999999999E-3</v>
      </c>
      <c r="AB188">
        <v>0.61705968520220589</v>
      </c>
      <c r="AC188">
        <v>7.0561505241534599</v>
      </c>
      <c r="AD188">
        <v>243.916</v>
      </c>
      <c r="AE188">
        <v>5.5E-2</v>
      </c>
      <c r="AF188">
        <v>816</v>
      </c>
      <c r="AG188">
        <v>1976</v>
      </c>
      <c r="AH188">
        <v>2586</v>
      </c>
      <c r="AI188">
        <v>2791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3.8300000000000001E-3</v>
      </c>
      <c r="Q189">
        <v>3.1800000000000001E-3</v>
      </c>
      <c r="R189">
        <v>6.5199999999999998E-3</v>
      </c>
      <c r="S189">
        <v>1.9499999999999999E-3</v>
      </c>
      <c r="T189">
        <v>1.9499999999999999E-3</v>
      </c>
      <c r="U189">
        <v>1.9499999999999999E-3</v>
      </c>
      <c r="V189">
        <v>2.9199999999999999E-3</v>
      </c>
      <c r="W189">
        <v>6.0499999999999998E-3</v>
      </c>
      <c r="X189">
        <v>6.0499999999999998E-3</v>
      </c>
      <c r="Y189">
        <v>1.9499999999999999E-3</v>
      </c>
      <c r="Z189">
        <v>1.9499999999999999E-3</v>
      </c>
      <c r="AA189">
        <v>1.9499999999999999E-3</v>
      </c>
      <c r="AB189">
        <v>0.61705968520220589</v>
      </c>
      <c r="AC189">
        <v>7.0561505241534599</v>
      </c>
      <c r="AD189">
        <v>243.916</v>
      </c>
      <c r="AE189">
        <v>0.06</v>
      </c>
      <c r="AF189">
        <v>768</v>
      </c>
      <c r="AG189">
        <v>1829</v>
      </c>
      <c r="AH189">
        <v>2372</v>
      </c>
      <c r="AI189">
        <v>2558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3.8300000000000001E-3</v>
      </c>
      <c r="Q190">
        <v>3.1800000000000001E-3</v>
      </c>
      <c r="R190">
        <v>6.5199999999999998E-3</v>
      </c>
      <c r="S190">
        <v>1.9499999999999999E-3</v>
      </c>
      <c r="T190">
        <v>1.9499999999999999E-3</v>
      </c>
      <c r="U190">
        <v>1.9499999999999999E-3</v>
      </c>
      <c r="V190">
        <v>2.9199999999999999E-3</v>
      </c>
      <c r="W190">
        <v>6.0499999999999998E-3</v>
      </c>
      <c r="X190">
        <v>6.0499999999999998E-3</v>
      </c>
      <c r="Y190">
        <v>1.9499999999999999E-3</v>
      </c>
      <c r="Z190">
        <v>1.9499999999999999E-3</v>
      </c>
      <c r="AA190">
        <v>1.9499999999999999E-3</v>
      </c>
      <c r="AB190">
        <v>0.61705968520220589</v>
      </c>
      <c r="AC190">
        <v>7.0561505241534599</v>
      </c>
      <c r="AD190">
        <v>243.916</v>
      </c>
      <c r="AE190">
        <v>6.5000000000000002E-2</v>
      </c>
      <c r="AF190">
        <v>724</v>
      </c>
      <c r="AG190">
        <v>1702</v>
      </c>
      <c r="AH190">
        <v>2190</v>
      </c>
      <c r="AI190">
        <v>2362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3.8300000000000001E-3</v>
      </c>
      <c r="Q191">
        <v>3.1800000000000001E-3</v>
      </c>
      <c r="R191">
        <v>6.5199999999999998E-3</v>
      </c>
      <c r="S191">
        <v>1.9499999999999999E-3</v>
      </c>
      <c r="T191">
        <v>1.9499999999999999E-3</v>
      </c>
      <c r="U191">
        <v>1.9499999999999999E-3</v>
      </c>
      <c r="V191">
        <v>2.9199999999999999E-3</v>
      </c>
      <c r="W191">
        <v>6.0499999999999998E-3</v>
      </c>
      <c r="X191">
        <v>6.0499999999999998E-3</v>
      </c>
      <c r="Y191">
        <v>1.9499999999999999E-3</v>
      </c>
      <c r="Z191">
        <v>1.9499999999999999E-3</v>
      </c>
      <c r="AA191">
        <v>1.9499999999999999E-3</v>
      </c>
      <c r="AB191">
        <v>0.61705968520220589</v>
      </c>
      <c r="AC191">
        <v>7.0561505241534599</v>
      </c>
      <c r="AD191">
        <v>243.916</v>
      </c>
      <c r="AE191">
        <v>7.0000000000000007E-2</v>
      </c>
      <c r="AF191">
        <v>685</v>
      </c>
      <c r="AG191">
        <v>1592</v>
      </c>
      <c r="AH191">
        <v>2034</v>
      </c>
      <c r="AI191">
        <v>2193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3.8E-3</v>
      </c>
      <c r="Q192">
        <v>3.15E-3</v>
      </c>
      <c r="R192">
        <v>6.45E-3</v>
      </c>
      <c r="S192">
        <v>1.9499999999999999E-3</v>
      </c>
      <c r="T192">
        <v>1.9499999999999999E-3</v>
      </c>
      <c r="U192">
        <v>1.9499999999999999E-3</v>
      </c>
      <c r="V192">
        <v>2.9199999999999999E-3</v>
      </c>
      <c r="W192">
        <v>5.9699999999999996E-3</v>
      </c>
      <c r="X192">
        <v>5.9699999999999996E-3</v>
      </c>
      <c r="Y192">
        <v>1.9499999999999999E-3</v>
      </c>
      <c r="Z192">
        <v>1.9499999999999999E-3</v>
      </c>
      <c r="AA192">
        <v>1.9499999999999999E-3</v>
      </c>
      <c r="AB192">
        <v>0.61738496668198528</v>
      </c>
      <c r="AC192">
        <v>7.8009585263029697</v>
      </c>
      <c r="AD192">
        <v>243.916</v>
      </c>
      <c r="AE192">
        <v>0.03</v>
      </c>
      <c r="AF192">
        <v>1007</v>
      </c>
      <c r="AG192">
        <v>1928</v>
      </c>
      <c r="AH192">
        <v>3589</v>
      </c>
      <c r="AI192">
        <v>4588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3.8E-3</v>
      </c>
      <c r="Q193">
        <v>3.15E-3</v>
      </c>
      <c r="R193">
        <v>6.45E-3</v>
      </c>
      <c r="S193">
        <v>1.9499999999999999E-3</v>
      </c>
      <c r="T193">
        <v>1.9499999999999999E-3</v>
      </c>
      <c r="U193">
        <v>1.9499999999999999E-3</v>
      </c>
      <c r="V193">
        <v>2.9199999999999999E-3</v>
      </c>
      <c r="W193">
        <v>5.9699999999999996E-3</v>
      </c>
      <c r="X193">
        <v>5.9699999999999996E-3</v>
      </c>
      <c r="Y193">
        <v>1.9499999999999999E-3</v>
      </c>
      <c r="Z193">
        <v>1.9499999999999999E-3</v>
      </c>
      <c r="AA193">
        <v>1.9499999999999999E-3</v>
      </c>
      <c r="AB193">
        <v>0.61738496668198528</v>
      </c>
      <c r="AC193">
        <v>7.8009585263029697</v>
      </c>
      <c r="AD193">
        <v>243.916</v>
      </c>
      <c r="AE193">
        <v>3.5000000000000003E-2</v>
      </c>
      <c r="AF193">
        <v>932</v>
      </c>
      <c r="AG193">
        <v>1764</v>
      </c>
      <c r="AH193">
        <v>3134</v>
      </c>
      <c r="AI193">
        <v>3933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3.8E-3</v>
      </c>
      <c r="Q194">
        <v>3.15E-3</v>
      </c>
      <c r="R194">
        <v>6.45E-3</v>
      </c>
      <c r="S194">
        <v>1.9499999999999999E-3</v>
      </c>
      <c r="T194">
        <v>1.9499999999999999E-3</v>
      </c>
      <c r="U194">
        <v>1.9499999999999999E-3</v>
      </c>
      <c r="V194">
        <v>2.9199999999999999E-3</v>
      </c>
      <c r="W194">
        <v>5.9699999999999996E-3</v>
      </c>
      <c r="X194">
        <v>5.9699999999999996E-3</v>
      </c>
      <c r="Y194">
        <v>1.9499999999999999E-3</v>
      </c>
      <c r="Z194">
        <v>1.9499999999999999E-3</v>
      </c>
      <c r="AA194">
        <v>1.9499999999999999E-3</v>
      </c>
      <c r="AB194">
        <v>0.61738496668198528</v>
      </c>
      <c r="AC194">
        <v>7.8009585263029697</v>
      </c>
      <c r="AD194">
        <v>243.916</v>
      </c>
      <c r="AE194">
        <v>0.04</v>
      </c>
      <c r="AF194">
        <v>865</v>
      </c>
      <c r="AG194">
        <v>1626</v>
      </c>
      <c r="AH194">
        <v>2785</v>
      </c>
      <c r="AI194">
        <v>3441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3.8E-3</v>
      </c>
      <c r="Q195">
        <v>3.15E-3</v>
      </c>
      <c r="R195">
        <v>6.45E-3</v>
      </c>
      <c r="S195">
        <v>1.9499999999999999E-3</v>
      </c>
      <c r="T195">
        <v>1.9499999999999999E-3</v>
      </c>
      <c r="U195">
        <v>1.9499999999999999E-3</v>
      </c>
      <c r="V195">
        <v>2.9199999999999999E-3</v>
      </c>
      <c r="W195">
        <v>5.9699999999999996E-3</v>
      </c>
      <c r="X195">
        <v>5.9699999999999996E-3</v>
      </c>
      <c r="Y195">
        <v>1.9499999999999999E-3</v>
      </c>
      <c r="Z195">
        <v>1.9499999999999999E-3</v>
      </c>
      <c r="AA195">
        <v>1.9499999999999999E-3</v>
      </c>
      <c r="AB195">
        <v>0.61738496668198528</v>
      </c>
      <c r="AC195">
        <v>7.8009585263029697</v>
      </c>
      <c r="AD195">
        <v>243.916</v>
      </c>
      <c r="AE195">
        <v>4.4999999999999998E-2</v>
      </c>
      <c r="AF195">
        <v>805</v>
      </c>
      <c r="AG195">
        <v>1508</v>
      </c>
      <c r="AH195">
        <v>2508</v>
      </c>
      <c r="AI195">
        <v>3059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3.8E-3</v>
      </c>
      <c r="Q196">
        <v>3.15E-3</v>
      </c>
      <c r="R196">
        <v>6.45E-3</v>
      </c>
      <c r="S196">
        <v>1.9499999999999999E-3</v>
      </c>
      <c r="T196">
        <v>1.9499999999999999E-3</v>
      </c>
      <c r="U196">
        <v>1.9499999999999999E-3</v>
      </c>
      <c r="V196">
        <v>2.9199999999999999E-3</v>
      </c>
      <c r="W196">
        <v>5.9699999999999996E-3</v>
      </c>
      <c r="X196">
        <v>5.9699999999999996E-3</v>
      </c>
      <c r="Y196">
        <v>1.9499999999999999E-3</v>
      </c>
      <c r="Z196">
        <v>1.9499999999999999E-3</v>
      </c>
      <c r="AA196">
        <v>1.9499999999999999E-3</v>
      </c>
      <c r="AB196">
        <v>0.61738496668198528</v>
      </c>
      <c r="AC196">
        <v>7.8009585263029697</v>
      </c>
      <c r="AD196">
        <v>243.916</v>
      </c>
      <c r="AE196">
        <v>0.05</v>
      </c>
      <c r="AF196">
        <v>751</v>
      </c>
      <c r="AG196">
        <v>1406</v>
      </c>
      <c r="AH196">
        <v>2282</v>
      </c>
      <c r="AI196">
        <v>2753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3.8E-3</v>
      </c>
      <c r="Q197">
        <v>3.15E-3</v>
      </c>
      <c r="R197">
        <v>6.45E-3</v>
      </c>
      <c r="S197">
        <v>1.9499999999999999E-3</v>
      </c>
      <c r="T197">
        <v>1.9499999999999999E-3</v>
      </c>
      <c r="U197">
        <v>1.9499999999999999E-3</v>
      </c>
      <c r="V197">
        <v>2.9199999999999999E-3</v>
      </c>
      <c r="W197">
        <v>5.9699999999999996E-3</v>
      </c>
      <c r="X197">
        <v>5.9699999999999996E-3</v>
      </c>
      <c r="Y197">
        <v>1.9499999999999999E-3</v>
      </c>
      <c r="Z197">
        <v>1.9499999999999999E-3</v>
      </c>
      <c r="AA197">
        <v>1.9499999999999999E-3</v>
      </c>
      <c r="AB197">
        <v>0.61738496668198528</v>
      </c>
      <c r="AC197">
        <v>7.8009585263029697</v>
      </c>
      <c r="AD197">
        <v>243.916</v>
      </c>
      <c r="AE197">
        <v>5.5E-2</v>
      </c>
      <c r="AF197">
        <v>703</v>
      </c>
      <c r="AG197">
        <v>1316</v>
      </c>
      <c r="AH197">
        <v>2094</v>
      </c>
      <c r="AI197">
        <v>2503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3.8E-3</v>
      </c>
      <c r="Q198">
        <v>3.15E-3</v>
      </c>
      <c r="R198">
        <v>6.45E-3</v>
      </c>
      <c r="S198">
        <v>1.9499999999999999E-3</v>
      </c>
      <c r="T198">
        <v>1.9499999999999999E-3</v>
      </c>
      <c r="U198">
        <v>1.9499999999999999E-3</v>
      </c>
      <c r="V198">
        <v>2.9199999999999999E-3</v>
      </c>
      <c r="W198">
        <v>5.9699999999999996E-3</v>
      </c>
      <c r="X198">
        <v>5.9699999999999996E-3</v>
      </c>
      <c r="Y198">
        <v>1.9499999999999999E-3</v>
      </c>
      <c r="Z198">
        <v>1.9499999999999999E-3</v>
      </c>
      <c r="AA198">
        <v>1.9499999999999999E-3</v>
      </c>
      <c r="AB198">
        <v>0.61738496668198528</v>
      </c>
      <c r="AC198">
        <v>7.8009585263029697</v>
      </c>
      <c r="AD198">
        <v>243.916</v>
      </c>
      <c r="AE198">
        <v>0.06</v>
      </c>
      <c r="AF198">
        <v>659</v>
      </c>
      <c r="AG198">
        <v>1235</v>
      </c>
      <c r="AH198">
        <v>1935</v>
      </c>
      <c r="AI198">
        <v>2294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3.8E-3</v>
      </c>
      <c r="Q199">
        <v>3.15E-3</v>
      </c>
      <c r="R199">
        <v>6.45E-3</v>
      </c>
      <c r="S199">
        <v>1.9499999999999999E-3</v>
      </c>
      <c r="T199">
        <v>1.9499999999999999E-3</v>
      </c>
      <c r="U199">
        <v>1.9499999999999999E-3</v>
      </c>
      <c r="V199">
        <v>2.9199999999999999E-3</v>
      </c>
      <c r="W199">
        <v>5.9699999999999996E-3</v>
      </c>
      <c r="X199">
        <v>5.9699999999999996E-3</v>
      </c>
      <c r="Y199">
        <v>1.9499999999999999E-3</v>
      </c>
      <c r="Z199">
        <v>1.9499999999999999E-3</v>
      </c>
      <c r="AA199">
        <v>1.9499999999999999E-3</v>
      </c>
      <c r="AB199">
        <v>0.61738496668198528</v>
      </c>
      <c r="AC199">
        <v>7.8009585263029697</v>
      </c>
      <c r="AD199">
        <v>243.916</v>
      </c>
      <c r="AE199">
        <v>6.5000000000000002E-2</v>
      </c>
      <c r="AF199">
        <v>620</v>
      </c>
      <c r="AG199">
        <v>1164</v>
      </c>
      <c r="AH199">
        <v>1798</v>
      </c>
      <c r="AI199">
        <v>2118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3.8E-3</v>
      </c>
      <c r="Q200">
        <v>3.15E-3</v>
      </c>
      <c r="R200">
        <v>6.45E-3</v>
      </c>
      <c r="S200">
        <v>1.9499999999999999E-3</v>
      </c>
      <c r="T200">
        <v>1.9499999999999999E-3</v>
      </c>
      <c r="U200">
        <v>1.9499999999999999E-3</v>
      </c>
      <c r="V200">
        <v>2.9199999999999999E-3</v>
      </c>
      <c r="W200">
        <v>5.9699999999999996E-3</v>
      </c>
      <c r="X200">
        <v>5.9699999999999996E-3</v>
      </c>
      <c r="Y200">
        <v>1.9499999999999999E-3</v>
      </c>
      <c r="Z200">
        <v>1.9499999999999999E-3</v>
      </c>
      <c r="AA200">
        <v>1.9499999999999999E-3</v>
      </c>
      <c r="AB200">
        <v>0.61738496668198528</v>
      </c>
      <c r="AC200">
        <v>7.8009585263029697</v>
      </c>
      <c r="AD200">
        <v>243.916</v>
      </c>
      <c r="AE200">
        <v>7.0000000000000007E-2</v>
      </c>
      <c r="AF200">
        <v>584</v>
      </c>
      <c r="AG200">
        <v>1099</v>
      </c>
      <c r="AH200">
        <v>1679</v>
      </c>
      <c r="AI200">
        <v>1966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3.7499999999999999E-3</v>
      </c>
      <c r="Q201">
        <v>3.1199999999999999E-3</v>
      </c>
      <c r="R201">
        <v>6.3899999999999998E-3</v>
      </c>
      <c r="S201">
        <v>1.9499999999999999E-3</v>
      </c>
      <c r="T201">
        <v>1.9499999999999999E-3</v>
      </c>
      <c r="U201">
        <v>1.9499999999999999E-3</v>
      </c>
      <c r="V201">
        <v>2.9199999999999999E-3</v>
      </c>
      <c r="W201">
        <v>5.9100000000000003E-3</v>
      </c>
      <c r="X201">
        <v>5.9100000000000003E-3</v>
      </c>
      <c r="Y201">
        <v>1.9499999999999999E-3</v>
      </c>
      <c r="Z201">
        <v>1.9499999999999999E-3</v>
      </c>
      <c r="AA201">
        <v>1.9499999999999999E-3</v>
      </c>
      <c r="AB201">
        <v>0.61755155675551465</v>
      </c>
      <c r="AC201">
        <v>7.8020109285079604</v>
      </c>
      <c r="AD201">
        <v>243.916</v>
      </c>
      <c r="AE201">
        <v>0.03</v>
      </c>
      <c r="AF201">
        <v>1007</v>
      </c>
      <c r="AG201">
        <v>1928</v>
      </c>
      <c r="AH201">
        <v>3589</v>
      </c>
      <c r="AI201">
        <v>4588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3.7499999999999999E-3</v>
      </c>
      <c r="Q202">
        <v>3.1199999999999999E-3</v>
      </c>
      <c r="R202">
        <v>6.3899999999999998E-3</v>
      </c>
      <c r="S202">
        <v>1.9499999999999999E-3</v>
      </c>
      <c r="T202">
        <v>1.9499999999999999E-3</v>
      </c>
      <c r="U202">
        <v>1.9499999999999999E-3</v>
      </c>
      <c r="V202">
        <v>2.9199999999999999E-3</v>
      </c>
      <c r="W202">
        <v>5.9100000000000003E-3</v>
      </c>
      <c r="X202">
        <v>5.9100000000000003E-3</v>
      </c>
      <c r="Y202">
        <v>1.9499999999999999E-3</v>
      </c>
      <c r="Z202">
        <v>1.9499999999999999E-3</v>
      </c>
      <c r="AA202">
        <v>1.9499999999999999E-3</v>
      </c>
      <c r="AB202">
        <v>0.61755155675551465</v>
      </c>
      <c r="AC202">
        <v>7.8020109285079604</v>
      </c>
      <c r="AD202">
        <v>243.916</v>
      </c>
      <c r="AE202">
        <v>3.5000000000000003E-2</v>
      </c>
      <c r="AF202">
        <v>932</v>
      </c>
      <c r="AG202">
        <v>1764</v>
      </c>
      <c r="AH202">
        <v>3134</v>
      </c>
      <c r="AI202">
        <v>3933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3.7499999999999999E-3</v>
      </c>
      <c r="Q203">
        <v>3.1199999999999999E-3</v>
      </c>
      <c r="R203">
        <v>6.3899999999999998E-3</v>
      </c>
      <c r="S203">
        <v>1.9499999999999999E-3</v>
      </c>
      <c r="T203">
        <v>1.9499999999999999E-3</v>
      </c>
      <c r="U203">
        <v>1.9499999999999999E-3</v>
      </c>
      <c r="V203">
        <v>2.9199999999999999E-3</v>
      </c>
      <c r="W203">
        <v>5.9100000000000003E-3</v>
      </c>
      <c r="X203">
        <v>5.9100000000000003E-3</v>
      </c>
      <c r="Y203">
        <v>1.9499999999999999E-3</v>
      </c>
      <c r="Z203">
        <v>1.9499999999999999E-3</v>
      </c>
      <c r="AA203">
        <v>1.9499999999999999E-3</v>
      </c>
      <c r="AB203">
        <v>0.61755155675551465</v>
      </c>
      <c r="AC203">
        <v>7.8020109285079604</v>
      </c>
      <c r="AD203">
        <v>243.916</v>
      </c>
      <c r="AE203">
        <v>0.04</v>
      </c>
      <c r="AF203">
        <v>865</v>
      </c>
      <c r="AG203">
        <v>1626</v>
      </c>
      <c r="AH203">
        <v>2785</v>
      </c>
      <c r="AI203">
        <v>3441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3.7499999999999999E-3</v>
      </c>
      <c r="Q204">
        <v>3.1199999999999999E-3</v>
      </c>
      <c r="R204">
        <v>6.3899999999999998E-3</v>
      </c>
      <c r="S204">
        <v>1.9499999999999999E-3</v>
      </c>
      <c r="T204">
        <v>1.9499999999999999E-3</v>
      </c>
      <c r="U204">
        <v>1.9499999999999999E-3</v>
      </c>
      <c r="V204">
        <v>2.9199999999999999E-3</v>
      </c>
      <c r="W204">
        <v>5.9100000000000003E-3</v>
      </c>
      <c r="X204">
        <v>5.9100000000000003E-3</v>
      </c>
      <c r="Y204">
        <v>1.9499999999999999E-3</v>
      </c>
      <c r="Z204">
        <v>1.9499999999999999E-3</v>
      </c>
      <c r="AA204">
        <v>1.9499999999999999E-3</v>
      </c>
      <c r="AB204">
        <v>0.61755155675551465</v>
      </c>
      <c r="AC204">
        <v>7.8020109285079604</v>
      </c>
      <c r="AD204">
        <v>243.916</v>
      </c>
      <c r="AE204">
        <v>4.4999999999999998E-2</v>
      </c>
      <c r="AF204">
        <v>805</v>
      </c>
      <c r="AG204">
        <v>1508</v>
      </c>
      <c r="AH204">
        <v>2508</v>
      </c>
      <c r="AI204">
        <v>3059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3.7499999999999999E-3</v>
      </c>
      <c r="Q205">
        <v>3.1199999999999999E-3</v>
      </c>
      <c r="R205">
        <v>6.3899999999999998E-3</v>
      </c>
      <c r="S205">
        <v>1.9499999999999999E-3</v>
      </c>
      <c r="T205">
        <v>1.9499999999999999E-3</v>
      </c>
      <c r="U205">
        <v>1.9499999999999999E-3</v>
      </c>
      <c r="V205">
        <v>2.9199999999999999E-3</v>
      </c>
      <c r="W205">
        <v>5.9100000000000003E-3</v>
      </c>
      <c r="X205">
        <v>5.9100000000000003E-3</v>
      </c>
      <c r="Y205">
        <v>1.9499999999999999E-3</v>
      </c>
      <c r="Z205">
        <v>1.9499999999999999E-3</v>
      </c>
      <c r="AA205">
        <v>1.9499999999999999E-3</v>
      </c>
      <c r="AB205">
        <v>0.61755155675551465</v>
      </c>
      <c r="AC205">
        <v>7.8020109285079604</v>
      </c>
      <c r="AD205">
        <v>243.916</v>
      </c>
      <c r="AE205">
        <v>0.05</v>
      </c>
      <c r="AF205">
        <v>751</v>
      </c>
      <c r="AG205">
        <v>1406</v>
      </c>
      <c r="AH205">
        <v>2282</v>
      </c>
      <c r="AI205">
        <v>2753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3.7499999999999999E-3</v>
      </c>
      <c r="Q206">
        <v>3.1199999999999999E-3</v>
      </c>
      <c r="R206">
        <v>6.3899999999999998E-3</v>
      </c>
      <c r="S206">
        <v>1.9499999999999999E-3</v>
      </c>
      <c r="T206">
        <v>1.9499999999999999E-3</v>
      </c>
      <c r="U206">
        <v>1.9499999999999999E-3</v>
      </c>
      <c r="V206">
        <v>2.9199999999999999E-3</v>
      </c>
      <c r="W206">
        <v>5.9100000000000003E-3</v>
      </c>
      <c r="X206">
        <v>5.9100000000000003E-3</v>
      </c>
      <c r="Y206">
        <v>1.9499999999999999E-3</v>
      </c>
      <c r="Z206">
        <v>1.9499999999999999E-3</v>
      </c>
      <c r="AA206">
        <v>1.9499999999999999E-3</v>
      </c>
      <c r="AB206">
        <v>0.61755155675551465</v>
      </c>
      <c r="AC206">
        <v>7.8020109285079604</v>
      </c>
      <c r="AD206">
        <v>243.916</v>
      </c>
      <c r="AE206">
        <v>5.5E-2</v>
      </c>
      <c r="AF206">
        <v>703</v>
      </c>
      <c r="AG206">
        <v>1316</v>
      </c>
      <c r="AH206">
        <v>2094</v>
      </c>
      <c r="AI206">
        <v>2503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3.7499999999999999E-3</v>
      </c>
      <c r="Q207">
        <v>3.1199999999999999E-3</v>
      </c>
      <c r="R207">
        <v>6.3899999999999998E-3</v>
      </c>
      <c r="S207">
        <v>1.9499999999999999E-3</v>
      </c>
      <c r="T207">
        <v>1.9499999999999999E-3</v>
      </c>
      <c r="U207">
        <v>1.9499999999999999E-3</v>
      </c>
      <c r="V207">
        <v>2.9199999999999999E-3</v>
      </c>
      <c r="W207">
        <v>5.9100000000000003E-3</v>
      </c>
      <c r="X207">
        <v>5.9100000000000003E-3</v>
      </c>
      <c r="Y207">
        <v>1.9499999999999999E-3</v>
      </c>
      <c r="Z207">
        <v>1.9499999999999999E-3</v>
      </c>
      <c r="AA207">
        <v>1.9499999999999999E-3</v>
      </c>
      <c r="AB207">
        <v>0.61755155675551465</v>
      </c>
      <c r="AC207">
        <v>7.8020109285079604</v>
      </c>
      <c r="AD207">
        <v>243.916</v>
      </c>
      <c r="AE207">
        <v>0.06</v>
      </c>
      <c r="AF207">
        <v>659</v>
      </c>
      <c r="AG207">
        <v>1235</v>
      </c>
      <c r="AH207">
        <v>1935</v>
      </c>
      <c r="AI207">
        <v>2294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3.7499999999999999E-3</v>
      </c>
      <c r="Q208">
        <v>3.1199999999999999E-3</v>
      </c>
      <c r="R208">
        <v>6.3899999999999998E-3</v>
      </c>
      <c r="S208">
        <v>1.9499999999999999E-3</v>
      </c>
      <c r="T208">
        <v>1.9499999999999999E-3</v>
      </c>
      <c r="U208">
        <v>1.9499999999999999E-3</v>
      </c>
      <c r="V208">
        <v>2.9199999999999999E-3</v>
      </c>
      <c r="W208">
        <v>5.9100000000000003E-3</v>
      </c>
      <c r="X208">
        <v>5.9100000000000003E-3</v>
      </c>
      <c r="Y208">
        <v>1.9499999999999999E-3</v>
      </c>
      <c r="Z208">
        <v>1.9499999999999999E-3</v>
      </c>
      <c r="AA208">
        <v>1.9499999999999999E-3</v>
      </c>
      <c r="AB208">
        <v>0.61755155675551465</v>
      </c>
      <c r="AC208">
        <v>7.8020109285079604</v>
      </c>
      <c r="AD208">
        <v>243.916</v>
      </c>
      <c r="AE208">
        <v>6.5000000000000002E-2</v>
      </c>
      <c r="AF208">
        <v>620</v>
      </c>
      <c r="AG208">
        <v>1164</v>
      </c>
      <c r="AH208">
        <v>1798</v>
      </c>
      <c r="AI208">
        <v>2118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3.7499999999999999E-3</v>
      </c>
      <c r="Q209">
        <v>3.1199999999999999E-3</v>
      </c>
      <c r="R209">
        <v>6.3899999999999998E-3</v>
      </c>
      <c r="S209">
        <v>1.9499999999999999E-3</v>
      </c>
      <c r="T209">
        <v>1.9499999999999999E-3</v>
      </c>
      <c r="U209">
        <v>1.9499999999999999E-3</v>
      </c>
      <c r="V209">
        <v>2.9199999999999999E-3</v>
      </c>
      <c r="W209">
        <v>5.9100000000000003E-3</v>
      </c>
      <c r="X209">
        <v>5.9100000000000003E-3</v>
      </c>
      <c r="Y209">
        <v>1.9499999999999999E-3</v>
      </c>
      <c r="Z209">
        <v>1.9499999999999999E-3</v>
      </c>
      <c r="AA209">
        <v>1.9499999999999999E-3</v>
      </c>
      <c r="AB209">
        <v>0.61755155675551465</v>
      </c>
      <c r="AC209">
        <v>7.8020109285079604</v>
      </c>
      <c r="AD209">
        <v>243.916</v>
      </c>
      <c r="AE209">
        <v>7.0000000000000007E-2</v>
      </c>
      <c r="AF209">
        <v>584</v>
      </c>
      <c r="AG209">
        <v>1099</v>
      </c>
      <c r="AH209">
        <v>1679</v>
      </c>
      <c r="AI209">
        <v>1966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3.7000000000000002E-3</v>
      </c>
      <c r="Q210">
        <v>3.0799999999999998E-3</v>
      </c>
      <c r="R210">
        <v>6.3200000000000001E-3</v>
      </c>
      <c r="S210">
        <v>1.9499999999999999E-3</v>
      </c>
      <c r="T210">
        <v>1.9499999999999999E-3</v>
      </c>
      <c r="U210">
        <v>1.9499999999999999E-3</v>
      </c>
      <c r="V210">
        <v>2.9199999999999999E-3</v>
      </c>
      <c r="W210">
        <v>5.8500000000000002E-3</v>
      </c>
      <c r="X210">
        <v>5.8500000000000002E-3</v>
      </c>
      <c r="Y210">
        <v>1.9499999999999999E-3</v>
      </c>
      <c r="Z210">
        <v>1.9499999999999999E-3</v>
      </c>
      <c r="AA210">
        <v>1.9499999999999999E-3</v>
      </c>
      <c r="AB210">
        <v>0.61764167336856612</v>
      </c>
      <c r="AC210">
        <v>7.8025801645047803</v>
      </c>
      <c r="AD210">
        <v>243.916</v>
      </c>
      <c r="AE210">
        <v>0.03</v>
      </c>
      <c r="AF210">
        <v>1007</v>
      </c>
      <c r="AG210">
        <v>1928</v>
      </c>
      <c r="AH210">
        <v>3589</v>
      </c>
      <c r="AI210">
        <v>4588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3.7000000000000002E-3</v>
      </c>
      <c r="Q211">
        <v>3.0799999999999998E-3</v>
      </c>
      <c r="R211">
        <v>6.3200000000000001E-3</v>
      </c>
      <c r="S211">
        <v>1.9499999999999999E-3</v>
      </c>
      <c r="T211">
        <v>1.9499999999999999E-3</v>
      </c>
      <c r="U211">
        <v>1.9499999999999999E-3</v>
      </c>
      <c r="V211">
        <v>2.9199999999999999E-3</v>
      </c>
      <c r="W211">
        <v>5.8500000000000002E-3</v>
      </c>
      <c r="X211">
        <v>5.8500000000000002E-3</v>
      </c>
      <c r="Y211">
        <v>1.9499999999999999E-3</v>
      </c>
      <c r="Z211">
        <v>1.9499999999999999E-3</v>
      </c>
      <c r="AA211">
        <v>1.9499999999999999E-3</v>
      </c>
      <c r="AB211">
        <v>0.61764167336856612</v>
      </c>
      <c r="AC211">
        <v>7.8025801645047803</v>
      </c>
      <c r="AD211">
        <v>243.916</v>
      </c>
      <c r="AE211">
        <v>3.5000000000000003E-2</v>
      </c>
      <c r="AF211">
        <v>932</v>
      </c>
      <c r="AG211">
        <v>1764</v>
      </c>
      <c r="AH211">
        <v>3134</v>
      </c>
      <c r="AI211">
        <v>3933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3.7000000000000002E-3</v>
      </c>
      <c r="Q212">
        <v>3.0799999999999998E-3</v>
      </c>
      <c r="R212">
        <v>6.3200000000000001E-3</v>
      </c>
      <c r="S212">
        <v>1.9499999999999999E-3</v>
      </c>
      <c r="T212">
        <v>1.9499999999999999E-3</v>
      </c>
      <c r="U212">
        <v>1.9499999999999999E-3</v>
      </c>
      <c r="V212">
        <v>2.9199999999999999E-3</v>
      </c>
      <c r="W212">
        <v>5.8500000000000002E-3</v>
      </c>
      <c r="X212">
        <v>5.8500000000000002E-3</v>
      </c>
      <c r="Y212">
        <v>1.9499999999999999E-3</v>
      </c>
      <c r="Z212">
        <v>1.9499999999999999E-3</v>
      </c>
      <c r="AA212">
        <v>1.9499999999999999E-3</v>
      </c>
      <c r="AB212">
        <v>0.61764167336856612</v>
      </c>
      <c r="AC212">
        <v>7.8025801645047803</v>
      </c>
      <c r="AD212">
        <v>243.916</v>
      </c>
      <c r="AE212">
        <v>0.04</v>
      </c>
      <c r="AF212">
        <v>865</v>
      </c>
      <c r="AG212">
        <v>1626</v>
      </c>
      <c r="AH212">
        <v>2785</v>
      </c>
      <c r="AI212">
        <v>3441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3.7000000000000002E-3</v>
      </c>
      <c r="Q213">
        <v>3.0799999999999998E-3</v>
      </c>
      <c r="R213">
        <v>6.3200000000000001E-3</v>
      </c>
      <c r="S213">
        <v>1.9499999999999999E-3</v>
      </c>
      <c r="T213">
        <v>1.9499999999999999E-3</v>
      </c>
      <c r="U213">
        <v>1.9499999999999999E-3</v>
      </c>
      <c r="V213">
        <v>2.9199999999999999E-3</v>
      </c>
      <c r="W213">
        <v>5.8500000000000002E-3</v>
      </c>
      <c r="X213">
        <v>5.8500000000000002E-3</v>
      </c>
      <c r="Y213">
        <v>1.9499999999999999E-3</v>
      </c>
      <c r="Z213">
        <v>1.9499999999999999E-3</v>
      </c>
      <c r="AA213">
        <v>1.9499999999999999E-3</v>
      </c>
      <c r="AB213">
        <v>0.61764167336856612</v>
      </c>
      <c r="AC213">
        <v>7.8025801645047803</v>
      </c>
      <c r="AD213">
        <v>243.916</v>
      </c>
      <c r="AE213">
        <v>4.4999999999999998E-2</v>
      </c>
      <c r="AF213">
        <v>805</v>
      </c>
      <c r="AG213">
        <v>1508</v>
      </c>
      <c r="AH213">
        <v>2508</v>
      </c>
      <c r="AI213">
        <v>3059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3.7000000000000002E-3</v>
      </c>
      <c r="Q214">
        <v>3.0799999999999998E-3</v>
      </c>
      <c r="R214">
        <v>6.3200000000000001E-3</v>
      </c>
      <c r="S214">
        <v>1.9499999999999999E-3</v>
      </c>
      <c r="T214">
        <v>1.9499999999999999E-3</v>
      </c>
      <c r="U214">
        <v>1.9499999999999999E-3</v>
      </c>
      <c r="V214">
        <v>2.9199999999999999E-3</v>
      </c>
      <c r="W214">
        <v>5.8500000000000002E-3</v>
      </c>
      <c r="X214">
        <v>5.8500000000000002E-3</v>
      </c>
      <c r="Y214">
        <v>1.9499999999999999E-3</v>
      </c>
      <c r="Z214">
        <v>1.9499999999999999E-3</v>
      </c>
      <c r="AA214">
        <v>1.9499999999999999E-3</v>
      </c>
      <c r="AB214">
        <v>0.61764167336856612</v>
      </c>
      <c r="AC214">
        <v>7.8025801645047803</v>
      </c>
      <c r="AD214">
        <v>243.916</v>
      </c>
      <c r="AE214">
        <v>0.05</v>
      </c>
      <c r="AF214">
        <v>751</v>
      </c>
      <c r="AG214">
        <v>1406</v>
      </c>
      <c r="AH214">
        <v>2282</v>
      </c>
      <c r="AI214">
        <v>2753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3.7000000000000002E-3</v>
      </c>
      <c r="Q215">
        <v>3.0799999999999998E-3</v>
      </c>
      <c r="R215">
        <v>6.3200000000000001E-3</v>
      </c>
      <c r="S215">
        <v>1.9499999999999999E-3</v>
      </c>
      <c r="T215">
        <v>1.9499999999999999E-3</v>
      </c>
      <c r="U215">
        <v>1.9499999999999999E-3</v>
      </c>
      <c r="V215">
        <v>2.9199999999999999E-3</v>
      </c>
      <c r="W215">
        <v>5.8500000000000002E-3</v>
      </c>
      <c r="X215">
        <v>5.8500000000000002E-3</v>
      </c>
      <c r="Y215">
        <v>1.9499999999999999E-3</v>
      </c>
      <c r="Z215">
        <v>1.9499999999999999E-3</v>
      </c>
      <c r="AA215">
        <v>1.9499999999999999E-3</v>
      </c>
      <c r="AB215">
        <v>0.61764167336856612</v>
      </c>
      <c r="AC215">
        <v>7.8025801645047803</v>
      </c>
      <c r="AD215">
        <v>243.916</v>
      </c>
      <c r="AE215">
        <v>5.5E-2</v>
      </c>
      <c r="AF215">
        <v>703</v>
      </c>
      <c r="AG215">
        <v>1316</v>
      </c>
      <c r="AH215">
        <v>2094</v>
      </c>
      <c r="AI215">
        <v>2503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3.7000000000000002E-3</v>
      </c>
      <c r="Q216">
        <v>3.0799999999999998E-3</v>
      </c>
      <c r="R216">
        <v>6.3200000000000001E-3</v>
      </c>
      <c r="S216">
        <v>1.9499999999999999E-3</v>
      </c>
      <c r="T216">
        <v>1.9499999999999999E-3</v>
      </c>
      <c r="U216">
        <v>1.9499999999999999E-3</v>
      </c>
      <c r="V216">
        <v>2.9199999999999999E-3</v>
      </c>
      <c r="W216">
        <v>5.8500000000000002E-3</v>
      </c>
      <c r="X216">
        <v>5.8500000000000002E-3</v>
      </c>
      <c r="Y216">
        <v>1.9499999999999999E-3</v>
      </c>
      <c r="Z216">
        <v>1.9499999999999999E-3</v>
      </c>
      <c r="AA216">
        <v>1.9499999999999999E-3</v>
      </c>
      <c r="AB216">
        <v>0.61764167336856612</v>
      </c>
      <c r="AC216">
        <v>7.8025801645047803</v>
      </c>
      <c r="AD216">
        <v>243.916</v>
      </c>
      <c r="AE216">
        <v>0.06</v>
      </c>
      <c r="AF216">
        <v>659</v>
      </c>
      <c r="AG216">
        <v>1235</v>
      </c>
      <c r="AH216">
        <v>1935</v>
      </c>
      <c r="AI216">
        <v>2294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3.7000000000000002E-3</v>
      </c>
      <c r="Q217">
        <v>3.0799999999999998E-3</v>
      </c>
      <c r="R217">
        <v>6.3200000000000001E-3</v>
      </c>
      <c r="S217">
        <v>1.9499999999999999E-3</v>
      </c>
      <c r="T217">
        <v>1.9499999999999999E-3</v>
      </c>
      <c r="U217">
        <v>1.9499999999999999E-3</v>
      </c>
      <c r="V217">
        <v>2.9199999999999999E-3</v>
      </c>
      <c r="W217">
        <v>5.8500000000000002E-3</v>
      </c>
      <c r="X217">
        <v>5.8500000000000002E-3</v>
      </c>
      <c r="Y217">
        <v>1.9499999999999999E-3</v>
      </c>
      <c r="Z217">
        <v>1.9499999999999999E-3</v>
      </c>
      <c r="AA217">
        <v>1.9499999999999999E-3</v>
      </c>
      <c r="AB217">
        <v>0.61764167336856612</v>
      </c>
      <c r="AC217">
        <v>7.8025801645047803</v>
      </c>
      <c r="AD217">
        <v>243.916</v>
      </c>
      <c r="AE217">
        <v>6.5000000000000002E-2</v>
      </c>
      <c r="AF217">
        <v>620</v>
      </c>
      <c r="AG217">
        <v>1164</v>
      </c>
      <c r="AH217">
        <v>1798</v>
      </c>
      <c r="AI217">
        <v>2118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3.7000000000000002E-3</v>
      </c>
      <c r="Q218">
        <v>3.0799999999999998E-3</v>
      </c>
      <c r="R218">
        <v>6.3200000000000001E-3</v>
      </c>
      <c r="S218">
        <v>1.9499999999999999E-3</v>
      </c>
      <c r="T218">
        <v>1.9499999999999999E-3</v>
      </c>
      <c r="U218">
        <v>1.9499999999999999E-3</v>
      </c>
      <c r="V218">
        <v>2.9199999999999999E-3</v>
      </c>
      <c r="W218">
        <v>5.8500000000000002E-3</v>
      </c>
      <c r="X218">
        <v>5.8500000000000002E-3</v>
      </c>
      <c r="Y218">
        <v>1.9499999999999999E-3</v>
      </c>
      <c r="Z218">
        <v>1.9499999999999999E-3</v>
      </c>
      <c r="AA218">
        <v>1.9499999999999999E-3</v>
      </c>
      <c r="AB218">
        <v>0.61764167336856612</v>
      </c>
      <c r="AC218">
        <v>7.8025801645047803</v>
      </c>
      <c r="AD218">
        <v>243.916</v>
      </c>
      <c r="AE218">
        <v>7.0000000000000007E-2</v>
      </c>
      <c r="AF218">
        <v>584</v>
      </c>
      <c r="AG218">
        <v>1099</v>
      </c>
      <c r="AH218">
        <v>1679</v>
      </c>
      <c r="AI218">
        <v>1966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3.6700000000000001E-3</v>
      </c>
      <c r="Q219">
        <v>3.0400000000000002E-3</v>
      </c>
      <c r="R219">
        <v>6.2399999999999999E-3</v>
      </c>
      <c r="S219">
        <v>1.9499999999999999E-3</v>
      </c>
      <c r="T219">
        <v>1.9499999999999999E-3</v>
      </c>
      <c r="U219">
        <v>1.9499999999999999E-3</v>
      </c>
      <c r="V219">
        <v>2.9199999999999999E-3</v>
      </c>
      <c r="W219">
        <v>5.79E-3</v>
      </c>
      <c r="X219">
        <v>5.79E-3</v>
      </c>
      <c r="Y219">
        <v>1.9499999999999999E-3</v>
      </c>
      <c r="Z219">
        <v>1.9499999999999999E-3</v>
      </c>
      <c r="AA219">
        <v>1.9499999999999999E-3</v>
      </c>
      <c r="AB219">
        <v>0.61810697667738967</v>
      </c>
      <c r="AC219">
        <v>7.8055186667187044</v>
      </c>
      <c r="AD219">
        <v>243.916</v>
      </c>
      <c r="AE219">
        <v>0.03</v>
      </c>
      <c r="AF219">
        <v>1006</v>
      </c>
      <c r="AG219">
        <v>1909</v>
      </c>
      <c r="AH219">
        <v>3574</v>
      </c>
      <c r="AI219">
        <v>4582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3.6700000000000001E-3</v>
      </c>
      <c r="Q220">
        <v>3.0400000000000002E-3</v>
      </c>
      <c r="R220">
        <v>6.2399999999999999E-3</v>
      </c>
      <c r="S220">
        <v>1.9499999999999999E-3</v>
      </c>
      <c r="T220">
        <v>1.9499999999999999E-3</v>
      </c>
      <c r="U220">
        <v>1.9499999999999999E-3</v>
      </c>
      <c r="V220">
        <v>2.9199999999999999E-3</v>
      </c>
      <c r="W220">
        <v>5.79E-3</v>
      </c>
      <c r="X220">
        <v>5.79E-3</v>
      </c>
      <c r="Y220">
        <v>1.9499999999999999E-3</v>
      </c>
      <c r="Z220">
        <v>1.9499999999999999E-3</v>
      </c>
      <c r="AA220">
        <v>1.9499999999999999E-3</v>
      </c>
      <c r="AB220">
        <v>0.61810697667738967</v>
      </c>
      <c r="AC220">
        <v>7.8055186667187044</v>
      </c>
      <c r="AD220">
        <v>243.916</v>
      </c>
      <c r="AE220">
        <v>3.5000000000000003E-2</v>
      </c>
      <c r="AF220">
        <v>930</v>
      </c>
      <c r="AG220">
        <v>1749</v>
      </c>
      <c r="AH220">
        <v>3121</v>
      </c>
      <c r="AI220">
        <v>3927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3.6700000000000001E-3</v>
      </c>
      <c r="Q221">
        <v>3.0400000000000002E-3</v>
      </c>
      <c r="R221">
        <v>6.2399999999999999E-3</v>
      </c>
      <c r="S221">
        <v>1.9499999999999999E-3</v>
      </c>
      <c r="T221">
        <v>1.9499999999999999E-3</v>
      </c>
      <c r="U221">
        <v>1.9499999999999999E-3</v>
      </c>
      <c r="V221">
        <v>2.9199999999999999E-3</v>
      </c>
      <c r="W221">
        <v>5.79E-3</v>
      </c>
      <c r="X221">
        <v>5.79E-3</v>
      </c>
      <c r="Y221">
        <v>1.9499999999999999E-3</v>
      </c>
      <c r="Z221">
        <v>1.9499999999999999E-3</v>
      </c>
      <c r="AA221">
        <v>1.9499999999999999E-3</v>
      </c>
      <c r="AB221">
        <v>0.61810697667738967</v>
      </c>
      <c r="AC221">
        <v>7.8055186667187044</v>
      </c>
      <c r="AD221">
        <v>243.916</v>
      </c>
      <c r="AE221">
        <v>0.04</v>
      </c>
      <c r="AF221">
        <v>863</v>
      </c>
      <c r="AG221">
        <v>1613</v>
      </c>
      <c r="AH221">
        <v>2774</v>
      </c>
      <c r="AI221">
        <v>3436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3.6700000000000001E-3</v>
      </c>
      <c r="Q222">
        <v>3.0400000000000002E-3</v>
      </c>
      <c r="R222">
        <v>6.2399999999999999E-3</v>
      </c>
      <c r="S222">
        <v>1.9499999999999999E-3</v>
      </c>
      <c r="T222">
        <v>1.9499999999999999E-3</v>
      </c>
      <c r="U222">
        <v>1.9499999999999999E-3</v>
      </c>
      <c r="V222">
        <v>2.9199999999999999E-3</v>
      </c>
      <c r="W222">
        <v>5.79E-3</v>
      </c>
      <c r="X222">
        <v>5.79E-3</v>
      </c>
      <c r="Y222">
        <v>1.9499999999999999E-3</v>
      </c>
      <c r="Z222">
        <v>1.9499999999999999E-3</v>
      </c>
      <c r="AA222">
        <v>1.9499999999999999E-3</v>
      </c>
      <c r="AB222">
        <v>0.61810697667738967</v>
      </c>
      <c r="AC222">
        <v>7.8055186667187044</v>
      </c>
      <c r="AD222">
        <v>243.916</v>
      </c>
      <c r="AE222">
        <v>4.4999999999999998E-2</v>
      </c>
      <c r="AF222">
        <v>803</v>
      </c>
      <c r="AG222">
        <v>1497</v>
      </c>
      <c r="AH222">
        <v>2499</v>
      </c>
      <c r="AI222">
        <v>3055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3.6700000000000001E-3</v>
      </c>
      <c r="Q223">
        <v>3.0400000000000002E-3</v>
      </c>
      <c r="R223">
        <v>6.2399999999999999E-3</v>
      </c>
      <c r="S223">
        <v>1.9499999999999999E-3</v>
      </c>
      <c r="T223">
        <v>1.9499999999999999E-3</v>
      </c>
      <c r="U223">
        <v>1.9499999999999999E-3</v>
      </c>
      <c r="V223">
        <v>2.9199999999999999E-3</v>
      </c>
      <c r="W223">
        <v>5.79E-3</v>
      </c>
      <c r="X223">
        <v>5.79E-3</v>
      </c>
      <c r="Y223">
        <v>1.9499999999999999E-3</v>
      </c>
      <c r="Z223">
        <v>1.9499999999999999E-3</v>
      </c>
      <c r="AA223">
        <v>1.9499999999999999E-3</v>
      </c>
      <c r="AB223">
        <v>0.61810697667738967</v>
      </c>
      <c r="AC223">
        <v>7.8055186667187044</v>
      </c>
      <c r="AD223">
        <v>243.916</v>
      </c>
      <c r="AE223">
        <v>0.05</v>
      </c>
      <c r="AF223">
        <v>749</v>
      </c>
      <c r="AG223">
        <v>1396</v>
      </c>
      <c r="AH223">
        <v>2274</v>
      </c>
      <c r="AI223">
        <v>2749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3.6700000000000001E-3</v>
      </c>
      <c r="Q224">
        <v>3.0400000000000002E-3</v>
      </c>
      <c r="R224">
        <v>6.2399999999999999E-3</v>
      </c>
      <c r="S224">
        <v>1.9499999999999999E-3</v>
      </c>
      <c r="T224">
        <v>1.9499999999999999E-3</v>
      </c>
      <c r="U224">
        <v>1.9499999999999999E-3</v>
      </c>
      <c r="V224">
        <v>2.9199999999999999E-3</v>
      </c>
      <c r="W224">
        <v>5.79E-3</v>
      </c>
      <c r="X224">
        <v>5.79E-3</v>
      </c>
      <c r="Y224">
        <v>1.9499999999999999E-3</v>
      </c>
      <c r="Z224">
        <v>1.9499999999999999E-3</v>
      </c>
      <c r="AA224">
        <v>1.9499999999999999E-3</v>
      </c>
      <c r="AB224">
        <v>0.61810697667738967</v>
      </c>
      <c r="AC224">
        <v>7.8055186667187044</v>
      </c>
      <c r="AD224">
        <v>243.916</v>
      </c>
      <c r="AE224">
        <v>5.5E-2</v>
      </c>
      <c r="AF224">
        <v>701</v>
      </c>
      <c r="AG224">
        <v>1307</v>
      </c>
      <c r="AH224">
        <v>2087</v>
      </c>
      <c r="AI224">
        <v>2499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3.6700000000000001E-3</v>
      </c>
      <c r="Q225">
        <v>3.0400000000000002E-3</v>
      </c>
      <c r="R225">
        <v>6.2399999999999999E-3</v>
      </c>
      <c r="S225">
        <v>1.9499999999999999E-3</v>
      </c>
      <c r="T225">
        <v>1.9499999999999999E-3</v>
      </c>
      <c r="U225">
        <v>1.9499999999999999E-3</v>
      </c>
      <c r="V225">
        <v>2.9199999999999999E-3</v>
      </c>
      <c r="W225">
        <v>5.79E-3</v>
      </c>
      <c r="X225">
        <v>5.79E-3</v>
      </c>
      <c r="Y225">
        <v>1.9499999999999999E-3</v>
      </c>
      <c r="Z225">
        <v>1.9499999999999999E-3</v>
      </c>
      <c r="AA225">
        <v>1.9499999999999999E-3</v>
      </c>
      <c r="AB225">
        <v>0.61810697667738967</v>
      </c>
      <c r="AC225">
        <v>7.8055186667187044</v>
      </c>
      <c r="AD225">
        <v>243.916</v>
      </c>
      <c r="AE225">
        <v>0.06</v>
      </c>
      <c r="AF225">
        <v>658</v>
      </c>
      <c r="AG225">
        <v>1227</v>
      </c>
      <c r="AH225">
        <v>1929</v>
      </c>
      <c r="AI225">
        <v>2291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3.6700000000000001E-3</v>
      </c>
      <c r="Q226">
        <v>3.0400000000000002E-3</v>
      </c>
      <c r="R226">
        <v>6.2399999999999999E-3</v>
      </c>
      <c r="S226">
        <v>1.9499999999999999E-3</v>
      </c>
      <c r="T226">
        <v>1.9499999999999999E-3</v>
      </c>
      <c r="U226">
        <v>1.9499999999999999E-3</v>
      </c>
      <c r="V226">
        <v>2.9199999999999999E-3</v>
      </c>
      <c r="W226">
        <v>5.79E-3</v>
      </c>
      <c r="X226">
        <v>5.79E-3</v>
      </c>
      <c r="Y226">
        <v>1.9499999999999999E-3</v>
      </c>
      <c r="Z226">
        <v>1.9499999999999999E-3</v>
      </c>
      <c r="AA226">
        <v>1.9499999999999999E-3</v>
      </c>
      <c r="AB226">
        <v>0.61810697667738967</v>
      </c>
      <c r="AC226">
        <v>7.8055186667187044</v>
      </c>
      <c r="AD226">
        <v>243.916</v>
      </c>
      <c r="AE226">
        <v>6.5000000000000002E-2</v>
      </c>
      <c r="AF226">
        <v>618</v>
      </c>
      <c r="AG226">
        <v>1156</v>
      </c>
      <c r="AH226">
        <v>1793</v>
      </c>
      <c r="AI226">
        <v>2115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3.6700000000000001E-3</v>
      </c>
      <c r="Q227">
        <v>3.0400000000000002E-3</v>
      </c>
      <c r="R227">
        <v>6.2399999999999999E-3</v>
      </c>
      <c r="S227">
        <v>1.9499999999999999E-3</v>
      </c>
      <c r="T227">
        <v>1.9499999999999999E-3</v>
      </c>
      <c r="U227">
        <v>1.9499999999999999E-3</v>
      </c>
      <c r="V227">
        <v>2.9199999999999999E-3</v>
      </c>
      <c r="W227">
        <v>5.79E-3</v>
      </c>
      <c r="X227">
        <v>5.79E-3</v>
      </c>
      <c r="Y227">
        <v>1.9499999999999999E-3</v>
      </c>
      <c r="Z227">
        <v>1.9499999999999999E-3</v>
      </c>
      <c r="AA227">
        <v>1.9499999999999999E-3</v>
      </c>
      <c r="AB227">
        <v>0.61810697667738967</v>
      </c>
      <c r="AC227">
        <v>7.8055186667187044</v>
      </c>
      <c r="AD227">
        <v>243.916</v>
      </c>
      <c r="AE227">
        <v>7.0000000000000007E-2</v>
      </c>
      <c r="AF227">
        <v>583</v>
      </c>
      <c r="AG227">
        <v>1092</v>
      </c>
      <c r="AH227">
        <v>1675</v>
      </c>
      <c r="AI227">
        <v>1964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3.49E-3</v>
      </c>
      <c r="Q228">
        <v>2.9099999999999998E-3</v>
      </c>
      <c r="R228">
        <v>5.94E-3</v>
      </c>
      <c r="S228">
        <v>1.9400000000000001E-3</v>
      </c>
      <c r="T228">
        <v>1.9400000000000001E-3</v>
      </c>
      <c r="U228">
        <v>1.9400000000000001E-3</v>
      </c>
      <c r="V228">
        <v>2.9099999999999998E-3</v>
      </c>
      <c r="W228">
        <v>5.4900000000000001E-3</v>
      </c>
      <c r="X228">
        <v>5.4900000000000001E-3</v>
      </c>
      <c r="Y228">
        <v>1.9400000000000001E-3</v>
      </c>
      <c r="Z228">
        <v>1.9400000000000001E-3</v>
      </c>
      <c r="AA228">
        <v>1.9400000000000001E-3</v>
      </c>
      <c r="AB228">
        <v>0.61996414075501971</v>
      </c>
      <c r="AC228">
        <v>7.5263326120776304</v>
      </c>
      <c r="AD228">
        <v>258.36599999999999</v>
      </c>
      <c r="AE228">
        <v>0.03</v>
      </c>
      <c r="AF228">
        <v>994</v>
      </c>
      <c r="AG228">
        <v>2306</v>
      </c>
      <c r="AH228">
        <v>3778</v>
      </c>
      <c r="AI228">
        <v>4504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3.49E-3</v>
      </c>
      <c r="Q229">
        <v>2.9099999999999998E-3</v>
      </c>
      <c r="R229">
        <v>5.94E-3</v>
      </c>
      <c r="S229">
        <v>1.9400000000000001E-3</v>
      </c>
      <c r="T229">
        <v>1.9400000000000001E-3</v>
      </c>
      <c r="U229">
        <v>1.9400000000000001E-3</v>
      </c>
      <c r="V229">
        <v>2.9099999999999998E-3</v>
      </c>
      <c r="W229">
        <v>5.4900000000000001E-3</v>
      </c>
      <c r="X229">
        <v>5.4900000000000001E-3</v>
      </c>
      <c r="Y229">
        <v>1.9400000000000001E-3</v>
      </c>
      <c r="Z229">
        <v>1.9400000000000001E-3</v>
      </c>
      <c r="AA229">
        <v>1.9400000000000001E-3</v>
      </c>
      <c r="AB229">
        <v>0.61996414075501971</v>
      </c>
      <c r="AC229">
        <v>7.5263326120776304</v>
      </c>
      <c r="AD229">
        <v>258.36599999999999</v>
      </c>
      <c r="AE229">
        <v>3.5000000000000003E-2</v>
      </c>
      <c r="AF229">
        <v>922</v>
      </c>
      <c r="AG229">
        <v>2065</v>
      </c>
      <c r="AH229">
        <v>3274</v>
      </c>
      <c r="AI229">
        <v>3861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3.49E-3</v>
      </c>
      <c r="Q230">
        <v>2.9099999999999998E-3</v>
      </c>
      <c r="R230">
        <v>5.94E-3</v>
      </c>
      <c r="S230">
        <v>1.9400000000000001E-3</v>
      </c>
      <c r="T230">
        <v>1.9400000000000001E-3</v>
      </c>
      <c r="U230">
        <v>1.9400000000000001E-3</v>
      </c>
      <c r="V230">
        <v>2.9099999999999998E-3</v>
      </c>
      <c r="W230">
        <v>5.4900000000000001E-3</v>
      </c>
      <c r="X230">
        <v>5.4900000000000001E-3</v>
      </c>
      <c r="Y230">
        <v>1.9400000000000001E-3</v>
      </c>
      <c r="Z230">
        <v>1.9400000000000001E-3</v>
      </c>
      <c r="AA230">
        <v>1.9400000000000001E-3</v>
      </c>
      <c r="AB230">
        <v>0.61996414075501971</v>
      </c>
      <c r="AC230">
        <v>7.5263326120776304</v>
      </c>
      <c r="AD230">
        <v>258.36599999999999</v>
      </c>
      <c r="AE230">
        <v>0.04</v>
      </c>
      <c r="AF230">
        <v>857</v>
      </c>
      <c r="AG230">
        <v>1874</v>
      </c>
      <c r="AH230">
        <v>2891</v>
      </c>
      <c r="AI230">
        <v>3378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3.49E-3</v>
      </c>
      <c r="Q231">
        <v>2.9099999999999998E-3</v>
      </c>
      <c r="R231">
        <v>5.94E-3</v>
      </c>
      <c r="S231">
        <v>1.9400000000000001E-3</v>
      </c>
      <c r="T231">
        <v>1.9400000000000001E-3</v>
      </c>
      <c r="U231">
        <v>1.9400000000000001E-3</v>
      </c>
      <c r="V231">
        <v>2.9099999999999998E-3</v>
      </c>
      <c r="W231">
        <v>5.4900000000000001E-3</v>
      </c>
      <c r="X231">
        <v>5.4900000000000001E-3</v>
      </c>
      <c r="Y231">
        <v>1.9400000000000001E-3</v>
      </c>
      <c r="Z231">
        <v>1.9400000000000001E-3</v>
      </c>
      <c r="AA231">
        <v>1.9400000000000001E-3</v>
      </c>
      <c r="AB231">
        <v>0.61996414075501971</v>
      </c>
      <c r="AC231">
        <v>7.5263326120776304</v>
      </c>
      <c r="AD231">
        <v>258.36599999999999</v>
      </c>
      <c r="AE231">
        <v>4.4999999999999998E-2</v>
      </c>
      <c r="AF231">
        <v>799</v>
      </c>
      <c r="AG231">
        <v>1716</v>
      </c>
      <c r="AH231">
        <v>2591</v>
      </c>
      <c r="AI231">
        <v>3003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3.49E-3</v>
      </c>
      <c r="Q232">
        <v>2.9099999999999998E-3</v>
      </c>
      <c r="R232">
        <v>5.94E-3</v>
      </c>
      <c r="S232">
        <v>1.9400000000000001E-3</v>
      </c>
      <c r="T232">
        <v>1.9400000000000001E-3</v>
      </c>
      <c r="U232">
        <v>1.9400000000000001E-3</v>
      </c>
      <c r="V232">
        <v>2.9099999999999998E-3</v>
      </c>
      <c r="W232">
        <v>5.4900000000000001E-3</v>
      </c>
      <c r="X232">
        <v>5.4900000000000001E-3</v>
      </c>
      <c r="Y232">
        <v>1.9400000000000001E-3</v>
      </c>
      <c r="Z232">
        <v>1.9400000000000001E-3</v>
      </c>
      <c r="AA232">
        <v>1.9400000000000001E-3</v>
      </c>
      <c r="AB232">
        <v>0.61996414075501971</v>
      </c>
      <c r="AC232">
        <v>7.5263326120776304</v>
      </c>
      <c r="AD232">
        <v>258.36599999999999</v>
      </c>
      <c r="AE232">
        <v>0.05</v>
      </c>
      <c r="AF232">
        <v>746</v>
      </c>
      <c r="AG232">
        <v>1583</v>
      </c>
      <c r="AH232">
        <v>2347</v>
      </c>
      <c r="AI232">
        <v>2702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3.49E-3</v>
      </c>
      <c r="Q233">
        <v>2.9099999999999998E-3</v>
      </c>
      <c r="R233">
        <v>5.94E-3</v>
      </c>
      <c r="S233">
        <v>1.9400000000000001E-3</v>
      </c>
      <c r="T233">
        <v>1.9400000000000001E-3</v>
      </c>
      <c r="U233">
        <v>1.9400000000000001E-3</v>
      </c>
      <c r="V233">
        <v>2.9099999999999998E-3</v>
      </c>
      <c r="W233">
        <v>5.4900000000000001E-3</v>
      </c>
      <c r="X233">
        <v>5.4900000000000001E-3</v>
      </c>
      <c r="Y233">
        <v>1.9400000000000001E-3</v>
      </c>
      <c r="Z233">
        <v>1.9400000000000001E-3</v>
      </c>
      <c r="AA233">
        <v>1.9400000000000001E-3</v>
      </c>
      <c r="AB233">
        <v>0.61996414075501971</v>
      </c>
      <c r="AC233">
        <v>7.5263326120776304</v>
      </c>
      <c r="AD233">
        <v>258.36599999999999</v>
      </c>
      <c r="AE233">
        <v>5.5E-2</v>
      </c>
      <c r="AF233">
        <v>699</v>
      </c>
      <c r="AG233">
        <v>1469</v>
      </c>
      <c r="AH233">
        <v>2146</v>
      </c>
      <c r="AI233">
        <v>2457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3.49E-3</v>
      </c>
      <c r="Q234">
        <v>2.9099999999999998E-3</v>
      </c>
      <c r="R234">
        <v>5.94E-3</v>
      </c>
      <c r="S234">
        <v>1.9400000000000001E-3</v>
      </c>
      <c r="T234">
        <v>1.9400000000000001E-3</v>
      </c>
      <c r="U234">
        <v>1.9400000000000001E-3</v>
      </c>
      <c r="V234">
        <v>2.9099999999999998E-3</v>
      </c>
      <c r="W234">
        <v>5.4900000000000001E-3</v>
      </c>
      <c r="X234">
        <v>5.4900000000000001E-3</v>
      </c>
      <c r="Y234">
        <v>1.9400000000000001E-3</v>
      </c>
      <c r="Z234">
        <v>1.9400000000000001E-3</v>
      </c>
      <c r="AA234">
        <v>1.9400000000000001E-3</v>
      </c>
      <c r="AB234">
        <v>0.61996414075501971</v>
      </c>
      <c r="AC234">
        <v>7.5263326120776304</v>
      </c>
      <c r="AD234">
        <v>258.36599999999999</v>
      </c>
      <c r="AE234">
        <v>0.06</v>
      </c>
      <c r="AF234">
        <v>657</v>
      </c>
      <c r="AG234">
        <v>1371</v>
      </c>
      <c r="AH234">
        <v>1977</v>
      </c>
      <c r="AI234">
        <v>2252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3.49E-3</v>
      </c>
      <c r="Q235">
        <v>2.9099999999999998E-3</v>
      </c>
      <c r="R235">
        <v>5.94E-3</v>
      </c>
      <c r="S235">
        <v>1.9400000000000001E-3</v>
      </c>
      <c r="T235">
        <v>1.9400000000000001E-3</v>
      </c>
      <c r="U235">
        <v>1.9400000000000001E-3</v>
      </c>
      <c r="V235">
        <v>2.9099999999999998E-3</v>
      </c>
      <c r="W235">
        <v>5.4900000000000001E-3</v>
      </c>
      <c r="X235">
        <v>5.4900000000000001E-3</v>
      </c>
      <c r="Y235">
        <v>1.9400000000000001E-3</v>
      </c>
      <c r="Z235">
        <v>1.9400000000000001E-3</v>
      </c>
      <c r="AA235">
        <v>1.9400000000000001E-3</v>
      </c>
      <c r="AB235">
        <v>0.61996414075501971</v>
      </c>
      <c r="AC235">
        <v>7.5263326120776304</v>
      </c>
      <c r="AD235">
        <v>258.36599999999999</v>
      </c>
      <c r="AE235">
        <v>6.5000000000000002E-2</v>
      </c>
      <c r="AF235">
        <v>618</v>
      </c>
      <c r="AG235">
        <v>1284</v>
      </c>
      <c r="AH235">
        <v>1832</v>
      </c>
      <c r="AI235">
        <v>2079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3.49E-3</v>
      </c>
      <c r="Q236">
        <v>2.9099999999999998E-3</v>
      </c>
      <c r="R236">
        <v>5.94E-3</v>
      </c>
      <c r="S236">
        <v>1.9400000000000001E-3</v>
      </c>
      <c r="T236">
        <v>1.9400000000000001E-3</v>
      </c>
      <c r="U236">
        <v>1.9400000000000001E-3</v>
      </c>
      <c r="V236">
        <v>2.9099999999999998E-3</v>
      </c>
      <c r="W236">
        <v>5.4900000000000001E-3</v>
      </c>
      <c r="X236">
        <v>5.4900000000000001E-3</v>
      </c>
      <c r="Y236">
        <v>1.9400000000000001E-3</v>
      </c>
      <c r="Z236">
        <v>1.9400000000000001E-3</v>
      </c>
      <c r="AA236">
        <v>1.9400000000000001E-3</v>
      </c>
      <c r="AB236">
        <v>0.61996414075501971</v>
      </c>
      <c r="AC236">
        <v>7.5263326120776304</v>
      </c>
      <c r="AD236">
        <v>258.36599999999999</v>
      </c>
      <c r="AE236">
        <v>7.0000000000000007E-2</v>
      </c>
      <c r="AF236">
        <v>583</v>
      </c>
      <c r="AG236">
        <v>1207</v>
      </c>
      <c r="AH236">
        <v>1708</v>
      </c>
      <c r="AI236">
        <v>1930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3.4499999999999999E-3</v>
      </c>
      <c r="Q237">
        <v>2.9099999999999998E-3</v>
      </c>
      <c r="R237">
        <v>5.8799999999999998E-3</v>
      </c>
      <c r="S237">
        <v>1.9400000000000001E-3</v>
      </c>
      <c r="T237">
        <v>1.9400000000000001E-3</v>
      </c>
      <c r="U237">
        <v>1.9400000000000001E-3</v>
      </c>
      <c r="V237">
        <v>2.9099999999999998E-3</v>
      </c>
      <c r="W237">
        <v>5.4299999999999999E-3</v>
      </c>
      <c r="X237">
        <v>5.4299999999999999E-3</v>
      </c>
      <c r="Y237">
        <v>1.9400000000000001E-3</v>
      </c>
      <c r="Z237">
        <v>1.9400000000000001E-3</v>
      </c>
      <c r="AA237">
        <v>1.9400000000000001E-3</v>
      </c>
      <c r="AB237">
        <v>0.62054902359885533</v>
      </c>
      <c r="AC237">
        <v>8.3225011566572924</v>
      </c>
      <c r="AD237">
        <v>258.36599999999999</v>
      </c>
      <c r="AE237">
        <v>0.03</v>
      </c>
      <c r="AF237">
        <v>875</v>
      </c>
      <c r="AG237">
        <v>1393</v>
      </c>
      <c r="AH237">
        <v>2637</v>
      </c>
      <c r="AI237">
        <v>3829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3.4499999999999999E-3</v>
      </c>
      <c r="Q238">
        <v>2.9099999999999998E-3</v>
      </c>
      <c r="R238">
        <v>5.8799999999999998E-3</v>
      </c>
      <c r="S238">
        <v>1.9400000000000001E-3</v>
      </c>
      <c r="T238">
        <v>1.9400000000000001E-3</v>
      </c>
      <c r="U238">
        <v>1.9400000000000001E-3</v>
      </c>
      <c r="V238">
        <v>2.9099999999999998E-3</v>
      </c>
      <c r="W238">
        <v>5.4299999999999999E-3</v>
      </c>
      <c r="X238">
        <v>5.4299999999999999E-3</v>
      </c>
      <c r="Y238">
        <v>1.9400000000000001E-3</v>
      </c>
      <c r="Z238">
        <v>1.9400000000000001E-3</v>
      </c>
      <c r="AA238">
        <v>1.9400000000000001E-3</v>
      </c>
      <c r="AB238">
        <v>0.62054902359885533</v>
      </c>
      <c r="AC238">
        <v>8.3225011566572924</v>
      </c>
      <c r="AD238">
        <v>258.36599999999999</v>
      </c>
      <c r="AE238">
        <v>3.5000000000000003E-2</v>
      </c>
      <c r="AF238">
        <v>806</v>
      </c>
      <c r="AG238">
        <v>1302</v>
      </c>
      <c r="AH238">
        <v>2348</v>
      </c>
      <c r="AI238">
        <v>3306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3.4499999999999999E-3</v>
      </c>
      <c r="Q239">
        <v>2.9099999999999998E-3</v>
      </c>
      <c r="R239">
        <v>5.8799999999999998E-3</v>
      </c>
      <c r="S239">
        <v>1.9400000000000001E-3</v>
      </c>
      <c r="T239">
        <v>1.9400000000000001E-3</v>
      </c>
      <c r="U239">
        <v>1.9400000000000001E-3</v>
      </c>
      <c r="V239">
        <v>2.9099999999999998E-3</v>
      </c>
      <c r="W239">
        <v>5.4299999999999999E-3</v>
      </c>
      <c r="X239">
        <v>5.4299999999999999E-3</v>
      </c>
      <c r="Y239">
        <v>1.9400000000000001E-3</v>
      </c>
      <c r="Z239">
        <v>1.9400000000000001E-3</v>
      </c>
      <c r="AA239">
        <v>1.9400000000000001E-3</v>
      </c>
      <c r="AB239">
        <v>0.62054902359885533</v>
      </c>
      <c r="AC239">
        <v>8.3225011566572924</v>
      </c>
      <c r="AD239">
        <v>258.36599999999999</v>
      </c>
      <c r="AE239">
        <v>0.04</v>
      </c>
      <c r="AF239">
        <v>746</v>
      </c>
      <c r="AG239">
        <v>1220</v>
      </c>
      <c r="AH239">
        <v>2121</v>
      </c>
      <c r="AI239">
        <v>2911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3.4499999999999999E-3</v>
      </c>
      <c r="Q240">
        <v>2.9099999999999998E-3</v>
      </c>
      <c r="R240">
        <v>5.8799999999999998E-3</v>
      </c>
      <c r="S240">
        <v>1.9400000000000001E-3</v>
      </c>
      <c r="T240">
        <v>1.9400000000000001E-3</v>
      </c>
      <c r="U240">
        <v>1.9400000000000001E-3</v>
      </c>
      <c r="V240">
        <v>2.9099999999999998E-3</v>
      </c>
      <c r="W240">
        <v>5.4299999999999999E-3</v>
      </c>
      <c r="X240">
        <v>5.4299999999999999E-3</v>
      </c>
      <c r="Y240">
        <v>1.9400000000000001E-3</v>
      </c>
      <c r="Z240">
        <v>1.9400000000000001E-3</v>
      </c>
      <c r="AA240">
        <v>1.9400000000000001E-3</v>
      </c>
      <c r="AB240">
        <v>0.62054902359885533</v>
      </c>
      <c r="AC240">
        <v>8.3225011566572924</v>
      </c>
      <c r="AD240">
        <v>258.36599999999999</v>
      </c>
      <c r="AE240">
        <v>4.4999999999999998E-2</v>
      </c>
      <c r="AF240">
        <v>692</v>
      </c>
      <c r="AG240">
        <v>1145</v>
      </c>
      <c r="AH240">
        <v>1936</v>
      </c>
      <c r="AI240">
        <v>2602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3.4499999999999999E-3</v>
      </c>
      <c r="Q241">
        <v>2.9099999999999998E-3</v>
      </c>
      <c r="R241">
        <v>5.8799999999999998E-3</v>
      </c>
      <c r="S241">
        <v>1.9400000000000001E-3</v>
      </c>
      <c r="T241">
        <v>1.9400000000000001E-3</v>
      </c>
      <c r="U241">
        <v>1.9400000000000001E-3</v>
      </c>
      <c r="V241">
        <v>2.9099999999999998E-3</v>
      </c>
      <c r="W241">
        <v>5.4299999999999999E-3</v>
      </c>
      <c r="X241">
        <v>5.4299999999999999E-3</v>
      </c>
      <c r="Y241">
        <v>1.9400000000000001E-3</v>
      </c>
      <c r="Z241">
        <v>1.9400000000000001E-3</v>
      </c>
      <c r="AA241">
        <v>1.9400000000000001E-3</v>
      </c>
      <c r="AB241">
        <v>0.62054902359885533</v>
      </c>
      <c r="AC241">
        <v>8.3225011566572924</v>
      </c>
      <c r="AD241">
        <v>258.36599999999999</v>
      </c>
      <c r="AE241">
        <v>0.05</v>
      </c>
      <c r="AF241">
        <v>644</v>
      </c>
      <c r="AG241">
        <v>1077</v>
      </c>
      <c r="AH241">
        <v>1781</v>
      </c>
      <c r="AI241">
        <v>2352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3.4499999999999999E-3</v>
      </c>
      <c r="Q242">
        <v>2.9099999999999998E-3</v>
      </c>
      <c r="R242">
        <v>5.8799999999999998E-3</v>
      </c>
      <c r="S242">
        <v>1.9400000000000001E-3</v>
      </c>
      <c r="T242">
        <v>1.9400000000000001E-3</v>
      </c>
      <c r="U242">
        <v>1.9400000000000001E-3</v>
      </c>
      <c r="V242">
        <v>2.9099999999999998E-3</v>
      </c>
      <c r="W242">
        <v>5.4299999999999999E-3</v>
      </c>
      <c r="X242">
        <v>5.4299999999999999E-3</v>
      </c>
      <c r="Y242">
        <v>1.9400000000000001E-3</v>
      </c>
      <c r="Z242">
        <v>1.9400000000000001E-3</v>
      </c>
      <c r="AA242">
        <v>1.9400000000000001E-3</v>
      </c>
      <c r="AB242">
        <v>0.62054902359885533</v>
      </c>
      <c r="AC242">
        <v>8.3225011566572924</v>
      </c>
      <c r="AD242">
        <v>258.36599999999999</v>
      </c>
      <c r="AE242">
        <v>5.5E-2</v>
      </c>
      <c r="AF242">
        <v>601</v>
      </c>
      <c r="AG242">
        <v>1015</v>
      </c>
      <c r="AH242">
        <v>1650</v>
      </c>
      <c r="AI242">
        <v>2147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3.4499999999999999E-3</v>
      </c>
      <c r="Q243">
        <v>2.9099999999999998E-3</v>
      </c>
      <c r="R243">
        <v>5.8799999999999998E-3</v>
      </c>
      <c r="S243">
        <v>1.9400000000000001E-3</v>
      </c>
      <c r="T243">
        <v>1.9400000000000001E-3</v>
      </c>
      <c r="U243">
        <v>1.9400000000000001E-3</v>
      </c>
      <c r="V243">
        <v>2.9099999999999998E-3</v>
      </c>
      <c r="W243">
        <v>5.4299999999999999E-3</v>
      </c>
      <c r="X243">
        <v>5.4299999999999999E-3</v>
      </c>
      <c r="Y243">
        <v>1.9400000000000001E-3</v>
      </c>
      <c r="Z243">
        <v>1.9400000000000001E-3</v>
      </c>
      <c r="AA243">
        <v>1.9400000000000001E-3</v>
      </c>
      <c r="AB243">
        <v>0.62054902359885533</v>
      </c>
      <c r="AC243">
        <v>8.3225011566572924</v>
      </c>
      <c r="AD243">
        <v>258.36599999999999</v>
      </c>
      <c r="AE243">
        <v>0.06</v>
      </c>
      <c r="AF243">
        <v>562</v>
      </c>
      <c r="AG243">
        <v>958</v>
      </c>
      <c r="AH243">
        <v>1536</v>
      </c>
      <c r="AI243">
        <v>1974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3.4499999999999999E-3</v>
      </c>
      <c r="Q244">
        <v>2.9099999999999998E-3</v>
      </c>
      <c r="R244">
        <v>5.8799999999999998E-3</v>
      </c>
      <c r="S244">
        <v>1.9400000000000001E-3</v>
      </c>
      <c r="T244">
        <v>1.9400000000000001E-3</v>
      </c>
      <c r="U244">
        <v>1.9400000000000001E-3</v>
      </c>
      <c r="V244">
        <v>2.9099999999999998E-3</v>
      </c>
      <c r="W244">
        <v>5.4299999999999999E-3</v>
      </c>
      <c r="X244">
        <v>5.4299999999999999E-3</v>
      </c>
      <c r="Y244">
        <v>1.9400000000000001E-3</v>
      </c>
      <c r="Z244">
        <v>1.9400000000000001E-3</v>
      </c>
      <c r="AA244">
        <v>1.9400000000000001E-3</v>
      </c>
      <c r="AB244">
        <v>0.62054902359885533</v>
      </c>
      <c r="AC244">
        <v>8.3225011566572924</v>
      </c>
      <c r="AD244">
        <v>258.36599999999999</v>
      </c>
      <c r="AE244">
        <v>6.5000000000000002E-2</v>
      </c>
      <c r="AF244">
        <v>528</v>
      </c>
      <c r="AG244">
        <v>906</v>
      </c>
      <c r="AH244">
        <v>1437</v>
      </c>
      <c r="AI244">
        <v>1828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3.4499999999999999E-3</v>
      </c>
      <c r="Q245">
        <v>2.9099999999999998E-3</v>
      </c>
      <c r="R245">
        <v>5.8799999999999998E-3</v>
      </c>
      <c r="S245">
        <v>1.9400000000000001E-3</v>
      </c>
      <c r="T245">
        <v>1.9400000000000001E-3</v>
      </c>
      <c r="U245">
        <v>1.9400000000000001E-3</v>
      </c>
      <c r="V245">
        <v>2.9099999999999998E-3</v>
      </c>
      <c r="W245">
        <v>5.4299999999999999E-3</v>
      </c>
      <c r="X245">
        <v>5.4299999999999999E-3</v>
      </c>
      <c r="Y245">
        <v>1.9400000000000001E-3</v>
      </c>
      <c r="Z245">
        <v>1.9400000000000001E-3</v>
      </c>
      <c r="AA245">
        <v>1.9400000000000001E-3</v>
      </c>
      <c r="AB245">
        <v>0.62054902359885533</v>
      </c>
      <c r="AC245">
        <v>8.3225011566572924</v>
      </c>
      <c r="AD245">
        <v>258.36599999999999</v>
      </c>
      <c r="AE245">
        <v>7.0000000000000007E-2</v>
      </c>
      <c r="AF245">
        <v>497</v>
      </c>
      <c r="AG245">
        <v>859</v>
      </c>
      <c r="AH245">
        <v>1350</v>
      </c>
      <c r="AI245">
        <v>1702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3.4199999999999999E-3</v>
      </c>
      <c r="Q246">
        <v>2.9099999999999998E-3</v>
      </c>
      <c r="R246">
        <v>5.8100000000000001E-3</v>
      </c>
      <c r="S246">
        <v>1.9400000000000001E-3</v>
      </c>
      <c r="T246">
        <v>1.9400000000000001E-3</v>
      </c>
      <c r="U246">
        <v>1.9400000000000001E-3</v>
      </c>
      <c r="V246">
        <v>2.9099999999999998E-3</v>
      </c>
      <c r="W246">
        <v>5.3699999999999998E-3</v>
      </c>
      <c r="X246">
        <v>5.3699999999999998E-3</v>
      </c>
      <c r="Y246">
        <v>1.9400000000000001E-3</v>
      </c>
      <c r="Z246">
        <v>1.9400000000000001E-3</v>
      </c>
      <c r="AA246">
        <v>1.9400000000000001E-3</v>
      </c>
      <c r="AB246">
        <v>0.62142844314603507</v>
      </c>
      <c r="AC246">
        <v>8.3283962420666651</v>
      </c>
      <c r="AD246">
        <v>258.36599999999999</v>
      </c>
      <c r="AE246">
        <v>0.03</v>
      </c>
      <c r="AF246">
        <v>874</v>
      </c>
      <c r="AG246">
        <v>1391</v>
      </c>
      <c r="AH246">
        <v>2622</v>
      </c>
      <c r="AI246">
        <v>3818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3.4199999999999999E-3</v>
      </c>
      <c r="Q247">
        <v>2.9099999999999998E-3</v>
      </c>
      <c r="R247">
        <v>5.8100000000000001E-3</v>
      </c>
      <c r="S247">
        <v>1.9400000000000001E-3</v>
      </c>
      <c r="T247">
        <v>1.9400000000000001E-3</v>
      </c>
      <c r="U247">
        <v>1.9400000000000001E-3</v>
      </c>
      <c r="V247">
        <v>2.9099999999999998E-3</v>
      </c>
      <c r="W247">
        <v>5.3699999999999998E-3</v>
      </c>
      <c r="X247">
        <v>5.3699999999999998E-3</v>
      </c>
      <c r="Y247">
        <v>1.9400000000000001E-3</v>
      </c>
      <c r="Z247">
        <v>1.9400000000000001E-3</v>
      </c>
      <c r="AA247">
        <v>1.9400000000000001E-3</v>
      </c>
      <c r="AB247">
        <v>0.62142844314603507</v>
      </c>
      <c r="AC247">
        <v>8.3283962420666651</v>
      </c>
      <c r="AD247">
        <v>258.36599999999999</v>
      </c>
      <c r="AE247">
        <v>3.5000000000000003E-2</v>
      </c>
      <c r="AF247">
        <v>805</v>
      </c>
      <c r="AG247">
        <v>1300</v>
      </c>
      <c r="AH247">
        <v>2336</v>
      </c>
      <c r="AI247">
        <v>3296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3.4199999999999999E-3</v>
      </c>
      <c r="Q248">
        <v>2.9099999999999998E-3</v>
      </c>
      <c r="R248">
        <v>5.8100000000000001E-3</v>
      </c>
      <c r="S248">
        <v>1.9400000000000001E-3</v>
      </c>
      <c r="T248">
        <v>1.9400000000000001E-3</v>
      </c>
      <c r="U248">
        <v>1.9400000000000001E-3</v>
      </c>
      <c r="V248">
        <v>2.9099999999999998E-3</v>
      </c>
      <c r="W248">
        <v>5.3699999999999998E-3</v>
      </c>
      <c r="X248">
        <v>5.3699999999999998E-3</v>
      </c>
      <c r="Y248">
        <v>1.9400000000000001E-3</v>
      </c>
      <c r="Z248">
        <v>1.9400000000000001E-3</v>
      </c>
      <c r="AA248">
        <v>1.9400000000000001E-3</v>
      </c>
      <c r="AB248">
        <v>0.62142844314603507</v>
      </c>
      <c r="AC248">
        <v>8.3283962420666651</v>
      </c>
      <c r="AD248">
        <v>258.36599999999999</v>
      </c>
      <c r="AE248">
        <v>0.04</v>
      </c>
      <c r="AF248">
        <v>744</v>
      </c>
      <c r="AG248">
        <v>1218</v>
      </c>
      <c r="AH248">
        <v>2111</v>
      </c>
      <c r="AI248">
        <v>2903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3.4199999999999999E-3</v>
      </c>
      <c r="Q249">
        <v>2.9099999999999998E-3</v>
      </c>
      <c r="R249">
        <v>5.8100000000000001E-3</v>
      </c>
      <c r="S249">
        <v>1.9400000000000001E-3</v>
      </c>
      <c r="T249">
        <v>1.9400000000000001E-3</v>
      </c>
      <c r="U249">
        <v>1.9400000000000001E-3</v>
      </c>
      <c r="V249">
        <v>2.9099999999999998E-3</v>
      </c>
      <c r="W249">
        <v>5.3699999999999998E-3</v>
      </c>
      <c r="X249">
        <v>5.3699999999999998E-3</v>
      </c>
      <c r="Y249">
        <v>1.9400000000000001E-3</v>
      </c>
      <c r="Z249">
        <v>1.9400000000000001E-3</v>
      </c>
      <c r="AA249">
        <v>1.9400000000000001E-3</v>
      </c>
      <c r="AB249">
        <v>0.62142844314603507</v>
      </c>
      <c r="AC249">
        <v>8.3283962420666651</v>
      </c>
      <c r="AD249">
        <v>258.36599999999999</v>
      </c>
      <c r="AE249">
        <v>4.4999999999999998E-2</v>
      </c>
      <c r="AF249">
        <v>691</v>
      </c>
      <c r="AG249">
        <v>1143</v>
      </c>
      <c r="AH249">
        <v>1928</v>
      </c>
      <c r="AI249">
        <v>2595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3.4199999999999999E-3</v>
      </c>
      <c r="Q250">
        <v>2.9099999999999998E-3</v>
      </c>
      <c r="R250">
        <v>5.8100000000000001E-3</v>
      </c>
      <c r="S250">
        <v>1.9400000000000001E-3</v>
      </c>
      <c r="T250">
        <v>1.9400000000000001E-3</v>
      </c>
      <c r="U250">
        <v>1.9400000000000001E-3</v>
      </c>
      <c r="V250">
        <v>2.9099999999999998E-3</v>
      </c>
      <c r="W250">
        <v>5.3699999999999998E-3</v>
      </c>
      <c r="X250">
        <v>5.3699999999999998E-3</v>
      </c>
      <c r="Y250">
        <v>1.9400000000000001E-3</v>
      </c>
      <c r="Z250">
        <v>1.9400000000000001E-3</v>
      </c>
      <c r="AA250">
        <v>1.9400000000000001E-3</v>
      </c>
      <c r="AB250">
        <v>0.62142844314603507</v>
      </c>
      <c r="AC250">
        <v>8.3283962420666651</v>
      </c>
      <c r="AD250">
        <v>258.36599999999999</v>
      </c>
      <c r="AE250">
        <v>0.05</v>
      </c>
      <c r="AF250">
        <v>643</v>
      </c>
      <c r="AG250">
        <v>1075</v>
      </c>
      <c r="AH250">
        <v>1774</v>
      </c>
      <c r="AI250">
        <v>2347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3.4199999999999999E-3</v>
      </c>
      <c r="Q251">
        <v>2.9099999999999998E-3</v>
      </c>
      <c r="R251">
        <v>5.8100000000000001E-3</v>
      </c>
      <c r="S251">
        <v>1.9400000000000001E-3</v>
      </c>
      <c r="T251">
        <v>1.9400000000000001E-3</v>
      </c>
      <c r="U251">
        <v>1.9400000000000001E-3</v>
      </c>
      <c r="V251">
        <v>2.9099999999999998E-3</v>
      </c>
      <c r="W251">
        <v>5.3699999999999998E-3</v>
      </c>
      <c r="X251">
        <v>5.3699999999999998E-3</v>
      </c>
      <c r="Y251">
        <v>1.9400000000000001E-3</v>
      </c>
      <c r="Z251">
        <v>1.9400000000000001E-3</v>
      </c>
      <c r="AA251">
        <v>1.9400000000000001E-3</v>
      </c>
      <c r="AB251">
        <v>0.62142844314603507</v>
      </c>
      <c r="AC251">
        <v>8.3283962420666651</v>
      </c>
      <c r="AD251">
        <v>258.36599999999999</v>
      </c>
      <c r="AE251">
        <v>5.5E-2</v>
      </c>
      <c r="AF251">
        <v>600</v>
      </c>
      <c r="AG251">
        <v>1013</v>
      </c>
      <c r="AH251">
        <v>1644</v>
      </c>
      <c r="AI251">
        <v>2142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3.4199999999999999E-3</v>
      </c>
      <c r="Q252">
        <v>2.9099999999999998E-3</v>
      </c>
      <c r="R252">
        <v>5.8100000000000001E-3</v>
      </c>
      <c r="S252">
        <v>1.9400000000000001E-3</v>
      </c>
      <c r="T252">
        <v>1.9400000000000001E-3</v>
      </c>
      <c r="U252">
        <v>1.9400000000000001E-3</v>
      </c>
      <c r="V252">
        <v>2.9099999999999998E-3</v>
      </c>
      <c r="W252">
        <v>5.3699999999999998E-3</v>
      </c>
      <c r="X252">
        <v>5.3699999999999998E-3</v>
      </c>
      <c r="Y252">
        <v>1.9400000000000001E-3</v>
      </c>
      <c r="Z252">
        <v>1.9400000000000001E-3</v>
      </c>
      <c r="AA252">
        <v>1.9400000000000001E-3</v>
      </c>
      <c r="AB252">
        <v>0.62142844314603507</v>
      </c>
      <c r="AC252">
        <v>8.3283962420666651</v>
      </c>
      <c r="AD252">
        <v>258.36599999999999</v>
      </c>
      <c r="AE252">
        <v>0.06</v>
      </c>
      <c r="AF252">
        <v>561</v>
      </c>
      <c r="AG252">
        <v>956</v>
      </c>
      <c r="AH252">
        <v>1531</v>
      </c>
      <c r="AI252">
        <v>1970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3.4199999999999999E-3</v>
      </c>
      <c r="Q253">
        <v>2.9099999999999998E-3</v>
      </c>
      <c r="R253">
        <v>5.8100000000000001E-3</v>
      </c>
      <c r="S253">
        <v>1.9400000000000001E-3</v>
      </c>
      <c r="T253">
        <v>1.9400000000000001E-3</v>
      </c>
      <c r="U253">
        <v>1.9400000000000001E-3</v>
      </c>
      <c r="V253">
        <v>2.9099999999999998E-3</v>
      </c>
      <c r="W253">
        <v>5.3699999999999998E-3</v>
      </c>
      <c r="X253">
        <v>5.3699999999999998E-3</v>
      </c>
      <c r="Y253">
        <v>1.9400000000000001E-3</v>
      </c>
      <c r="Z253">
        <v>1.9400000000000001E-3</v>
      </c>
      <c r="AA253">
        <v>1.9400000000000001E-3</v>
      </c>
      <c r="AB253">
        <v>0.62142844314603507</v>
      </c>
      <c r="AC253">
        <v>8.3283962420666651</v>
      </c>
      <c r="AD253">
        <v>258.36599999999999</v>
      </c>
      <c r="AE253">
        <v>6.5000000000000002E-2</v>
      </c>
      <c r="AF253">
        <v>527</v>
      </c>
      <c r="AG253">
        <v>905</v>
      </c>
      <c r="AH253">
        <v>1432</v>
      </c>
      <c r="AI253">
        <v>1824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3.4199999999999999E-3</v>
      </c>
      <c r="Q254">
        <v>2.9099999999999998E-3</v>
      </c>
      <c r="R254">
        <v>5.8100000000000001E-3</v>
      </c>
      <c r="S254">
        <v>1.9400000000000001E-3</v>
      </c>
      <c r="T254">
        <v>1.9400000000000001E-3</v>
      </c>
      <c r="U254">
        <v>1.9400000000000001E-3</v>
      </c>
      <c r="V254">
        <v>2.9099999999999998E-3</v>
      </c>
      <c r="W254">
        <v>5.3699999999999998E-3</v>
      </c>
      <c r="X254">
        <v>5.3699999999999998E-3</v>
      </c>
      <c r="Y254">
        <v>1.9400000000000001E-3</v>
      </c>
      <c r="Z254">
        <v>1.9400000000000001E-3</v>
      </c>
      <c r="AA254">
        <v>1.9400000000000001E-3</v>
      </c>
      <c r="AB254">
        <v>0.62142844314603507</v>
      </c>
      <c r="AC254">
        <v>8.3283962420666651</v>
      </c>
      <c r="AD254">
        <v>258.36599999999999</v>
      </c>
      <c r="AE254">
        <v>7.0000000000000007E-2</v>
      </c>
      <c r="AF254">
        <v>496</v>
      </c>
      <c r="AG254">
        <v>857</v>
      </c>
      <c r="AH254">
        <v>1346</v>
      </c>
      <c r="AI254">
        <v>1699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3.3899999999999998E-3</v>
      </c>
      <c r="Q255">
        <v>2.9099999999999998E-3</v>
      </c>
      <c r="R255">
        <v>5.7499999999999999E-3</v>
      </c>
      <c r="S255">
        <v>1.9400000000000001E-3</v>
      </c>
      <c r="T255">
        <v>1.9400000000000001E-3</v>
      </c>
      <c r="U255">
        <v>1.9400000000000001E-3</v>
      </c>
      <c r="V255">
        <v>2.9099999999999998E-3</v>
      </c>
      <c r="W255">
        <v>5.3099999999999996E-3</v>
      </c>
      <c r="X255">
        <v>5.3099999999999996E-3</v>
      </c>
      <c r="Y255">
        <v>1.9400000000000001E-3</v>
      </c>
      <c r="Z255">
        <v>1.9400000000000001E-3</v>
      </c>
      <c r="AA255">
        <v>1.9400000000000001E-3</v>
      </c>
      <c r="AB255">
        <v>0.62247578453323116</v>
      </c>
      <c r="AC255">
        <v>8.3354115324143159</v>
      </c>
      <c r="AD255">
        <v>258.36599999999999</v>
      </c>
      <c r="AE255">
        <v>0.03</v>
      </c>
      <c r="AF255">
        <v>872</v>
      </c>
      <c r="AG255">
        <v>1389</v>
      </c>
      <c r="AH255">
        <v>2608</v>
      </c>
      <c r="AI255">
        <v>3806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3.3899999999999998E-3</v>
      </c>
      <c r="Q256">
        <v>2.9099999999999998E-3</v>
      </c>
      <c r="R256">
        <v>5.7499999999999999E-3</v>
      </c>
      <c r="S256">
        <v>1.9400000000000001E-3</v>
      </c>
      <c r="T256">
        <v>1.9400000000000001E-3</v>
      </c>
      <c r="U256">
        <v>1.9400000000000001E-3</v>
      </c>
      <c r="V256">
        <v>2.9099999999999998E-3</v>
      </c>
      <c r="W256">
        <v>5.3099999999999996E-3</v>
      </c>
      <c r="X256">
        <v>5.3099999999999996E-3</v>
      </c>
      <c r="Y256">
        <v>1.9400000000000001E-3</v>
      </c>
      <c r="Z256">
        <v>1.9400000000000001E-3</v>
      </c>
      <c r="AA256">
        <v>1.9400000000000001E-3</v>
      </c>
      <c r="AB256">
        <v>0.62247578453323116</v>
      </c>
      <c r="AC256">
        <v>8.3354115324143159</v>
      </c>
      <c r="AD256">
        <v>258.36599999999999</v>
      </c>
      <c r="AE256">
        <v>3.5000000000000003E-2</v>
      </c>
      <c r="AF256">
        <v>804</v>
      </c>
      <c r="AG256">
        <v>1298</v>
      </c>
      <c r="AH256">
        <v>2325</v>
      </c>
      <c r="AI256">
        <v>3287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3.3899999999999998E-3</v>
      </c>
      <c r="Q257">
        <v>2.9099999999999998E-3</v>
      </c>
      <c r="R257">
        <v>5.7499999999999999E-3</v>
      </c>
      <c r="S257">
        <v>1.9400000000000001E-3</v>
      </c>
      <c r="T257">
        <v>1.9400000000000001E-3</v>
      </c>
      <c r="U257">
        <v>1.9400000000000001E-3</v>
      </c>
      <c r="V257">
        <v>2.9099999999999998E-3</v>
      </c>
      <c r="W257">
        <v>5.3099999999999996E-3</v>
      </c>
      <c r="X257">
        <v>5.3099999999999996E-3</v>
      </c>
      <c r="Y257">
        <v>1.9400000000000001E-3</v>
      </c>
      <c r="Z257">
        <v>1.9400000000000001E-3</v>
      </c>
      <c r="AA257">
        <v>1.9400000000000001E-3</v>
      </c>
      <c r="AB257">
        <v>0.62247578453323116</v>
      </c>
      <c r="AC257">
        <v>8.3354115324143159</v>
      </c>
      <c r="AD257">
        <v>258.36599999999999</v>
      </c>
      <c r="AE257">
        <v>0.04</v>
      </c>
      <c r="AF257">
        <v>743</v>
      </c>
      <c r="AG257">
        <v>1216</v>
      </c>
      <c r="AH257">
        <v>2102</v>
      </c>
      <c r="AI257">
        <v>2895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3.3899999999999998E-3</v>
      </c>
      <c r="Q258">
        <v>2.9099999999999998E-3</v>
      </c>
      <c r="R258">
        <v>5.7499999999999999E-3</v>
      </c>
      <c r="S258">
        <v>1.9400000000000001E-3</v>
      </c>
      <c r="T258">
        <v>1.9400000000000001E-3</v>
      </c>
      <c r="U258">
        <v>1.9400000000000001E-3</v>
      </c>
      <c r="V258">
        <v>2.9099999999999998E-3</v>
      </c>
      <c r="W258">
        <v>5.3099999999999996E-3</v>
      </c>
      <c r="X258">
        <v>5.3099999999999996E-3</v>
      </c>
      <c r="Y258">
        <v>1.9400000000000001E-3</v>
      </c>
      <c r="Z258">
        <v>1.9400000000000001E-3</v>
      </c>
      <c r="AA258">
        <v>1.9400000000000001E-3</v>
      </c>
      <c r="AB258">
        <v>0.62247578453323116</v>
      </c>
      <c r="AC258">
        <v>8.3354115324143159</v>
      </c>
      <c r="AD258">
        <v>258.36599999999999</v>
      </c>
      <c r="AE258">
        <v>4.4999999999999998E-2</v>
      </c>
      <c r="AF258">
        <v>689</v>
      </c>
      <c r="AG258">
        <v>1141</v>
      </c>
      <c r="AH258">
        <v>1920</v>
      </c>
      <c r="AI258">
        <v>2589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3.3899999999999998E-3</v>
      </c>
      <c r="Q259">
        <v>2.9099999999999998E-3</v>
      </c>
      <c r="R259">
        <v>5.7499999999999999E-3</v>
      </c>
      <c r="S259">
        <v>1.9400000000000001E-3</v>
      </c>
      <c r="T259">
        <v>1.9400000000000001E-3</v>
      </c>
      <c r="U259">
        <v>1.9400000000000001E-3</v>
      </c>
      <c r="V259">
        <v>2.9099999999999998E-3</v>
      </c>
      <c r="W259">
        <v>5.3099999999999996E-3</v>
      </c>
      <c r="X259">
        <v>5.3099999999999996E-3</v>
      </c>
      <c r="Y259">
        <v>1.9400000000000001E-3</v>
      </c>
      <c r="Z259">
        <v>1.9400000000000001E-3</v>
      </c>
      <c r="AA259">
        <v>1.9400000000000001E-3</v>
      </c>
      <c r="AB259">
        <v>0.62247578453323116</v>
      </c>
      <c r="AC259">
        <v>8.3354115324143159</v>
      </c>
      <c r="AD259">
        <v>258.36599999999999</v>
      </c>
      <c r="AE259">
        <v>0.05</v>
      </c>
      <c r="AF259">
        <v>641</v>
      </c>
      <c r="AG259">
        <v>1073</v>
      </c>
      <c r="AH259">
        <v>1767</v>
      </c>
      <c r="AI259">
        <v>2341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3.3899999999999998E-3</v>
      </c>
      <c r="Q260">
        <v>2.9099999999999998E-3</v>
      </c>
      <c r="R260">
        <v>5.7499999999999999E-3</v>
      </c>
      <c r="S260">
        <v>1.9400000000000001E-3</v>
      </c>
      <c r="T260">
        <v>1.9400000000000001E-3</v>
      </c>
      <c r="U260">
        <v>1.9400000000000001E-3</v>
      </c>
      <c r="V260">
        <v>2.9099999999999998E-3</v>
      </c>
      <c r="W260">
        <v>5.3099999999999996E-3</v>
      </c>
      <c r="X260">
        <v>5.3099999999999996E-3</v>
      </c>
      <c r="Y260">
        <v>1.9400000000000001E-3</v>
      </c>
      <c r="Z260">
        <v>1.9400000000000001E-3</v>
      </c>
      <c r="AA260">
        <v>1.9400000000000001E-3</v>
      </c>
      <c r="AB260">
        <v>0.62247578453323116</v>
      </c>
      <c r="AC260">
        <v>8.3354115324143159</v>
      </c>
      <c r="AD260">
        <v>258.36599999999999</v>
      </c>
      <c r="AE260">
        <v>5.5E-2</v>
      </c>
      <c r="AF260">
        <v>599</v>
      </c>
      <c r="AG260">
        <v>1011</v>
      </c>
      <c r="AH260">
        <v>1637</v>
      </c>
      <c r="AI260">
        <v>2138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3.3899999999999998E-3</v>
      </c>
      <c r="Q261">
        <v>2.9099999999999998E-3</v>
      </c>
      <c r="R261">
        <v>5.7499999999999999E-3</v>
      </c>
      <c r="S261">
        <v>1.9400000000000001E-3</v>
      </c>
      <c r="T261">
        <v>1.9400000000000001E-3</v>
      </c>
      <c r="U261">
        <v>1.9400000000000001E-3</v>
      </c>
      <c r="V261">
        <v>2.9099999999999998E-3</v>
      </c>
      <c r="W261">
        <v>5.3099999999999996E-3</v>
      </c>
      <c r="X261">
        <v>5.3099999999999996E-3</v>
      </c>
      <c r="Y261">
        <v>1.9400000000000001E-3</v>
      </c>
      <c r="Z261">
        <v>1.9400000000000001E-3</v>
      </c>
      <c r="AA261">
        <v>1.9400000000000001E-3</v>
      </c>
      <c r="AB261">
        <v>0.62247578453323116</v>
      </c>
      <c r="AC261">
        <v>8.3354115324143159</v>
      </c>
      <c r="AD261">
        <v>258.36599999999999</v>
      </c>
      <c r="AE261">
        <v>0.06</v>
      </c>
      <c r="AF261">
        <v>560</v>
      </c>
      <c r="AG261">
        <v>955</v>
      </c>
      <c r="AH261">
        <v>1525</v>
      </c>
      <c r="AI261">
        <v>1966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3.3899999999999998E-3</v>
      </c>
      <c r="Q262">
        <v>2.9099999999999998E-3</v>
      </c>
      <c r="R262">
        <v>5.7499999999999999E-3</v>
      </c>
      <c r="S262">
        <v>1.9400000000000001E-3</v>
      </c>
      <c r="T262">
        <v>1.9400000000000001E-3</v>
      </c>
      <c r="U262">
        <v>1.9400000000000001E-3</v>
      </c>
      <c r="V262">
        <v>2.9099999999999998E-3</v>
      </c>
      <c r="W262">
        <v>5.3099999999999996E-3</v>
      </c>
      <c r="X262">
        <v>5.3099999999999996E-3</v>
      </c>
      <c r="Y262">
        <v>1.9400000000000001E-3</v>
      </c>
      <c r="Z262">
        <v>1.9400000000000001E-3</v>
      </c>
      <c r="AA262">
        <v>1.9400000000000001E-3</v>
      </c>
      <c r="AB262">
        <v>0.62247578453323116</v>
      </c>
      <c r="AC262">
        <v>8.3354115324143159</v>
      </c>
      <c r="AD262">
        <v>258.36599999999999</v>
      </c>
      <c r="AE262">
        <v>6.5000000000000002E-2</v>
      </c>
      <c r="AF262">
        <v>526</v>
      </c>
      <c r="AG262">
        <v>903</v>
      </c>
      <c r="AH262">
        <v>1427</v>
      </c>
      <c r="AI262">
        <v>1820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3.3899999999999998E-3</v>
      </c>
      <c r="Q263">
        <v>2.9099999999999998E-3</v>
      </c>
      <c r="R263">
        <v>5.7499999999999999E-3</v>
      </c>
      <c r="S263">
        <v>1.9400000000000001E-3</v>
      </c>
      <c r="T263">
        <v>1.9400000000000001E-3</v>
      </c>
      <c r="U263">
        <v>1.9400000000000001E-3</v>
      </c>
      <c r="V263">
        <v>2.9099999999999998E-3</v>
      </c>
      <c r="W263">
        <v>5.3099999999999996E-3</v>
      </c>
      <c r="X263">
        <v>5.3099999999999996E-3</v>
      </c>
      <c r="Y263">
        <v>1.9400000000000001E-3</v>
      </c>
      <c r="Z263">
        <v>1.9400000000000001E-3</v>
      </c>
      <c r="AA263">
        <v>1.9400000000000001E-3</v>
      </c>
      <c r="AB263">
        <v>0.62247578453323116</v>
      </c>
      <c r="AC263">
        <v>8.3354115324143159</v>
      </c>
      <c r="AD263">
        <v>258.36599999999999</v>
      </c>
      <c r="AE263">
        <v>7.0000000000000007E-2</v>
      </c>
      <c r="AF263">
        <v>495</v>
      </c>
      <c r="AG263">
        <v>855</v>
      </c>
      <c r="AH263">
        <v>1341</v>
      </c>
      <c r="AI263">
        <v>1695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3.3500000000000001E-3</v>
      </c>
      <c r="Q264">
        <v>2.9099999999999998E-3</v>
      </c>
      <c r="R264">
        <v>5.6800000000000002E-3</v>
      </c>
      <c r="S264">
        <v>1.9400000000000001E-3</v>
      </c>
      <c r="T264">
        <v>1.9400000000000001E-3</v>
      </c>
      <c r="U264">
        <v>1.9400000000000001E-3</v>
      </c>
      <c r="V264">
        <v>2.9099999999999998E-3</v>
      </c>
      <c r="W264">
        <v>5.2500000000000003E-3</v>
      </c>
      <c r="X264">
        <v>5.2500000000000003E-3</v>
      </c>
      <c r="Y264">
        <v>1.9400000000000001E-3</v>
      </c>
      <c r="Z264">
        <v>1.9400000000000001E-3</v>
      </c>
      <c r="AA264">
        <v>1.9400000000000001E-3</v>
      </c>
      <c r="AB264">
        <v>0.62337944947977153</v>
      </c>
      <c r="AC264">
        <v>8.341459709413515</v>
      </c>
      <c r="AD264">
        <v>258.36599999999999</v>
      </c>
      <c r="AE264">
        <v>0.03</v>
      </c>
      <c r="AF264">
        <v>872</v>
      </c>
      <c r="AG264">
        <v>1389</v>
      </c>
      <c r="AH264">
        <v>2608</v>
      </c>
      <c r="AI264">
        <v>3806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3.3500000000000001E-3</v>
      </c>
      <c r="Q265">
        <v>2.9099999999999998E-3</v>
      </c>
      <c r="R265">
        <v>5.6800000000000002E-3</v>
      </c>
      <c r="S265">
        <v>1.9400000000000001E-3</v>
      </c>
      <c r="T265">
        <v>1.9400000000000001E-3</v>
      </c>
      <c r="U265">
        <v>1.9400000000000001E-3</v>
      </c>
      <c r="V265">
        <v>2.9099999999999998E-3</v>
      </c>
      <c r="W265">
        <v>5.2500000000000003E-3</v>
      </c>
      <c r="X265">
        <v>5.2500000000000003E-3</v>
      </c>
      <c r="Y265">
        <v>1.9400000000000001E-3</v>
      </c>
      <c r="Z265">
        <v>1.9400000000000001E-3</v>
      </c>
      <c r="AA265">
        <v>1.9400000000000001E-3</v>
      </c>
      <c r="AB265">
        <v>0.62337944947977153</v>
      </c>
      <c r="AC265">
        <v>8.341459709413515</v>
      </c>
      <c r="AD265">
        <v>258.36599999999999</v>
      </c>
      <c r="AE265">
        <v>3.5000000000000003E-2</v>
      </c>
      <c r="AF265">
        <v>804</v>
      </c>
      <c r="AG265">
        <v>1298</v>
      </c>
      <c r="AH265">
        <v>2325</v>
      </c>
      <c r="AI265">
        <v>3287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3.3500000000000001E-3</v>
      </c>
      <c r="Q266">
        <v>2.9099999999999998E-3</v>
      </c>
      <c r="R266">
        <v>5.6800000000000002E-3</v>
      </c>
      <c r="S266">
        <v>1.9400000000000001E-3</v>
      </c>
      <c r="T266">
        <v>1.9400000000000001E-3</v>
      </c>
      <c r="U266">
        <v>1.9400000000000001E-3</v>
      </c>
      <c r="V266">
        <v>2.9099999999999998E-3</v>
      </c>
      <c r="W266">
        <v>5.2500000000000003E-3</v>
      </c>
      <c r="X266">
        <v>5.2500000000000003E-3</v>
      </c>
      <c r="Y266">
        <v>1.9400000000000001E-3</v>
      </c>
      <c r="Z266">
        <v>1.9400000000000001E-3</v>
      </c>
      <c r="AA266">
        <v>1.9400000000000001E-3</v>
      </c>
      <c r="AB266">
        <v>0.62337944947977153</v>
      </c>
      <c r="AC266">
        <v>8.341459709413515</v>
      </c>
      <c r="AD266">
        <v>258.36599999999999</v>
      </c>
      <c r="AE266">
        <v>0.04</v>
      </c>
      <c r="AF266">
        <v>743</v>
      </c>
      <c r="AG266">
        <v>1216</v>
      </c>
      <c r="AH266">
        <v>2102</v>
      </c>
      <c r="AI266">
        <v>2895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3.3500000000000001E-3</v>
      </c>
      <c r="Q267">
        <v>2.9099999999999998E-3</v>
      </c>
      <c r="R267">
        <v>5.6800000000000002E-3</v>
      </c>
      <c r="S267">
        <v>1.9400000000000001E-3</v>
      </c>
      <c r="T267">
        <v>1.9400000000000001E-3</v>
      </c>
      <c r="U267">
        <v>1.9400000000000001E-3</v>
      </c>
      <c r="V267">
        <v>2.9099999999999998E-3</v>
      </c>
      <c r="W267">
        <v>5.2500000000000003E-3</v>
      </c>
      <c r="X267">
        <v>5.2500000000000003E-3</v>
      </c>
      <c r="Y267">
        <v>1.9400000000000001E-3</v>
      </c>
      <c r="Z267">
        <v>1.9400000000000001E-3</v>
      </c>
      <c r="AA267">
        <v>1.9400000000000001E-3</v>
      </c>
      <c r="AB267">
        <v>0.62337944947977153</v>
      </c>
      <c r="AC267">
        <v>8.341459709413515</v>
      </c>
      <c r="AD267">
        <v>258.36599999999999</v>
      </c>
      <c r="AE267">
        <v>4.4999999999999998E-2</v>
      </c>
      <c r="AF267">
        <v>689</v>
      </c>
      <c r="AG267">
        <v>1141</v>
      </c>
      <c r="AH267">
        <v>1920</v>
      </c>
      <c r="AI267">
        <v>2589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3.3500000000000001E-3</v>
      </c>
      <c r="Q268">
        <v>2.9099999999999998E-3</v>
      </c>
      <c r="R268">
        <v>5.6800000000000002E-3</v>
      </c>
      <c r="S268">
        <v>1.9400000000000001E-3</v>
      </c>
      <c r="T268">
        <v>1.9400000000000001E-3</v>
      </c>
      <c r="U268">
        <v>1.9400000000000001E-3</v>
      </c>
      <c r="V268">
        <v>2.9099999999999998E-3</v>
      </c>
      <c r="W268">
        <v>5.2500000000000003E-3</v>
      </c>
      <c r="X268">
        <v>5.2500000000000003E-3</v>
      </c>
      <c r="Y268">
        <v>1.9400000000000001E-3</v>
      </c>
      <c r="Z268">
        <v>1.9400000000000001E-3</v>
      </c>
      <c r="AA268">
        <v>1.9400000000000001E-3</v>
      </c>
      <c r="AB268">
        <v>0.62337944947977153</v>
      </c>
      <c r="AC268">
        <v>8.341459709413515</v>
      </c>
      <c r="AD268">
        <v>258.36599999999999</v>
      </c>
      <c r="AE268">
        <v>0.05</v>
      </c>
      <c r="AF268">
        <v>641</v>
      </c>
      <c r="AG268">
        <v>1073</v>
      </c>
      <c r="AH268">
        <v>1767</v>
      </c>
      <c r="AI268">
        <v>2341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3.3500000000000001E-3</v>
      </c>
      <c r="Q269">
        <v>2.9099999999999998E-3</v>
      </c>
      <c r="R269">
        <v>5.6800000000000002E-3</v>
      </c>
      <c r="S269">
        <v>1.9400000000000001E-3</v>
      </c>
      <c r="T269">
        <v>1.9400000000000001E-3</v>
      </c>
      <c r="U269">
        <v>1.9400000000000001E-3</v>
      </c>
      <c r="V269">
        <v>2.9099999999999998E-3</v>
      </c>
      <c r="W269">
        <v>5.2500000000000003E-3</v>
      </c>
      <c r="X269">
        <v>5.2500000000000003E-3</v>
      </c>
      <c r="Y269">
        <v>1.9400000000000001E-3</v>
      </c>
      <c r="Z269">
        <v>1.9400000000000001E-3</v>
      </c>
      <c r="AA269">
        <v>1.9400000000000001E-3</v>
      </c>
      <c r="AB269">
        <v>0.62337944947977153</v>
      </c>
      <c r="AC269">
        <v>8.341459709413515</v>
      </c>
      <c r="AD269">
        <v>258.36599999999999</v>
      </c>
      <c r="AE269">
        <v>5.5E-2</v>
      </c>
      <c r="AF269">
        <v>599</v>
      </c>
      <c r="AG269">
        <v>1011</v>
      </c>
      <c r="AH269">
        <v>1637</v>
      </c>
      <c r="AI269">
        <v>2138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3.3500000000000001E-3</v>
      </c>
      <c r="Q270">
        <v>2.9099999999999998E-3</v>
      </c>
      <c r="R270">
        <v>5.6800000000000002E-3</v>
      </c>
      <c r="S270">
        <v>1.9400000000000001E-3</v>
      </c>
      <c r="T270">
        <v>1.9400000000000001E-3</v>
      </c>
      <c r="U270">
        <v>1.9400000000000001E-3</v>
      </c>
      <c r="V270">
        <v>2.9099999999999998E-3</v>
      </c>
      <c r="W270">
        <v>5.2500000000000003E-3</v>
      </c>
      <c r="X270">
        <v>5.2500000000000003E-3</v>
      </c>
      <c r="Y270">
        <v>1.9400000000000001E-3</v>
      </c>
      <c r="Z270">
        <v>1.9400000000000001E-3</v>
      </c>
      <c r="AA270">
        <v>1.9400000000000001E-3</v>
      </c>
      <c r="AB270">
        <v>0.62337944947977153</v>
      </c>
      <c r="AC270">
        <v>8.341459709413515</v>
      </c>
      <c r="AD270">
        <v>258.36599999999999</v>
      </c>
      <c r="AE270">
        <v>0.06</v>
      </c>
      <c r="AF270">
        <v>560</v>
      </c>
      <c r="AG270">
        <v>955</v>
      </c>
      <c r="AH270">
        <v>1525</v>
      </c>
      <c r="AI270">
        <v>1966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3.3500000000000001E-3</v>
      </c>
      <c r="Q271">
        <v>2.9099999999999998E-3</v>
      </c>
      <c r="R271">
        <v>5.6800000000000002E-3</v>
      </c>
      <c r="S271">
        <v>1.9400000000000001E-3</v>
      </c>
      <c r="T271">
        <v>1.9400000000000001E-3</v>
      </c>
      <c r="U271">
        <v>1.9400000000000001E-3</v>
      </c>
      <c r="V271">
        <v>2.9099999999999998E-3</v>
      </c>
      <c r="W271">
        <v>5.2500000000000003E-3</v>
      </c>
      <c r="X271">
        <v>5.2500000000000003E-3</v>
      </c>
      <c r="Y271">
        <v>1.9400000000000001E-3</v>
      </c>
      <c r="Z271">
        <v>1.9400000000000001E-3</v>
      </c>
      <c r="AA271">
        <v>1.9400000000000001E-3</v>
      </c>
      <c r="AB271">
        <v>0.62337944947977153</v>
      </c>
      <c r="AC271">
        <v>8.341459709413515</v>
      </c>
      <c r="AD271">
        <v>258.36599999999999</v>
      </c>
      <c r="AE271">
        <v>6.5000000000000002E-2</v>
      </c>
      <c r="AF271">
        <v>526</v>
      </c>
      <c r="AG271">
        <v>903</v>
      </c>
      <c r="AH271">
        <v>1427</v>
      </c>
      <c r="AI271">
        <v>1820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3.3500000000000001E-3</v>
      </c>
      <c r="Q272">
        <v>2.9099999999999998E-3</v>
      </c>
      <c r="R272">
        <v>5.6800000000000002E-3</v>
      </c>
      <c r="S272">
        <v>1.9400000000000001E-3</v>
      </c>
      <c r="T272">
        <v>1.9400000000000001E-3</v>
      </c>
      <c r="U272">
        <v>1.9400000000000001E-3</v>
      </c>
      <c r="V272">
        <v>2.9099999999999998E-3</v>
      </c>
      <c r="W272">
        <v>5.2500000000000003E-3</v>
      </c>
      <c r="X272">
        <v>5.2500000000000003E-3</v>
      </c>
      <c r="Y272">
        <v>1.9400000000000001E-3</v>
      </c>
      <c r="Z272">
        <v>1.9400000000000001E-3</v>
      </c>
      <c r="AA272">
        <v>1.9400000000000001E-3</v>
      </c>
      <c r="AB272">
        <v>0.62337944947977153</v>
      </c>
      <c r="AC272">
        <v>8.341459709413515</v>
      </c>
      <c r="AD272">
        <v>258.36599999999999</v>
      </c>
      <c r="AE272">
        <v>7.0000000000000007E-2</v>
      </c>
      <c r="AF272">
        <v>495</v>
      </c>
      <c r="AG272">
        <v>855</v>
      </c>
      <c r="AH272">
        <v>1341</v>
      </c>
      <c r="AI272">
        <v>1695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3.2100000000000002E-3</v>
      </c>
      <c r="Q273">
        <v>2.8999999999999998E-3</v>
      </c>
      <c r="R273">
        <v>5.4299999999999999E-3</v>
      </c>
      <c r="S273">
        <v>1.9300000000000001E-3</v>
      </c>
      <c r="T273">
        <v>1.9300000000000001E-3</v>
      </c>
      <c r="U273">
        <v>1.9300000000000001E-3</v>
      </c>
      <c r="V273">
        <v>2.8999999999999998E-3</v>
      </c>
      <c r="W273">
        <v>5.0400000000000002E-3</v>
      </c>
      <c r="X273">
        <v>5.0400000000000002E-3</v>
      </c>
      <c r="Y273">
        <v>1.9300000000000001E-3</v>
      </c>
      <c r="Z273">
        <v>1.9300000000000001E-3</v>
      </c>
      <c r="AA273">
        <v>1.9300000000000001E-3</v>
      </c>
      <c r="AB273">
        <v>0.62740130517227455</v>
      </c>
      <c r="AC273">
        <v>8.0276969421819295</v>
      </c>
      <c r="AD273">
        <v>272.81599999999997</v>
      </c>
      <c r="AE273">
        <v>0.03</v>
      </c>
      <c r="AF273">
        <v>868</v>
      </c>
      <c r="AG273">
        <v>1377</v>
      </c>
      <c r="AH273">
        <v>2894</v>
      </c>
      <c r="AI273">
        <v>3952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3.2100000000000002E-3</v>
      </c>
      <c r="Q274">
        <v>2.8999999999999998E-3</v>
      </c>
      <c r="R274">
        <v>5.4299999999999999E-3</v>
      </c>
      <c r="S274">
        <v>1.9300000000000001E-3</v>
      </c>
      <c r="T274">
        <v>1.9300000000000001E-3</v>
      </c>
      <c r="U274">
        <v>1.9300000000000001E-3</v>
      </c>
      <c r="V274">
        <v>2.8999999999999998E-3</v>
      </c>
      <c r="W274">
        <v>5.0400000000000002E-3</v>
      </c>
      <c r="X274">
        <v>5.0400000000000002E-3</v>
      </c>
      <c r="Y274">
        <v>1.9300000000000001E-3</v>
      </c>
      <c r="Z274">
        <v>1.9300000000000001E-3</v>
      </c>
      <c r="AA274">
        <v>1.9300000000000001E-3</v>
      </c>
      <c r="AB274">
        <v>0.62740130517227455</v>
      </c>
      <c r="AC274">
        <v>8.0276969421819295</v>
      </c>
      <c r="AD274">
        <v>272.81599999999997</v>
      </c>
      <c r="AE274">
        <v>3.5000000000000003E-2</v>
      </c>
      <c r="AF274">
        <v>801</v>
      </c>
      <c r="AG274">
        <v>1290</v>
      </c>
      <c r="AH274">
        <v>2546</v>
      </c>
      <c r="AI274">
        <v>3390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3.2100000000000002E-3</v>
      </c>
      <c r="Q275">
        <v>2.8999999999999998E-3</v>
      </c>
      <c r="R275">
        <v>5.4299999999999999E-3</v>
      </c>
      <c r="S275">
        <v>1.9300000000000001E-3</v>
      </c>
      <c r="T275">
        <v>1.9300000000000001E-3</v>
      </c>
      <c r="U275">
        <v>1.9300000000000001E-3</v>
      </c>
      <c r="V275">
        <v>2.8999999999999998E-3</v>
      </c>
      <c r="W275">
        <v>5.0400000000000002E-3</v>
      </c>
      <c r="X275">
        <v>5.0400000000000002E-3</v>
      </c>
      <c r="Y275">
        <v>1.9300000000000001E-3</v>
      </c>
      <c r="Z275">
        <v>1.9300000000000001E-3</v>
      </c>
      <c r="AA275">
        <v>1.9300000000000001E-3</v>
      </c>
      <c r="AB275">
        <v>0.62740130517227455</v>
      </c>
      <c r="AC275">
        <v>8.0276969421819295</v>
      </c>
      <c r="AD275">
        <v>272.81599999999997</v>
      </c>
      <c r="AE275">
        <v>0.04</v>
      </c>
      <c r="AF275">
        <v>742</v>
      </c>
      <c r="AG275">
        <v>1210</v>
      </c>
      <c r="AH275">
        <v>2277</v>
      </c>
      <c r="AI275">
        <v>2968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3.2100000000000002E-3</v>
      </c>
      <c r="Q276">
        <v>2.8999999999999998E-3</v>
      </c>
      <c r="R276">
        <v>5.4299999999999999E-3</v>
      </c>
      <c r="S276">
        <v>1.9300000000000001E-3</v>
      </c>
      <c r="T276">
        <v>1.9300000000000001E-3</v>
      </c>
      <c r="U276">
        <v>1.9300000000000001E-3</v>
      </c>
      <c r="V276">
        <v>2.8999999999999998E-3</v>
      </c>
      <c r="W276">
        <v>5.0400000000000002E-3</v>
      </c>
      <c r="X276">
        <v>5.0400000000000002E-3</v>
      </c>
      <c r="Y276">
        <v>1.9300000000000001E-3</v>
      </c>
      <c r="Z276">
        <v>1.9300000000000001E-3</v>
      </c>
      <c r="AA276">
        <v>1.9300000000000001E-3</v>
      </c>
      <c r="AB276">
        <v>0.62740130517227455</v>
      </c>
      <c r="AC276">
        <v>8.0276969421819295</v>
      </c>
      <c r="AD276">
        <v>272.81599999999997</v>
      </c>
      <c r="AE276">
        <v>4.4999999999999998E-2</v>
      </c>
      <c r="AF276">
        <v>690</v>
      </c>
      <c r="AG276">
        <v>1138</v>
      </c>
      <c r="AH276">
        <v>2061</v>
      </c>
      <c r="AI276">
        <v>2640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3.2100000000000002E-3</v>
      </c>
      <c r="Q277">
        <v>2.8999999999999998E-3</v>
      </c>
      <c r="R277">
        <v>5.4299999999999999E-3</v>
      </c>
      <c r="S277">
        <v>1.9300000000000001E-3</v>
      </c>
      <c r="T277">
        <v>1.9300000000000001E-3</v>
      </c>
      <c r="U277">
        <v>1.9300000000000001E-3</v>
      </c>
      <c r="V277">
        <v>2.8999999999999998E-3</v>
      </c>
      <c r="W277">
        <v>5.0400000000000002E-3</v>
      </c>
      <c r="X277">
        <v>5.0400000000000002E-3</v>
      </c>
      <c r="Y277">
        <v>1.9300000000000001E-3</v>
      </c>
      <c r="Z277">
        <v>1.9300000000000001E-3</v>
      </c>
      <c r="AA277">
        <v>1.9300000000000001E-3</v>
      </c>
      <c r="AB277">
        <v>0.62740130517227455</v>
      </c>
      <c r="AC277">
        <v>8.0276969421819295</v>
      </c>
      <c r="AD277">
        <v>272.81599999999997</v>
      </c>
      <c r="AE277">
        <v>0.05</v>
      </c>
      <c r="AF277">
        <v>643</v>
      </c>
      <c r="AG277">
        <v>1072</v>
      </c>
      <c r="AH277">
        <v>1884</v>
      </c>
      <c r="AI277">
        <v>2377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3.2100000000000002E-3</v>
      </c>
      <c r="Q278">
        <v>2.8999999999999998E-3</v>
      </c>
      <c r="R278">
        <v>5.4299999999999999E-3</v>
      </c>
      <c r="S278">
        <v>1.9300000000000001E-3</v>
      </c>
      <c r="T278">
        <v>1.9300000000000001E-3</v>
      </c>
      <c r="U278">
        <v>1.9300000000000001E-3</v>
      </c>
      <c r="V278">
        <v>2.8999999999999998E-3</v>
      </c>
      <c r="W278">
        <v>5.0400000000000002E-3</v>
      </c>
      <c r="X278">
        <v>5.0400000000000002E-3</v>
      </c>
      <c r="Y278">
        <v>1.9300000000000001E-3</v>
      </c>
      <c r="Z278">
        <v>1.9300000000000001E-3</v>
      </c>
      <c r="AA278">
        <v>1.9300000000000001E-3</v>
      </c>
      <c r="AB278">
        <v>0.62740130517227455</v>
      </c>
      <c r="AC278">
        <v>8.0276969421819295</v>
      </c>
      <c r="AD278">
        <v>272.81599999999997</v>
      </c>
      <c r="AE278">
        <v>5.5E-2</v>
      </c>
      <c r="AF278">
        <v>601</v>
      </c>
      <c r="AG278">
        <v>1011</v>
      </c>
      <c r="AH278">
        <v>1735</v>
      </c>
      <c r="AI278">
        <v>2161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3.2100000000000002E-3</v>
      </c>
      <c r="Q279">
        <v>2.8999999999999998E-3</v>
      </c>
      <c r="R279">
        <v>5.4299999999999999E-3</v>
      </c>
      <c r="S279">
        <v>1.9300000000000001E-3</v>
      </c>
      <c r="T279">
        <v>1.9300000000000001E-3</v>
      </c>
      <c r="U279">
        <v>1.9300000000000001E-3</v>
      </c>
      <c r="V279">
        <v>2.8999999999999998E-3</v>
      </c>
      <c r="W279">
        <v>5.0400000000000002E-3</v>
      </c>
      <c r="X279">
        <v>5.0400000000000002E-3</v>
      </c>
      <c r="Y279">
        <v>1.9300000000000001E-3</v>
      </c>
      <c r="Z279">
        <v>1.9300000000000001E-3</v>
      </c>
      <c r="AA279">
        <v>1.9300000000000001E-3</v>
      </c>
      <c r="AB279">
        <v>0.62740130517227455</v>
      </c>
      <c r="AC279">
        <v>8.0276969421819295</v>
      </c>
      <c r="AD279">
        <v>272.81599999999997</v>
      </c>
      <c r="AE279">
        <v>0.06</v>
      </c>
      <c r="AF279">
        <v>563</v>
      </c>
      <c r="AG279">
        <v>956</v>
      </c>
      <c r="AH279">
        <v>1608</v>
      </c>
      <c r="AI279">
        <v>1981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3.2100000000000002E-3</v>
      </c>
      <c r="Q280">
        <v>2.8999999999999998E-3</v>
      </c>
      <c r="R280">
        <v>5.4299999999999999E-3</v>
      </c>
      <c r="S280">
        <v>1.9300000000000001E-3</v>
      </c>
      <c r="T280">
        <v>1.9300000000000001E-3</v>
      </c>
      <c r="U280">
        <v>1.9300000000000001E-3</v>
      </c>
      <c r="V280">
        <v>2.8999999999999998E-3</v>
      </c>
      <c r="W280">
        <v>5.0400000000000002E-3</v>
      </c>
      <c r="X280">
        <v>5.0400000000000002E-3</v>
      </c>
      <c r="Y280">
        <v>1.9300000000000001E-3</v>
      </c>
      <c r="Z280">
        <v>1.9300000000000001E-3</v>
      </c>
      <c r="AA280">
        <v>1.9300000000000001E-3</v>
      </c>
      <c r="AB280">
        <v>0.62740130517227455</v>
      </c>
      <c r="AC280">
        <v>8.0276969421819295</v>
      </c>
      <c r="AD280">
        <v>272.81599999999997</v>
      </c>
      <c r="AE280">
        <v>6.5000000000000002E-2</v>
      </c>
      <c r="AF280">
        <v>529</v>
      </c>
      <c r="AG280">
        <v>905</v>
      </c>
      <c r="AH280">
        <v>1499</v>
      </c>
      <c r="AI280">
        <v>1830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3.2100000000000002E-3</v>
      </c>
      <c r="Q281">
        <v>2.8999999999999998E-3</v>
      </c>
      <c r="R281">
        <v>5.4299999999999999E-3</v>
      </c>
      <c r="S281">
        <v>1.9300000000000001E-3</v>
      </c>
      <c r="T281">
        <v>1.9300000000000001E-3</v>
      </c>
      <c r="U281">
        <v>1.9300000000000001E-3</v>
      </c>
      <c r="V281">
        <v>2.8999999999999998E-3</v>
      </c>
      <c r="W281">
        <v>5.0400000000000002E-3</v>
      </c>
      <c r="X281">
        <v>5.0400000000000002E-3</v>
      </c>
      <c r="Y281">
        <v>1.9300000000000001E-3</v>
      </c>
      <c r="Z281">
        <v>1.9300000000000001E-3</v>
      </c>
      <c r="AA281">
        <v>1.9300000000000001E-3</v>
      </c>
      <c r="AB281">
        <v>0.62740130517227455</v>
      </c>
      <c r="AC281">
        <v>8.0276969421819295</v>
      </c>
      <c r="AD281">
        <v>272.81599999999997</v>
      </c>
      <c r="AE281">
        <v>7.0000000000000007E-2</v>
      </c>
      <c r="AF281">
        <v>498</v>
      </c>
      <c r="AG281">
        <v>859</v>
      </c>
      <c r="AH281">
        <v>1403</v>
      </c>
      <c r="AI281">
        <v>1699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3.16E-3</v>
      </c>
      <c r="Q282">
        <v>2.8999999999999998E-3</v>
      </c>
      <c r="R282">
        <v>5.3699999999999998E-3</v>
      </c>
      <c r="S282">
        <v>1.9300000000000001E-3</v>
      </c>
      <c r="T282">
        <v>1.9300000000000001E-3</v>
      </c>
      <c r="U282">
        <v>1.9300000000000001E-3</v>
      </c>
      <c r="V282">
        <v>2.8999999999999998E-3</v>
      </c>
      <c r="W282">
        <v>4.9800000000000001E-3</v>
      </c>
      <c r="X282">
        <v>4.9800000000000001E-3</v>
      </c>
      <c r="Y282">
        <v>1.9300000000000001E-3</v>
      </c>
      <c r="Z282">
        <v>1.9300000000000001E-3</v>
      </c>
      <c r="AA282">
        <v>1.9300000000000001E-3</v>
      </c>
      <c r="AB282">
        <v>0.62865579359315737</v>
      </c>
      <c r="AC282">
        <v>8.8815837392650874</v>
      </c>
      <c r="AD282">
        <v>272.81599999999997</v>
      </c>
      <c r="AE282">
        <v>0.03</v>
      </c>
      <c r="AF282">
        <v>761</v>
      </c>
      <c r="AG282">
        <v>1219</v>
      </c>
      <c r="AH282">
        <v>1730</v>
      </c>
      <c r="AI282">
        <v>2998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3.16E-3</v>
      </c>
      <c r="Q283">
        <v>2.8999999999999998E-3</v>
      </c>
      <c r="R283">
        <v>5.3699999999999998E-3</v>
      </c>
      <c r="S283">
        <v>1.9300000000000001E-3</v>
      </c>
      <c r="T283">
        <v>1.9300000000000001E-3</v>
      </c>
      <c r="U283">
        <v>1.9300000000000001E-3</v>
      </c>
      <c r="V283">
        <v>2.8999999999999998E-3</v>
      </c>
      <c r="W283">
        <v>4.9800000000000001E-3</v>
      </c>
      <c r="X283">
        <v>4.9800000000000001E-3</v>
      </c>
      <c r="Y283">
        <v>1.9300000000000001E-3</v>
      </c>
      <c r="Z283">
        <v>1.9300000000000001E-3</v>
      </c>
      <c r="AA283">
        <v>1.9300000000000001E-3</v>
      </c>
      <c r="AB283">
        <v>0.62865579359315737</v>
      </c>
      <c r="AC283">
        <v>8.8815837392650874</v>
      </c>
      <c r="AD283">
        <v>272.81599999999997</v>
      </c>
      <c r="AE283">
        <v>3.5000000000000003E-2</v>
      </c>
      <c r="AF283">
        <v>699</v>
      </c>
      <c r="AG283">
        <v>1135</v>
      </c>
      <c r="AH283">
        <v>1602</v>
      </c>
      <c r="AI283">
        <v>2632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3.16E-3</v>
      </c>
      <c r="Q284">
        <v>2.8999999999999998E-3</v>
      </c>
      <c r="R284">
        <v>5.3699999999999998E-3</v>
      </c>
      <c r="S284">
        <v>1.9300000000000001E-3</v>
      </c>
      <c r="T284">
        <v>1.9300000000000001E-3</v>
      </c>
      <c r="U284">
        <v>1.9300000000000001E-3</v>
      </c>
      <c r="V284">
        <v>2.8999999999999998E-3</v>
      </c>
      <c r="W284">
        <v>4.9800000000000001E-3</v>
      </c>
      <c r="X284">
        <v>4.9800000000000001E-3</v>
      </c>
      <c r="Y284">
        <v>1.9300000000000001E-3</v>
      </c>
      <c r="Z284">
        <v>1.9300000000000001E-3</v>
      </c>
      <c r="AA284">
        <v>1.9300000000000001E-3</v>
      </c>
      <c r="AB284">
        <v>0.62865579359315737</v>
      </c>
      <c r="AC284">
        <v>8.8815837392650874</v>
      </c>
      <c r="AD284">
        <v>272.81599999999997</v>
      </c>
      <c r="AE284">
        <v>0.04</v>
      </c>
      <c r="AF284">
        <v>644</v>
      </c>
      <c r="AG284">
        <v>1060</v>
      </c>
      <c r="AH284">
        <v>1492</v>
      </c>
      <c r="AI284">
        <v>2351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3.16E-3</v>
      </c>
      <c r="Q285">
        <v>2.8999999999999998E-3</v>
      </c>
      <c r="R285">
        <v>5.3699999999999998E-3</v>
      </c>
      <c r="S285">
        <v>1.9300000000000001E-3</v>
      </c>
      <c r="T285">
        <v>1.9300000000000001E-3</v>
      </c>
      <c r="U285">
        <v>1.9300000000000001E-3</v>
      </c>
      <c r="V285">
        <v>2.8999999999999998E-3</v>
      </c>
      <c r="W285">
        <v>4.9800000000000001E-3</v>
      </c>
      <c r="X285">
        <v>4.9800000000000001E-3</v>
      </c>
      <c r="Y285">
        <v>1.9300000000000001E-3</v>
      </c>
      <c r="Z285">
        <v>1.9300000000000001E-3</v>
      </c>
      <c r="AA285">
        <v>1.9300000000000001E-3</v>
      </c>
      <c r="AB285">
        <v>0.62865579359315737</v>
      </c>
      <c r="AC285">
        <v>8.8815837392650874</v>
      </c>
      <c r="AD285">
        <v>272.81599999999997</v>
      </c>
      <c r="AE285">
        <v>4.4999999999999998E-2</v>
      </c>
      <c r="AF285">
        <v>595</v>
      </c>
      <c r="AG285">
        <v>992</v>
      </c>
      <c r="AH285">
        <v>1394</v>
      </c>
      <c r="AI285">
        <v>2126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3.16E-3</v>
      </c>
      <c r="Q286">
        <v>2.8999999999999998E-3</v>
      </c>
      <c r="R286">
        <v>5.3699999999999998E-3</v>
      </c>
      <c r="S286">
        <v>1.9300000000000001E-3</v>
      </c>
      <c r="T286">
        <v>1.9300000000000001E-3</v>
      </c>
      <c r="U286">
        <v>1.9300000000000001E-3</v>
      </c>
      <c r="V286">
        <v>2.8999999999999998E-3</v>
      </c>
      <c r="W286">
        <v>4.9800000000000001E-3</v>
      </c>
      <c r="X286">
        <v>4.9800000000000001E-3</v>
      </c>
      <c r="Y286">
        <v>1.9300000000000001E-3</v>
      </c>
      <c r="Z286">
        <v>1.9300000000000001E-3</v>
      </c>
      <c r="AA286">
        <v>1.9300000000000001E-3</v>
      </c>
      <c r="AB286">
        <v>0.62865579359315737</v>
      </c>
      <c r="AC286">
        <v>8.8815837392650874</v>
      </c>
      <c r="AD286">
        <v>272.81599999999997</v>
      </c>
      <c r="AE286">
        <v>0.05</v>
      </c>
      <c r="AF286">
        <v>552</v>
      </c>
      <c r="AG286">
        <v>930</v>
      </c>
      <c r="AH286">
        <v>1307</v>
      </c>
      <c r="AI286">
        <v>1941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3.16E-3</v>
      </c>
      <c r="Q287">
        <v>2.8999999999999998E-3</v>
      </c>
      <c r="R287">
        <v>5.3699999999999998E-3</v>
      </c>
      <c r="S287">
        <v>1.9300000000000001E-3</v>
      </c>
      <c r="T287">
        <v>1.9300000000000001E-3</v>
      </c>
      <c r="U287">
        <v>1.9300000000000001E-3</v>
      </c>
      <c r="V287">
        <v>2.8999999999999998E-3</v>
      </c>
      <c r="W287">
        <v>4.9800000000000001E-3</v>
      </c>
      <c r="X287">
        <v>4.9800000000000001E-3</v>
      </c>
      <c r="Y287">
        <v>1.9300000000000001E-3</v>
      </c>
      <c r="Z287">
        <v>1.9300000000000001E-3</v>
      </c>
      <c r="AA287">
        <v>1.9300000000000001E-3</v>
      </c>
      <c r="AB287">
        <v>0.62865579359315737</v>
      </c>
      <c r="AC287">
        <v>8.8815837392650874</v>
      </c>
      <c r="AD287">
        <v>272.81599999999997</v>
      </c>
      <c r="AE287">
        <v>5.5E-2</v>
      </c>
      <c r="AF287">
        <v>514</v>
      </c>
      <c r="AG287">
        <v>874</v>
      </c>
      <c r="AH287">
        <v>1229</v>
      </c>
      <c r="AI287">
        <v>1786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3.16E-3</v>
      </c>
      <c r="Q288">
        <v>2.8999999999999998E-3</v>
      </c>
      <c r="R288">
        <v>5.3699999999999998E-3</v>
      </c>
      <c r="S288">
        <v>1.9300000000000001E-3</v>
      </c>
      <c r="T288">
        <v>1.9300000000000001E-3</v>
      </c>
      <c r="U288">
        <v>1.9300000000000001E-3</v>
      </c>
      <c r="V288">
        <v>2.8999999999999998E-3</v>
      </c>
      <c r="W288">
        <v>4.9800000000000001E-3</v>
      </c>
      <c r="X288">
        <v>4.9800000000000001E-3</v>
      </c>
      <c r="Y288">
        <v>1.9300000000000001E-3</v>
      </c>
      <c r="Z288">
        <v>1.9300000000000001E-3</v>
      </c>
      <c r="AA288">
        <v>1.9300000000000001E-3</v>
      </c>
      <c r="AB288">
        <v>0.62865579359315737</v>
      </c>
      <c r="AC288">
        <v>8.8815837392650874</v>
      </c>
      <c r="AD288">
        <v>272.81599999999997</v>
      </c>
      <c r="AE288">
        <v>0.06</v>
      </c>
      <c r="AF288">
        <v>480</v>
      </c>
      <c r="AG288">
        <v>823</v>
      </c>
      <c r="AH288">
        <v>1159</v>
      </c>
      <c r="AI288">
        <v>1655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3.16E-3</v>
      </c>
      <c r="Q289">
        <v>2.8999999999999998E-3</v>
      </c>
      <c r="R289">
        <v>5.3699999999999998E-3</v>
      </c>
      <c r="S289">
        <v>1.9300000000000001E-3</v>
      </c>
      <c r="T289">
        <v>1.9300000000000001E-3</v>
      </c>
      <c r="U289">
        <v>1.9300000000000001E-3</v>
      </c>
      <c r="V289">
        <v>2.8999999999999998E-3</v>
      </c>
      <c r="W289">
        <v>4.9800000000000001E-3</v>
      </c>
      <c r="X289">
        <v>4.9800000000000001E-3</v>
      </c>
      <c r="Y289">
        <v>1.9300000000000001E-3</v>
      </c>
      <c r="Z289">
        <v>1.9300000000000001E-3</v>
      </c>
      <c r="AA289">
        <v>1.9300000000000001E-3</v>
      </c>
      <c r="AB289">
        <v>0.62865579359315737</v>
      </c>
      <c r="AC289">
        <v>8.8815837392650874</v>
      </c>
      <c r="AD289">
        <v>272.81599999999997</v>
      </c>
      <c r="AE289">
        <v>6.5000000000000002E-2</v>
      </c>
      <c r="AF289">
        <v>450</v>
      </c>
      <c r="AG289">
        <v>777</v>
      </c>
      <c r="AH289">
        <v>1096</v>
      </c>
      <c r="AI289">
        <v>1542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3.16E-3</v>
      </c>
      <c r="Q290">
        <v>2.8999999999999998E-3</v>
      </c>
      <c r="R290">
        <v>5.3699999999999998E-3</v>
      </c>
      <c r="S290">
        <v>1.9300000000000001E-3</v>
      </c>
      <c r="T290">
        <v>1.9300000000000001E-3</v>
      </c>
      <c r="U290">
        <v>1.9300000000000001E-3</v>
      </c>
      <c r="V290">
        <v>2.8999999999999998E-3</v>
      </c>
      <c r="W290">
        <v>4.9800000000000001E-3</v>
      </c>
      <c r="X290">
        <v>4.9800000000000001E-3</v>
      </c>
      <c r="Y290">
        <v>1.9300000000000001E-3</v>
      </c>
      <c r="Z290">
        <v>1.9300000000000001E-3</v>
      </c>
      <c r="AA290">
        <v>1.9300000000000001E-3</v>
      </c>
      <c r="AB290">
        <v>0.62865579359315737</v>
      </c>
      <c r="AC290">
        <v>8.8815837392650874</v>
      </c>
      <c r="AD290">
        <v>272.81599999999997</v>
      </c>
      <c r="AE290">
        <v>7.0000000000000007E-2</v>
      </c>
      <c r="AF290">
        <v>422</v>
      </c>
      <c r="AG290">
        <v>735</v>
      </c>
      <c r="AH290">
        <v>1038</v>
      </c>
      <c r="AI290">
        <v>1442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3.13E-3</v>
      </c>
      <c r="Q291">
        <v>2.8999999999999998E-3</v>
      </c>
      <c r="R291">
        <v>5.3099999999999996E-3</v>
      </c>
      <c r="S291">
        <v>1.9300000000000001E-3</v>
      </c>
      <c r="T291">
        <v>1.9300000000000001E-3</v>
      </c>
      <c r="U291">
        <v>1.9300000000000001E-3</v>
      </c>
      <c r="V291">
        <v>2.8999999999999998E-3</v>
      </c>
      <c r="W291">
        <v>4.9300000000000004E-3</v>
      </c>
      <c r="X291">
        <v>4.9300000000000004E-3</v>
      </c>
      <c r="Y291">
        <v>1.9300000000000001E-3</v>
      </c>
      <c r="Z291">
        <v>1.9300000000000001E-3</v>
      </c>
      <c r="AA291">
        <v>1.9300000000000001E-3</v>
      </c>
      <c r="AB291">
        <v>0.6303571068345033</v>
      </c>
      <c r="AC291">
        <v>8.8935936076240996</v>
      </c>
      <c r="AD291">
        <v>272.81599999999997</v>
      </c>
      <c r="AE291">
        <v>0.03</v>
      </c>
      <c r="AF291">
        <v>760</v>
      </c>
      <c r="AG291">
        <v>1217</v>
      </c>
      <c r="AH291">
        <v>1717</v>
      </c>
      <c r="AI291">
        <v>2987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3.13E-3</v>
      </c>
      <c r="Q292">
        <v>2.8999999999999998E-3</v>
      </c>
      <c r="R292">
        <v>5.3099999999999996E-3</v>
      </c>
      <c r="S292">
        <v>1.9300000000000001E-3</v>
      </c>
      <c r="T292">
        <v>1.9300000000000001E-3</v>
      </c>
      <c r="U292">
        <v>1.9300000000000001E-3</v>
      </c>
      <c r="V292">
        <v>2.8999999999999998E-3</v>
      </c>
      <c r="W292">
        <v>4.9300000000000004E-3</v>
      </c>
      <c r="X292">
        <v>4.9300000000000004E-3</v>
      </c>
      <c r="Y292">
        <v>1.9300000000000001E-3</v>
      </c>
      <c r="Z292">
        <v>1.9300000000000001E-3</v>
      </c>
      <c r="AA292">
        <v>1.9300000000000001E-3</v>
      </c>
      <c r="AB292">
        <v>0.6303571068345033</v>
      </c>
      <c r="AC292">
        <v>8.8935936076240996</v>
      </c>
      <c r="AD292">
        <v>272.81599999999997</v>
      </c>
      <c r="AE292">
        <v>3.5000000000000003E-2</v>
      </c>
      <c r="AF292">
        <v>697</v>
      </c>
      <c r="AG292">
        <v>1133</v>
      </c>
      <c r="AH292">
        <v>1591</v>
      </c>
      <c r="AI292">
        <v>2624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3.13E-3</v>
      </c>
      <c r="Q293">
        <v>2.8999999999999998E-3</v>
      </c>
      <c r="R293">
        <v>5.3099999999999996E-3</v>
      </c>
      <c r="S293">
        <v>1.9300000000000001E-3</v>
      </c>
      <c r="T293">
        <v>1.9300000000000001E-3</v>
      </c>
      <c r="U293">
        <v>1.9300000000000001E-3</v>
      </c>
      <c r="V293">
        <v>2.8999999999999998E-3</v>
      </c>
      <c r="W293">
        <v>4.9300000000000004E-3</v>
      </c>
      <c r="X293">
        <v>4.9300000000000004E-3</v>
      </c>
      <c r="Y293">
        <v>1.9300000000000001E-3</v>
      </c>
      <c r="Z293">
        <v>1.9300000000000001E-3</v>
      </c>
      <c r="AA293">
        <v>1.9300000000000001E-3</v>
      </c>
      <c r="AB293">
        <v>0.6303571068345033</v>
      </c>
      <c r="AC293">
        <v>8.8935936076240996</v>
      </c>
      <c r="AD293">
        <v>272.81599999999997</v>
      </c>
      <c r="AE293">
        <v>0.04</v>
      </c>
      <c r="AF293">
        <v>643</v>
      </c>
      <c r="AG293">
        <v>1058</v>
      </c>
      <c r="AH293">
        <v>1483</v>
      </c>
      <c r="AI293">
        <v>2343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3.13E-3</v>
      </c>
      <c r="Q294">
        <v>2.8999999999999998E-3</v>
      </c>
      <c r="R294">
        <v>5.3099999999999996E-3</v>
      </c>
      <c r="S294">
        <v>1.9300000000000001E-3</v>
      </c>
      <c r="T294">
        <v>1.9300000000000001E-3</v>
      </c>
      <c r="U294">
        <v>1.9300000000000001E-3</v>
      </c>
      <c r="V294">
        <v>2.8999999999999998E-3</v>
      </c>
      <c r="W294">
        <v>4.9300000000000004E-3</v>
      </c>
      <c r="X294">
        <v>4.9300000000000004E-3</v>
      </c>
      <c r="Y294">
        <v>1.9300000000000001E-3</v>
      </c>
      <c r="Z294">
        <v>1.9300000000000001E-3</v>
      </c>
      <c r="AA294">
        <v>1.9300000000000001E-3</v>
      </c>
      <c r="AB294">
        <v>0.6303571068345033</v>
      </c>
      <c r="AC294">
        <v>8.8935936076240996</v>
      </c>
      <c r="AD294">
        <v>272.81599999999997</v>
      </c>
      <c r="AE294">
        <v>4.4999999999999998E-2</v>
      </c>
      <c r="AF294">
        <v>594</v>
      </c>
      <c r="AG294">
        <v>990</v>
      </c>
      <c r="AH294">
        <v>1386</v>
      </c>
      <c r="AI294">
        <v>2120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3.13E-3</v>
      </c>
      <c r="Q295">
        <v>2.8999999999999998E-3</v>
      </c>
      <c r="R295">
        <v>5.3099999999999996E-3</v>
      </c>
      <c r="S295">
        <v>1.9300000000000001E-3</v>
      </c>
      <c r="T295">
        <v>1.9300000000000001E-3</v>
      </c>
      <c r="U295">
        <v>1.9300000000000001E-3</v>
      </c>
      <c r="V295">
        <v>2.8999999999999998E-3</v>
      </c>
      <c r="W295">
        <v>4.9300000000000004E-3</v>
      </c>
      <c r="X295">
        <v>4.9300000000000004E-3</v>
      </c>
      <c r="Y295">
        <v>1.9300000000000001E-3</v>
      </c>
      <c r="Z295">
        <v>1.9300000000000001E-3</v>
      </c>
      <c r="AA295">
        <v>1.9300000000000001E-3</v>
      </c>
      <c r="AB295">
        <v>0.6303571068345033</v>
      </c>
      <c r="AC295">
        <v>8.8935936076240996</v>
      </c>
      <c r="AD295">
        <v>272.81599999999997</v>
      </c>
      <c r="AE295">
        <v>0.05</v>
      </c>
      <c r="AF295">
        <v>551</v>
      </c>
      <c r="AG295">
        <v>929</v>
      </c>
      <c r="AH295">
        <v>1301</v>
      </c>
      <c r="AI295">
        <v>1936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3.13E-3</v>
      </c>
      <c r="Q296">
        <v>2.8999999999999998E-3</v>
      </c>
      <c r="R296">
        <v>5.3099999999999996E-3</v>
      </c>
      <c r="S296">
        <v>1.9300000000000001E-3</v>
      </c>
      <c r="T296">
        <v>1.9300000000000001E-3</v>
      </c>
      <c r="U296">
        <v>1.9300000000000001E-3</v>
      </c>
      <c r="V296">
        <v>2.8999999999999998E-3</v>
      </c>
      <c r="W296">
        <v>4.9300000000000004E-3</v>
      </c>
      <c r="X296">
        <v>4.9300000000000004E-3</v>
      </c>
      <c r="Y296">
        <v>1.9300000000000001E-3</v>
      </c>
      <c r="Z296">
        <v>1.9300000000000001E-3</v>
      </c>
      <c r="AA296">
        <v>1.9300000000000001E-3</v>
      </c>
      <c r="AB296">
        <v>0.6303571068345033</v>
      </c>
      <c r="AC296">
        <v>8.8935936076240996</v>
      </c>
      <c r="AD296">
        <v>272.81599999999997</v>
      </c>
      <c r="AE296">
        <v>5.5E-2</v>
      </c>
      <c r="AF296">
        <v>513</v>
      </c>
      <c r="AG296">
        <v>873</v>
      </c>
      <c r="AH296">
        <v>1223</v>
      </c>
      <c r="AI296">
        <v>1782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3.13E-3</v>
      </c>
      <c r="Q297">
        <v>2.8999999999999998E-3</v>
      </c>
      <c r="R297">
        <v>5.3099999999999996E-3</v>
      </c>
      <c r="S297">
        <v>1.9300000000000001E-3</v>
      </c>
      <c r="T297">
        <v>1.9300000000000001E-3</v>
      </c>
      <c r="U297">
        <v>1.9300000000000001E-3</v>
      </c>
      <c r="V297">
        <v>2.8999999999999998E-3</v>
      </c>
      <c r="W297">
        <v>4.9300000000000004E-3</v>
      </c>
      <c r="X297">
        <v>4.9300000000000004E-3</v>
      </c>
      <c r="Y297">
        <v>1.9300000000000001E-3</v>
      </c>
      <c r="Z297">
        <v>1.9300000000000001E-3</v>
      </c>
      <c r="AA297">
        <v>1.9300000000000001E-3</v>
      </c>
      <c r="AB297">
        <v>0.6303571068345033</v>
      </c>
      <c r="AC297">
        <v>8.8935936076240996</v>
      </c>
      <c r="AD297">
        <v>272.81599999999997</v>
      </c>
      <c r="AE297">
        <v>0.06</v>
      </c>
      <c r="AF297">
        <v>479</v>
      </c>
      <c r="AG297">
        <v>822</v>
      </c>
      <c r="AH297">
        <v>1154</v>
      </c>
      <c r="AI297">
        <v>1651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3.13E-3</v>
      </c>
      <c r="Q298">
        <v>2.8999999999999998E-3</v>
      </c>
      <c r="R298">
        <v>5.3099999999999996E-3</v>
      </c>
      <c r="S298">
        <v>1.9300000000000001E-3</v>
      </c>
      <c r="T298">
        <v>1.9300000000000001E-3</v>
      </c>
      <c r="U298">
        <v>1.9300000000000001E-3</v>
      </c>
      <c r="V298">
        <v>2.8999999999999998E-3</v>
      </c>
      <c r="W298">
        <v>4.9300000000000004E-3</v>
      </c>
      <c r="X298">
        <v>4.9300000000000004E-3</v>
      </c>
      <c r="Y298">
        <v>1.9300000000000001E-3</v>
      </c>
      <c r="Z298">
        <v>1.9300000000000001E-3</v>
      </c>
      <c r="AA298">
        <v>1.9300000000000001E-3</v>
      </c>
      <c r="AB298">
        <v>0.6303571068345033</v>
      </c>
      <c r="AC298">
        <v>8.8935936076240996</v>
      </c>
      <c r="AD298">
        <v>272.81599999999997</v>
      </c>
      <c r="AE298">
        <v>6.5000000000000002E-2</v>
      </c>
      <c r="AF298">
        <v>449</v>
      </c>
      <c r="AG298">
        <v>776</v>
      </c>
      <c r="AH298">
        <v>1091</v>
      </c>
      <c r="AI298">
        <v>1538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3.13E-3</v>
      </c>
      <c r="Q299">
        <v>2.8999999999999998E-3</v>
      </c>
      <c r="R299">
        <v>5.3099999999999996E-3</v>
      </c>
      <c r="S299">
        <v>1.9300000000000001E-3</v>
      </c>
      <c r="T299">
        <v>1.9300000000000001E-3</v>
      </c>
      <c r="U299">
        <v>1.9300000000000001E-3</v>
      </c>
      <c r="V299">
        <v>2.8999999999999998E-3</v>
      </c>
      <c r="W299">
        <v>4.9300000000000004E-3</v>
      </c>
      <c r="X299">
        <v>4.9300000000000004E-3</v>
      </c>
      <c r="Y299">
        <v>1.9300000000000001E-3</v>
      </c>
      <c r="Z299">
        <v>1.9300000000000001E-3</v>
      </c>
      <c r="AA299">
        <v>1.9300000000000001E-3</v>
      </c>
      <c r="AB299">
        <v>0.6303571068345033</v>
      </c>
      <c r="AC299">
        <v>8.8935936076240996</v>
      </c>
      <c r="AD299">
        <v>272.81599999999997</v>
      </c>
      <c r="AE299">
        <v>7.0000000000000007E-2</v>
      </c>
      <c r="AF299">
        <v>422</v>
      </c>
      <c r="AG299">
        <v>734</v>
      </c>
      <c r="AH299">
        <v>1034</v>
      </c>
      <c r="AI299">
        <v>1439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3.0999999999999999E-3</v>
      </c>
      <c r="Q300">
        <v>2.8999999999999998E-3</v>
      </c>
      <c r="R300">
        <v>5.2700000000000004E-3</v>
      </c>
      <c r="S300">
        <v>1.9300000000000001E-3</v>
      </c>
      <c r="T300">
        <v>1.9300000000000001E-3</v>
      </c>
      <c r="U300">
        <v>1.9300000000000001E-3</v>
      </c>
      <c r="V300">
        <v>2.8999999999999998E-3</v>
      </c>
      <c r="W300">
        <v>4.8700000000000002E-3</v>
      </c>
      <c r="X300">
        <v>4.8700000000000002E-3</v>
      </c>
      <c r="Y300">
        <v>1.9300000000000001E-3</v>
      </c>
      <c r="Z300">
        <v>1.9300000000000001E-3</v>
      </c>
      <c r="AA300">
        <v>1.9300000000000001E-3</v>
      </c>
      <c r="AB300">
        <v>0.63230805696764292</v>
      </c>
      <c r="AC300">
        <v>8.9073457751748926</v>
      </c>
      <c r="AD300">
        <v>272.81599999999997</v>
      </c>
      <c r="AE300">
        <v>0.03</v>
      </c>
      <c r="AF300">
        <v>758</v>
      </c>
      <c r="AG300">
        <v>1214</v>
      </c>
      <c r="AH300">
        <v>1689</v>
      </c>
      <c r="AI300">
        <v>2964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3.0999999999999999E-3</v>
      </c>
      <c r="Q301">
        <v>2.8999999999999998E-3</v>
      </c>
      <c r="R301">
        <v>5.2700000000000004E-3</v>
      </c>
      <c r="S301">
        <v>1.9300000000000001E-3</v>
      </c>
      <c r="T301">
        <v>1.9300000000000001E-3</v>
      </c>
      <c r="U301">
        <v>1.9300000000000001E-3</v>
      </c>
      <c r="V301">
        <v>2.8999999999999998E-3</v>
      </c>
      <c r="W301">
        <v>4.8700000000000002E-3</v>
      </c>
      <c r="X301">
        <v>4.8700000000000002E-3</v>
      </c>
      <c r="Y301">
        <v>1.9300000000000001E-3</v>
      </c>
      <c r="Z301">
        <v>1.9300000000000001E-3</v>
      </c>
      <c r="AA301">
        <v>1.9300000000000001E-3</v>
      </c>
      <c r="AB301">
        <v>0.63230805696764292</v>
      </c>
      <c r="AC301">
        <v>8.9073457751748926</v>
      </c>
      <c r="AD301">
        <v>272.81599999999997</v>
      </c>
      <c r="AE301">
        <v>3.5000000000000003E-2</v>
      </c>
      <c r="AF301">
        <v>695</v>
      </c>
      <c r="AG301">
        <v>1130</v>
      </c>
      <c r="AH301">
        <v>1569</v>
      </c>
      <c r="AI301">
        <v>2606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3.0999999999999999E-3</v>
      </c>
      <c r="Q302">
        <v>2.8999999999999998E-3</v>
      </c>
      <c r="R302">
        <v>5.2700000000000004E-3</v>
      </c>
      <c r="S302">
        <v>1.9300000000000001E-3</v>
      </c>
      <c r="T302">
        <v>1.9300000000000001E-3</v>
      </c>
      <c r="U302">
        <v>1.9300000000000001E-3</v>
      </c>
      <c r="V302">
        <v>2.8999999999999998E-3</v>
      </c>
      <c r="W302">
        <v>4.8700000000000002E-3</v>
      </c>
      <c r="X302">
        <v>4.8700000000000002E-3</v>
      </c>
      <c r="Y302">
        <v>1.9300000000000001E-3</v>
      </c>
      <c r="Z302">
        <v>1.9300000000000001E-3</v>
      </c>
      <c r="AA302">
        <v>1.9300000000000001E-3</v>
      </c>
      <c r="AB302">
        <v>0.63230805696764292</v>
      </c>
      <c r="AC302">
        <v>8.9073457751748926</v>
      </c>
      <c r="AD302">
        <v>272.81599999999997</v>
      </c>
      <c r="AE302">
        <v>0.04</v>
      </c>
      <c r="AF302">
        <v>641</v>
      </c>
      <c r="AG302">
        <v>1055</v>
      </c>
      <c r="AH302">
        <v>1464</v>
      </c>
      <c r="AI302">
        <v>2329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3.0999999999999999E-3</v>
      </c>
      <c r="Q303">
        <v>2.8999999999999998E-3</v>
      </c>
      <c r="R303">
        <v>5.2700000000000004E-3</v>
      </c>
      <c r="S303">
        <v>1.9300000000000001E-3</v>
      </c>
      <c r="T303">
        <v>1.9300000000000001E-3</v>
      </c>
      <c r="U303">
        <v>1.9300000000000001E-3</v>
      </c>
      <c r="V303">
        <v>2.8999999999999998E-3</v>
      </c>
      <c r="W303">
        <v>4.8700000000000002E-3</v>
      </c>
      <c r="X303">
        <v>4.8700000000000002E-3</v>
      </c>
      <c r="Y303">
        <v>1.9300000000000001E-3</v>
      </c>
      <c r="Z303">
        <v>1.9300000000000001E-3</v>
      </c>
      <c r="AA303">
        <v>1.9300000000000001E-3</v>
      </c>
      <c r="AB303">
        <v>0.63230805696764292</v>
      </c>
      <c r="AC303">
        <v>8.9073457751748926</v>
      </c>
      <c r="AD303">
        <v>272.81599999999997</v>
      </c>
      <c r="AE303">
        <v>4.4999999999999998E-2</v>
      </c>
      <c r="AF303">
        <v>592</v>
      </c>
      <c r="AG303">
        <v>987</v>
      </c>
      <c r="AH303">
        <v>1371</v>
      </c>
      <c r="AI303">
        <v>2108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3.0999999999999999E-3</v>
      </c>
      <c r="Q304">
        <v>2.8999999999999998E-3</v>
      </c>
      <c r="R304">
        <v>5.2700000000000004E-3</v>
      </c>
      <c r="S304">
        <v>1.9300000000000001E-3</v>
      </c>
      <c r="T304">
        <v>1.9300000000000001E-3</v>
      </c>
      <c r="U304">
        <v>1.9300000000000001E-3</v>
      </c>
      <c r="V304">
        <v>2.8999999999999998E-3</v>
      </c>
      <c r="W304">
        <v>4.8700000000000002E-3</v>
      </c>
      <c r="X304">
        <v>4.8700000000000002E-3</v>
      </c>
      <c r="Y304">
        <v>1.9300000000000001E-3</v>
      </c>
      <c r="Z304">
        <v>1.9300000000000001E-3</v>
      </c>
      <c r="AA304">
        <v>1.9300000000000001E-3</v>
      </c>
      <c r="AB304">
        <v>0.63230805696764292</v>
      </c>
      <c r="AC304">
        <v>8.9073457751748926</v>
      </c>
      <c r="AD304">
        <v>272.81599999999997</v>
      </c>
      <c r="AE304">
        <v>0.05</v>
      </c>
      <c r="AF304">
        <v>549</v>
      </c>
      <c r="AG304">
        <v>926</v>
      </c>
      <c r="AH304">
        <v>1287</v>
      </c>
      <c r="AI304">
        <v>1926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3.0999999999999999E-3</v>
      </c>
      <c r="Q305">
        <v>2.8999999999999998E-3</v>
      </c>
      <c r="R305">
        <v>5.2700000000000004E-3</v>
      </c>
      <c r="S305">
        <v>1.9300000000000001E-3</v>
      </c>
      <c r="T305">
        <v>1.9300000000000001E-3</v>
      </c>
      <c r="U305">
        <v>1.9300000000000001E-3</v>
      </c>
      <c r="V305">
        <v>2.8999999999999998E-3</v>
      </c>
      <c r="W305">
        <v>4.8700000000000002E-3</v>
      </c>
      <c r="X305">
        <v>4.8700000000000002E-3</v>
      </c>
      <c r="Y305">
        <v>1.9300000000000001E-3</v>
      </c>
      <c r="Z305">
        <v>1.9300000000000001E-3</v>
      </c>
      <c r="AA305">
        <v>1.9300000000000001E-3</v>
      </c>
      <c r="AB305">
        <v>0.63230805696764292</v>
      </c>
      <c r="AC305">
        <v>8.9073457751748926</v>
      </c>
      <c r="AD305">
        <v>272.81599999999997</v>
      </c>
      <c r="AE305">
        <v>5.5E-2</v>
      </c>
      <c r="AF305">
        <v>511</v>
      </c>
      <c r="AG305">
        <v>870</v>
      </c>
      <c r="AH305">
        <v>1212</v>
      </c>
      <c r="AI305">
        <v>1773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3.0999999999999999E-3</v>
      </c>
      <c r="Q306">
        <v>2.8999999999999998E-3</v>
      </c>
      <c r="R306">
        <v>5.2700000000000004E-3</v>
      </c>
      <c r="S306">
        <v>1.9300000000000001E-3</v>
      </c>
      <c r="T306">
        <v>1.9300000000000001E-3</v>
      </c>
      <c r="U306">
        <v>1.9300000000000001E-3</v>
      </c>
      <c r="V306">
        <v>2.8999999999999998E-3</v>
      </c>
      <c r="W306">
        <v>4.8700000000000002E-3</v>
      </c>
      <c r="X306">
        <v>4.8700000000000002E-3</v>
      </c>
      <c r="Y306">
        <v>1.9300000000000001E-3</v>
      </c>
      <c r="Z306">
        <v>1.9300000000000001E-3</v>
      </c>
      <c r="AA306">
        <v>1.9300000000000001E-3</v>
      </c>
      <c r="AB306">
        <v>0.63230805696764292</v>
      </c>
      <c r="AC306">
        <v>8.9073457751748926</v>
      </c>
      <c r="AD306">
        <v>272.81599999999997</v>
      </c>
      <c r="AE306">
        <v>0.06</v>
      </c>
      <c r="AF306">
        <v>478</v>
      </c>
      <c r="AG306">
        <v>819</v>
      </c>
      <c r="AH306">
        <v>1144</v>
      </c>
      <c r="AI306">
        <v>1644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3.0999999999999999E-3</v>
      </c>
      <c r="Q307">
        <v>2.8999999999999998E-3</v>
      </c>
      <c r="R307">
        <v>5.2700000000000004E-3</v>
      </c>
      <c r="S307">
        <v>1.9300000000000001E-3</v>
      </c>
      <c r="T307">
        <v>1.9300000000000001E-3</v>
      </c>
      <c r="U307">
        <v>1.9300000000000001E-3</v>
      </c>
      <c r="V307">
        <v>2.8999999999999998E-3</v>
      </c>
      <c r="W307">
        <v>4.8700000000000002E-3</v>
      </c>
      <c r="X307">
        <v>4.8700000000000002E-3</v>
      </c>
      <c r="Y307">
        <v>1.9300000000000001E-3</v>
      </c>
      <c r="Z307">
        <v>1.9300000000000001E-3</v>
      </c>
      <c r="AA307">
        <v>1.9300000000000001E-3</v>
      </c>
      <c r="AB307">
        <v>0.63230805696764292</v>
      </c>
      <c r="AC307">
        <v>8.9073457751748926</v>
      </c>
      <c r="AD307">
        <v>272.81599999999997</v>
      </c>
      <c r="AE307">
        <v>6.5000000000000002E-2</v>
      </c>
      <c r="AF307">
        <v>447</v>
      </c>
      <c r="AG307">
        <v>773</v>
      </c>
      <c r="AH307">
        <v>1082</v>
      </c>
      <c r="AI307">
        <v>1532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3.0999999999999999E-3</v>
      </c>
      <c r="Q308">
        <v>2.8999999999999998E-3</v>
      </c>
      <c r="R308">
        <v>5.2700000000000004E-3</v>
      </c>
      <c r="S308">
        <v>1.9300000000000001E-3</v>
      </c>
      <c r="T308">
        <v>1.9300000000000001E-3</v>
      </c>
      <c r="U308">
        <v>1.9300000000000001E-3</v>
      </c>
      <c r="V308">
        <v>2.8999999999999998E-3</v>
      </c>
      <c r="W308">
        <v>4.8700000000000002E-3</v>
      </c>
      <c r="X308">
        <v>4.8700000000000002E-3</v>
      </c>
      <c r="Y308">
        <v>1.9300000000000001E-3</v>
      </c>
      <c r="Z308">
        <v>1.9300000000000001E-3</v>
      </c>
      <c r="AA308">
        <v>1.9300000000000001E-3</v>
      </c>
      <c r="AB308">
        <v>0.63230805696764292</v>
      </c>
      <c r="AC308">
        <v>8.9073457751748926</v>
      </c>
      <c r="AD308">
        <v>272.81599999999997</v>
      </c>
      <c r="AE308">
        <v>7.0000000000000007E-2</v>
      </c>
      <c r="AF308">
        <v>420</v>
      </c>
      <c r="AG308">
        <v>731</v>
      </c>
      <c r="AH308">
        <v>1026</v>
      </c>
      <c r="AI308">
        <v>1433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3.0799999999999998E-3</v>
      </c>
      <c r="Q309">
        <v>2.8999999999999998E-3</v>
      </c>
      <c r="R309">
        <v>5.2100000000000002E-3</v>
      </c>
      <c r="S309">
        <v>1.9300000000000001E-3</v>
      </c>
      <c r="T309">
        <v>1.9300000000000001E-3</v>
      </c>
      <c r="U309">
        <v>1.9300000000000001E-3</v>
      </c>
      <c r="V309">
        <v>2.8999999999999998E-3</v>
      </c>
      <c r="W309">
        <v>4.8300000000000001E-3</v>
      </c>
      <c r="X309">
        <v>4.8300000000000001E-3</v>
      </c>
      <c r="Y309">
        <v>1.9300000000000001E-3</v>
      </c>
      <c r="Z309">
        <v>1.9300000000000001E-3</v>
      </c>
      <c r="AA309">
        <v>1.9300000000000001E-3</v>
      </c>
      <c r="AB309">
        <v>0.63443829177761635</v>
      </c>
      <c r="AC309">
        <v>8.9223375053129672</v>
      </c>
      <c r="AD309">
        <v>272.81599999999997</v>
      </c>
      <c r="AE309">
        <v>0.03</v>
      </c>
      <c r="AF309">
        <v>756</v>
      </c>
      <c r="AG309">
        <v>1212</v>
      </c>
      <c r="AH309">
        <v>1676</v>
      </c>
      <c r="AI309">
        <v>2953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3.0799999999999998E-3</v>
      </c>
      <c r="Q310">
        <v>2.8999999999999998E-3</v>
      </c>
      <c r="R310">
        <v>5.2100000000000002E-3</v>
      </c>
      <c r="S310">
        <v>1.9300000000000001E-3</v>
      </c>
      <c r="T310">
        <v>1.9300000000000001E-3</v>
      </c>
      <c r="U310">
        <v>1.9300000000000001E-3</v>
      </c>
      <c r="V310">
        <v>2.8999999999999998E-3</v>
      </c>
      <c r="W310">
        <v>4.8300000000000001E-3</v>
      </c>
      <c r="X310">
        <v>4.8300000000000001E-3</v>
      </c>
      <c r="Y310">
        <v>1.9300000000000001E-3</v>
      </c>
      <c r="Z310">
        <v>1.9300000000000001E-3</v>
      </c>
      <c r="AA310">
        <v>1.9300000000000001E-3</v>
      </c>
      <c r="AB310">
        <v>0.63443829177761635</v>
      </c>
      <c r="AC310">
        <v>8.9223375053129672</v>
      </c>
      <c r="AD310">
        <v>272.81599999999997</v>
      </c>
      <c r="AE310">
        <v>3.5000000000000003E-2</v>
      </c>
      <c r="AF310">
        <v>694</v>
      </c>
      <c r="AG310">
        <v>1129</v>
      </c>
      <c r="AH310">
        <v>1558</v>
      </c>
      <c r="AI310">
        <v>2597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3.0799999999999998E-3</v>
      </c>
      <c r="Q311">
        <v>2.8999999999999998E-3</v>
      </c>
      <c r="R311">
        <v>5.2100000000000002E-3</v>
      </c>
      <c r="S311">
        <v>1.9300000000000001E-3</v>
      </c>
      <c r="T311">
        <v>1.9300000000000001E-3</v>
      </c>
      <c r="U311">
        <v>1.9300000000000001E-3</v>
      </c>
      <c r="V311">
        <v>2.8999999999999998E-3</v>
      </c>
      <c r="W311">
        <v>4.8300000000000001E-3</v>
      </c>
      <c r="X311">
        <v>4.8300000000000001E-3</v>
      </c>
      <c r="Y311">
        <v>1.9300000000000001E-3</v>
      </c>
      <c r="Z311">
        <v>1.9300000000000001E-3</v>
      </c>
      <c r="AA311">
        <v>1.9300000000000001E-3</v>
      </c>
      <c r="AB311">
        <v>0.63443829177761635</v>
      </c>
      <c r="AC311">
        <v>8.9223375053129672</v>
      </c>
      <c r="AD311">
        <v>272.81599999999997</v>
      </c>
      <c r="AE311">
        <v>0.04</v>
      </c>
      <c r="AF311">
        <v>639</v>
      </c>
      <c r="AG311">
        <v>1053</v>
      </c>
      <c r="AH311">
        <v>1455</v>
      </c>
      <c r="AI311">
        <v>2322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3.0799999999999998E-3</v>
      </c>
      <c r="Q312">
        <v>2.8999999999999998E-3</v>
      </c>
      <c r="R312">
        <v>5.2100000000000002E-3</v>
      </c>
      <c r="S312">
        <v>1.9300000000000001E-3</v>
      </c>
      <c r="T312">
        <v>1.9300000000000001E-3</v>
      </c>
      <c r="U312">
        <v>1.9300000000000001E-3</v>
      </c>
      <c r="V312">
        <v>2.8999999999999998E-3</v>
      </c>
      <c r="W312">
        <v>4.8300000000000001E-3</v>
      </c>
      <c r="X312">
        <v>4.8300000000000001E-3</v>
      </c>
      <c r="Y312">
        <v>1.9300000000000001E-3</v>
      </c>
      <c r="Z312">
        <v>1.9300000000000001E-3</v>
      </c>
      <c r="AA312">
        <v>1.9300000000000001E-3</v>
      </c>
      <c r="AB312">
        <v>0.63443829177761635</v>
      </c>
      <c r="AC312">
        <v>8.9223375053129672</v>
      </c>
      <c r="AD312">
        <v>272.81599999999997</v>
      </c>
      <c r="AE312">
        <v>4.4999999999999998E-2</v>
      </c>
      <c r="AF312">
        <v>591</v>
      </c>
      <c r="AG312">
        <v>985</v>
      </c>
      <c r="AH312">
        <v>1363</v>
      </c>
      <c r="AI312">
        <v>2102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3.0799999999999998E-3</v>
      </c>
      <c r="Q313">
        <v>2.8999999999999998E-3</v>
      </c>
      <c r="R313">
        <v>5.2100000000000002E-3</v>
      </c>
      <c r="S313">
        <v>1.9300000000000001E-3</v>
      </c>
      <c r="T313">
        <v>1.9300000000000001E-3</v>
      </c>
      <c r="U313">
        <v>1.9300000000000001E-3</v>
      </c>
      <c r="V313">
        <v>2.8999999999999998E-3</v>
      </c>
      <c r="W313">
        <v>4.8300000000000001E-3</v>
      </c>
      <c r="X313">
        <v>4.8300000000000001E-3</v>
      </c>
      <c r="Y313">
        <v>1.9300000000000001E-3</v>
      </c>
      <c r="Z313">
        <v>1.9300000000000001E-3</v>
      </c>
      <c r="AA313">
        <v>1.9300000000000001E-3</v>
      </c>
      <c r="AB313">
        <v>0.63443829177761635</v>
      </c>
      <c r="AC313">
        <v>8.9223375053129672</v>
      </c>
      <c r="AD313">
        <v>272.81599999999997</v>
      </c>
      <c r="AE313">
        <v>0.05</v>
      </c>
      <c r="AF313">
        <v>548</v>
      </c>
      <c r="AG313">
        <v>924</v>
      </c>
      <c r="AH313">
        <v>1280</v>
      </c>
      <c r="AI313">
        <v>1921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3.0799999999999998E-3</v>
      </c>
      <c r="Q314">
        <v>2.8999999999999998E-3</v>
      </c>
      <c r="R314">
        <v>5.2100000000000002E-3</v>
      </c>
      <c r="S314">
        <v>1.9300000000000001E-3</v>
      </c>
      <c r="T314">
        <v>1.9300000000000001E-3</v>
      </c>
      <c r="U314">
        <v>1.9300000000000001E-3</v>
      </c>
      <c r="V314">
        <v>2.8999999999999998E-3</v>
      </c>
      <c r="W314">
        <v>4.8300000000000001E-3</v>
      </c>
      <c r="X314">
        <v>4.8300000000000001E-3</v>
      </c>
      <c r="Y314">
        <v>1.9300000000000001E-3</v>
      </c>
      <c r="Z314">
        <v>1.9300000000000001E-3</v>
      </c>
      <c r="AA314">
        <v>1.9300000000000001E-3</v>
      </c>
      <c r="AB314">
        <v>0.63443829177761635</v>
      </c>
      <c r="AC314">
        <v>8.9223375053129672</v>
      </c>
      <c r="AD314">
        <v>272.81599999999997</v>
      </c>
      <c r="AE314">
        <v>5.5E-2</v>
      </c>
      <c r="AF314">
        <v>511</v>
      </c>
      <c r="AG314">
        <v>868</v>
      </c>
      <c r="AH314">
        <v>1206</v>
      </c>
      <c r="AI314">
        <v>1769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3.0799999999999998E-3</v>
      </c>
      <c r="Q315">
        <v>2.8999999999999998E-3</v>
      </c>
      <c r="R315">
        <v>5.2100000000000002E-3</v>
      </c>
      <c r="S315">
        <v>1.9300000000000001E-3</v>
      </c>
      <c r="T315">
        <v>1.9300000000000001E-3</v>
      </c>
      <c r="U315">
        <v>1.9300000000000001E-3</v>
      </c>
      <c r="V315">
        <v>2.8999999999999998E-3</v>
      </c>
      <c r="W315">
        <v>4.8300000000000001E-3</v>
      </c>
      <c r="X315">
        <v>4.8300000000000001E-3</v>
      </c>
      <c r="Y315">
        <v>1.9300000000000001E-3</v>
      </c>
      <c r="Z315">
        <v>1.9300000000000001E-3</v>
      </c>
      <c r="AA315">
        <v>1.9300000000000001E-3</v>
      </c>
      <c r="AB315">
        <v>0.63443829177761635</v>
      </c>
      <c r="AC315">
        <v>8.9223375053129672</v>
      </c>
      <c r="AD315">
        <v>272.81599999999997</v>
      </c>
      <c r="AE315">
        <v>0.06</v>
      </c>
      <c r="AF315">
        <v>477</v>
      </c>
      <c r="AG315">
        <v>818</v>
      </c>
      <c r="AH315">
        <v>1138</v>
      </c>
      <c r="AI315">
        <v>1640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3.0799999999999998E-3</v>
      </c>
      <c r="Q316">
        <v>2.8999999999999998E-3</v>
      </c>
      <c r="R316">
        <v>5.2100000000000002E-3</v>
      </c>
      <c r="S316">
        <v>1.9300000000000001E-3</v>
      </c>
      <c r="T316">
        <v>1.9300000000000001E-3</v>
      </c>
      <c r="U316">
        <v>1.9300000000000001E-3</v>
      </c>
      <c r="V316">
        <v>2.8999999999999998E-3</v>
      </c>
      <c r="W316">
        <v>4.8300000000000001E-3</v>
      </c>
      <c r="X316">
        <v>4.8300000000000001E-3</v>
      </c>
      <c r="Y316">
        <v>1.9300000000000001E-3</v>
      </c>
      <c r="Z316">
        <v>1.9300000000000001E-3</v>
      </c>
      <c r="AA316">
        <v>1.9300000000000001E-3</v>
      </c>
      <c r="AB316">
        <v>0.63443829177761635</v>
      </c>
      <c r="AC316">
        <v>8.9223375053129672</v>
      </c>
      <c r="AD316">
        <v>272.81599999999997</v>
      </c>
      <c r="AE316">
        <v>6.5000000000000002E-2</v>
      </c>
      <c r="AF316">
        <v>446</v>
      </c>
      <c r="AG316">
        <v>772</v>
      </c>
      <c r="AH316">
        <v>1077</v>
      </c>
      <c r="AI316">
        <v>1528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3.0799999999999998E-3</v>
      </c>
      <c r="Q317">
        <v>2.8999999999999998E-3</v>
      </c>
      <c r="R317">
        <v>5.2100000000000002E-3</v>
      </c>
      <c r="S317">
        <v>1.9300000000000001E-3</v>
      </c>
      <c r="T317">
        <v>1.9300000000000001E-3</v>
      </c>
      <c r="U317">
        <v>1.9300000000000001E-3</v>
      </c>
      <c r="V317">
        <v>2.8999999999999998E-3</v>
      </c>
      <c r="W317">
        <v>4.8300000000000001E-3</v>
      </c>
      <c r="X317">
        <v>4.8300000000000001E-3</v>
      </c>
      <c r="Y317">
        <v>1.9300000000000001E-3</v>
      </c>
      <c r="Z317">
        <v>1.9300000000000001E-3</v>
      </c>
      <c r="AA317">
        <v>1.9300000000000001E-3</v>
      </c>
      <c r="AB317">
        <v>0.63443829177761635</v>
      </c>
      <c r="AC317">
        <v>8.9223375053129672</v>
      </c>
      <c r="AD317">
        <v>272.81599999999997</v>
      </c>
      <c r="AE317">
        <v>7.0000000000000007E-2</v>
      </c>
      <c r="AF317">
        <v>419</v>
      </c>
      <c r="AG317">
        <v>730</v>
      </c>
      <c r="AH317">
        <v>1021</v>
      </c>
      <c r="AI317">
        <v>1430</v>
      </c>
    </row>
  </sheetData>
  <conditionalFormatting sqref="AF3:AI317">
    <cfRule type="cellIs" dxfId="4" priority="1" operator="lessThan">
      <formula>6000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33</vt:i4>
      </vt:variant>
    </vt:vector>
  </HeadingPairs>
  <TitlesOfParts>
    <vt:vector size="47" baseType="lpstr">
      <vt:lpstr>Slab_Properties</vt:lpstr>
      <vt:lpstr>AISC_DG_11_Sensitive_Equipment</vt:lpstr>
      <vt:lpstr>Batch calculations -&gt;</vt:lpstr>
      <vt:lpstr>Rho_default</vt:lpstr>
      <vt:lpstr>Drop_panel_default</vt:lpstr>
      <vt:lpstr>thickness_default</vt:lpstr>
      <vt:lpstr>interior_study</vt:lpstr>
      <vt:lpstr>exterior_study</vt:lpstr>
      <vt:lpstr>50%col_study</vt:lpstr>
      <vt:lpstr>25%col_study</vt:lpstr>
      <vt:lpstr>25%_study</vt:lpstr>
      <vt:lpstr>50%_study</vt:lpstr>
      <vt:lpstr>thickness_study</vt:lpstr>
      <vt:lpstr>drop_panel_study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2018-12-11T23:21:07Z</dcterms:modified>
</cp:coreProperties>
</file>