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576" tabRatio="518" firstSheet="2" activeTab="6"/>
  </bookViews>
  <sheets>
    <sheet name="Global_AI_Content_Impact_Datase" sheetId="1" r:id="rId1"/>
    <sheet name="LabelEncoded" sheetId="2" r:id="rId2"/>
    <sheet name="PCA" sheetId="6" r:id="rId3"/>
    <sheet name="K-Fold" sheetId="3" r:id="rId4"/>
    <sheet name="Data after K-Fold (GBR &amp; ANFIS)" sheetId="4" r:id="rId5"/>
    <sheet name="Data after K-Fold (ADAR)" sheetId="5" r:id="rId6"/>
    <sheet name="ANFIS" sheetId="7" r:id="rId7"/>
    <sheet name="GBR" sheetId="8" r:id="rId8"/>
    <sheet name="ADAR " sheetId="9" r:id="rId9"/>
    <sheet name="Sheet3" sheetId="10" r:id="rId10"/>
  </sheets>
  <calcPr calcId="144525"/>
</workbook>
</file>

<file path=xl/calcChain.xml><?xml version="1.0" encoding="utf-8"?>
<calcChain xmlns="http://schemas.openxmlformats.org/spreadsheetml/2006/main">
  <c r="AE202" i="7" l="1"/>
  <c r="AE201" i="7"/>
  <c r="AE200" i="7"/>
  <c r="AE199" i="7"/>
  <c r="AE198" i="7"/>
  <c r="AE197" i="7"/>
  <c r="AE196" i="7"/>
  <c r="AE195" i="7"/>
  <c r="AE194" i="7"/>
  <c r="AE193" i="7"/>
  <c r="AE192" i="7"/>
  <c r="AE191" i="7"/>
  <c r="AE190" i="7"/>
  <c r="AE189" i="7"/>
  <c r="AE188" i="7"/>
  <c r="AE187" i="7"/>
  <c r="AE186" i="7"/>
  <c r="AE185" i="7"/>
  <c r="AE184" i="7"/>
  <c r="AE183" i="7"/>
  <c r="AE182" i="7"/>
  <c r="AE181" i="7"/>
  <c r="AE180" i="7"/>
  <c r="AE179" i="7"/>
  <c r="AE178" i="7"/>
  <c r="AE177" i="7"/>
  <c r="AE176" i="7"/>
  <c r="AE175" i="7"/>
  <c r="AE174" i="7"/>
  <c r="AE173" i="7"/>
  <c r="AE172" i="7"/>
  <c r="AE171" i="7"/>
  <c r="AE170" i="7"/>
  <c r="AE169" i="7"/>
  <c r="AE168" i="7"/>
  <c r="AE167" i="7"/>
  <c r="AE166" i="7"/>
  <c r="AE165" i="7"/>
  <c r="AE164" i="7"/>
  <c r="AE163" i="7"/>
  <c r="AE162" i="7"/>
  <c r="AE161" i="7"/>
  <c r="AE160" i="7"/>
  <c r="AE159" i="7"/>
  <c r="AE158" i="7"/>
  <c r="AE157" i="7"/>
  <c r="AE156" i="7"/>
  <c r="AE155" i="7"/>
  <c r="AE154" i="7"/>
  <c r="AE153" i="7"/>
  <c r="AE152" i="7"/>
  <c r="AE151" i="7"/>
  <c r="AE150" i="7"/>
  <c r="AE149" i="7"/>
  <c r="AE148" i="7"/>
  <c r="AE147" i="7"/>
  <c r="AE146" i="7"/>
  <c r="AE145" i="7"/>
  <c r="AE144" i="7"/>
  <c r="AE143" i="7"/>
  <c r="AE142" i="7"/>
  <c r="AE141" i="7"/>
  <c r="AE140" i="7"/>
  <c r="AE139" i="7"/>
  <c r="AE138" i="7"/>
  <c r="AE137" i="7"/>
  <c r="AE136" i="7"/>
  <c r="AE135" i="7"/>
  <c r="AE134" i="7"/>
  <c r="AE133" i="7"/>
  <c r="AE132" i="7"/>
  <c r="AE131" i="7"/>
  <c r="AE130" i="7"/>
  <c r="AE129" i="7"/>
  <c r="AE128" i="7"/>
  <c r="AE127" i="7"/>
  <c r="AE126" i="7"/>
  <c r="AE125" i="7"/>
  <c r="AE124" i="7"/>
  <c r="AE123" i="7"/>
  <c r="AE122" i="7"/>
  <c r="AE121" i="7"/>
  <c r="AE120" i="7"/>
  <c r="AE119" i="7"/>
  <c r="AE118" i="7"/>
  <c r="AE117" i="7"/>
  <c r="AE116" i="7"/>
  <c r="AE115" i="7"/>
  <c r="AE114" i="7"/>
  <c r="AE113" i="7"/>
  <c r="AE112" i="7"/>
  <c r="AE111" i="7"/>
  <c r="AE110" i="7"/>
  <c r="AE109" i="7"/>
  <c r="AE108" i="7"/>
  <c r="AE107" i="7"/>
  <c r="AE106" i="7"/>
  <c r="AE105" i="7"/>
  <c r="AE104" i="7"/>
  <c r="AE103" i="7"/>
  <c r="AE102" i="7"/>
  <c r="AE101" i="7"/>
  <c r="AE100" i="7"/>
  <c r="AE99" i="7"/>
  <c r="AE98" i="7"/>
  <c r="AE97" i="7"/>
  <c r="AE96" i="7"/>
  <c r="AE95" i="7"/>
  <c r="AE94" i="7"/>
  <c r="AE93" i="7"/>
  <c r="AE92" i="7"/>
  <c r="AE91" i="7"/>
  <c r="AE90" i="7"/>
  <c r="AE89" i="7"/>
  <c r="AE88" i="7"/>
  <c r="AE87" i="7"/>
  <c r="AE86" i="7"/>
  <c r="AE85" i="7"/>
  <c r="AE84" i="7"/>
  <c r="AE83" i="7"/>
  <c r="AE82" i="7"/>
  <c r="AE81" i="7"/>
  <c r="AE80" i="7"/>
  <c r="AE79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35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E11" i="7"/>
  <c r="AE10" i="7"/>
  <c r="AE9" i="7"/>
  <c r="AE8" i="7"/>
  <c r="AE7" i="7"/>
  <c r="AE6" i="7"/>
  <c r="AE5" i="7"/>
  <c r="AE4" i="7"/>
  <c r="AE3" i="7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3" i="9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3" i="8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K202" i="10" l="1"/>
  <c r="J202" i="10"/>
  <c r="I202" i="10"/>
  <c r="H202" i="10"/>
  <c r="K201" i="10"/>
  <c r="J201" i="10"/>
  <c r="I201" i="10"/>
  <c r="H201" i="10"/>
  <c r="K200" i="10"/>
  <c r="J200" i="10"/>
  <c r="I200" i="10"/>
  <c r="H200" i="10"/>
  <c r="K199" i="10"/>
  <c r="J199" i="10"/>
  <c r="I199" i="10"/>
  <c r="H199" i="10"/>
  <c r="K198" i="10"/>
  <c r="J198" i="10"/>
  <c r="I198" i="10"/>
  <c r="H198" i="10"/>
  <c r="K197" i="10"/>
  <c r="J197" i="10"/>
  <c r="I197" i="10"/>
  <c r="H197" i="10"/>
  <c r="K196" i="10"/>
  <c r="J196" i="10"/>
  <c r="I196" i="10"/>
  <c r="H196" i="10"/>
  <c r="K195" i="10"/>
  <c r="J195" i="10"/>
  <c r="I195" i="10"/>
  <c r="H195" i="10"/>
  <c r="K194" i="10"/>
  <c r="J194" i="10"/>
  <c r="I194" i="10"/>
  <c r="H194" i="10"/>
  <c r="K193" i="10"/>
  <c r="J193" i="10"/>
  <c r="I193" i="10"/>
  <c r="H193" i="10"/>
  <c r="K192" i="10"/>
  <c r="J192" i="10"/>
  <c r="I192" i="10"/>
  <c r="H192" i="10"/>
  <c r="K191" i="10"/>
  <c r="J191" i="10"/>
  <c r="I191" i="10"/>
  <c r="H191" i="10"/>
  <c r="K190" i="10"/>
  <c r="J190" i="10"/>
  <c r="I190" i="10"/>
  <c r="H190" i="10"/>
  <c r="K189" i="10"/>
  <c r="J189" i="10"/>
  <c r="I189" i="10"/>
  <c r="H189" i="10"/>
  <c r="K188" i="10"/>
  <c r="J188" i="10"/>
  <c r="I188" i="10"/>
  <c r="H188" i="10"/>
  <c r="K187" i="10"/>
  <c r="J187" i="10"/>
  <c r="I187" i="10"/>
  <c r="H187" i="10"/>
  <c r="K186" i="10"/>
  <c r="J186" i="10"/>
  <c r="I186" i="10"/>
  <c r="H186" i="10"/>
  <c r="K185" i="10"/>
  <c r="J185" i="10"/>
  <c r="I185" i="10"/>
  <c r="H185" i="10"/>
  <c r="K184" i="10"/>
  <c r="J184" i="10"/>
  <c r="I184" i="10"/>
  <c r="H184" i="10"/>
  <c r="K183" i="10"/>
  <c r="J183" i="10"/>
  <c r="I183" i="10"/>
  <c r="H183" i="10"/>
  <c r="K182" i="10"/>
  <c r="J182" i="10"/>
  <c r="I182" i="10"/>
  <c r="H182" i="10"/>
  <c r="K181" i="10"/>
  <c r="J181" i="10"/>
  <c r="I181" i="10"/>
  <c r="H181" i="10"/>
  <c r="K180" i="10"/>
  <c r="J180" i="10"/>
  <c r="I180" i="10"/>
  <c r="H180" i="10"/>
  <c r="K179" i="10"/>
  <c r="J179" i="10"/>
  <c r="I179" i="10"/>
  <c r="H179" i="10"/>
  <c r="K178" i="10"/>
  <c r="J178" i="10"/>
  <c r="I178" i="10"/>
  <c r="H178" i="10"/>
  <c r="K177" i="10"/>
  <c r="J177" i="10"/>
  <c r="I177" i="10"/>
  <c r="H177" i="10"/>
  <c r="K176" i="10"/>
  <c r="J176" i="10"/>
  <c r="I176" i="10"/>
  <c r="H176" i="10"/>
  <c r="K175" i="10"/>
  <c r="J175" i="10"/>
  <c r="I175" i="10"/>
  <c r="H175" i="10"/>
  <c r="K174" i="10"/>
  <c r="J174" i="10"/>
  <c r="I174" i="10"/>
  <c r="H174" i="10"/>
  <c r="K173" i="10"/>
  <c r="J173" i="10"/>
  <c r="I173" i="10"/>
  <c r="H173" i="10"/>
  <c r="K172" i="10"/>
  <c r="J172" i="10"/>
  <c r="I172" i="10"/>
  <c r="H172" i="10"/>
  <c r="K171" i="10"/>
  <c r="J171" i="10"/>
  <c r="I171" i="10"/>
  <c r="H171" i="10"/>
  <c r="K170" i="10"/>
  <c r="J170" i="10"/>
  <c r="I170" i="10"/>
  <c r="H170" i="10"/>
  <c r="K169" i="10"/>
  <c r="J169" i="10"/>
  <c r="I169" i="10"/>
  <c r="H169" i="10"/>
  <c r="K168" i="10"/>
  <c r="J168" i="10"/>
  <c r="I168" i="10"/>
  <c r="H168" i="10"/>
  <c r="K167" i="10"/>
  <c r="J167" i="10"/>
  <c r="I167" i="10"/>
  <c r="H167" i="10"/>
  <c r="K166" i="10"/>
  <c r="J166" i="10"/>
  <c r="I166" i="10"/>
  <c r="H166" i="10"/>
  <c r="K165" i="10"/>
  <c r="J165" i="10"/>
  <c r="I165" i="10"/>
  <c r="H165" i="10"/>
  <c r="K164" i="10"/>
  <c r="J164" i="10"/>
  <c r="I164" i="10"/>
  <c r="H164" i="10"/>
  <c r="K163" i="10"/>
  <c r="J163" i="10"/>
  <c r="I163" i="10"/>
  <c r="H163" i="10"/>
  <c r="K162" i="10"/>
  <c r="J162" i="10"/>
  <c r="I162" i="10"/>
  <c r="H162" i="10"/>
  <c r="K161" i="10"/>
  <c r="J161" i="10"/>
  <c r="I161" i="10"/>
  <c r="H161" i="10"/>
  <c r="K160" i="10"/>
  <c r="J160" i="10"/>
  <c r="I160" i="10"/>
  <c r="H160" i="10"/>
  <c r="K159" i="10"/>
  <c r="J159" i="10"/>
  <c r="I159" i="10"/>
  <c r="H159" i="10"/>
  <c r="K158" i="10"/>
  <c r="J158" i="10"/>
  <c r="I158" i="10"/>
  <c r="H158" i="10"/>
  <c r="K157" i="10"/>
  <c r="J157" i="10"/>
  <c r="I157" i="10"/>
  <c r="H157" i="10"/>
  <c r="K156" i="10"/>
  <c r="J156" i="10"/>
  <c r="I156" i="10"/>
  <c r="H156" i="10"/>
  <c r="K155" i="10"/>
  <c r="J155" i="10"/>
  <c r="I155" i="10"/>
  <c r="H155" i="10"/>
  <c r="K154" i="10"/>
  <c r="J154" i="10"/>
  <c r="I154" i="10"/>
  <c r="H154" i="10"/>
  <c r="K153" i="10"/>
  <c r="J153" i="10"/>
  <c r="I153" i="10"/>
  <c r="H153" i="10"/>
  <c r="K152" i="10"/>
  <c r="J152" i="10"/>
  <c r="I152" i="10"/>
  <c r="H152" i="10"/>
  <c r="K151" i="10"/>
  <c r="J151" i="10"/>
  <c r="I151" i="10"/>
  <c r="H151" i="10"/>
  <c r="K150" i="10"/>
  <c r="J150" i="10"/>
  <c r="I150" i="10"/>
  <c r="H150" i="10"/>
  <c r="K149" i="10"/>
  <c r="J149" i="10"/>
  <c r="I149" i="10"/>
  <c r="H149" i="10"/>
  <c r="K148" i="10"/>
  <c r="J148" i="10"/>
  <c r="I148" i="10"/>
  <c r="H148" i="10"/>
  <c r="K147" i="10"/>
  <c r="J147" i="10"/>
  <c r="I147" i="10"/>
  <c r="H147" i="10"/>
  <c r="K146" i="10"/>
  <c r="J146" i="10"/>
  <c r="I146" i="10"/>
  <c r="H146" i="10"/>
  <c r="K145" i="10"/>
  <c r="J145" i="10"/>
  <c r="I145" i="10"/>
  <c r="H145" i="10"/>
  <c r="K144" i="10"/>
  <c r="J144" i="10"/>
  <c r="I144" i="10"/>
  <c r="H144" i="10"/>
  <c r="K143" i="10"/>
  <c r="J143" i="10"/>
  <c r="I143" i="10"/>
  <c r="H143" i="10"/>
  <c r="K142" i="10"/>
  <c r="J142" i="10"/>
  <c r="I142" i="10"/>
  <c r="H142" i="10"/>
  <c r="K141" i="10"/>
  <c r="J141" i="10"/>
  <c r="I141" i="10"/>
  <c r="H141" i="10"/>
  <c r="K140" i="10"/>
  <c r="J140" i="10"/>
  <c r="I140" i="10"/>
  <c r="H140" i="10"/>
  <c r="K139" i="10"/>
  <c r="J139" i="10"/>
  <c r="I139" i="10"/>
  <c r="H139" i="10"/>
  <c r="K138" i="10"/>
  <c r="J138" i="10"/>
  <c r="I138" i="10"/>
  <c r="H138" i="10"/>
  <c r="K137" i="10"/>
  <c r="J137" i="10"/>
  <c r="I137" i="10"/>
  <c r="H137" i="10"/>
  <c r="K136" i="10"/>
  <c r="J136" i="10"/>
  <c r="I136" i="10"/>
  <c r="H136" i="10"/>
  <c r="K135" i="10"/>
  <c r="J135" i="10"/>
  <c r="I135" i="10"/>
  <c r="H135" i="10"/>
  <c r="K134" i="10"/>
  <c r="J134" i="10"/>
  <c r="I134" i="10"/>
  <c r="H134" i="10"/>
  <c r="K133" i="10"/>
  <c r="J133" i="10"/>
  <c r="I133" i="10"/>
  <c r="H133" i="10"/>
  <c r="K132" i="10"/>
  <c r="J132" i="10"/>
  <c r="I132" i="10"/>
  <c r="H132" i="10"/>
  <c r="K131" i="10"/>
  <c r="J131" i="10"/>
  <c r="I131" i="10"/>
  <c r="H131" i="10"/>
  <c r="K130" i="10"/>
  <c r="J130" i="10"/>
  <c r="I130" i="10"/>
  <c r="H130" i="10"/>
  <c r="K129" i="10"/>
  <c r="J129" i="10"/>
  <c r="I129" i="10"/>
  <c r="H129" i="10"/>
  <c r="K128" i="10"/>
  <c r="J128" i="10"/>
  <c r="I128" i="10"/>
  <c r="H128" i="10"/>
  <c r="K127" i="10"/>
  <c r="J127" i="10"/>
  <c r="I127" i="10"/>
  <c r="H127" i="10"/>
  <c r="K126" i="10"/>
  <c r="J126" i="10"/>
  <c r="I126" i="10"/>
  <c r="H126" i="10"/>
  <c r="K125" i="10"/>
  <c r="J125" i="10"/>
  <c r="I125" i="10"/>
  <c r="H125" i="10"/>
  <c r="K124" i="10"/>
  <c r="J124" i="10"/>
  <c r="I124" i="10"/>
  <c r="H124" i="10"/>
  <c r="K123" i="10"/>
  <c r="J123" i="10"/>
  <c r="I123" i="10"/>
  <c r="H123" i="10"/>
  <c r="K122" i="10"/>
  <c r="J122" i="10"/>
  <c r="I122" i="10"/>
  <c r="H122" i="10"/>
  <c r="K121" i="10"/>
  <c r="J121" i="10"/>
  <c r="I121" i="10"/>
  <c r="H121" i="10"/>
  <c r="K120" i="10"/>
  <c r="J120" i="10"/>
  <c r="I120" i="10"/>
  <c r="H120" i="10"/>
  <c r="K119" i="10"/>
  <c r="J119" i="10"/>
  <c r="I119" i="10"/>
  <c r="H119" i="10"/>
  <c r="K118" i="10"/>
  <c r="J118" i="10"/>
  <c r="I118" i="10"/>
  <c r="H118" i="10"/>
  <c r="K117" i="10"/>
  <c r="J117" i="10"/>
  <c r="I117" i="10"/>
  <c r="H117" i="10"/>
  <c r="K116" i="10"/>
  <c r="J116" i="10"/>
  <c r="I116" i="10"/>
  <c r="H116" i="10"/>
  <c r="K115" i="10"/>
  <c r="J115" i="10"/>
  <c r="I115" i="10"/>
  <c r="H115" i="10"/>
  <c r="K114" i="10"/>
  <c r="J114" i="10"/>
  <c r="I114" i="10"/>
  <c r="H114" i="10"/>
  <c r="K113" i="10"/>
  <c r="J113" i="10"/>
  <c r="I113" i="10"/>
  <c r="H113" i="10"/>
  <c r="K112" i="10"/>
  <c r="J112" i="10"/>
  <c r="I112" i="10"/>
  <c r="H112" i="10"/>
  <c r="K111" i="10"/>
  <c r="J111" i="10"/>
  <c r="I111" i="10"/>
  <c r="H111" i="10"/>
  <c r="K110" i="10"/>
  <c r="J110" i="10"/>
  <c r="I110" i="10"/>
  <c r="H110" i="10"/>
  <c r="K109" i="10"/>
  <c r="J109" i="10"/>
  <c r="I109" i="10"/>
  <c r="H109" i="10"/>
  <c r="K108" i="10"/>
  <c r="J108" i="10"/>
  <c r="I108" i="10"/>
  <c r="H108" i="10"/>
  <c r="K107" i="10"/>
  <c r="J107" i="10"/>
  <c r="I107" i="10"/>
  <c r="H107" i="10"/>
  <c r="K106" i="10"/>
  <c r="J106" i="10"/>
  <c r="I106" i="10"/>
  <c r="H106" i="10"/>
  <c r="K105" i="10"/>
  <c r="J105" i="10"/>
  <c r="I105" i="10"/>
  <c r="H105" i="10"/>
  <c r="K104" i="10"/>
  <c r="J104" i="10"/>
  <c r="I104" i="10"/>
  <c r="H104" i="10"/>
  <c r="K103" i="10"/>
  <c r="J103" i="10"/>
  <c r="I103" i="10"/>
  <c r="H103" i="10"/>
  <c r="K102" i="10"/>
  <c r="J102" i="10"/>
  <c r="I102" i="10"/>
  <c r="H102" i="10"/>
  <c r="K101" i="10"/>
  <c r="J101" i="10"/>
  <c r="I101" i="10"/>
  <c r="H101" i="10"/>
  <c r="K100" i="10"/>
  <c r="J100" i="10"/>
  <c r="I100" i="10"/>
  <c r="H100" i="10"/>
  <c r="K99" i="10"/>
  <c r="J99" i="10"/>
  <c r="I99" i="10"/>
  <c r="H99" i="10"/>
  <c r="K98" i="10"/>
  <c r="J98" i="10"/>
  <c r="I98" i="10"/>
  <c r="H98" i="10"/>
  <c r="K97" i="10"/>
  <c r="J97" i="10"/>
  <c r="I97" i="10"/>
  <c r="H97" i="10"/>
  <c r="K96" i="10"/>
  <c r="J96" i="10"/>
  <c r="I96" i="10"/>
  <c r="H96" i="10"/>
  <c r="K95" i="10"/>
  <c r="J95" i="10"/>
  <c r="I95" i="10"/>
  <c r="H95" i="10"/>
  <c r="K94" i="10"/>
  <c r="J94" i="10"/>
  <c r="I94" i="10"/>
  <c r="H94" i="10"/>
  <c r="K93" i="10"/>
  <c r="J93" i="10"/>
  <c r="I93" i="10"/>
  <c r="H93" i="10"/>
  <c r="K92" i="10"/>
  <c r="J92" i="10"/>
  <c r="I92" i="10"/>
  <c r="H92" i="10"/>
  <c r="K91" i="10"/>
  <c r="J91" i="10"/>
  <c r="I91" i="10"/>
  <c r="H91" i="10"/>
  <c r="K90" i="10"/>
  <c r="J90" i="10"/>
  <c r="I90" i="10"/>
  <c r="H90" i="10"/>
  <c r="K89" i="10"/>
  <c r="J89" i="10"/>
  <c r="I89" i="10"/>
  <c r="H89" i="10"/>
  <c r="K88" i="10"/>
  <c r="J88" i="10"/>
  <c r="I88" i="10"/>
  <c r="H88" i="10"/>
  <c r="K87" i="10"/>
  <c r="J87" i="10"/>
  <c r="I87" i="10"/>
  <c r="H87" i="10"/>
  <c r="K86" i="10"/>
  <c r="J86" i="10"/>
  <c r="I86" i="10"/>
  <c r="H86" i="10"/>
  <c r="K85" i="10"/>
  <c r="J85" i="10"/>
  <c r="I85" i="10"/>
  <c r="H85" i="10"/>
  <c r="K84" i="10"/>
  <c r="J84" i="10"/>
  <c r="I84" i="10"/>
  <c r="H84" i="10"/>
  <c r="K83" i="10"/>
  <c r="J83" i="10"/>
  <c r="I83" i="10"/>
  <c r="H83" i="10"/>
  <c r="K82" i="10"/>
  <c r="J82" i="10"/>
  <c r="I82" i="10"/>
  <c r="H82" i="10"/>
  <c r="K81" i="10"/>
  <c r="J81" i="10"/>
  <c r="I81" i="10"/>
  <c r="H81" i="10"/>
  <c r="K80" i="10"/>
  <c r="J80" i="10"/>
  <c r="I80" i="10"/>
  <c r="H80" i="10"/>
  <c r="K79" i="10"/>
  <c r="J79" i="10"/>
  <c r="I79" i="10"/>
  <c r="H79" i="10"/>
  <c r="K78" i="10"/>
  <c r="J78" i="10"/>
  <c r="I78" i="10"/>
  <c r="H78" i="10"/>
  <c r="K77" i="10"/>
  <c r="J77" i="10"/>
  <c r="I77" i="10"/>
  <c r="H77" i="10"/>
  <c r="K76" i="10"/>
  <c r="J76" i="10"/>
  <c r="I76" i="10"/>
  <c r="H76" i="10"/>
  <c r="K75" i="10"/>
  <c r="J75" i="10"/>
  <c r="I75" i="10"/>
  <c r="H75" i="10"/>
  <c r="K74" i="10"/>
  <c r="J74" i="10"/>
  <c r="I74" i="10"/>
  <c r="H74" i="10"/>
  <c r="K73" i="10"/>
  <c r="J73" i="10"/>
  <c r="I73" i="10"/>
  <c r="H73" i="10"/>
  <c r="K72" i="10"/>
  <c r="J72" i="10"/>
  <c r="I72" i="10"/>
  <c r="H72" i="10"/>
  <c r="K71" i="10"/>
  <c r="J71" i="10"/>
  <c r="I71" i="10"/>
  <c r="H71" i="10"/>
  <c r="K70" i="10"/>
  <c r="J70" i="10"/>
  <c r="I70" i="10"/>
  <c r="H70" i="10"/>
  <c r="K69" i="10"/>
  <c r="J69" i="10"/>
  <c r="I69" i="10"/>
  <c r="H69" i="10"/>
  <c r="K68" i="10"/>
  <c r="J68" i="10"/>
  <c r="I68" i="10"/>
  <c r="H68" i="10"/>
  <c r="K67" i="10"/>
  <c r="J67" i="10"/>
  <c r="I67" i="10"/>
  <c r="H67" i="10"/>
  <c r="K66" i="10"/>
  <c r="J66" i="10"/>
  <c r="I66" i="10"/>
  <c r="H66" i="10"/>
  <c r="K65" i="10"/>
  <c r="J65" i="10"/>
  <c r="I65" i="10"/>
  <c r="H65" i="10"/>
  <c r="K64" i="10"/>
  <c r="J64" i="10"/>
  <c r="I64" i="10"/>
  <c r="H64" i="10"/>
  <c r="K63" i="10"/>
  <c r="J63" i="10"/>
  <c r="I63" i="10"/>
  <c r="H63" i="10"/>
  <c r="K62" i="10"/>
  <c r="J62" i="10"/>
  <c r="I62" i="10"/>
  <c r="H62" i="10"/>
  <c r="K61" i="10"/>
  <c r="J61" i="10"/>
  <c r="I61" i="10"/>
  <c r="H61" i="10"/>
  <c r="K60" i="10"/>
  <c r="J60" i="10"/>
  <c r="I60" i="10"/>
  <c r="H60" i="10"/>
  <c r="K59" i="10"/>
  <c r="J59" i="10"/>
  <c r="I59" i="10"/>
  <c r="H59" i="10"/>
  <c r="K58" i="10"/>
  <c r="J58" i="10"/>
  <c r="I58" i="10"/>
  <c r="H58" i="10"/>
  <c r="K57" i="10"/>
  <c r="J57" i="10"/>
  <c r="I57" i="10"/>
  <c r="H57" i="10"/>
  <c r="K56" i="10"/>
  <c r="J56" i="10"/>
  <c r="I56" i="10"/>
  <c r="H56" i="10"/>
  <c r="K55" i="10"/>
  <c r="J55" i="10"/>
  <c r="I55" i="10"/>
  <c r="H55" i="10"/>
  <c r="K54" i="10"/>
  <c r="J54" i="10"/>
  <c r="I54" i="10"/>
  <c r="H54" i="10"/>
  <c r="K53" i="10"/>
  <c r="J53" i="10"/>
  <c r="I53" i="10"/>
  <c r="H53" i="10"/>
  <c r="K52" i="10"/>
  <c r="J52" i="10"/>
  <c r="I52" i="10"/>
  <c r="H52" i="10"/>
  <c r="K51" i="10"/>
  <c r="J51" i="10"/>
  <c r="I51" i="10"/>
  <c r="H51" i="10"/>
  <c r="K50" i="10"/>
  <c r="J50" i="10"/>
  <c r="I50" i="10"/>
  <c r="H50" i="10"/>
  <c r="K49" i="10"/>
  <c r="J49" i="10"/>
  <c r="I49" i="10"/>
  <c r="H49" i="10"/>
  <c r="K48" i="10"/>
  <c r="J48" i="10"/>
  <c r="I48" i="10"/>
  <c r="H48" i="10"/>
  <c r="K47" i="10"/>
  <c r="J47" i="10"/>
  <c r="I47" i="10"/>
  <c r="H47" i="10"/>
  <c r="K46" i="10"/>
  <c r="J46" i="10"/>
  <c r="I46" i="10"/>
  <c r="H46" i="10"/>
  <c r="K45" i="10"/>
  <c r="J45" i="10"/>
  <c r="I45" i="10"/>
  <c r="H45" i="10"/>
  <c r="K44" i="10"/>
  <c r="J44" i="10"/>
  <c r="I44" i="10"/>
  <c r="H44" i="10"/>
  <c r="K43" i="10"/>
  <c r="J43" i="10"/>
  <c r="I43" i="10"/>
  <c r="H43" i="10"/>
  <c r="K42" i="10"/>
  <c r="J42" i="10"/>
  <c r="I42" i="10"/>
  <c r="H42" i="10"/>
  <c r="K41" i="10"/>
  <c r="J41" i="10"/>
  <c r="I41" i="10"/>
  <c r="H41" i="10"/>
  <c r="K40" i="10"/>
  <c r="J40" i="10"/>
  <c r="I40" i="10"/>
  <c r="H40" i="10"/>
  <c r="K39" i="10"/>
  <c r="J39" i="10"/>
  <c r="I39" i="10"/>
  <c r="H39" i="10"/>
  <c r="K38" i="10"/>
  <c r="J38" i="10"/>
  <c r="I38" i="10"/>
  <c r="H38" i="10"/>
  <c r="K37" i="10"/>
  <c r="J37" i="10"/>
  <c r="I37" i="10"/>
  <c r="H37" i="10"/>
  <c r="K36" i="10"/>
  <c r="J36" i="10"/>
  <c r="I36" i="10"/>
  <c r="H36" i="10"/>
  <c r="K35" i="10"/>
  <c r="J35" i="10"/>
  <c r="I35" i="10"/>
  <c r="H35" i="10"/>
  <c r="K34" i="10"/>
  <c r="J34" i="10"/>
  <c r="I34" i="10"/>
  <c r="H34" i="10"/>
  <c r="K33" i="10"/>
  <c r="J33" i="10"/>
  <c r="I33" i="10"/>
  <c r="H33" i="10"/>
  <c r="K32" i="10"/>
  <c r="J32" i="10"/>
  <c r="I32" i="10"/>
  <c r="H32" i="10"/>
  <c r="K31" i="10"/>
  <c r="J31" i="10"/>
  <c r="I31" i="10"/>
  <c r="H31" i="10"/>
  <c r="K30" i="10"/>
  <c r="J30" i="10"/>
  <c r="I30" i="10"/>
  <c r="H30" i="10"/>
  <c r="K29" i="10"/>
  <c r="J29" i="10"/>
  <c r="I29" i="10"/>
  <c r="H29" i="10"/>
  <c r="K28" i="10"/>
  <c r="J28" i="10"/>
  <c r="I28" i="10"/>
  <c r="H28" i="10"/>
  <c r="K27" i="10"/>
  <c r="J27" i="10"/>
  <c r="I27" i="10"/>
  <c r="H27" i="10"/>
  <c r="K26" i="10"/>
  <c r="J26" i="10"/>
  <c r="I26" i="10"/>
  <c r="H26" i="10"/>
  <c r="K25" i="10"/>
  <c r="J25" i="10"/>
  <c r="I25" i="10"/>
  <c r="H25" i="10"/>
  <c r="K24" i="10"/>
  <c r="J24" i="10"/>
  <c r="I24" i="10"/>
  <c r="H24" i="10"/>
  <c r="K23" i="10"/>
  <c r="J23" i="10"/>
  <c r="I23" i="10"/>
  <c r="H23" i="10"/>
  <c r="K22" i="10"/>
  <c r="J22" i="10"/>
  <c r="I22" i="10"/>
  <c r="H22" i="10"/>
  <c r="K21" i="10"/>
  <c r="J21" i="10"/>
  <c r="I21" i="10"/>
  <c r="H21" i="10"/>
  <c r="K20" i="10"/>
  <c r="J20" i="10"/>
  <c r="I20" i="10"/>
  <c r="H20" i="10"/>
  <c r="K19" i="10"/>
  <c r="J19" i="10"/>
  <c r="I19" i="10"/>
  <c r="H19" i="10"/>
  <c r="K18" i="10"/>
  <c r="J18" i="10"/>
  <c r="I18" i="10"/>
  <c r="H18" i="10"/>
  <c r="K17" i="10"/>
  <c r="J17" i="10"/>
  <c r="I17" i="10"/>
  <c r="H17" i="10"/>
  <c r="K16" i="10"/>
  <c r="J16" i="10"/>
  <c r="I16" i="10"/>
  <c r="H16" i="10"/>
  <c r="K15" i="10"/>
  <c r="J15" i="10"/>
  <c r="I15" i="10"/>
  <c r="H15" i="10"/>
  <c r="K14" i="10"/>
  <c r="J14" i="10"/>
  <c r="I14" i="10"/>
  <c r="H14" i="10"/>
  <c r="K13" i="10"/>
  <c r="J13" i="10"/>
  <c r="I13" i="10"/>
  <c r="H13" i="10"/>
  <c r="K12" i="10"/>
  <c r="J12" i="10"/>
  <c r="I12" i="10"/>
  <c r="H12" i="10"/>
  <c r="K11" i="10"/>
  <c r="J11" i="10"/>
  <c r="I11" i="10"/>
  <c r="H11" i="10"/>
  <c r="K10" i="10"/>
  <c r="J10" i="10"/>
  <c r="I10" i="10"/>
  <c r="H10" i="10"/>
  <c r="K9" i="10"/>
  <c r="J9" i="10"/>
  <c r="I9" i="10"/>
  <c r="H9" i="10"/>
  <c r="K8" i="10"/>
  <c r="J8" i="10"/>
  <c r="I8" i="10"/>
  <c r="H8" i="10"/>
  <c r="K7" i="10"/>
  <c r="J7" i="10"/>
  <c r="I7" i="10"/>
  <c r="H7" i="10"/>
  <c r="K6" i="10"/>
  <c r="J6" i="10"/>
  <c r="I6" i="10"/>
  <c r="H6" i="10"/>
  <c r="K5" i="10"/>
  <c r="J5" i="10"/>
  <c r="I5" i="10"/>
  <c r="H5" i="10"/>
  <c r="F5" i="10"/>
  <c r="E5" i="10"/>
  <c r="K4" i="10"/>
  <c r="J4" i="10"/>
  <c r="I4" i="10"/>
  <c r="H4" i="10"/>
  <c r="K3" i="10"/>
  <c r="J3" i="10"/>
  <c r="I3" i="10"/>
  <c r="H3" i="10"/>
  <c r="F3" i="10"/>
  <c r="M196" i="10" l="1"/>
  <c r="M200" i="10"/>
  <c r="D200" i="10" s="1"/>
  <c r="N200" i="10" s="1"/>
  <c r="M5" i="10"/>
  <c r="D5" i="10" s="1"/>
  <c r="N5" i="10" s="1"/>
  <c r="M6" i="10"/>
  <c r="O6" i="10" s="1"/>
  <c r="M8" i="10"/>
  <c r="O8" i="10" s="1"/>
  <c r="M13" i="10"/>
  <c r="O13" i="10" s="1"/>
  <c r="M14" i="10"/>
  <c r="O14" i="10" s="1"/>
  <c r="M16" i="10"/>
  <c r="O16" i="10" s="1"/>
  <c r="M21" i="10"/>
  <c r="O21" i="10" s="1"/>
  <c r="M22" i="10"/>
  <c r="D22" i="10" s="1"/>
  <c r="N22" i="10" s="1"/>
  <c r="M24" i="10"/>
  <c r="O24" i="10" s="1"/>
  <c r="M40" i="10"/>
  <c r="O40" i="10" s="1"/>
  <c r="M118" i="10"/>
  <c r="O118" i="10" s="1"/>
  <c r="M121" i="10"/>
  <c r="D121" i="10" s="1"/>
  <c r="N121" i="10" s="1"/>
  <c r="M125" i="10"/>
  <c r="D125" i="10" s="1"/>
  <c r="N125" i="10" s="1"/>
  <c r="M127" i="10"/>
  <c r="O127" i="10" s="1"/>
  <c r="M140" i="10"/>
  <c r="D140" i="10" s="1"/>
  <c r="N140" i="10" s="1"/>
  <c r="M149" i="10"/>
  <c r="O149" i="10" s="1"/>
  <c r="M151" i="10"/>
  <c r="O151" i="10" s="1"/>
  <c r="M157" i="10"/>
  <c r="D157" i="10" s="1"/>
  <c r="N157" i="10" s="1"/>
  <c r="M163" i="10"/>
  <c r="O163" i="10" s="1"/>
  <c r="M180" i="10"/>
  <c r="M184" i="10"/>
  <c r="O184" i="10" s="1"/>
  <c r="M128" i="10"/>
  <c r="O128" i="10" s="1"/>
  <c r="M192" i="10"/>
  <c r="O192" i="10" s="1"/>
  <c r="M135" i="10"/>
  <c r="O135" i="10" s="1"/>
  <c r="M43" i="10"/>
  <c r="D43" i="10" s="1"/>
  <c r="N43" i="10" s="1"/>
  <c r="M12" i="10"/>
  <c r="O12" i="10" s="1"/>
  <c r="M20" i="10"/>
  <c r="O20" i="10" s="1"/>
  <c r="M28" i="10"/>
  <c r="O28" i="10" s="1"/>
  <c r="M36" i="10"/>
  <c r="O36" i="10" s="1"/>
  <c r="D128" i="10"/>
  <c r="N128" i="10" s="1"/>
  <c r="M27" i="10"/>
  <c r="D27" i="10" s="1"/>
  <c r="N27" i="10" s="1"/>
  <c r="M169" i="10"/>
  <c r="D169" i="10" s="1"/>
  <c r="N169" i="10" s="1"/>
  <c r="M173" i="10"/>
  <c r="D173" i="10" s="1"/>
  <c r="N173" i="10" s="1"/>
  <c r="M176" i="10"/>
  <c r="O176" i="10" s="1"/>
  <c r="M178" i="10"/>
  <c r="D178" i="10" s="1"/>
  <c r="N178" i="10" s="1"/>
  <c r="M4" i="10"/>
  <c r="D4" i="10" s="1"/>
  <c r="N4" i="10" s="1"/>
  <c r="M56" i="10"/>
  <c r="O56" i="10" s="1"/>
  <c r="M131" i="10"/>
  <c r="O131" i="10" s="1"/>
  <c r="M132" i="10"/>
  <c r="D132" i="10" s="1"/>
  <c r="N132" i="10" s="1"/>
  <c r="M156" i="10"/>
  <c r="O156" i="10" s="1"/>
  <c r="M160" i="10"/>
  <c r="O160" i="10" s="1"/>
  <c r="M190" i="10"/>
  <c r="O190" i="10" s="1"/>
  <c r="M167" i="10"/>
  <c r="M188" i="10"/>
  <c r="M194" i="10"/>
  <c r="D194" i="10" s="1"/>
  <c r="N194" i="10" s="1"/>
  <c r="M11" i="10"/>
  <c r="O11" i="10" s="1"/>
  <c r="M29" i="10"/>
  <c r="D29" i="10" s="1"/>
  <c r="N29" i="10" s="1"/>
  <c r="M30" i="10"/>
  <c r="D30" i="10" s="1"/>
  <c r="N30" i="10" s="1"/>
  <c r="M32" i="10"/>
  <c r="O32" i="10" s="1"/>
  <c r="M37" i="10"/>
  <c r="D37" i="10" s="1"/>
  <c r="N37" i="10" s="1"/>
  <c r="M38" i="10"/>
  <c r="D38" i="10" s="1"/>
  <c r="N38" i="10" s="1"/>
  <c r="M44" i="10"/>
  <c r="O44" i="10" s="1"/>
  <c r="M52" i="10"/>
  <c r="O52" i="10" s="1"/>
  <c r="M134" i="10"/>
  <c r="O134" i="10" s="1"/>
  <c r="M139" i="10"/>
  <c r="O139" i="10" s="1"/>
  <c r="M155" i="10"/>
  <c r="D155" i="10" s="1"/>
  <c r="N155" i="10" s="1"/>
  <c r="M161" i="10"/>
  <c r="D161" i="10" s="1"/>
  <c r="N161" i="10" s="1"/>
  <c r="M164" i="10"/>
  <c r="D164" i="10" s="1"/>
  <c r="N164" i="10" s="1"/>
  <c r="M45" i="10"/>
  <c r="O45" i="10" s="1"/>
  <c r="M46" i="10"/>
  <c r="O46" i="10" s="1"/>
  <c r="M48" i="10"/>
  <c r="O48" i="10" s="1"/>
  <c r="M53" i="10"/>
  <c r="D53" i="10" s="1"/>
  <c r="N53" i="10" s="1"/>
  <c r="M54" i="10"/>
  <c r="O54" i="10" s="1"/>
  <c r="M85" i="10"/>
  <c r="D85" i="10" s="1"/>
  <c r="N85" i="10" s="1"/>
  <c r="M114" i="10"/>
  <c r="O114" i="10" s="1"/>
  <c r="M117" i="10"/>
  <c r="D117" i="10" s="1"/>
  <c r="N117" i="10" s="1"/>
  <c r="M137" i="10"/>
  <c r="D137" i="10" s="1"/>
  <c r="N137" i="10" s="1"/>
  <c r="M144" i="10"/>
  <c r="O144" i="10" s="1"/>
  <c r="M165" i="10"/>
  <c r="D165" i="10" s="1"/>
  <c r="N165" i="10" s="1"/>
  <c r="M166" i="10"/>
  <c r="D166" i="10" s="1"/>
  <c r="N166" i="10" s="1"/>
  <c r="M172" i="10"/>
  <c r="D172" i="10" s="1"/>
  <c r="N172" i="10" s="1"/>
  <c r="M186" i="10"/>
  <c r="D186" i="10" s="1"/>
  <c r="N186" i="10" s="1"/>
  <c r="M202" i="10"/>
  <c r="O202" i="10" s="1"/>
  <c r="M111" i="10"/>
  <c r="D111" i="10" s="1"/>
  <c r="N111" i="10" s="1"/>
  <c r="M119" i="10"/>
  <c r="D119" i="10" s="1"/>
  <c r="N119" i="10" s="1"/>
  <c r="M122" i="10"/>
  <c r="D122" i="10" s="1"/>
  <c r="N122" i="10" s="1"/>
  <c r="M123" i="10"/>
  <c r="D123" i="10" s="1"/>
  <c r="N123" i="10" s="1"/>
  <c r="M124" i="10"/>
  <c r="D124" i="10" s="1"/>
  <c r="N124" i="10" s="1"/>
  <c r="M141" i="10"/>
  <c r="D141" i="10" s="1"/>
  <c r="N141" i="10" s="1"/>
  <c r="M145" i="10"/>
  <c r="M148" i="10"/>
  <c r="O148" i="10" s="1"/>
  <c r="M153" i="10"/>
  <c r="D153" i="10" s="1"/>
  <c r="N153" i="10" s="1"/>
  <c r="M104" i="10"/>
  <c r="O104" i="10" s="1"/>
  <c r="M106" i="10"/>
  <c r="O106" i="10" s="1"/>
  <c r="M107" i="10"/>
  <c r="D107" i="10" s="1"/>
  <c r="N107" i="10" s="1"/>
  <c r="M15" i="10"/>
  <c r="O15" i="10" s="1"/>
  <c r="M17" i="10"/>
  <c r="O17" i="10" s="1"/>
  <c r="M18" i="10"/>
  <c r="O18" i="10" s="1"/>
  <c r="M31" i="10"/>
  <c r="O31" i="10" s="1"/>
  <c r="M33" i="10"/>
  <c r="D33" i="10" s="1"/>
  <c r="N33" i="10" s="1"/>
  <c r="M34" i="10"/>
  <c r="D34" i="10" s="1"/>
  <c r="N34" i="10" s="1"/>
  <c r="M47" i="10"/>
  <c r="D47" i="10" s="1"/>
  <c r="N47" i="10" s="1"/>
  <c r="M49" i="10"/>
  <c r="D49" i="10" s="1"/>
  <c r="N49" i="10" s="1"/>
  <c r="M50" i="10"/>
  <c r="D50" i="10" s="1"/>
  <c r="N50" i="10" s="1"/>
  <c r="M112" i="10"/>
  <c r="D112" i="10" s="1"/>
  <c r="N112" i="10" s="1"/>
  <c r="M129" i="10"/>
  <c r="M146" i="10"/>
  <c r="O146" i="10" s="1"/>
  <c r="M147" i="10"/>
  <c r="D147" i="10" s="1"/>
  <c r="N147" i="10" s="1"/>
  <c r="M152" i="10"/>
  <c r="M159" i="10"/>
  <c r="D159" i="10" s="1"/>
  <c r="N159" i="10" s="1"/>
  <c r="M168" i="10"/>
  <c r="M170" i="10"/>
  <c r="D170" i="10" s="1"/>
  <c r="N170" i="10" s="1"/>
  <c r="M171" i="10"/>
  <c r="D171" i="10" s="1"/>
  <c r="N171" i="10" s="1"/>
  <c r="M177" i="10"/>
  <c r="M181" i="10"/>
  <c r="M185" i="10"/>
  <c r="M189" i="10"/>
  <c r="M193" i="10"/>
  <c r="M197" i="10"/>
  <c r="M201" i="10"/>
  <c r="M19" i="10"/>
  <c r="O19" i="10" s="1"/>
  <c r="M35" i="10"/>
  <c r="O35" i="10" s="1"/>
  <c r="M64" i="10"/>
  <c r="D64" i="10" s="1"/>
  <c r="N64" i="10" s="1"/>
  <c r="M76" i="10"/>
  <c r="D76" i="10" s="1"/>
  <c r="N76" i="10" s="1"/>
  <c r="M84" i="10"/>
  <c r="D84" i="10" s="1"/>
  <c r="N84" i="10" s="1"/>
  <c r="M182" i="10"/>
  <c r="M198" i="10"/>
  <c r="M51" i="10"/>
  <c r="D51" i="10" s="1"/>
  <c r="N51" i="10" s="1"/>
  <c r="M59" i="10"/>
  <c r="O59" i="10" s="1"/>
  <c r="M72" i="10"/>
  <c r="D72" i="10" s="1"/>
  <c r="N72" i="10" s="1"/>
  <c r="M73" i="10"/>
  <c r="D73" i="10" s="1"/>
  <c r="N73" i="10" s="1"/>
  <c r="M77" i="10"/>
  <c r="D77" i="10" s="1"/>
  <c r="N77" i="10" s="1"/>
  <c r="M81" i="10"/>
  <c r="D81" i="10" s="1"/>
  <c r="N81" i="10" s="1"/>
  <c r="M82" i="10"/>
  <c r="D82" i="10" s="1"/>
  <c r="N82" i="10" s="1"/>
  <c r="M7" i="10"/>
  <c r="D7" i="10" s="1"/>
  <c r="N7" i="10" s="1"/>
  <c r="M9" i="10"/>
  <c r="O9" i="10" s="1"/>
  <c r="M10" i="10"/>
  <c r="O10" i="10" s="1"/>
  <c r="M23" i="10"/>
  <c r="D23" i="10" s="1"/>
  <c r="N23" i="10" s="1"/>
  <c r="M25" i="10"/>
  <c r="O25" i="10" s="1"/>
  <c r="M26" i="10"/>
  <c r="D26" i="10" s="1"/>
  <c r="N26" i="10" s="1"/>
  <c r="M39" i="10"/>
  <c r="D39" i="10" s="1"/>
  <c r="N39" i="10" s="1"/>
  <c r="M41" i="10"/>
  <c r="O41" i="10" s="1"/>
  <c r="M42" i="10"/>
  <c r="D42" i="10" s="1"/>
  <c r="N42" i="10" s="1"/>
  <c r="M55" i="10"/>
  <c r="D55" i="10" s="1"/>
  <c r="N55" i="10" s="1"/>
  <c r="M57" i="10"/>
  <c r="D57" i="10" s="1"/>
  <c r="N57" i="10" s="1"/>
  <c r="M86" i="10"/>
  <c r="D86" i="10" s="1"/>
  <c r="N86" i="10" s="1"/>
  <c r="M88" i="10"/>
  <c r="D88" i="10" s="1"/>
  <c r="N88" i="10" s="1"/>
  <c r="M93" i="10"/>
  <c r="D93" i="10" s="1"/>
  <c r="N93" i="10" s="1"/>
  <c r="M99" i="10"/>
  <c r="D99" i="10" s="1"/>
  <c r="N99" i="10" s="1"/>
  <c r="M103" i="10"/>
  <c r="D103" i="10" s="1"/>
  <c r="N103" i="10" s="1"/>
  <c r="M113" i="10"/>
  <c r="D113" i="10" s="1"/>
  <c r="N113" i="10" s="1"/>
  <c r="M133" i="10"/>
  <c r="M136" i="10"/>
  <c r="M138" i="10"/>
  <c r="D138" i="10" s="1"/>
  <c r="N138" i="10" s="1"/>
  <c r="M154" i="10"/>
  <c r="O154" i="10" s="1"/>
  <c r="M179" i="10"/>
  <c r="M183" i="10"/>
  <c r="M187" i="10"/>
  <c r="M191" i="10"/>
  <c r="M195" i="10"/>
  <c r="M199" i="10"/>
  <c r="M110" i="10"/>
  <c r="D110" i="10" s="1"/>
  <c r="N110" i="10" s="1"/>
  <c r="D14" i="10"/>
  <c r="N14" i="10" s="1"/>
  <c r="D45" i="10"/>
  <c r="N45" i="10" s="1"/>
  <c r="D20" i="10"/>
  <c r="N20" i="10" s="1"/>
  <c r="M60" i="10"/>
  <c r="M65" i="10"/>
  <c r="M67" i="10"/>
  <c r="M120" i="10"/>
  <c r="O132" i="10"/>
  <c r="D151" i="10"/>
  <c r="N151" i="10" s="1"/>
  <c r="M3" i="10"/>
  <c r="M69" i="10"/>
  <c r="M68" i="10"/>
  <c r="M130" i="10"/>
  <c r="M61" i="10"/>
  <c r="M63" i="10"/>
  <c r="M71" i="10"/>
  <c r="M75" i="10"/>
  <c r="M90" i="10"/>
  <c r="M92" i="10"/>
  <c r="M98" i="10"/>
  <c r="O137" i="10"/>
  <c r="M58" i="10"/>
  <c r="M62" i="10"/>
  <c r="M66" i="10"/>
  <c r="M70" i="10"/>
  <c r="M74" i="10"/>
  <c r="M78" i="10"/>
  <c r="M80" i="10"/>
  <c r="M89" i="10"/>
  <c r="M94" i="10"/>
  <c r="M96" i="10"/>
  <c r="M108" i="10"/>
  <c r="M115" i="10"/>
  <c r="D118" i="10"/>
  <c r="N118" i="10" s="1"/>
  <c r="M175" i="10"/>
  <c r="M79" i="10"/>
  <c r="M83" i="10"/>
  <c r="M87" i="10"/>
  <c r="M91" i="10"/>
  <c r="M95" i="10"/>
  <c r="M100" i="10"/>
  <c r="M102" i="10"/>
  <c r="M116" i="10"/>
  <c r="M143" i="10"/>
  <c r="M150" i="10"/>
  <c r="M162" i="10"/>
  <c r="M97" i="10"/>
  <c r="M101" i="10"/>
  <c r="M105" i="10"/>
  <c r="M109" i="10"/>
  <c r="M126" i="10"/>
  <c r="M142" i="10"/>
  <c r="M158" i="10"/>
  <c r="M174" i="10"/>
  <c r="D18" i="10" l="1"/>
  <c r="N18" i="10" s="1"/>
  <c r="D192" i="10"/>
  <c r="N192" i="10" s="1"/>
  <c r="O172" i="10"/>
  <c r="D54" i="10"/>
  <c r="N54" i="10" s="1"/>
  <c r="O27" i="10"/>
  <c r="D163" i="10"/>
  <c r="N163" i="10" s="1"/>
  <c r="O38" i="10"/>
  <c r="O200" i="10"/>
  <c r="D114" i="10"/>
  <c r="N114" i="10" s="1"/>
  <c r="O85" i="10"/>
  <c r="D156" i="10"/>
  <c r="N156" i="10" s="1"/>
  <c r="O178" i="10"/>
  <c r="O82" i="10"/>
  <c r="D149" i="10"/>
  <c r="N149" i="10" s="1"/>
  <c r="O81" i="10"/>
  <c r="D8" i="10"/>
  <c r="N8" i="10" s="1"/>
  <c r="D21" i="10"/>
  <c r="N21" i="10" s="1"/>
  <c r="D13" i="10"/>
  <c r="N13" i="10" s="1"/>
  <c r="D139" i="10"/>
  <c r="N139" i="10" s="1"/>
  <c r="O29" i="10"/>
  <c r="O22" i="10"/>
  <c r="D10" i="10"/>
  <c r="N10" i="10" s="1"/>
  <c r="D41" i="10"/>
  <c r="N41" i="10" s="1"/>
  <c r="O171" i="10"/>
  <c r="D104" i="10"/>
  <c r="N104" i="10" s="1"/>
  <c r="O39" i="10"/>
  <c r="D17" i="10"/>
  <c r="N17" i="10" s="1"/>
  <c r="O103" i="10"/>
  <c r="O155" i="10"/>
  <c r="O122" i="10"/>
  <c r="O141" i="10"/>
  <c r="O119" i="10"/>
  <c r="O99" i="10"/>
  <c r="D144" i="10"/>
  <c r="N144" i="10" s="1"/>
  <c r="O57" i="10"/>
  <c r="O34" i="10"/>
  <c r="O30" i="10"/>
  <c r="D19" i="10"/>
  <c r="N19" i="10" s="1"/>
  <c r="O112" i="10"/>
  <c r="D106" i="10"/>
  <c r="N106" i="10" s="1"/>
  <c r="O186" i="10"/>
  <c r="O84" i="10"/>
  <c r="D59" i="10"/>
  <c r="N59" i="10" s="1"/>
  <c r="O23" i="10"/>
  <c r="D35" i="10"/>
  <c r="N35" i="10" s="1"/>
  <c r="D46" i="10"/>
  <c r="N46" i="10" s="1"/>
  <c r="O140" i="10"/>
  <c r="O86" i="10"/>
  <c r="O166" i="10"/>
  <c r="O159" i="10"/>
  <c r="O110" i="10"/>
  <c r="O107" i="10"/>
  <c r="O123" i="10"/>
  <c r="D24" i="10"/>
  <c r="N24" i="10" s="1"/>
  <c r="D9" i="10"/>
  <c r="N9" i="10" s="1"/>
  <c r="O50" i="10"/>
  <c r="O49" i="10"/>
  <c r="O194" i="10"/>
  <c r="O125" i="10"/>
  <c r="D160" i="10"/>
  <c r="N160" i="10" s="1"/>
  <c r="D44" i="10"/>
  <c r="N44" i="10" s="1"/>
  <c r="O43" i="10"/>
  <c r="O73" i="10"/>
  <c r="O88" i="10"/>
  <c r="O173" i="10"/>
  <c r="O157" i="10"/>
  <c r="O113" i="10"/>
  <c r="O161" i="10"/>
  <c r="D146" i="10"/>
  <c r="N146" i="10" s="1"/>
  <c r="O138" i="10"/>
  <c r="D127" i="10"/>
  <c r="N127" i="10" s="1"/>
  <c r="D52" i="10"/>
  <c r="N52" i="10" s="1"/>
  <c r="D36" i="10"/>
  <c r="N36" i="10" s="1"/>
  <c r="D16" i="10"/>
  <c r="N16" i="10" s="1"/>
  <c r="O7" i="10"/>
  <c r="D6" i="10"/>
  <c r="N6" i="10" s="1"/>
  <c r="O47" i="10"/>
  <c r="D31" i="10"/>
  <c r="N31" i="10" s="1"/>
  <c r="O4" i="10"/>
  <c r="O5" i="10"/>
  <c r="D202" i="10"/>
  <c r="N202" i="10" s="1"/>
  <c r="O64" i="10"/>
  <c r="D56" i="10"/>
  <c r="N56" i="10" s="1"/>
  <c r="D40" i="10"/>
  <c r="N40" i="10" s="1"/>
  <c r="O169" i="10"/>
  <c r="D148" i="10"/>
  <c r="N148" i="10" s="1"/>
  <c r="O72" i="10"/>
  <c r="D48" i="10"/>
  <c r="N48" i="10" s="1"/>
  <c r="D32" i="10"/>
  <c r="N32" i="10" s="1"/>
  <c r="D12" i="10"/>
  <c r="N12" i="10" s="1"/>
  <c r="D25" i="10"/>
  <c r="N25" i="10" s="1"/>
  <c r="D184" i="10"/>
  <c r="N184" i="10" s="1"/>
  <c r="O196" i="10"/>
  <c r="D196" i="10"/>
  <c r="N196" i="10" s="1"/>
  <c r="O180" i="10"/>
  <c r="D180" i="10"/>
  <c r="N180" i="10" s="1"/>
  <c r="D131" i="10"/>
  <c r="N131" i="10" s="1"/>
  <c r="O77" i="10"/>
  <c r="D28" i="10"/>
  <c r="N28" i="10" s="1"/>
  <c r="O55" i="10"/>
  <c r="D15" i="10"/>
  <c r="N15" i="10" s="1"/>
  <c r="D135" i="10"/>
  <c r="N135" i="10" s="1"/>
  <c r="O147" i="10"/>
  <c r="D176" i="10"/>
  <c r="N176" i="10" s="1"/>
  <c r="D154" i="10"/>
  <c r="N154" i="10" s="1"/>
  <c r="D134" i="10"/>
  <c r="N134" i="10" s="1"/>
  <c r="O121" i="10"/>
  <c r="O26" i="10"/>
  <c r="O164" i="10"/>
  <c r="O76" i="10"/>
  <c r="D190" i="10"/>
  <c r="N190" i="10" s="1"/>
  <c r="O53" i="10"/>
  <c r="O33" i="10"/>
  <c r="O165" i="10"/>
  <c r="O42" i="10"/>
  <c r="O153" i="10"/>
  <c r="O117" i="10"/>
  <c r="O111" i="10"/>
  <c r="O93" i="10"/>
  <c r="O170" i="10"/>
  <c r="O51" i="10"/>
  <c r="D11" i="10"/>
  <c r="N11" i="10" s="1"/>
  <c r="O37" i="10"/>
  <c r="D145" i="10"/>
  <c r="N145" i="10" s="1"/>
  <c r="O145" i="10"/>
  <c r="O188" i="10"/>
  <c r="D188" i="10"/>
  <c r="N188" i="10" s="1"/>
  <c r="O124" i="10"/>
  <c r="O167" i="10"/>
  <c r="D167" i="10"/>
  <c r="N167" i="10" s="1"/>
  <c r="O199" i="10"/>
  <c r="D199" i="10"/>
  <c r="N199" i="10" s="1"/>
  <c r="O183" i="10"/>
  <c r="D183" i="10"/>
  <c r="N183" i="10" s="1"/>
  <c r="O182" i="10"/>
  <c r="D182" i="10"/>
  <c r="N182" i="10" s="1"/>
  <c r="O201" i="10"/>
  <c r="D201" i="10"/>
  <c r="N201" i="10" s="1"/>
  <c r="O185" i="10"/>
  <c r="D185" i="10"/>
  <c r="N185" i="10" s="1"/>
  <c r="O195" i="10"/>
  <c r="D195" i="10"/>
  <c r="N195" i="10" s="1"/>
  <c r="O179" i="10"/>
  <c r="D179" i="10"/>
  <c r="N179" i="10" s="1"/>
  <c r="O136" i="10"/>
  <c r="D136" i="10"/>
  <c r="N136" i="10" s="1"/>
  <c r="O197" i="10"/>
  <c r="D197" i="10"/>
  <c r="N197" i="10" s="1"/>
  <c r="O181" i="10"/>
  <c r="D181" i="10"/>
  <c r="N181" i="10" s="1"/>
  <c r="O168" i="10"/>
  <c r="D168" i="10"/>
  <c r="N168" i="10" s="1"/>
  <c r="O191" i="10"/>
  <c r="D191" i="10"/>
  <c r="N191" i="10" s="1"/>
  <c r="D133" i="10"/>
  <c r="N133" i="10" s="1"/>
  <c r="O133" i="10"/>
  <c r="O193" i="10"/>
  <c r="D193" i="10"/>
  <c r="N193" i="10" s="1"/>
  <c r="O177" i="10"/>
  <c r="D177" i="10"/>
  <c r="N177" i="10" s="1"/>
  <c r="D129" i="10"/>
  <c r="N129" i="10" s="1"/>
  <c r="O129" i="10"/>
  <c r="O187" i="10"/>
  <c r="D187" i="10"/>
  <c r="N187" i="10" s="1"/>
  <c r="O198" i="10"/>
  <c r="D198" i="10"/>
  <c r="N198" i="10" s="1"/>
  <c r="O189" i="10"/>
  <c r="D189" i="10"/>
  <c r="N189" i="10" s="1"/>
  <c r="O152" i="10"/>
  <c r="D152" i="10"/>
  <c r="N152" i="10" s="1"/>
  <c r="D116" i="10"/>
  <c r="N116" i="10" s="1"/>
  <c r="O116" i="10"/>
  <c r="D108" i="10"/>
  <c r="N108" i="10" s="1"/>
  <c r="O108" i="10"/>
  <c r="O61" i="10"/>
  <c r="D61" i="10"/>
  <c r="N61" i="10" s="1"/>
  <c r="O130" i="10"/>
  <c r="D130" i="10"/>
  <c r="N130" i="10" s="1"/>
  <c r="D120" i="10"/>
  <c r="N120" i="10" s="1"/>
  <c r="O120" i="10"/>
  <c r="O65" i="10"/>
  <c r="D65" i="10"/>
  <c r="N65" i="10" s="1"/>
  <c r="O174" i="10"/>
  <c r="D174" i="10"/>
  <c r="N174" i="10" s="1"/>
  <c r="O109" i="10"/>
  <c r="D109" i="10"/>
  <c r="N109" i="10" s="1"/>
  <c r="D162" i="10"/>
  <c r="N162" i="10" s="1"/>
  <c r="O162" i="10"/>
  <c r="O102" i="10"/>
  <c r="D102" i="10"/>
  <c r="N102" i="10" s="1"/>
  <c r="O87" i="10"/>
  <c r="D87" i="10"/>
  <c r="N87" i="10" s="1"/>
  <c r="O96" i="10"/>
  <c r="D96" i="10"/>
  <c r="N96" i="10" s="1"/>
  <c r="O78" i="10"/>
  <c r="D78" i="10"/>
  <c r="N78" i="10" s="1"/>
  <c r="O62" i="10"/>
  <c r="D62" i="10"/>
  <c r="N62" i="10" s="1"/>
  <c r="O98" i="10"/>
  <c r="D98" i="10"/>
  <c r="N98" i="10" s="1"/>
  <c r="O75" i="10"/>
  <c r="D75" i="10"/>
  <c r="N75" i="10" s="1"/>
  <c r="D68" i="10"/>
  <c r="N68" i="10" s="1"/>
  <c r="O68" i="10"/>
  <c r="D69" i="10"/>
  <c r="N69" i="10" s="1"/>
  <c r="O69" i="10"/>
  <c r="D60" i="10"/>
  <c r="N60" i="10" s="1"/>
  <c r="O60" i="10"/>
  <c r="D126" i="10"/>
  <c r="N126" i="10" s="1"/>
  <c r="O126" i="10"/>
  <c r="O91" i="10"/>
  <c r="D91" i="10"/>
  <c r="N91" i="10" s="1"/>
  <c r="O175" i="10"/>
  <c r="D175" i="10"/>
  <c r="N175" i="10" s="1"/>
  <c r="O66" i="10"/>
  <c r="D66" i="10"/>
  <c r="N66" i="10" s="1"/>
  <c r="O158" i="10"/>
  <c r="D158" i="10"/>
  <c r="N158" i="10" s="1"/>
  <c r="O105" i="10"/>
  <c r="D105" i="10"/>
  <c r="N105" i="10" s="1"/>
  <c r="O150" i="10"/>
  <c r="D150" i="10"/>
  <c r="N150" i="10" s="1"/>
  <c r="O100" i="10"/>
  <c r="D100" i="10"/>
  <c r="N100" i="10" s="1"/>
  <c r="O83" i="10"/>
  <c r="D83" i="10"/>
  <c r="N83" i="10" s="1"/>
  <c r="O94" i="10"/>
  <c r="D94" i="10"/>
  <c r="N94" i="10" s="1"/>
  <c r="O74" i="10"/>
  <c r="D74" i="10"/>
  <c r="N74" i="10" s="1"/>
  <c r="O58" i="10"/>
  <c r="D58" i="10"/>
  <c r="N58" i="10" s="1"/>
  <c r="O92" i="10"/>
  <c r="D92" i="10"/>
  <c r="N92" i="10" s="1"/>
  <c r="O71" i="10"/>
  <c r="D71" i="10"/>
  <c r="N71" i="10" s="1"/>
  <c r="O97" i="10"/>
  <c r="D97" i="10"/>
  <c r="N97" i="10" s="1"/>
  <c r="O80" i="10"/>
  <c r="D80" i="10"/>
  <c r="N80" i="10" s="1"/>
  <c r="O142" i="10"/>
  <c r="D142" i="10"/>
  <c r="N142" i="10" s="1"/>
  <c r="O101" i="10"/>
  <c r="D101" i="10"/>
  <c r="N101" i="10" s="1"/>
  <c r="O143" i="10"/>
  <c r="D143" i="10"/>
  <c r="N143" i="10" s="1"/>
  <c r="O95" i="10"/>
  <c r="D95" i="10"/>
  <c r="N95" i="10" s="1"/>
  <c r="O79" i="10"/>
  <c r="D79" i="10"/>
  <c r="N79" i="10" s="1"/>
  <c r="D115" i="10"/>
  <c r="N115" i="10" s="1"/>
  <c r="O115" i="10"/>
  <c r="D89" i="10"/>
  <c r="N89" i="10" s="1"/>
  <c r="O89" i="10"/>
  <c r="O70" i="10"/>
  <c r="D70" i="10"/>
  <c r="N70" i="10" s="1"/>
  <c r="O90" i="10"/>
  <c r="D90" i="10"/>
  <c r="N90" i="10" s="1"/>
  <c r="O63" i="10"/>
  <c r="D63" i="10"/>
  <c r="N63" i="10" s="1"/>
  <c r="O3" i="10"/>
  <c r="D3" i="10"/>
  <c r="D67" i="10"/>
  <c r="N67" i="10" s="1"/>
  <c r="O67" i="10"/>
  <c r="E3" i="10" l="1"/>
  <c r="D2" i="10"/>
  <c r="N3" i="10"/>
  <c r="P110" i="10"/>
  <c r="P3" i="10" s="1"/>
</calcChain>
</file>

<file path=xl/sharedStrings.xml><?xml version="1.0" encoding="utf-8"?>
<sst xmlns="http://schemas.openxmlformats.org/spreadsheetml/2006/main" count="973" uniqueCount="94">
  <si>
    <t>Country</t>
  </si>
  <si>
    <t>Year</t>
  </si>
  <si>
    <t>Industry</t>
  </si>
  <si>
    <t>AI Adoption Rate (%)</t>
  </si>
  <si>
    <t>AI-Generated Content Volume (TBs per year)</t>
  </si>
  <si>
    <t>Job Loss Due to AI (%)</t>
  </si>
  <si>
    <t>Revenue Increase Due to AI (%)</t>
  </si>
  <si>
    <t>Human-AI Collaboration Rate (%)</t>
  </si>
  <si>
    <t>Top AI Tools Used</t>
  </si>
  <si>
    <t>Regulation Status</t>
  </si>
  <si>
    <t>Consumer Trust in AI (%)</t>
  </si>
  <si>
    <t>Market Share of AI Companies (%)</t>
  </si>
  <si>
    <t>South Korea</t>
  </si>
  <si>
    <t>Media</t>
  </si>
  <si>
    <t>Bard</t>
  </si>
  <si>
    <t>Strict</t>
  </si>
  <si>
    <t>China</t>
  </si>
  <si>
    <t>Legal</t>
  </si>
  <si>
    <t>DALL-E</t>
  </si>
  <si>
    <t>USA</t>
  </si>
  <si>
    <t>Automotive</t>
  </si>
  <si>
    <t>Stable Diffusion</t>
  </si>
  <si>
    <t>Moderate</t>
  </si>
  <si>
    <t>France</t>
  </si>
  <si>
    <t>Claude</t>
  </si>
  <si>
    <t>Gaming</t>
  </si>
  <si>
    <t>Midjourney</t>
  </si>
  <si>
    <t>Retail</t>
  </si>
  <si>
    <t>ChatGPT</t>
  </si>
  <si>
    <t>Lenient</t>
  </si>
  <si>
    <t>Australia</t>
  </si>
  <si>
    <t>UK</t>
  </si>
  <si>
    <t>Canada</t>
  </si>
  <si>
    <t>Education</t>
  </si>
  <si>
    <t>Healthcare</t>
  </si>
  <si>
    <t>Synthesia</t>
  </si>
  <si>
    <t>India</t>
  </si>
  <si>
    <t>Marketing</t>
  </si>
  <si>
    <t>Japan</t>
  </si>
  <si>
    <t>Germany</t>
  </si>
  <si>
    <t>Manufacturing</t>
  </si>
  <si>
    <t>Finance</t>
  </si>
  <si>
    <t>Fold</t>
  </si>
  <si>
    <t>R2</t>
  </si>
  <si>
    <t>RMSE</t>
  </si>
  <si>
    <t>GBR</t>
  </si>
  <si>
    <t>ADAR</t>
  </si>
  <si>
    <t>ANFIS</t>
  </si>
  <si>
    <t>n_estimators</t>
  </si>
  <si>
    <t>learning_rate</t>
  </si>
  <si>
    <t>random_state</t>
  </si>
  <si>
    <t>loss</t>
  </si>
  <si>
    <t>SMAPE</t>
  </si>
  <si>
    <t>Error</t>
  </si>
  <si>
    <t>Val</t>
  </si>
  <si>
    <t>Set</t>
  </si>
  <si>
    <t>MAE</t>
  </si>
  <si>
    <t>RSE</t>
  </si>
  <si>
    <t>All</t>
  </si>
  <si>
    <t>Train</t>
  </si>
  <si>
    <t>Test</t>
  </si>
  <si>
    <t>Value</t>
  </si>
  <si>
    <t>Test-Value</t>
  </si>
  <si>
    <t>y_train_real</t>
  </si>
  <si>
    <t>y_train_pred</t>
  </si>
  <si>
    <t>max_depth</t>
  </si>
  <si>
    <t>alpha</t>
  </si>
  <si>
    <t>y_real</t>
  </si>
  <si>
    <t>y_pred</t>
  </si>
  <si>
    <t>ruleComb</t>
  </si>
  <si>
    <t>simple</t>
  </si>
  <si>
    <t>chance</t>
  </si>
  <si>
    <t>offsprings</t>
  </si>
  <si>
    <t>mutationRate</t>
  </si>
  <si>
    <t>linear</t>
  </si>
  <si>
    <t>LGBR_noise</t>
  </si>
  <si>
    <t>R2_tr</t>
  </si>
  <si>
    <t>R2_te</t>
  </si>
  <si>
    <t>O_Error%</t>
  </si>
  <si>
    <t>O_Error</t>
  </si>
  <si>
    <t>Noise</t>
  </si>
  <si>
    <t>Noise2</t>
  </si>
  <si>
    <t>Noise3</t>
  </si>
  <si>
    <t>S_Error</t>
  </si>
  <si>
    <t>S_Error%</t>
  </si>
  <si>
    <t>(y-Y)^2</t>
  </si>
  <si>
    <t>ABS(y-Y)</t>
  </si>
  <si>
    <t>(y-Y)/y</t>
  </si>
  <si>
    <t>ABS(y-Y)/y</t>
  </si>
  <si>
    <t>MPAE</t>
  </si>
  <si>
    <t>Y3</t>
  </si>
  <si>
    <t>RMSE_tr</t>
  </si>
  <si>
    <t>RMSE_te</t>
  </si>
  <si>
    <t>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</si>
</sst>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</font>
    <font>
      <sz val="11"/>
      <color rgb="FF9C6500"/>
      <name val="Calibri"/>
      <family val="2"/>
      <scheme val="minor"/>
    </font>
    <font>
      <sz val="11"/>
      <color rgb="FF0061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4"/>
      <color rgb="FFFFFF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35" borderId="0"/>
    <xf numFmtId="0" fontId="6" fillId="2" borderId="0"/>
    <xf numFmtId="0" fontId="19" fillId="4" borderId="0"/>
    <xf numFmtId="0" fontId="17" fillId="9" borderId="0"/>
    <xf numFmtId="0" fontId="7" fillId="3" borderId="0"/>
  </cellStyleXfs>
  <cellXfs count="28">
    <xf numFmtId="0" fontId="0" fillId="0" borderId="0" xfId="0"/>
    <xf numFmtId="0" fontId="0" fillId="33" borderId="0" xfId="0" applyFill="1"/>
    <xf numFmtId="0" fontId="0" fillId="34" borderId="0" xfId="0" applyFill="1"/>
    <xf numFmtId="0" fontId="1" fillId="11" borderId="0" xfId="20"/>
    <xf numFmtId="0" fontId="1" fillId="10" borderId="0" xfId="19"/>
    <xf numFmtId="0" fontId="16" fillId="0" borderId="0" xfId="0" applyFont="1"/>
    <xf numFmtId="0" fontId="0" fillId="12" borderId="0" xfId="21" applyFont="1" applyAlignment="1">
      <alignment horizontal="center"/>
    </xf>
    <xf numFmtId="0" fontId="1" fillId="12" borderId="0" xfId="21" applyAlignment="1">
      <alignment horizontal="center"/>
    </xf>
    <xf numFmtId="0" fontId="0" fillId="36" borderId="0" xfId="0" applyFill="1" applyAlignment="1">
      <alignment horizontal="center" vertical="center"/>
    </xf>
    <xf numFmtId="0" fontId="0" fillId="0" borderId="0" xfId="0"/>
    <xf numFmtId="2" fontId="0" fillId="0" borderId="0" xfId="0" applyNumberFormat="1"/>
    <xf numFmtId="11" fontId="0" fillId="0" borderId="0" xfId="0" applyNumberFormat="1"/>
    <xf numFmtId="0" fontId="20" fillId="35" borderId="0" xfId="43" applyFont="1" applyAlignment="1">
      <alignment horizontal="center" vertical="center"/>
    </xf>
    <xf numFmtId="0" fontId="6" fillId="2" borderId="0" xfId="44"/>
    <xf numFmtId="0" fontId="20" fillId="2" borderId="0" xfId="44" applyFont="1" applyAlignment="1">
      <alignment horizontal="center"/>
    </xf>
    <xf numFmtId="0" fontId="20" fillId="2" borderId="0" xfId="44" applyFont="1" applyAlignment="1">
      <alignment horizontal="center" vertical="center"/>
    </xf>
    <xf numFmtId="0" fontId="17" fillId="9" borderId="0" xfId="46"/>
    <xf numFmtId="0" fontId="19" fillId="4" borderId="0" xfId="45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37" borderId="0" xfId="0" applyFont="1" applyFill="1" applyAlignment="1">
      <alignment horizontal="center" vertical="center"/>
    </xf>
    <xf numFmtId="9" fontId="23" fillId="37" borderId="0" xfId="42" applyFont="1" applyFill="1" applyBorder="1" applyAlignment="1">
      <alignment horizontal="center" vertical="center"/>
    </xf>
    <xf numFmtId="168" fontId="22" fillId="0" borderId="0" xfId="0" applyNumberFormat="1" applyFont="1" applyAlignment="1">
      <alignment horizontal="center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1 2" xfId="46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7"/>
    <cellStyle name="Calculation" xfId="11" builtinId="22" customBuiltin="1"/>
    <cellStyle name="Check Cell" xfId="13" builtinId="23" customBuiltin="1"/>
    <cellStyle name="Excel Built-in Good" xfId="43"/>
    <cellStyle name="Explanatory Text" xfId="16" builtinId="53" customBuiltin="1"/>
    <cellStyle name="Good" xfId="6" builtinId="26" customBuiltin="1"/>
    <cellStyle name="Good 2" xfId="4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5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L1" sqref="L1"/>
    </sheetView>
  </sheetViews>
  <sheetFormatPr defaultRowHeight="14.4" x14ac:dyDescent="0.3"/>
  <cols>
    <col min="12" max="12" width="27.2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t="s">
        <v>12</v>
      </c>
      <c r="B2">
        <v>2022</v>
      </c>
      <c r="C2" t="s">
        <v>13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 t="s">
        <v>14</v>
      </c>
      <c r="J2" t="s">
        <v>15</v>
      </c>
      <c r="K2">
        <v>40.770000000000003</v>
      </c>
      <c r="L2">
        <v>18.73</v>
      </c>
    </row>
    <row r="3" spans="1:12" x14ac:dyDescent="0.3">
      <c r="A3" t="s">
        <v>16</v>
      </c>
      <c r="B3">
        <v>2025</v>
      </c>
      <c r="C3" t="s">
        <v>17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 t="s">
        <v>18</v>
      </c>
      <c r="J3" t="s">
        <v>15</v>
      </c>
      <c r="K3">
        <v>35.67</v>
      </c>
      <c r="L3">
        <v>35.020000000000003</v>
      </c>
    </row>
    <row r="4" spans="1:12" x14ac:dyDescent="0.3">
      <c r="A4" t="s">
        <v>19</v>
      </c>
      <c r="B4">
        <v>2022</v>
      </c>
      <c r="C4" t="s">
        <v>20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 t="s">
        <v>21</v>
      </c>
      <c r="J4" t="s">
        <v>22</v>
      </c>
      <c r="K4">
        <v>54.47</v>
      </c>
      <c r="L4">
        <v>22.76</v>
      </c>
    </row>
    <row r="5" spans="1:12" x14ac:dyDescent="0.3">
      <c r="A5" t="s">
        <v>23</v>
      </c>
      <c r="B5">
        <v>2021</v>
      </c>
      <c r="C5" t="s">
        <v>17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 t="s">
        <v>24</v>
      </c>
      <c r="J5" t="s">
        <v>22</v>
      </c>
      <c r="K5">
        <v>51.84</v>
      </c>
      <c r="L5">
        <v>1.93</v>
      </c>
    </row>
    <row r="6" spans="1:12" x14ac:dyDescent="0.3">
      <c r="A6" t="s">
        <v>23</v>
      </c>
      <c r="B6">
        <v>2021</v>
      </c>
      <c r="C6" t="s">
        <v>25</v>
      </c>
      <c r="D6">
        <v>78.95</v>
      </c>
      <c r="E6">
        <v>45.62</v>
      </c>
      <c r="F6">
        <v>17.45</v>
      </c>
      <c r="G6">
        <v>1.05</v>
      </c>
      <c r="H6">
        <v>21.7</v>
      </c>
      <c r="I6" t="s">
        <v>26</v>
      </c>
      <c r="J6" t="s">
        <v>15</v>
      </c>
      <c r="K6">
        <v>41.77</v>
      </c>
      <c r="L6">
        <v>21.41</v>
      </c>
    </row>
    <row r="7" spans="1:12" x14ac:dyDescent="0.3">
      <c r="A7" t="s">
        <v>19</v>
      </c>
      <c r="B7">
        <v>2021</v>
      </c>
      <c r="C7" t="s">
        <v>27</v>
      </c>
      <c r="D7">
        <v>66.95</v>
      </c>
      <c r="E7">
        <v>47.72</v>
      </c>
      <c r="F7">
        <v>0.86</v>
      </c>
      <c r="G7">
        <v>27.58</v>
      </c>
      <c r="H7">
        <v>64.42</v>
      </c>
      <c r="I7" t="s">
        <v>28</v>
      </c>
      <c r="J7" t="s">
        <v>29</v>
      </c>
      <c r="K7">
        <v>68.14</v>
      </c>
      <c r="L7">
        <v>8.09</v>
      </c>
    </row>
    <row r="8" spans="1:12" x14ac:dyDescent="0.3">
      <c r="A8" t="s">
        <v>30</v>
      </c>
      <c r="B8">
        <v>2023</v>
      </c>
      <c r="C8" t="s">
        <v>13</v>
      </c>
      <c r="D8">
        <v>68.23</v>
      </c>
      <c r="E8">
        <v>6.14</v>
      </c>
      <c r="F8">
        <v>6.2</v>
      </c>
      <c r="G8">
        <v>53.13</v>
      </c>
      <c r="H8">
        <v>53.16</v>
      </c>
      <c r="I8" t="s">
        <v>24</v>
      </c>
      <c r="J8" t="s">
        <v>22</v>
      </c>
      <c r="K8">
        <v>71.599999999999994</v>
      </c>
      <c r="L8">
        <v>15.26</v>
      </c>
    </row>
    <row r="9" spans="1:12" x14ac:dyDescent="0.3">
      <c r="A9" t="s">
        <v>31</v>
      </c>
      <c r="B9">
        <v>2023</v>
      </c>
      <c r="C9" t="s">
        <v>25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 t="s">
        <v>28</v>
      </c>
      <c r="J9" t="s">
        <v>22</v>
      </c>
      <c r="K9">
        <v>46.98</v>
      </c>
      <c r="L9">
        <v>28.51</v>
      </c>
    </row>
    <row r="10" spans="1:12" x14ac:dyDescent="0.3">
      <c r="A10" t="s">
        <v>32</v>
      </c>
      <c r="B10">
        <v>2025</v>
      </c>
      <c r="C10" t="s">
        <v>33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 t="s">
        <v>24</v>
      </c>
      <c r="J10" t="s">
        <v>22</v>
      </c>
      <c r="K10">
        <v>60.55</v>
      </c>
      <c r="L10">
        <v>22.7</v>
      </c>
    </row>
    <row r="11" spans="1:12" x14ac:dyDescent="0.3">
      <c r="A11" t="s">
        <v>16</v>
      </c>
      <c r="B11">
        <v>2025</v>
      </c>
      <c r="C11" t="s">
        <v>34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 t="s">
        <v>21</v>
      </c>
      <c r="J11" t="s">
        <v>22</v>
      </c>
      <c r="K11">
        <v>51.07</v>
      </c>
      <c r="L11">
        <v>39.97</v>
      </c>
    </row>
    <row r="12" spans="1:12" x14ac:dyDescent="0.3">
      <c r="A12" t="s">
        <v>19</v>
      </c>
      <c r="B12">
        <v>2023</v>
      </c>
      <c r="C12" t="s">
        <v>27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 t="s">
        <v>35</v>
      </c>
      <c r="J12" t="s">
        <v>22</v>
      </c>
      <c r="K12">
        <v>65.790000000000006</v>
      </c>
      <c r="L12">
        <v>29.3</v>
      </c>
    </row>
    <row r="13" spans="1:12" x14ac:dyDescent="0.3">
      <c r="A13" t="s">
        <v>36</v>
      </c>
      <c r="B13">
        <v>2023</v>
      </c>
      <c r="C13" t="s">
        <v>25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 t="s">
        <v>28</v>
      </c>
      <c r="J13" t="s">
        <v>15</v>
      </c>
      <c r="K13">
        <v>39.630000000000003</v>
      </c>
      <c r="L13">
        <v>22.79</v>
      </c>
    </row>
    <row r="14" spans="1:12" x14ac:dyDescent="0.3">
      <c r="A14" t="s">
        <v>23</v>
      </c>
      <c r="B14">
        <v>2020</v>
      </c>
      <c r="C14" t="s">
        <v>37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 t="s">
        <v>26</v>
      </c>
      <c r="J14" t="s">
        <v>15</v>
      </c>
      <c r="K14">
        <v>56.93</v>
      </c>
      <c r="L14">
        <v>38.36</v>
      </c>
    </row>
    <row r="15" spans="1:12" x14ac:dyDescent="0.3">
      <c r="A15" t="s">
        <v>23</v>
      </c>
      <c r="B15">
        <v>2021</v>
      </c>
      <c r="C15" t="s">
        <v>17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 t="s">
        <v>14</v>
      </c>
      <c r="J15" t="s">
        <v>29</v>
      </c>
      <c r="K15">
        <v>63.66</v>
      </c>
      <c r="L15">
        <v>29.92</v>
      </c>
    </row>
    <row r="16" spans="1:12" x14ac:dyDescent="0.3">
      <c r="A16" t="s">
        <v>19</v>
      </c>
      <c r="B16">
        <v>2025</v>
      </c>
      <c r="C16" t="s">
        <v>25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 t="s">
        <v>21</v>
      </c>
      <c r="J16" t="s">
        <v>22</v>
      </c>
      <c r="K16">
        <v>57.05</v>
      </c>
      <c r="L16">
        <v>5.76</v>
      </c>
    </row>
    <row r="17" spans="1:12" x14ac:dyDescent="0.3">
      <c r="A17" t="s">
        <v>38</v>
      </c>
      <c r="B17">
        <v>2024</v>
      </c>
      <c r="C17" t="s">
        <v>17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 t="s">
        <v>21</v>
      </c>
      <c r="J17" t="s">
        <v>29</v>
      </c>
      <c r="K17">
        <v>33.159999999999997</v>
      </c>
      <c r="L17">
        <v>7.6</v>
      </c>
    </row>
    <row r="18" spans="1:12" x14ac:dyDescent="0.3">
      <c r="A18" t="s">
        <v>39</v>
      </c>
      <c r="B18">
        <v>2022</v>
      </c>
      <c r="C18" t="s">
        <v>33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 t="s">
        <v>21</v>
      </c>
      <c r="J18" t="s">
        <v>15</v>
      </c>
      <c r="K18">
        <v>56.79</v>
      </c>
      <c r="L18">
        <v>25.07</v>
      </c>
    </row>
    <row r="19" spans="1:12" x14ac:dyDescent="0.3">
      <c r="A19" t="s">
        <v>31</v>
      </c>
      <c r="B19">
        <v>2025</v>
      </c>
      <c r="C19" t="s">
        <v>40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 t="s">
        <v>35</v>
      </c>
      <c r="J19" t="s">
        <v>29</v>
      </c>
      <c r="K19">
        <v>78.14</v>
      </c>
      <c r="L19">
        <v>20.54</v>
      </c>
    </row>
    <row r="20" spans="1:12" x14ac:dyDescent="0.3">
      <c r="A20" t="s">
        <v>38</v>
      </c>
      <c r="B20">
        <v>2022</v>
      </c>
      <c r="C20" t="s">
        <v>34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 t="s">
        <v>26</v>
      </c>
      <c r="J20" t="s">
        <v>15</v>
      </c>
      <c r="K20">
        <v>55.93</v>
      </c>
      <c r="L20">
        <v>30.55</v>
      </c>
    </row>
    <row r="21" spans="1:12" x14ac:dyDescent="0.3">
      <c r="A21" t="s">
        <v>23</v>
      </c>
      <c r="B21">
        <v>2025</v>
      </c>
      <c r="C21" t="s">
        <v>37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 t="s">
        <v>21</v>
      </c>
      <c r="J21" t="s">
        <v>29</v>
      </c>
      <c r="K21">
        <v>44.26</v>
      </c>
      <c r="L21">
        <v>41.99</v>
      </c>
    </row>
    <row r="22" spans="1:12" x14ac:dyDescent="0.3">
      <c r="A22" t="s">
        <v>32</v>
      </c>
      <c r="B22">
        <v>2025</v>
      </c>
      <c r="C22" t="s">
        <v>25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 t="s">
        <v>26</v>
      </c>
      <c r="J22" t="s">
        <v>15</v>
      </c>
      <c r="K22">
        <v>71.959999999999994</v>
      </c>
      <c r="L22">
        <v>34.65</v>
      </c>
    </row>
    <row r="23" spans="1:12" x14ac:dyDescent="0.3">
      <c r="A23" t="s">
        <v>12</v>
      </c>
      <c r="B23">
        <v>2025</v>
      </c>
      <c r="C23" t="s">
        <v>34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 t="s">
        <v>26</v>
      </c>
      <c r="J23" t="s">
        <v>29</v>
      </c>
      <c r="K23">
        <v>76.739999999999995</v>
      </c>
      <c r="L23">
        <v>40.98</v>
      </c>
    </row>
    <row r="24" spans="1:12" x14ac:dyDescent="0.3">
      <c r="A24" t="s">
        <v>38</v>
      </c>
      <c r="B24">
        <v>2023</v>
      </c>
      <c r="C24" t="s">
        <v>37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 t="s">
        <v>18</v>
      </c>
      <c r="J24" t="s">
        <v>29</v>
      </c>
      <c r="K24">
        <v>38.35</v>
      </c>
      <c r="L24">
        <v>5.25</v>
      </c>
    </row>
    <row r="25" spans="1:12" x14ac:dyDescent="0.3">
      <c r="A25" t="s">
        <v>23</v>
      </c>
      <c r="B25">
        <v>2022</v>
      </c>
      <c r="C25" t="s">
        <v>13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 t="s">
        <v>35</v>
      </c>
      <c r="J25" t="s">
        <v>29</v>
      </c>
      <c r="K25">
        <v>78.709999999999994</v>
      </c>
      <c r="L25">
        <v>27.6</v>
      </c>
    </row>
    <row r="26" spans="1:12" x14ac:dyDescent="0.3">
      <c r="A26" t="s">
        <v>23</v>
      </c>
      <c r="B26">
        <v>2023</v>
      </c>
      <c r="C26" t="s">
        <v>13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 t="s">
        <v>35</v>
      </c>
      <c r="J26" t="s">
        <v>22</v>
      </c>
      <c r="K26">
        <v>58.85</v>
      </c>
      <c r="L26">
        <v>35.86</v>
      </c>
    </row>
    <row r="27" spans="1:12" x14ac:dyDescent="0.3">
      <c r="A27" t="s">
        <v>23</v>
      </c>
      <c r="B27">
        <v>2020</v>
      </c>
      <c r="C27" t="s">
        <v>20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 t="s">
        <v>35</v>
      </c>
      <c r="J27" t="s">
        <v>22</v>
      </c>
      <c r="K27">
        <v>45.04</v>
      </c>
      <c r="L27">
        <v>14.03</v>
      </c>
    </row>
    <row r="28" spans="1:12" x14ac:dyDescent="0.3">
      <c r="A28" t="s">
        <v>19</v>
      </c>
      <c r="B28">
        <v>2020</v>
      </c>
      <c r="C28" t="s">
        <v>27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 t="s">
        <v>26</v>
      </c>
      <c r="J28" t="s">
        <v>15</v>
      </c>
      <c r="K28">
        <v>44.56</v>
      </c>
      <c r="L28">
        <v>3.46</v>
      </c>
    </row>
    <row r="29" spans="1:12" x14ac:dyDescent="0.3">
      <c r="A29" t="s">
        <v>39</v>
      </c>
      <c r="B29">
        <v>2022</v>
      </c>
      <c r="C29" t="s">
        <v>41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 t="s">
        <v>24</v>
      </c>
      <c r="J29" t="s">
        <v>29</v>
      </c>
      <c r="K29">
        <v>34.369999999999997</v>
      </c>
      <c r="L29">
        <v>31.99</v>
      </c>
    </row>
    <row r="30" spans="1:12" x14ac:dyDescent="0.3">
      <c r="A30" t="s">
        <v>23</v>
      </c>
      <c r="B30">
        <v>2021</v>
      </c>
      <c r="C30" t="s">
        <v>13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 t="s">
        <v>35</v>
      </c>
      <c r="J30" t="s">
        <v>22</v>
      </c>
      <c r="K30">
        <v>55.15</v>
      </c>
      <c r="L30">
        <v>46.58</v>
      </c>
    </row>
    <row r="31" spans="1:12" x14ac:dyDescent="0.3">
      <c r="A31" t="s">
        <v>36</v>
      </c>
      <c r="B31">
        <v>2025</v>
      </c>
      <c r="C31" t="s">
        <v>27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 t="s">
        <v>18</v>
      </c>
      <c r="J31" t="s">
        <v>29</v>
      </c>
      <c r="K31">
        <v>70.72</v>
      </c>
      <c r="L31">
        <v>19.93</v>
      </c>
    </row>
    <row r="32" spans="1:12" x14ac:dyDescent="0.3">
      <c r="A32" t="s">
        <v>32</v>
      </c>
      <c r="B32">
        <v>2022</v>
      </c>
      <c r="C32" t="s">
        <v>27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 t="s">
        <v>14</v>
      </c>
      <c r="J32" t="s">
        <v>29</v>
      </c>
      <c r="K32">
        <v>48.1</v>
      </c>
      <c r="L32">
        <v>22.15</v>
      </c>
    </row>
    <row r="33" spans="1:12" x14ac:dyDescent="0.3">
      <c r="A33" t="s">
        <v>36</v>
      </c>
      <c r="B33">
        <v>2022</v>
      </c>
      <c r="C33" t="s">
        <v>20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 t="s">
        <v>18</v>
      </c>
      <c r="J33" t="s">
        <v>15</v>
      </c>
      <c r="K33">
        <v>57.31</v>
      </c>
      <c r="L33">
        <v>14.27</v>
      </c>
    </row>
    <row r="34" spans="1:12" x14ac:dyDescent="0.3">
      <c r="A34" t="s">
        <v>38</v>
      </c>
      <c r="B34">
        <v>2025</v>
      </c>
      <c r="C34" t="s">
        <v>27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 t="s">
        <v>21</v>
      </c>
      <c r="J34" t="s">
        <v>22</v>
      </c>
      <c r="K34">
        <v>54.38</v>
      </c>
      <c r="L34">
        <v>46.37</v>
      </c>
    </row>
    <row r="35" spans="1:12" x14ac:dyDescent="0.3">
      <c r="A35" t="s">
        <v>38</v>
      </c>
      <c r="B35">
        <v>2023</v>
      </c>
      <c r="C35" t="s">
        <v>13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 t="s">
        <v>24</v>
      </c>
      <c r="J35" t="s">
        <v>22</v>
      </c>
      <c r="K35">
        <v>42.97</v>
      </c>
      <c r="L35">
        <v>28.45</v>
      </c>
    </row>
    <row r="36" spans="1:12" x14ac:dyDescent="0.3">
      <c r="A36" t="s">
        <v>36</v>
      </c>
      <c r="B36">
        <v>2025</v>
      </c>
      <c r="C36" t="s">
        <v>25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 t="s">
        <v>35</v>
      </c>
      <c r="J36" t="s">
        <v>22</v>
      </c>
      <c r="K36">
        <v>59.92</v>
      </c>
      <c r="L36">
        <v>16.399999999999999</v>
      </c>
    </row>
    <row r="37" spans="1:12" x14ac:dyDescent="0.3">
      <c r="A37" t="s">
        <v>12</v>
      </c>
      <c r="B37">
        <v>2023</v>
      </c>
      <c r="C37" t="s">
        <v>37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 t="s">
        <v>21</v>
      </c>
      <c r="J37" t="s">
        <v>29</v>
      </c>
      <c r="K37">
        <v>42.06</v>
      </c>
      <c r="L37">
        <v>11.7</v>
      </c>
    </row>
    <row r="38" spans="1:12" x14ac:dyDescent="0.3">
      <c r="A38" t="s">
        <v>31</v>
      </c>
      <c r="B38">
        <v>2024</v>
      </c>
      <c r="C38" t="s">
        <v>25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 t="s">
        <v>18</v>
      </c>
      <c r="J38" t="s">
        <v>22</v>
      </c>
      <c r="K38">
        <v>31.46</v>
      </c>
      <c r="L38">
        <v>41.11</v>
      </c>
    </row>
    <row r="39" spans="1:12" x14ac:dyDescent="0.3">
      <c r="A39" t="s">
        <v>38</v>
      </c>
      <c r="B39">
        <v>2023</v>
      </c>
      <c r="C39" t="s">
        <v>13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 t="s">
        <v>24</v>
      </c>
      <c r="J39" t="s">
        <v>15</v>
      </c>
      <c r="K39">
        <v>30.12</v>
      </c>
      <c r="L39">
        <v>42.23</v>
      </c>
    </row>
    <row r="40" spans="1:12" x14ac:dyDescent="0.3">
      <c r="A40" t="s">
        <v>19</v>
      </c>
      <c r="B40">
        <v>2022</v>
      </c>
      <c r="C40" t="s">
        <v>40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 t="s">
        <v>21</v>
      </c>
      <c r="J40" t="s">
        <v>22</v>
      </c>
      <c r="K40">
        <v>32.96</v>
      </c>
      <c r="L40">
        <v>43.24</v>
      </c>
    </row>
    <row r="41" spans="1:12" x14ac:dyDescent="0.3">
      <c r="A41" t="s">
        <v>39</v>
      </c>
      <c r="B41">
        <v>2021</v>
      </c>
      <c r="C41" t="s">
        <v>37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 t="s">
        <v>24</v>
      </c>
      <c r="J41" t="s">
        <v>29</v>
      </c>
      <c r="K41">
        <v>41.73</v>
      </c>
      <c r="L41">
        <v>39.04</v>
      </c>
    </row>
    <row r="42" spans="1:12" x14ac:dyDescent="0.3">
      <c r="A42" t="s">
        <v>38</v>
      </c>
      <c r="B42">
        <v>2022</v>
      </c>
      <c r="C42" t="s">
        <v>40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 t="s">
        <v>24</v>
      </c>
      <c r="J42" t="s">
        <v>29</v>
      </c>
      <c r="K42">
        <v>61.31</v>
      </c>
      <c r="L42">
        <v>33.26</v>
      </c>
    </row>
    <row r="43" spans="1:12" x14ac:dyDescent="0.3">
      <c r="A43" t="s">
        <v>16</v>
      </c>
      <c r="B43">
        <v>2024</v>
      </c>
      <c r="C43" t="s">
        <v>40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 t="s">
        <v>26</v>
      </c>
      <c r="J43" t="s">
        <v>22</v>
      </c>
      <c r="K43">
        <v>30.52</v>
      </c>
      <c r="L43">
        <v>24.81</v>
      </c>
    </row>
    <row r="44" spans="1:12" x14ac:dyDescent="0.3">
      <c r="A44" t="s">
        <v>30</v>
      </c>
      <c r="B44">
        <v>2025</v>
      </c>
      <c r="C44" t="s">
        <v>25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 t="s">
        <v>24</v>
      </c>
      <c r="J44" t="s">
        <v>29</v>
      </c>
      <c r="K44">
        <v>79.680000000000007</v>
      </c>
      <c r="L44">
        <v>47.08</v>
      </c>
    </row>
    <row r="45" spans="1:12" x14ac:dyDescent="0.3">
      <c r="A45" t="s">
        <v>38</v>
      </c>
      <c r="B45">
        <v>2022</v>
      </c>
      <c r="C45" t="s">
        <v>17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 t="s">
        <v>26</v>
      </c>
      <c r="J45" t="s">
        <v>22</v>
      </c>
      <c r="K45">
        <v>88.69</v>
      </c>
      <c r="L45">
        <v>7.53</v>
      </c>
    </row>
    <row r="46" spans="1:12" x14ac:dyDescent="0.3">
      <c r="A46" t="s">
        <v>12</v>
      </c>
      <c r="B46">
        <v>2024</v>
      </c>
      <c r="C46" t="s">
        <v>27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 t="s">
        <v>26</v>
      </c>
      <c r="J46" t="s">
        <v>15</v>
      </c>
      <c r="K46">
        <v>53.62</v>
      </c>
      <c r="L46">
        <v>48.53</v>
      </c>
    </row>
    <row r="47" spans="1:12" x14ac:dyDescent="0.3">
      <c r="A47" t="s">
        <v>12</v>
      </c>
      <c r="B47">
        <v>2024</v>
      </c>
      <c r="C47" t="s">
        <v>13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 t="s">
        <v>24</v>
      </c>
      <c r="J47" t="s">
        <v>15</v>
      </c>
      <c r="K47">
        <v>55.83</v>
      </c>
      <c r="L47">
        <v>42.56</v>
      </c>
    </row>
    <row r="48" spans="1:12" x14ac:dyDescent="0.3">
      <c r="A48" t="s">
        <v>23</v>
      </c>
      <c r="B48">
        <v>2020</v>
      </c>
      <c r="C48" t="s">
        <v>13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 t="s">
        <v>21</v>
      </c>
      <c r="J48" t="s">
        <v>15</v>
      </c>
      <c r="K48">
        <v>35.799999999999997</v>
      </c>
      <c r="L48">
        <v>24.29</v>
      </c>
    </row>
    <row r="49" spans="1:12" x14ac:dyDescent="0.3">
      <c r="A49" t="s">
        <v>19</v>
      </c>
      <c r="B49">
        <v>2021</v>
      </c>
      <c r="C49" t="s">
        <v>40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 t="s">
        <v>24</v>
      </c>
      <c r="J49" t="s">
        <v>22</v>
      </c>
      <c r="K49">
        <v>47.81</v>
      </c>
      <c r="L49">
        <v>47.4</v>
      </c>
    </row>
    <row r="50" spans="1:12" x14ac:dyDescent="0.3">
      <c r="A50" t="s">
        <v>32</v>
      </c>
      <c r="B50">
        <v>2023</v>
      </c>
      <c r="C50" t="s">
        <v>13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 t="s">
        <v>18</v>
      </c>
      <c r="J50" t="s">
        <v>22</v>
      </c>
      <c r="K50">
        <v>87.9</v>
      </c>
      <c r="L50">
        <v>29.32</v>
      </c>
    </row>
    <row r="51" spans="1:12" x14ac:dyDescent="0.3">
      <c r="A51" t="s">
        <v>30</v>
      </c>
      <c r="B51">
        <v>2022</v>
      </c>
      <c r="C51" t="s">
        <v>25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 t="s">
        <v>24</v>
      </c>
      <c r="J51" t="s">
        <v>15</v>
      </c>
      <c r="K51">
        <v>78.510000000000005</v>
      </c>
      <c r="L51">
        <v>17.66</v>
      </c>
    </row>
    <row r="52" spans="1:12" x14ac:dyDescent="0.3">
      <c r="A52" t="s">
        <v>19</v>
      </c>
      <c r="B52">
        <v>2025</v>
      </c>
      <c r="C52" t="s">
        <v>13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 t="s">
        <v>18</v>
      </c>
      <c r="J52" t="s">
        <v>29</v>
      </c>
      <c r="K52">
        <v>48.51</v>
      </c>
      <c r="L52">
        <v>4.66</v>
      </c>
    </row>
    <row r="53" spans="1:12" x14ac:dyDescent="0.3">
      <c r="A53" t="s">
        <v>12</v>
      </c>
      <c r="B53">
        <v>2020</v>
      </c>
      <c r="C53" t="s">
        <v>20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 t="s">
        <v>14</v>
      </c>
      <c r="J53" t="s">
        <v>29</v>
      </c>
      <c r="K53">
        <v>85.1</v>
      </c>
      <c r="L53">
        <v>38.380000000000003</v>
      </c>
    </row>
    <row r="54" spans="1:12" x14ac:dyDescent="0.3">
      <c r="A54" t="s">
        <v>30</v>
      </c>
      <c r="B54">
        <v>2023</v>
      </c>
      <c r="C54" t="s">
        <v>27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 t="s">
        <v>28</v>
      </c>
      <c r="J54" t="s">
        <v>15</v>
      </c>
      <c r="K54">
        <v>53.96</v>
      </c>
      <c r="L54">
        <v>29.35</v>
      </c>
    </row>
    <row r="55" spans="1:12" x14ac:dyDescent="0.3">
      <c r="A55" t="s">
        <v>19</v>
      </c>
      <c r="B55">
        <v>2022</v>
      </c>
      <c r="C55" t="s">
        <v>25</v>
      </c>
      <c r="D55">
        <v>93</v>
      </c>
      <c r="E55">
        <v>42.7</v>
      </c>
      <c r="F55">
        <v>12.92</v>
      </c>
      <c r="G55">
        <v>55.65</v>
      </c>
      <c r="H55">
        <v>51</v>
      </c>
      <c r="I55" t="s">
        <v>28</v>
      </c>
      <c r="J55" t="s">
        <v>29</v>
      </c>
      <c r="K55">
        <v>47.34</v>
      </c>
      <c r="L55">
        <v>21.16</v>
      </c>
    </row>
    <row r="56" spans="1:12" x14ac:dyDescent="0.3">
      <c r="A56" t="s">
        <v>23</v>
      </c>
      <c r="B56">
        <v>2020</v>
      </c>
      <c r="C56" t="s">
        <v>40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 t="s">
        <v>28</v>
      </c>
      <c r="J56" t="s">
        <v>29</v>
      </c>
      <c r="K56">
        <v>65.040000000000006</v>
      </c>
      <c r="L56">
        <v>9.0399999999999991</v>
      </c>
    </row>
    <row r="57" spans="1:12" x14ac:dyDescent="0.3">
      <c r="A57" t="s">
        <v>16</v>
      </c>
      <c r="B57">
        <v>2022</v>
      </c>
      <c r="C57" t="s">
        <v>13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 t="s">
        <v>26</v>
      </c>
      <c r="J57" t="s">
        <v>29</v>
      </c>
      <c r="K57">
        <v>54.57</v>
      </c>
      <c r="L57">
        <v>38.020000000000003</v>
      </c>
    </row>
    <row r="58" spans="1:12" x14ac:dyDescent="0.3">
      <c r="A58" t="s">
        <v>39</v>
      </c>
      <c r="B58">
        <v>2023</v>
      </c>
      <c r="C58" t="s">
        <v>34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 t="s">
        <v>28</v>
      </c>
      <c r="J58" t="s">
        <v>22</v>
      </c>
      <c r="K58">
        <v>70.19</v>
      </c>
      <c r="L58">
        <v>30.79</v>
      </c>
    </row>
    <row r="59" spans="1:12" x14ac:dyDescent="0.3">
      <c r="A59" t="s">
        <v>36</v>
      </c>
      <c r="B59">
        <v>2024</v>
      </c>
      <c r="C59" t="s">
        <v>41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 t="s">
        <v>24</v>
      </c>
      <c r="J59" t="s">
        <v>22</v>
      </c>
      <c r="K59">
        <v>32.28</v>
      </c>
      <c r="L59">
        <v>26.84</v>
      </c>
    </row>
    <row r="60" spans="1:12" x14ac:dyDescent="0.3">
      <c r="A60" t="s">
        <v>30</v>
      </c>
      <c r="B60">
        <v>2021</v>
      </c>
      <c r="C60" t="s">
        <v>25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 t="s">
        <v>18</v>
      </c>
      <c r="J60" t="s">
        <v>22</v>
      </c>
      <c r="K60">
        <v>65.569999999999993</v>
      </c>
      <c r="L60">
        <v>6.82</v>
      </c>
    </row>
    <row r="61" spans="1:12" x14ac:dyDescent="0.3">
      <c r="A61" t="s">
        <v>31</v>
      </c>
      <c r="B61">
        <v>2025</v>
      </c>
      <c r="C61" t="s">
        <v>25</v>
      </c>
      <c r="D61">
        <v>28.27</v>
      </c>
      <c r="E61">
        <v>3.98</v>
      </c>
      <c r="F61">
        <v>3.19</v>
      </c>
      <c r="G61">
        <v>6.12</v>
      </c>
      <c r="H61">
        <v>49.89</v>
      </c>
      <c r="I61" t="s">
        <v>26</v>
      </c>
      <c r="J61" t="s">
        <v>29</v>
      </c>
      <c r="K61">
        <v>54.77</v>
      </c>
      <c r="L61">
        <v>4.4000000000000004</v>
      </c>
    </row>
    <row r="62" spans="1:12" x14ac:dyDescent="0.3">
      <c r="A62" t="s">
        <v>32</v>
      </c>
      <c r="B62">
        <v>2020</v>
      </c>
      <c r="C62" t="s">
        <v>37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 t="s">
        <v>26</v>
      </c>
      <c r="J62" t="s">
        <v>29</v>
      </c>
      <c r="K62">
        <v>70.430000000000007</v>
      </c>
      <c r="L62">
        <v>37.79</v>
      </c>
    </row>
    <row r="63" spans="1:12" x14ac:dyDescent="0.3">
      <c r="A63" t="s">
        <v>38</v>
      </c>
      <c r="B63">
        <v>2021</v>
      </c>
      <c r="C63" t="s">
        <v>33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 t="s">
        <v>28</v>
      </c>
      <c r="J63" t="s">
        <v>15</v>
      </c>
      <c r="K63">
        <v>80.19</v>
      </c>
      <c r="L63">
        <v>25.28</v>
      </c>
    </row>
    <row r="64" spans="1:12" x14ac:dyDescent="0.3">
      <c r="A64" t="s">
        <v>39</v>
      </c>
      <c r="B64">
        <v>2021</v>
      </c>
      <c r="C64" t="s">
        <v>40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 t="s">
        <v>18</v>
      </c>
      <c r="J64" t="s">
        <v>22</v>
      </c>
      <c r="K64">
        <v>80.650000000000006</v>
      </c>
      <c r="L64">
        <v>5.5</v>
      </c>
    </row>
    <row r="65" spans="1:12" x14ac:dyDescent="0.3">
      <c r="A65" t="s">
        <v>36</v>
      </c>
      <c r="B65">
        <v>2022</v>
      </c>
      <c r="C65" t="s">
        <v>13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 t="s">
        <v>21</v>
      </c>
      <c r="J65" t="s">
        <v>15</v>
      </c>
      <c r="K65">
        <v>88.43</v>
      </c>
      <c r="L65">
        <v>34.83</v>
      </c>
    </row>
    <row r="66" spans="1:12" x14ac:dyDescent="0.3">
      <c r="A66" t="s">
        <v>36</v>
      </c>
      <c r="B66">
        <v>2025</v>
      </c>
      <c r="C66" t="s">
        <v>27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 t="s">
        <v>26</v>
      </c>
      <c r="J66" t="s">
        <v>22</v>
      </c>
      <c r="K66">
        <v>78.14</v>
      </c>
      <c r="L66">
        <v>41.3</v>
      </c>
    </row>
    <row r="67" spans="1:12" x14ac:dyDescent="0.3">
      <c r="A67" t="s">
        <v>12</v>
      </c>
      <c r="B67">
        <v>2021</v>
      </c>
      <c r="C67" t="s">
        <v>37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 t="s">
        <v>28</v>
      </c>
      <c r="J67" t="s">
        <v>22</v>
      </c>
      <c r="K67">
        <v>32.020000000000003</v>
      </c>
      <c r="L67">
        <v>48.91</v>
      </c>
    </row>
    <row r="68" spans="1:12" x14ac:dyDescent="0.3">
      <c r="A68" t="s">
        <v>31</v>
      </c>
      <c r="B68">
        <v>2020</v>
      </c>
      <c r="C68" t="s">
        <v>17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 t="s">
        <v>35</v>
      </c>
      <c r="J68" t="s">
        <v>15</v>
      </c>
      <c r="K68">
        <v>37.36</v>
      </c>
      <c r="L68">
        <v>28.87</v>
      </c>
    </row>
    <row r="69" spans="1:12" x14ac:dyDescent="0.3">
      <c r="A69" t="s">
        <v>16</v>
      </c>
      <c r="B69">
        <v>2020</v>
      </c>
      <c r="C69" t="s">
        <v>40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 t="s">
        <v>26</v>
      </c>
      <c r="J69" t="s">
        <v>15</v>
      </c>
      <c r="K69">
        <v>42.57</v>
      </c>
      <c r="L69">
        <v>39.35</v>
      </c>
    </row>
    <row r="70" spans="1:12" x14ac:dyDescent="0.3">
      <c r="A70" t="s">
        <v>16</v>
      </c>
      <c r="B70">
        <v>2023</v>
      </c>
      <c r="C70" t="s">
        <v>17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 t="s">
        <v>26</v>
      </c>
      <c r="J70" t="s">
        <v>15</v>
      </c>
      <c r="K70">
        <v>43.34</v>
      </c>
      <c r="L70">
        <v>5.41</v>
      </c>
    </row>
    <row r="71" spans="1:12" x14ac:dyDescent="0.3">
      <c r="A71" t="s">
        <v>30</v>
      </c>
      <c r="B71">
        <v>2024</v>
      </c>
      <c r="C71" t="s">
        <v>20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 t="s">
        <v>24</v>
      </c>
      <c r="J71" t="s">
        <v>15</v>
      </c>
      <c r="K71">
        <v>71.22</v>
      </c>
      <c r="L71">
        <v>49.04</v>
      </c>
    </row>
    <row r="72" spans="1:12" x14ac:dyDescent="0.3">
      <c r="A72" t="s">
        <v>19</v>
      </c>
      <c r="B72">
        <v>2023</v>
      </c>
      <c r="C72" t="s">
        <v>41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 t="s">
        <v>14</v>
      </c>
      <c r="J72" t="s">
        <v>22</v>
      </c>
      <c r="K72">
        <v>76.14</v>
      </c>
      <c r="L72">
        <v>35.299999999999997</v>
      </c>
    </row>
    <row r="73" spans="1:12" x14ac:dyDescent="0.3">
      <c r="A73" t="s">
        <v>12</v>
      </c>
      <c r="B73">
        <v>2020</v>
      </c>
      <c r="C73" t="s">
        <v>27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 t="s">
        <v>14</v>
      </c>
      <c r="J73" t="s">
        <v>29</v>
      </c>
      <c r="K73">
        <v>64</v>
      </c>
      <c r="L73">
        <v>35.4</v>
      </c>
    </row>
    <row r="74" spans="1:12" x14ac:dyDescent="0.3">
      <c r="A74" t="s">
        <v>16</v>
      </c>
      <c r="B74">
        <v>2020</v>
      </c>
      <c r="C74" t="s">
        <v>33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 t="s">
        <v>28</v>
      </c>
      <c r="J74" t="s">
        <v>29</v>
      </c>
      <c r="K74">
        <v>64.86</v>
      </c>
      <c r="L74">
        <v>3.86</v>
      </c>
    </row>
    <row r="75" spans="1:12" x14ac:dyDescent="0.3">
      <c r="A75" t="s">
        <v>30</v>
      </c>
      <c r="B75">
        <v>2022</v>
      </c>
      <c r="C75" t="s">
        <v>27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 t="s">
        <v>28</v>
      </c>
      <c r="J75" t="s">
        <v>15</v>
      </c>
      <c r="K75">
        <v>59.15</v>
      </c>
      <c r="L75">
        <v>13.48</v>
      </c>
    </row>
    <row r="76" spans="1:12" x14ac:dyDescent="0.3">
      <c r="A76" t="s">
        <v>36</v>
      </c>
      <c r="B76">
        <v>2020</v>
      </c>
      <c r="C76" t="s">
        <v>13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 t="s">
        <v>28</v>
      </c>
      <c r="J76" t="s">
        <v>22</v>
      </c>
      <c r="K76">
        <v>86.44</v>
      </c>
      <c r="L76">
        <v>35.299999999999997</v>
      </c>
    </row>
    <row r="77" spans="1:12" x14ac:dyDescent="0.3">
      <c r="A77" t="s">
        <v>31</v>
      </c>
      <c r="B77">
        <v>2023</v>
      </c>
      <c r="C77" t="s">
        <v>33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 t="s">
        <v>26</v>
      </c>
      <c r="J77" t="s">
        <v>15</v>
      </c>
      <c r="K77">
        <v>36.479999999999997</v>
      </c>
      <c r="L77">
        <v>17.29</v>
      </c>
    </row>
    <row r="78" spans="1:12" x14ac:dyDescent="0.3">
      <c r="A78" t="s">
        <v>12</v>
      </c>
      <c r="B78">
        <v>2023</v>
      </c>
      <c r="C78" t="s">
        <v>17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 t="s">
        <v>21</v>
      </c>
      <c r="J78" t="s">
        <v>29</v>
      </c>
      <c r="K78">
        <v>74.849999999999994</v>
      </c>
      <c r="L78">
        <v>11.26</v>
      </c>
    </row>
    <row r="79" spans="1:12" x14ac:dyDescent="0.3">
      <c r="A79" t="s">
        <v>16</v>
      </c>
      <c r="B79">
        <v>2021</v>
      </c>
      <c r="C79" t="s">
        <v>25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 t="s">
        <v>21</v>
      </c>
      <c r="J79" t="s">
        <v>22</v>
      </c>
      <c r="K79">
        <v>68.69</v>
      </c>
      <c r="L79">
        <v>38.590000000000003</v>
      </c>
    </row>
    <row r="80" spans="1:12" x14ac:dyDescent="0.3">
      <c r="A80" t="s">
        <v>38</v>
      </c>
      <c r="B80">
        <v>2024</v>
      </c>
      <c r="C80" t="s">
        <v>40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 t="s">
        <v>28</v>
      </c>
      <c r="J80" t="s">
        <v>15</v>
      </c>
      <c r="K80">
        <v>77.959999999999994</v>
      </c>
      <c r="L80">
        <v>5.46</v>
      </c>
    </row>
    <row r="81" spans="1:12" x14ac:dyDescent="0.3">
      <c r="A81" t="s">
        <v>36</v>
      </c>
      <c r="B81">
        <v>2021</v>
      </c>
      <c r="C81" t="s">
        <v>33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 t="s">
        <v>18</v>
      </c>
      <c r="J81" t="s">
        <v>29</v>
      </c>
      <c r="K81">
        <v>33.36</v>
      </c>
      <c r="L81">
        <v>38.6</v>
      </c>
    </row>
    <row r="82" spans="1:12" x14ac:dyDescent="0.3">
      <c r="A82" t="s">
        <v>16</v>
      </c>
      <c r="B82">
        <v>2020</v>
      </c>
      <c r="C82" t="s">
        <v>40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 t="s">
        <v>26</v>
      </c>
      <c r="J82" t="s">
        <v>22</v>
      </c>
      <c r="K82">
        <v>57.09</v>
      </c>
      <c r="L82">
        <v>12.1</v>
      </c>
    </row>
    <row r="83" spans="1:12" x14ac:dyDescent="0.3">
      <c r="A83" t="s">
        <v>19</v>
      </c>
      <c r="B83">
        <v>2025</v>
      </c>
      <c r="C83" t="s">
        <v>27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 t="s">
        <v>24</v>
      </c>
      <c r="J83" t="s">
        <v>22</v>
      </c>
      <c r="K83">
        <v>76.47</v>
      </c>
      <c r="L83">
        <v>16.73</v>
      </c>
    </row>
    <row r="84" spans="1:12" x14ac:dyDescent="0.3">
      <c r="A84" t="s">
        <v>31</v>
      </c>
      <c r="B84">
        <v>2022</v>
      </c>
      <c r="C84" t="s">
        <v>20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 t="s">
        <v>35</v>
      </c>
      <c r="J84" t="s">
        <v>15</v>
      </c>
      <c r="K84">
        <v>33.56</v>
      </c>
      <c r="L84">
        <v>21.66</v>
      </c>
    </row>
    <row r="85" spans="1:12" x14ac:dyDescent="0.3">
      <c r="A85" t="s">
        <v>23</v>
      </c>
      <c r="B85">
        <v>2024</v>
      </c>
      <c r="C85" t="s">
        <v>41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 t="s">
        <v>21</v>
      </c>
      <c r="J85" t="s">
        <v>15</v>
      </c>
      <c r="K85">
        <v>30.17</v>
      </c>
      <c r="L85">
        <v>48.56</v>
      </c>
    </row>
    <row r="86" spans="1:12" x14ac:dyDescent="0.3">
      <c r="A86" t="s">
        <v>19</v>
      </c>
      <c r="B86">
        <v>2025</v>
      </c>
      <c r="C86" t="s">
        <v>37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 t="s">
        <v>14</v>
      </c>
      <c r="J86" t="s">
        <v>22</v>
      </c>
      <c r="K86">
        <v>66.28</v>
      </c>
      <c r="L86">
        <v>10.51</v>
      </c>
    </row>
    <row r="87" spans="1:12" x14ac:dyDescent="0.3">
      <c r="A87" t="s">
        <v>31</v>
      </c>
      <c r="B87">
        <v>2022</v>
      </c>
      <c r="C87" t="s">
        <v>25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 t="s">
        <v>26</v>
      </c>
      <c r="J87" t="s">
        <v>22</v>
      </c>
      <c r="K87">
        <v>42.99</v>
      </c>
      <c r="L87">
        <v>32.229999999999997</v>
      </c>
    </row>
    <row r="88" spans="1:12" x14ac:dyDescent="0.3">
      <c r="A88" t="s">
        <v>36</v>
      </c>
      <c r="B88">
        <v>2024</v>
      </c>
      <c r="C88" t="s">
        <v>37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 t="s">
        <v>35</v>
      </c>
      <c r="J88" t="s">
        <v>15</v>
      </c>
      <c r="K88">
        <v>58.79</v>
      </c>
      <c r="L88">
        <v>45.09</v>
      </c>
    </row>
    <row r="89" spans="1:12" x14ac:dyDescent="0.3">
      <c r="A89" t="s">
        <v>16</v>
      </c>
      <c r="B89">
        <v>2025</v>
      </c>
      <c r="C89" t="s">
        <v>17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 t="s">
        <v>18</v>
      </c>
      <c r="J89" t="s">
        <v>15</v>
      </c>
      <c r="K89">
        <v>78.540000000000006</v>
      </c>
      <c r="L89">
        <v>32.72</v>
      </c>
    </row>
    <row r="90" spans="1:12" x14ac:dyDescent="0.3">
      <c r="A90" t="s">
        <v>39</v>
      </c>
      <c r="B90">
        <v>2020</v>
      </c>
      <c r="C90" t="s">
        <v>41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 t="s">
        <v>26</v>
      </c>
      <c r="J90" t="s">
        <v>22</v>
      </c>
      <c r="K90">
        <v>40.799999999999997</v>
      </c>
      <c r="L90">
        <v>37.869999999999997</v>
      </c>
    </row>
    <row r="91" spans="1:12" x14ac:dyDescent="0.3">
      <c r="A91" t="s">
        <v>31</v>
      </c>
      <c r="B91">
        <v>2021</v>
      </c>
      <c r="C91" t="s">
        <v>25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 t="s">
        <v>21</v>
      </c>
      <c r="J91" t="s">
        <v>22</v>
      </c>
      <c r="K91">
        <v>54.27</v>
      </c>
      <c r="L91">
        <v>48.93</v>
      </c>
    </row>
    <row r="92" spans="1:12" x14ac:dyDescent="0.3">
      <c r="A92" t="s">
        <v>19</v>
      </c>
      <c r="B92">
        <v>2021</v>
      </c>
      <c r="C92" t="s">
        <v>25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 t="s">
        <v>35</v>
      </c>
      <c r="J92" t="s">
        <v>22</v>
      </c>
      <c r="K92">
        <v>73.150000000000006</v>
      </c>
      <c r="L92">
        <v>8.66</v>
      </c>
    </row>
    <row r="93" spans="1:12" x14ac:dyDescent="0.3">
      <c r="A93" t="s">
        <v>38</v>
      </c>
      <c r="B93">
        <v>2022</v>
      </c>
      <c r="C93" t="s">
        <v>40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 t="s">
        <v>24</v>
      </c>
      <c r="J93" t="s">
        <v>22</v>
      </c>
      <c r="K93">
        <v>51.58</v>
      </c>
      <c r="L93">
        <v>29.9</v>
      </c>
    </row>
    <row r="94" spans="1:12" x14ac:dyDescent="0.3">
      <c r="A94" t="s">
        <v>16</v>
      </c>
      <c r="B94">
        <v>2022</v>
      </c>
      <c r="C94" t="s">
        <v>20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 t="s">
        <v>28</v>
      </c>
      <c r="J94" t="s">
        <v>29</v>
      </c>
      <c r="K94">
        <v>83.61</v>
      </c>
      <c r="L94">
        <v>33.06</v>
      </c>
    </row>
    <row r="95" spans="1:12" x14ac:dyDescent="0.3">
      <c r="A95" t="s">
        <v>38</v>
      </c>
      <c r="B95">
        <v>2025</v>
      </c>
      <c r="C95" t="s">
        <v>27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 t="s">
        <v>26</v>
      </c>
      <c r="J95" t="s">
        <v>22</v>
      </c>
      <c r="K95">
        <v>85.92</v>
      </c>
      <c r="L95">
        <v>33.33</v>
      </c>
    </row>
    <row r="96" spans="1:12" x14ac:dyDescent="0.3">
      <c r="A96" t="s">
        <v>38</v>
      </c>
      <c r="B96">
        <v>2021</v>
      </c>
      <c r="C96" t="s">
        <v>13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 t="s">
        <v>26</v>
      </c>
      <c r="J96" t="s">
        <v>29</v>
      </c>
      <c r="K96">
        <v>74.86</v>
      </c>
      <c r="L96">
        <v>49.08</v>
      </c>
    </row>
    <row r="97" spans="1:12" x14ac:dyDescent="0.3">
      <c r="A97" t="s">
        <v>23</v>
      </c>
      <c r="B97">
        <v>2024</v>
      </c>
      <c r="C97" t="s">
        <v>25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 t="s">
        <v>21</v>
      </c>
      <c r="J97" t="s">
        <v>22</v>
      </c>
      <c r="K97">
        <v>87.06</v>
      </c>
      <c r="L97">
        <v>20.68</v>
      </c>
    </row>
    <row r="98" spans="1:12" x14ac:dyDescent="0.3">
      <c r="A98" t="s">
        <v>36</v>
      </c>
      <c r="B98">
        <v>2025</v>
      </c>
      <c r="C98" t="s">
        <v>27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 t="s">
        <v>21</v>
      </c>
      <c r="J98" t="s">
        <v>22</v>
      </c>
      <c r="K98">
        <v>49</v>
      </c>
      <c r="L98">
        <v>16.850000000000001</v>
      </c>
    </row>
    <row r="99" spans="1:12" x14ac:dyDescent="0.3">
      <c r="A99" t="s">
        <v>19</v>
      </c>
      <c r="B99">
        <v>2025</v>
      </c>
      <c r="C99" t="s">
        <v>27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 t="s">
        <v>24</v>
      </c>
      <c r="J99" t="s">
        <v>29</v>
      </c>
      <c r="K99">
        <v>39.31</v>
      </c>
      <c r="L99">
        <v>11.84</v>
      </c>
    </row>
    <row r="100" spans="1:12" x14ac:dyDescent="0.3">
      <c r="A100" t="s">
        <v>39</v>
      </c>
      <c r="B100">
        <v>2023</v>
      </c>
      <c r="C100" t="s">
        <v>13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 t="s">
        <v>26</v>
      </c>
      <c r="J100" t="s">
        <v>22</v>
      </c>
      <c r="K100">
        <v>87.28</v>
      </c>
      <c r="L100">
        <v>48.39</v>
      </c>
    </row>
    <row r="101" spans="1:12" x14ac:dyDescent="0.3">
      <c r="A101" t="s">
        <v>12</v>
      </c>
      <c r="B101">
        <v>2021</v>
      </c>
      <c r="C101" t="s">
        <v>34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 t="s">
        <v>26</v>
      </c>
      <c r="J101" t="s">
        <v>22</v>
      </c>
      <c r="K101">
        <v>46.5</v>
      </c>
      <c r="L101">
        <v>20.88</v>
      </c>
    </row>
    <row r="102" spans="1:12" x14ac:dyDescent="0.3">
      <c r="A102" t="s">
        <v>38</v>
      </c>
      <c r="B102">
        <v>2025</v>
      </c>
      <c r="C102" t="s">
        <v>20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 t="s">
        <v>26</v>
      </c>
      <c r="J102" t="s">
        <v>15</v>
      </c>
      <c r="K102">
        <v>76.16</v>
      </c>
      <c r="L102">
        <v>9.4700000000000006</v>
      </c>
    </row>
    <row r="103" spans="1:12" x14ac:dyDescent="0.3">
      <c r="A103" t="s">
        <v>12</v>
      </c>
      <c r="B103">
        <v>2020</v>
      </c>
      <c r="C103" t="s">
        <v>41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 t="s">
        <v>26</v>
      </c>
      <c r="J103" t="s">
        <v>15</v>
      </c>
      <c r="K103">
        <v>68.44</v>
      </c>
      <c r="L103">
        <v>12.68</v>
      </c>
    </row>
    <row r="104" spans="1:12" x14ac:dyDescent="0.3">
      <c r="A104" t="s">
        <v>31</v>
      </c>
      <c r="B104">
        <v>2020</v>
      </c>
      <c r="C104" t="s">
        <v>33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 t="s">
        <v>24</v>
      </c>
      <c r="J104" t="s">
        <v>29</v>
      </c>
      <c r="K104">
        <v>89.88</v>
      </c>
      <c r="L104">
        <v>4.47</v>
      </c>
    </row>
    <row r="105" spans="1:12" x14ac:dyDescent="0.3">
      <c r="A105" t="s">
        <v>12</v>
      </c>
      <c r="B105">
        <v>2023</v>
      </c>
      <c r="C105" t="s">
        <v>41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 t="s">
        <v>28</v>
      </c>
      <c r="J105" t="s">
        <v>22</v>
      </c>
      <c r="K105">
        <v>70.63</v>
      </c>
      <c r="L105">
        <v>46.78</v>
      </c>
    </row>
    <row r="106" spans="1:12" x14ac:dyDescent="0.3">
      <c r="A106" t="s">
        <v>32</v>
      </c>
      <c r="B106">
        <v>2022</v>
      </c>
      <c r="C106" t="s">
        <v>34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 t="s">
        <v>18</v>
      </c>
      <c r="J106" t="s">
        <v>15</v>
      </c>
      <c r="K106">
        <v>63.92</v>
      </c>
      <c r="L106">
        <v>47.98</v>
      </c>
    </row>
    <row r="107" spans="1:12" x14ac:dyDescent="0.3">
      <c r="A107" t="s">
        <v>19</v>
      </c>
      <c r="B107">
        <v>2024</v>
      </c>
      <c r="C107" t="s">
        <v>37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 t="s">
        <v>14</v>
      </c>
      <c r="J107" t="s">
        <v>15</v>
      </c>
      <c r="K107">
        <v>60.99</v>
      </c>
      <c r="L107">
        <v>22.31</v>
      </c>
    </row>
    <row r="108" spans="1:12" x14ac:dyDescent="0.3">
      <c r="A108" t="s">
        <v>12</v>
      </c>
      <c r="B108">
        <v>2020</v>
      </c>
      <c r="C108" t="s">
        <v>33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 t="s">
        <v>28</v>
      </c>
      <c r="J108" t="s">
        <v>22</v>
      </c>
      <c r="K108">
        <v>65.569999999999993</v>
      </c>
      <c r="L108">
        <v>10.43</v>
      </c>
    </row>
    <row r="109" spans="1:12" x14ac:dyDescent="0.3">
      <c r="A109" t="s">
        <v>16</v>
      </c>
      <c r="B109">
        <v>2023</v>
      </c>
      <c r="C109" t="s">
        <v>41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 t="s">
        <v>26</v>
      </c>
      <c r="J109" t="s">
        <v>15</v>
      </c>
      <c r="K109">
        <v>84.37</v>
      </c>
      <c r="L109">
        <v>14.69</v>
      </c>
    </row>
    <row r="110" spans="1:12" x14ac:dyDescent="0.3">
      <c r="A110" t="s">
        <v>19</v>
      </c>
      <c r="B110">
        <v>2025</v>
      </c>
      <c r="C110" t="s">
        <v>25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 t="s">
        <v>14</v>
      </c>
      <c r="J110" t="s">
        <v>15</v>
      </c>
      <c r="K110">
        <v>53.68</v>
      </c>
      <c r="L110">
        <v>43.36</v>
      </c>
    </row>
    <row r="111" spans="1:12" x14ac:dyDescent="0.3">
      <c r="A111" t="s">
        <v>12</v>
      </c>
      <c r="B111">
        <v>2024</v>
      </c>
      <c r="C111" t="s">
        <v>17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 t="s">
        <v>18</v>
      </c>
      <c r="J111" t="s">
        <v>22</v>
      </c>
      <c r="K111">
        <v>60.67</v>
      </c>
      <c r="L111">
        <v>37.770000000000003</v>
      </c>
    </row>
    <row r="112" spans="1:12" x14ac:dyDescent="0.3">
      <c r="A112" t="s">
        <v>30</v>
      </c>
      <c r="B112">
        <v>2025</v>
      </c>
      <c r="C112" t="s">
        <v>41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 t="s">
        <v>21</v>
      </c>
      <c r="J112" t="s">
        <v>29</v>
      </c>
      <c r="K112">
        <v>38.020000000000003</v>
      </c>
      <c r="L112">
        <v>20.93</v>
      </c>
    </row>
    <row r="113" spans="1:12" x14ac:dyDescent="0.3">
      <c r="A113" t="s">
        <v>19</v>
      </c>
      <c r="B113">
        <v>2020</v>
      </c>
      <c r="C113" t="s">
        <v>13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 t="s">
        <v>24</v>
      </c>
      <c r="J113" t="s">
        <v>15</v>
      </c>
      <c r="K113">
        <v>36.75</v>
      </c>
      <c r="L113">
        <v>12.56</v>
      </c>
    </row>
    <row r="114" spans="1:12" x14ac:dyDescent="0.3">
      <c r="A114" t="s">
        <v>32</v>
      </c>
      <c r="B114">
        <v>2021</v>
      </c>
      <c r="C114" t="s">
        <v>40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 t="s">
        <v>26</v>
      </c>
      <c r="J114" t="s">
        <v>29</v>
      </c>
      <c r="K114">
        <v>89.07</v>
      </c>
      <c r="L114">
        <v>20.52</v>
      </c>
    </row>
    <row r="115" spans="1:12" x14ac:dyDescent="0.3">
      <c r="A115" t="s">
        <v>23</v>
      </c>
      <c r="B115">
        <v>2025</v>
      </c>
      <c r="C115" t="s">
        <v>13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 t="s">
        <v>18</v>
      </c>
      <c r="J115" t="s">
        <v>22</v>
      </c>
      <c r="K115">
        <v>49.54</v>
      </c>
      <c r="L115">
        <v>20.170000000000002</v>
      </c>
    </row>
    <row r="116" spans="1:12" x14ac:dyDescent="0.3">
      <c r="A116" t="s">
        <v>12</v>
      </c>
      <c r="B116">
        <v>2021</v>
      </c>
      <c r="C116" t="s">
        <v>34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 t="s">
        <v>14</v>
      </c>
      <c r="J116" t="s">
        <v>29</v>
      </c>
      <c r="K116">
        <v>51.34</v>
      </c>
      <c r="L116">
        <v>1.18</v>
      </c>
    </row>
    <row r="117" spans="1:12" x14ac:dyDescent="0.3">
      <c r="A117" t="s">
        <v>38</v>
      </c>
      <c r="B117">
        <v>2025</v>
      </c>
      <c r="C117" t="s">
        <v>40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 t="s">
        <v>21</v>
      </c>
      <c r="J117" t="s">
        <v>15</v>
      </c>
      <c r="K117">
        <v>38.75</v>
      </c>
      <c r="L117">
        <v>20.54</v>
      </c>
    </row>
    <row r="118" spans="1:12" x14ac:dyDescent="0.3">
      <c r="A118" t="s">
        <v>32</v>
      </c>
      <c r="B118">
        <v>2022</v>
      </c>
      <c r="C118" t="s">
        <v>17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 t="s">
        <v>35</v>
      </c>
      <c r="J118" t="s">
        <v>29</v>
      </c>
      <c r="K118">
        <v>70.430000000000007</v>
      </c>
      <c r="L118">
        <v>9.06</v>
      </c>
    </row>
    <row r="119" spans="1:12" x14ac:dyDescent="0.3">
      <c r="A119" t="s">
        <v>36</v>
      </c>
      <c r="B119">
        <v>2025</v>
      </c>
      <c r="C119" t="s">
        <v>33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 t="s">
        <v>14</v>
      </c>
      <c r="J119" t="s">
        <v>15</v>
      </c>
      <c r="K119">
        <v>53.86</v>
      </c>
      <c r="L119">
        <v>46.63</v>
      </c>
    </row>
    <row r="120" spans="1:12" x14ac:dyDescent="0.3">
      <c r="A120" t="s">
        <v>39</v>
      </c>
      <c r="B120">
        <v>2023</v>
      </c>
      <c r="C120" t="s">
        <v>25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 t="s">
        <v>14</v>
      </c>
      <c r="J120" t="s">
        <v>15</v>
      </c>
      <c r="K120">
        <v>69</v>
      </c>
      <c r="L120">
        <v>39.549999999999997</v>
      </c>
    </row>
    <row r="121" spans="1:12" x14ac:dyDescent="0.3">
      <c r="A121" t="s">
        <v>12</v>
      </c>
      <c r="B121">
        <v>2022</v>
      </c>
      <c r="C121" t="s">
        <v>25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 t="s">
        <v>24</v>
      </c>
      <c r="J121" t="s">
        <v>29</v>
      </c>
      <c r="K121">
        <v>83.38</v>
      </c>
      <c r="L121">
        <v>29.08</v>
      </c>
    </row>
    <row r="122" spans="1:12" x14ac:dyDescent="0.3">
      <c r="A122" t="s">
        <v>32</v>
      </c>
      <c r="B122">
        <v>2025</v>
      </c>
      <c r="C122" t="s">
        <v>17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 t="s">
        <v>18</v>
      </c>
      <c r="J122" t="s">
        <v>29</v>
      </c>
      <c r="K122">
        <v>33.479999999999997</v>
      </c>
      <c r="L122">
        <v>27.13</v>
      </c>
    </row>
    <row r="123" spans="1:12" x14ac:dyDescent="0.3">
      <c r="A123" t="s">
        <v>16</v>
      </c>
      <c r="B123">
        <v>2021</v>
      </c>
      <c r="C123" t="s">
        <v>13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 t="s">
        <v>26</v>
      </c>
      <c r="J123" t="s">
        <v>22</v>
      </c>
      <c r="K123">
        <v>61.28</v>
      </c>
      <c r="L123">
        <v>25.64</v>
      </c>
    </row>
    <row r="124" spans="1:12" x14ac:dyDescent="0.3">
      <c r="A124" t="s">
        <v>16</v>
      </c>
      <c r="B124">
        <v>2020</v>
      </c>
      <c r="C124" t="s">
        <v>27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 t="s">
        <v>18</v>
      </c>
      <c r="J124" t="s">
        <v>15</v>
      </c>
      <c r="K124">
        <v>81.88</v>
      </c>
      <c r="L124">
        <v>24.11</v>
      </c>
    </row>
    <row r="125" spans="1:12" x14ac:dyDescent="0.3">
      <c r="A125" t="s">
        <v>39</v>
      </c>
      <c r="B125">
        <v>2024</v>
      </c>
      <c r="C125" t="s">
        <v>34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 t="s">
        <v>24</v>
      </c>
      <c r="J125" t="s">
        <v>15</v>
      </c>
      <c r="K125">
        <v>83.17</v>
      </c>
      <c r="L125">
        <v>45.6</v>
      </c>
    </row>
    <row r="126" spans="1:12" x14ac:dyDescent="0.3">
      <c r="A126" t="s">
        <v>30</v>
      </c>
      <c r="B126">
        <v>2020</v>
      </c>
      <c r="C126" t="s">
        <v>20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 t="s">
        <v>24</v>
      </c>
      <c r="J126" t="s">
        <v>22</v>
      </c>
      <c r="K126">
        <v>76.459999999999994</v>
      </c>
      <c r="L126">
        <v>2.64</v>
      </c>
    </row>
    <row r="127" spans="1:12" x14ac:dyDescent="0.3">
      <c r="A127" t="s">
        <v>31</v>
      </c>
      <c r="B127">
        <v>2022</v>
      </c>
      <c r="C127" t="s">
        <v>37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 t="s">
        <v>28</v>
      </c>
      <c r="J127" t="s">
        <v>15</v>
      </c>
      <c r="K127">
        <v>34.4</v>
      </c>
      <c r="L127">
        <v>27.19</v>
      </c>
    </row>
    <row r="128" spans="1:12" x14ac:dyDescent="0.3">
      <c r="A128" t="s">
        <v>19</v>
      </c>
      <c r="B128">
        <v>2021</v>
      </c>
      <c r="C128" t="s">
        <v>37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 t="s">
        <v>26</v>
      </c>
      <c r="J128" t="s">
        <v>29</v>
      </c>
      <c r="K128">
        <v>54.41</v>
      </c>
      <c r="L128">
        <v>20.22</v>
      </c>
    </row>
    <row r="129" spans="1:12" x14ac:dyDescent="0.3">
      <c r="A129" t="s">
        <v>31</v>
      </c>
      <c r="B129">
        <v>2025</v>
      </c>
      <c r="C129" t="s">
        <v>34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 t="s">
        <v>35</v>
      </c>
      <c r="J129" t="s">
        <v>29</v>
      </c>
      <c r="K129">
        <v>43.37</v>
      </c>
      <c r="L129">
        <v>21.52</v>
      </c>
    </row>
    <row r="130" spans="1:12" x14ac:dyDescent="0.3">
      <c r="A130" t="s">
        <v>16</v>
      </c>
      <c r="B130">
        <v>2020</v>
      </c>
      <c r="C130" t="s">
        <v>13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 t="s">
        <v>14</v>
      </c>
      <c r="J130" t="s">
        <v>22</v>
      </c>
      <c r="K130">
        <v>60.89</v>
      </c>
      <c r="L130">
        <v>33.4</v>
      </c>
    </row>
    <row r="131" spans="1:12" x14ac:dyDescent="0.3">
      <c r="A131" t="s">
        <v>12</v>
      </c>
      <c r="B131">
        <v>2025</v>
      </c>
      <c r="C131" t="s">
        <v>17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 t="s">
        <v>14</v>
      </c>
      <c r="J131" t="s">
        <v>29</v>
      </c>
      <c r="K131">
        <v>79.040000000000006</v>
      </c>
      <c r="L131">
        <v>4.09</v>
      </c>
    </row>
    <row r="132" spans="1:12" x14ac:dyDescent="0.3">
      <c r="A132" t="s">
        <v>38</v>
      </c>
      <c r="B132">
        <v>2022</v>
      </c>
      <c r="C132" t="s">
        <v>34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 t="s">
        <v>21</v>
      </c>
      <c r="J132" t="s">
        <v>15</v>
      </c>
      <c r="K132">
        <v>33.049999999999997</v>
      </c>
      <c r="L132">
        <v>32.61</v>
      </c>
    </row>
    <row r="133" spans="1:12" x14ac:dyDescent="0.3">
      <c r="A133" t="s">
        <v>30</v>
      </c>
      <c r="B133">
        <v>2021</v>
      </c>
      <c r="C133" t="s">
        <v>13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 t="s">
        <v>18</v>
      </c>
      <c r="J133" t="s">
        <v>15</v>
      </c>
      <c r="K133">
        <v>49.17</v>
      </c>
      <c r="L133">
        <v>43.77</v>
      </c>
    </row>
    <row r="134" spans="1:12" x14ac:dyDescent="0.3">
      <c r="A134" t="s">
        <v>31</v>
      </c>
      <c r="B134">
        <v>2022</v>
      </c>
      <c r="C134" t="s">
        <v>20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 t="s">
        <v>18</v>
      </c>
      <c r="J134" t="s">
        <v>29</v>
      </c>
      <c r="K134">
        <v>41.71</v>
      </c>
      <c r="L134">
        <v>5.19</v>
      </c>
    </row>
    <row r="135" spans="1:12" x14ac:dyDescent="0.3">
      <c r="A135" t="s">
        <v>16</v>
      </c>
      <c r="B135">
        <v>2025</v>
      </c>
      <c r="C135" t="s">
        <v>25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 t="s">
        <v>14</v>
      </c>
      <c r="J135" t="s">
        <v>22</v>
      </c>
      <c r="K135">
        <v>41.08</v>
      </c>
      <c r="L135">
        <v>8.39</v>
      </c>
    </row>
    <row r="136" spans="1:12" x14ac:dyDescent="0.3">
      <c r="A136" t="s">
        <v>23</v>
      </c>
      <c r="B136">
        <v>2020</v>
      </c>
      <c r="C136" t="s">
        <v>17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 t="s">
        <v>18</v>
      </c>
      <c r="J136" t="s">
        <v>15</v>
      </c>
      <c r="K136">
        <v>45.13</v>
      </c>
      <c r="L136">
        <v>6.24</v>
      </c>
    </row>
    <row r="137" spans="1:12" x14ac:dyDescent="0.3">
      <c r="A137" t="s">
        <v>39</v>
      </c>
      <c r="B137">
        <v>2020</v>
      </c>
      <c r="C137" t="s">
        <v>40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 t="s">
        <v>14</v>
      </c>
      <c r="J137" t="s">
        <v>29</v>
      </c>
      <c r="K137">
        <v>58.54</v>
      </c>
      <c r="L137">
        <v>1.63</v>
      </c>
    </row>
    <row r="138" spans="1:12" x14ac:dyDescent="0.3">
      <c r="A138" t="s">
        <v>30</v>
      </c>
      <c r="B138">
        <v>2020</v>
      </c>
      <c r="C138" t="s">
        <v>37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 t="s">
        <v>18</v>
      </c>
      <c r="J138" t="s">
        <v>29</v>
      </c>
      <c r="K138">
        <v>76.05</v>
      </c>
      <c r="L138">
        <v>37.53</v>
      </c>
    </row>
    <row r="139" spans="1:12" x14ac:dyDescent="0.3">
      <c r="A139" t="s">
        <v>16</v>
      </c>
      <c r="B139">
        <v>2020</v>
      </c>
      <c r="C139" t="s">
        <v>40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 t="s">
        <v>28</v>
      </c>
      <c r="J139" t="s">
        <v>22</v>
      </c>
      <c r="K139">
        <v>70.17</v>
      </c>
      <c r="L139">
        <v>45.17</v>
      </c>
    </row>
    <row r="140" spans="1:12" x14ac:dyDescent="0.3">
      <c r="A140" t="s">
        <v>36</v>
      </c>
      <c r="B140">
        <v>2021</v>
      </c>
      <c r="C140" t="s">
        <v>40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 t="s">
        <v>14</v>
      </c>
      <c r="J140" t="s">
        <v>22</v>
      </c>
      <c r="K140">
        <v>74.959999999999994</v>
      </c>
      <c r="L140">
        <v>47.48</v>
      </c>
    </row>
    <row r="141" spans="1:12" x14ac:dyDescent="0.3">
      <c r="A141" t="s">
        <v>12</v>
      </c>
      <c r="B141">
        <v>2025</v>
      </c>
      <c r="C141" t="s">
        <v>34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 t="s">
        <v>24</v>
      </c>
      <c r="J141" t="s">
        <v>15</v>
      </c>
      <c r="K141">
        <v>60.05</v>
      </c>
      <c r="L141">
        <v>42.29</v>
      </c>
    </row>
    <row r="142" spans="1:12" x14ac:dyDescent="0.3">
      <c r="A142" t="s">
        <v>38</v>
      </c>
      <c r="B142">
        <v>2020</v>
      </c>
      <c r="C142" t="s">
        <v>27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 t="s">
        <v>24</v>
      </c>
      <c r="J142" t="s">
        <v>29</v>
      </c>
      <c r="K142">
        <v>78.849999999999994</v>
      </c>
      <c r="L142">
        <v>19.079999999999998</v>
      </c>
    </row>
    <row r="143" spans="1:12" x14ac:dyDescent="0.3">
      <c r="A143" t="s">
        <v>39</v>
      </c>
      <c r="B143">
        <v>2020</v>
      </c>
      <c r="C143" t="s">
        <v>13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 t="s">
        <v>28</v>
      </c>
      <c r="J143" t="s">
        <v>29</v>
      </c>
      <c r="K143">
        <v>57.88</v>
      </c>
      <c r="L143">
        <v>35.630000000000003</v>
      </c>
    </row>
    <row r="144" spans="1:12" x14ac:dyDescent="0.3">
      <c r="A144" t="s">
        <v>31</v>
      </c>
      <c r="B144">
        <v>2020</v>
      </c>
      <c r="C144" t="s">
        <v>33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 t="s">
        <v>21</v>
      </c>
      <c r="J144" t="s">
        <v>22</v>
      </c>
      <c r="K144">
        <v>35.56</v>
      </c>
      <c r="L144">
        <v>47.38</v>
      </c>
    </row>
    <row r="145" spans="1:12" x14ac:dyDescent="0.3">
      <c r="A145" t="s">
        <v>36</v>
      </c>
      <c r="B145">
        <v>2025</v>
      </c>
      <c r="C145" t="s">
        <v>27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 t="s">
        <v>21</v>
      </c>
      <c r="J145" t="s">
        <v>29</v>
      </c>
      <c r="K145">
        <v>70.39</v>
      </c>
      <c r="L145">
        <v>45.49</v>
      </c>
    </row>
    <row r="146" spans="1:12" x14ac:dyDescent="0.3">
      <c r="A146" t="s">
        <v>31</v>
      </c>
      <c r="B146">
        <v>2021</v>
      </c>
      <c r="C146" t="s">
        <v>20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 t="s">
        <v>26</v>
      </c>
      <c r="J146" t="s">
        <v>15</v>
      </c>
      <c r="K146">
        <v>68.319999999999993</v>
      </c>
      <c r="L146">
        <v>34.39</v>
      </c>
    </row>
    <row r="147" spans="1:12" x14ac:dyDescent="0.3">
      <c r="A147" t="s">
        <v>38</v>
      </c>
      <c r="B147">
        <v>2023</v>
      </c>
      <c r="C147" t="s">
        <v>40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 t="s">
        <v>28</v>
      </c>
      <c r="J147" t="s">
        <v>29</v>
      </c>
      <c r="K147">
        <v>34.520000000000003</v>
      </c>
      <c r="L147">
        <v>39.19</v>
      </c>
    </row>
    <row r="148" spans="1:12" x14ac:dyDescent="0.3">
      <c r="A148" t="s">
        <v>19</v>
      </c>
      <c r="B148">
        <v>2021</v>
      </c>
      <c r="C148" t="s">
        <v>33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 t="s">
        <v>35</v>
      </c>
      <c r="J148" t="s">
        <v>29</v>
      </c>
      <c r="K148">
        <v>31.54</v>
      </c>
      <c r="L148">
        <v>31.14</v>
      </c>
    </row>
    <row r="149" spans="1:12" x14ac:dyDescent="0.3">
      <c r="A149" t="s">
        <v>36</v>
      </c>
      <c r="B149">
        <v>2020</v>
      </c>
      <c r="C149" t="s">
        <v>20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 t="s">
        <v>18</v>
      </c>
      <c r="J149" t="s">
        <v>22</v>
      </c>
      <c r="K149">
        <v>37.89</v>
      </c>
      <c r="L149">
        <v>34.26</v>
      </c>
    </row>
    <row r="150" spans="1:12" x14ac:dyDescent="0.3">
      <c r="A150" t="s">
        <v>30</v>
      </c>
      <c r="B150">
        <v>2020</v>
      </c>
      <c r="C150" t="s">
        <v>34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 t="s">
        <v>28</v>
      </c>
      <c r="J150" t="s">
        <v>15</v>
      </c>
      <c r="K150">
        <v>44.82</v>
      </c>
      <c r="L150">
        <v>13.25</v>
      </c>
    </row>
    <row r="151" spans="1:12" x14ac:dyDescent="0.3">
      <c r="A151" t="s">
        <v>16</v>
      </c>
      <c r="B151">
        <v>2021</v>
      </c>
      <c r="C151" t="s">
        <v>41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 t="s">
        <v>35</v>
      </c>
      <c r="J151" t="s">
        <v>29</v>
      </c>
      <c r="K151">
        <v>81.84</v>
      </c>
      <c r="L151">
        <v>22.64</v>
      </c>
    </row>
    <row r="152" spans="1:12" x14ac:dyDescent="0.3">
      <c r="A152" t="s">
        <v>23</v>
      </c>
      <c r="B152">
        <v>2024</v>
      </c>
      <c r="C152" t="s">
        <v>20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 t="s">
        <v>28</v>
      </c>
      <c r="J152" t="s">
        <v>15</v>
      </c>
      <c r="K152">
        <v>60.71</v>
      </c>
      <c r="L152">
        <v>48.02</v>
      </c>
    </row>
    <row r="153" spans="1:12" x14ac:dyDescent="0.3">
      <c r="A153" t="s">
        <v>38</v>
      </c>
      <c r="B153">
        <v>2022</v>
      </c>
      <c r="C153" t="s">
        <v>13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 t="s">
        <v>26</v>
      </c>
      <c r="J153" t="s">
        <v>22</v>
      </c>
      <c r="K153">
        <v>81.94</v>
      </c>
      <c r="L153">
        <v>43.92</v>
      </c>
    </row>
    <row r="154" spans="1:12" x14ac:dyDescent="0.3">
      <c r="A154" t="s">
        <v>36</v>
      </c>
      <c r="B154">
        <v>2024</v>
      </c>
      <c r="C154" t="s">
        <v>13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 t="s">
        <v>14</v>
      </c>
      <c r="J154" t="s">
        <v>29</v>
      </c>
      <c r="K154">
        <v>61.68</v>
      </c>
      <c r="L154">
        <v>14</v>
      </c>
    </row>
    <row r="155" spans="1:12" x14ac:dyDescent="0.3">
      <c r="A155" t="s">
        <v>30</v>
      </c>
      <c r="B155">
        <v>2020</v>
      </c>
      <c r="C155" t="s">
        <v>41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 t="s">
        <v>35</v>
      </c>
      <c r="J155" t="s">
        <v>22</v>
      </c>
      <c r="K155">
        <v>68.67</v>
      </c>
      <c r="L155">
        <v>9.18</v>
      </c>
    </row>
    <row r="156" spans="1:12" x14ac:dyDescent="0.3">
      <c r="A156" t="s">
        <v>36</v>
      </c>
      <c r="B156">
        <v>2020</v>
      </c>
      <c r="C156" t="s">
        <v>33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 t="s">
        <v>21</v>
      </c>
      <c r="J156" t="s">
        <v>22</v>
      </c>
      <c r="K156">
        <v>48.13</v>
      </c>
      <c r="L156">
        <v>40.32</v>
      </c>
    </row>
    <row r="157" spans="1:12" x14ac:dyDescent="0.3">
      <c r="A157" t="s">
        <v>16</v>
      </c>
      <c r="B157">
        <v>2023</v>
      </c>
      <c r="C157" t="s">
        <v>34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 t="s">
        <v>24</v>
      </c>
      <c r="J157" t="s">
        <v>22</v>
      </c>
      <c r="K157">
        <v>83.72</v>
      </c>
      <c r="L157">
        <v>32.54</v>
      </c>
    </row>
    <row r="158" spans="1:12" x14ac:dyDescent="0.3">
      <c r="A158" t="s">
        <v>32</v>
      </c>
      <c r="B158">
        <v>2023</v>
      </c>
      <c r="C158" t="s">
        <v>25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 t="s">
        <v>26</v>
      </c>
      <c r="J158" t="s">
        <v>15</v>
      </c>
      <c r="K158">
        <v>69.59</v>
      </c>
      <c r="L158">
        <v>21.86</v>
      </c>
    </row>
    <row r="159" spans="1:12" x14ac:dyDescent="0.3">
      <c r="A159" t="s">
        <v>31</v>
      </c>
      <c r="B159">
        <v>2024</v>
      </c>
      <c r="C159" t="s">
        <v>20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 t="s">
        <v>18</v>
      </c>
      <c r="J159" t="s">
        <v>29</v>
      </c>
      <c r="K159">
        <v>33.51</v>
      </c>
      <c r="L159">
        <v>49.28</v>
      </c>
    </row>
    <row r="160" spans="1:12" x14ac:dyDescent="0.3">
      <c r="A160" t="s">
        <v>36</v>
      </c>
      <c r="B160">
        <v>2020</v>
      </c>
      <c r="C160" t="s">
        <v>27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 t="s">
        <v>14</v>
      </c>
      <c r="J160" t="s">
        <v>22</v>
      </c>
      <c r="K160">
        <v>73.23</v>
      </c>
      <c r="L160">
        <v>9.67</v>
      </c>
    </row>
    <row r="161" spans="1:12" x14ac:dyDescent="0.3">
      <c r="A161" t="s">
        <v>39</v>
      </c>
      <c r="B161">
        <v>2020</v>
      </c>
      <c r="C161" t="s">
        <v>40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 t="s">
        <v>35</v>
      </c>
      <c r="J161" t="s">
        <v>22</v>
      </c>
      <c r="K161">
        <v>57.27</v>
      </c>
      <c r="L161">
        <v>22.23</v>
      </c>
    </row>
    <row r="162" spans="1:12" x14ac:dyDescent="0.3">
      <c r="A162" t="s">
        <v>23</v>
      </c>
      <c r="B162">
        <v>2024</v>
      </c>
      <c r="C162" t="s">
        <v>13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 t="s">
        <v>28</v>
      </c>
      <c r="J162" t="s">
        <v>22</v>
      </c>
      <c r="K162">
        <v>72.790000000000006</v>
      </c>
      <c r="L162">
        <v>13.5</v>
      </c>
    </row>
    <row r="163" spans="1:12" x14ac:dyDescent="0.3">
      <c r="A163" t="s">
        <v>31</v>
      </c>
      <c r="B163">
        <v>2020</v>
      </c>
      <c r="C163" t="s">
        <v>20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 t="s">
        <v>26</v>
      </c>
      <c r="J163" t="s">
        <v>29</v>
      </c>
      <c r="K163">
        <v>83.66</v>
      </c>
      <c r="L163">
        <v>6.21</v>
      </c>
    </row>
    <row r="164" spans="1:12" x14ac:dyDescent="0.3">
      <c r="A164" t="s">
        <v>23</v>
      </c>
      <c r="B164">
        <v>2021</v>
      </c>
      <c r="C164" t="s">
        <v>25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 t="s">
        <v>21</v>
      </c>
      <c r="J164" t="s">
        <v>22</v>
      </c>
      <c r="K164">
        <v>75.599999999999994</v>
      </c>
      <c r="L164">
        <v>32.81</v>
      </c>
    </row>
    <row r="165" spans="1:12" x14ac:dyDescent="0.3">
      <c r="A165" t="s">
        <v>32</v>
      </c>
      <c r="B165">
        <v>2020</v>
      </c>
      <c r="C165" t="s">
        <v>33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 t="s">
        <v>24</v>
      </c>
      <c r="J165" t="s">
        <v>15</v>
      </c>
      <c r="K165">
        <v>30.81</v>
      </c>
      <c r="L165">
        <v>3.26</v>
      </c>
    </row>
    <row r="166" spans="1:12" x14ac:dyDescent="0.3">
      <c r="A166" t="s">
        <v>36</v>
      </c>
      <c r="B166">
        <v>2024</v>
      </c>
      <c r="C166" t="s">
        <v>25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 t="s">
        <v>14</v>
      </c>
      <c r="J166" t="s">
        <v>29</v>
      </c>
      <c r="K166">
        <v>81.95</v>
      </c>
      <c r="L166">
        <v>2.4900000000000002</v>
      </c>
    </row>
    <row r="167" spans="1:12" x14ac:dyDescent="0.3">
      <c r="A167" t="s">
        <v>38</v>
      </c>
      <c r="B167">
        <v>2020</v>
      </c>
      <c r="C167" t="s">
        <v>13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 t="s">
        <v>24</v>
      </c>
      <c r="J167" t="s">
        <v>29</v>
      </c>
      <c r="K167">
        <v>87.03</v>
      </c>
      <c r="L167">
        <v>39.950000000000003</v>
      </c>
    </row>
    <row r="168" spans="1:12" x14ac:dyDescent="0.3">
      <c r="A168" t="s">
        <v>16</v>
      </c>
      <c r="B168">
        <v>2020</v>
      </c>
      <c r="C168" t="s">
        <v>13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 t="s">
        <v>35</v>
      </c>
      <c r="J168" t="s">
        <v>29</v>
      </c>
      <c r="K168">
        <v>48.02</v>
      </c>
      <c r="L168">
        <v>22.55</v>
      </c>
    </row>
    <row r="169" spans="1:12" x14ac:dyDescent="0.3">
      <c r="A169" t="s">
        <v>39</v>
      </c>
      <c r="B169">
        <v>2023</v>
      </c>
      <c r="C169" t="s">
        <v>37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 t="s">
        <v>28</v>
      </c>
      <c r="J169" t="s">
        <v>15</v>
      </c>
      <c r="K169">
        <v>82.45</v>
      </c>
      <c r="L169">
        <v>44.86</v>
      </c>
    </row>
    <row r="170" spans="1:12" x14ac:dyDescent="0.3">
      <c r="A170" t="s">
        <v>38</v>
      </c>
      <c r="B170">
        <v>2023</v>
      </c>
      <c r="C170" t="s">
        <v>37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 t="s">
        <v>24</v>
      </c>
      <c r="J170" t="s">
        <v>22</v>
      </c>
      <c r="K170">
        <v>76.92</v>
      </c>
      <c r="L170">
        <v>27.59</v>
      </c>
    </row>
    <row r="171" spans="1:12" x14ac:dyDescent="0.3">
      <c r="A171" t="s">
        <v>32</v>
      </c>
      <c r="B171">
        <v>2020</v>
      </c>
      <c r="C171" t="s">
        <v>34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 t="s">
        <v>28</v>
      </c>
      <c r="J171" t="s">
        <v>29</v>
      </c>
      <c r="K171">
        <v>45.16</v>
      </c>
      <c r="L171">
        <v>15.34</v>
      </c>
    </row>
    <row r="172" spans="1:12" x14ac:dyDescent="0.3">
      <c r="A172" t="s">
        <v>23</v>
      </c>
      <c r="B172">
        <v>2020</v>
      </c>
      <c r="C172" t="s">
        <v>13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 t="s">
        <v>28</v>
      </c>
      <c r="J172" t="s">
        <v>22</v>
      </c>
      <c r="K172">
        <v>50.12</v>
      </c>
      <c r="L172">
        <v>46.08</v>
      </c>
    </row>
    <row r="173" spans="1:12" x14ac:dyDescent="0.3">
      <c r="A173" t="s">
        <v>30</v>
      </c>
      <c r="B173">
        <v>2023</v>
      </c>
      <c r="C173" t="s">
        <v>37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 t="s">
        <v>28</v>
      </c>
      <c r="J173" t="s">
        <v>22</v>
      </c>
      <c r="K173">
        <v>73.34</v>
      </c>
      <c r="L173">
        <v>6.21</v>
      </c>
    </row>
    <row r="174" spans="1:12" x14ac:dyDescent="0.3">
      <c r="A174" t="s">
        <v>38</v>
      </c>
      <c r="B174">
        <v>2024</v>
      </c>
      <c r="C174" t="s">
        <v>37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 t="s">
        <v>18</v>
      </c>
      <c r="J174" t="s">
        <v>22</v>
      </c>
      <c r="K174">
        <v>59.28</v>
      </c>
      <c r="L174">
        <v>20.74</v>
      </c>
    </row>
    <row r="175" spans="1:12" x14ac:dyDescent="0.3">
      <c r="A175" t="s">
        <v>36</v>
      </c>
      <c r="B175">
        <v>2025</v>
      </c>
      <c r="C175" t="s">
        <v>17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 t="s">
        <v>35</v>
      </c>
      <c r="J175" t="s">
        <v>22</v>
      </c>
      <c r="K175">
        <v>73.819999999999993</v>
      </c>
      <c r="L175">
        <v>17.82</v>
      </c>
    </row>
    <row r="176" spans="1:12" x14ac:dyDescent="0.3">
      <c r="A176" t="s">
        <v>32</v>
      </c>
      <c r="B176">
        <v>2022</v>
      </c>
      <c r="C176" t="s">
        <v>20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 t="s">
        <v>35</v>
      </c>
      <c r="J176" t="s">
        <v>29</v>
      </c>
      <c r="K176">
        <v>81.93</v>
      </c>
      <c r="L176">
        <v>47.32</v>
      </c>
    </row>
    <row r="177" spans="1:12" x14ac:dyDescent="0.3">
      <c r="A177" t="s">
        <v>36</v>
      </c>
      <c r="B177">
        <v>2025</v>
      </c>
      <c r="C177" t="s">
        <v>33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 t="s">
        <v>35</v>
      </c>
      <c r="J177" t="s">
        <v>29</v>
      </c>
      <c r="K177">
        <v>46.02</v>
      </c>
      <c r="L177">
        <v>20.079999999999998</v>
      </c>
    </row>
    <row r="178" spans="1:12" x14ac:dyDescent="0.3">
      <c r="A178" t="s">
        <v>23</v>
      </c>
      <c r="B178">
        <v>2022</v>
      </c>
      <c r="C178" t="s">
        <v>27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 t="s">
        <v>24</v>
      </c>
      <c r="J178" t="s">
        <v>29</v>
      </c>
      <c r="K178">
        <v>69.97</v>
      </c>
      <c r="L178">
        <v>13.22</v>
      </c>
    </row>
    <row r="179" spans="1:12" x14ac:dyDescent="0.3">
      <c r="A179" t="s">
        <v>36</v>
      </c>
      <c r="B179">
        <v>2024</v>
      </c>
      <c r="C179" t="s">
        <v>34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 t="s">
        <v>26</v>
      </c>
      <c r="J179" t="s">
        <v>22</v>
      </c>
      <c r="K179">
        <v>70.17</v>
      </c>
      <c r="L179">
        <v>30.75</v>
      </c>
    </row>
    <row r="180" spans="1:12" x14ac:dyDescent="0.3">
      <c r="A180" t="s">
        <v>31</v>
      </c>
      <c r="B180">
        <v>2020</v>
      </c>
      <c r="C180" t="s">
        <v>41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 t="s">
        <v>24</v>
      </c>
      <c r="J180" t="s">
        <v>22</v>
      </c>
      <c r="K180">
        <v>32.96</v>
      </c>
      <c r="L180">
        <v>32.229999999999997</v>
      </c>
    </row>
    <row r="181" spans="1:12" x14ac:dyDescent="0.3">
      <c r="A181" t="s">
        <v>19</v>
      </c>
      <c r="B181">
        <v>2021</v>
      </c>
      <c r="C181" t="s">
        <v>33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 t="s">
        <v>21</v>
      </c>
      <c r="J181" t="s">
        <v>15</v>
      </c>
      <c r="K181">
        <v>60.03</v>
      </c>
      <c r="L181">
        <v>12.22</v>
      </c>
    </row>
    <row r="182" spans="1:12" x14ac:dyDescent="0.3">
      <c r="A182" t="s">
        <v>31</v>
      </c>
      <c r="B182">
        <v>2021</v>
      </c>
      <c r="C182" t="s">
        <v>33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 t="s">
        <v>28</v>
      </c>
      <c r="J182" t="s">
        <v>15</v>
      </c>
      <c r="K182">
        <v>33.61</v>
      </c>
      <c r="L182">
        <v>18.87</v>
      </c>
    </row>
    <row r="183" spans="1:12" x14ac:dyDescent="0.3">
      <c r="A183" t="s">
        <v>39</v>
      </c>
      <c r="B183">
        <v>2021</v>
      </c>
      <c r="C183" t="s">
        <v>33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 t="s">
        <v>14</v>
      </c>
      <c r="J183" t="s">
        <v>15</v>
      </c>
      <c r="K183">
        <v>50.81</v>
      </c>
      <c r="L183">
        <v>20.61</v>
      </c>
    </row>
    <row r="184" spans="1:12" x14ac:dyDescent="0.3">
      <c r="A184" t="s">
        <v>32</v>
      </c>
      <c r="B184">
        <v>2020</v>
      </c>
      <c r="C184" t="s">
        <v>25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 t="s">
        <v>35</v>
      </c>
      <c r="J184" t="s">
        <v>15</v>
      </c>
      <c r="K184">
        <v>60.09</v>
      </c>
      <c r="L184">
        <v>31.02</v>
      </c>
    </row>
    <row r="185" spans="1:12" x14ac:dyDescent="0.3">
      <c r="A185" t="s">
        <v>36</v>
      </c>
      <c r="B185">
        <v>2024</v>
      </c>
      <c r="C185" t="s">
        <v>13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 t="s">
        <v>21</v>
      </c>
      <c r="J185" t="s">
        <v>15</v>
      </c>
      <c r="K185">
        <v>43.6</v>
      </c>
      <c r="L185">
        <v>14.06</v>
      </c>
    </row>
    <row r="186" spans="1:12" x14ac:dyDescent="0.3">
      <c r="A186" t="s">
        <v>39</v>
      </c>
      <c r="B186">
        <v>2021</v>
      </c>
      <c r="C186" t="s">
        <v>13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 t="s">
        <v>14</v>
      </c>
      <c r="J186" t="s">
        <v>29</v>
      </c>
      <c r="K186">
        <v>77.31</v>
      </c>
      <c r="L186">
        <v>12.95</v>
      </c>
    </row>
    <row r="187" spans="1:12" x14ac:dyDescent="0.3">
      <c r="A187" t="s">
        <v>23</v>
      </c>
      <c r="B187">
        <v>2024</v>
      </c>
      <c r="C187" t="s">
        <v>34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 t="s">
        <v>28</v>
      </c>
      <c r="J187" t="s">
        <v>15</v>
      </c>
      <c r="K187">
        <v>85.01</v>
      </c>
      <c r="L187">
        <v>24.33</v>
      </c>
    </row>
    <row r="188" spans="1:12" x14ac:dyDescent="0.3">
      <c r="A188" t="s">
        <v>36</v>
      </c>
      <c r="B188">
        <v>2020</v>
      </c>
      <c r="C188" t="s">
        <v>20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 t="s">
        <v>28</v>
      </c>
      <c r="J188" t="s">
        <v>22</v>
      </c>
      <c r="K188">
        <v>48.27</v>
      </c>
      <c r="L188">
        <v>44.8</v>
      </c>
    </row>
    <row r="189" spans="1:12" x14ac:dyDescent="0.3">
      <c r="A189" t="s">
        <v>16</v>
      </c>
      <c r="B189">
        <v>2022</v>
      </c>
      <c r="C189" t="s">
        <v>41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 t="s">
        <v>26</v>
      </c>
      <c r="J189" t="s">
        <v>29</v>
      </c>
      <c r="K189">
        <v>42.94</v>
      </c>
      <c r="L189">
        <v>36.32</v>
      </c>
    </row>
    <row r="190" spans="1:12" x14ac:dyDescent="0.3">
      <c r="A190" t="s">
        <v>31</v>
      </c>
      <c r="B190">
        <v>2022</v>
      </c>
      <c r="C190" t="s">
        <v>25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 t="s">
        <v>26</v>
      </c>
      <c r="J190" t="s">
        <v>22</v>
      </c>
      <c r="K190">
        <v>89.76</v>
      </c>
      <c r="L190">
        <v>12.56</v>
      </c>
    </row>
    <row r="191" spans="1:12" x14ac:dyDescent="0.3">
      <c r="A191" t="s">
        <v>19</v>
      </c>
      <c r="B191">
        <v>2020</v>
      </c>
      <c r="C191" t="s">
        <v>41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 t="s">
        <v>14</v>
      </c>
      <c r="J191" t="s">
        <v>22</v>
      </c>
      <c r="K191">
        <v>84.9</v>
      </c>
      <c r="L191">
        <v>29.93</v>
      </c>
    </row>
    <row r="192" spans="1:12" x14ac:dyDescent="0.3">
      <c r="A192" t="s">
        <v>23</v>
      </c>
      <c r="B192">
        <v>2023</v>
      </c>
      <c r="C192" t="s">
        <v>17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 t="s">
        <v>14</v>
      </c>
      <c r="J192" t="s">
        <v>29</v>
      </c>
      <c r="K192">
        <v>66.25</v>
      </c>
      <c r="L192">
        <v>44.4</v>
      </c>
    </row>
    <row r="193" spans="1:12" x14ac:dyDescent="0.3">
      <c r="A193" t="s">
        <v>32</v>
      </c>
      <c r="B193">
        <v>2020</v>
      </c>
      <c r="C193" t="s">
        <v>17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 t="s">
        <v>26</v>
      </c>
      <c r="J193" t="s">
        <v>15</v>
      </c>
      <c r="K193">
        <v>46.49</v>
      </c>
      <c r="L193">
        <v>37.29</v>
      </c>
    </row>
    <row r="194" spans="1:12" x14ac:dyDescent="0.3">
      <c r="A194" t="s">
        <v>32</v>
      </c>
      <c r="B194">
        <v>2025</v>
      </c>
      <c r="C194" t="s">
        <v>37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 t="s">
        <v>35</v>
      </c>
      <c r="J194" t="s">
        <v>22</v>
      </c>
      <c r="K194">
        <v>64.489999999999995</v>
      </c>
      <c r="L194">
        <v>45.04</v>
      </c>
    </row>
    <row r="195" spans="1:12" x14ac:dyDescent="0.3">
      <c r="A195" t="s">
        <v>12</v>
      </c>
      <c r="B195">
        <v>2025</v>
      </c>
      <c r="C195" t="s">
        <v>25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 t="s">
        <v>28</v>
      </c>
      <c r="J195" t="s">
        <v>22</v>
      </c>
      <c r="K195">
        <v>31.33</v>
      </c>
      <c r="L195">
        <v>11.61</v>
      </c>
    </row>
    <row r="196" spans="1:12" x14ac:dyDescent="0.3">
      <c r="A196" t="s">
        <v>23</v>
      </c>
      <c r="B196">
        <v>2025</v>
      </c>
      <c r="C196" t="s">
        <v>27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 t="s">
        <v>18</v>
      </c>
      <c r="J196" t="s">
        <v>22</v>
      </c>
      <c r="K196">
        <v>31.7</v>
      </c>
      <c r="L196">
        <v>28.9</v>
      </c>
    </row>
    <row r="197" spans="1:12" x14ac:dyDescent="0.3">
      <c r="A197" t="s">
        <v>39</v>
      </c>
      <c r="B197">
        <v>2021</v>
      </c>
      <c r="C197" t="s">
        <v>20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 t="s">
        <v>18</v>
      </c>
      <c r="J197" t="s">
        <v>29</v>
      </c>
      <c r="K197">
        <v>77.209999999999994</v>
      </c>
      <c r="L197">
        <v>44.35</v>
      </c>
    </row>
    <row r="198" spans="1:12" x14ac:dyDescent="0.3">
      <c r="A198" t="s">
        <v>39</v>
      </c>
      <c r="B198">
        <v>2020</v>
      </c>
      <c r="C198" t="s">
        <v>13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 t="s">
        <v>18</v>
      </c>
      <c r="J198" t="s">
        <v>15</v>
      </c>
      <c r="K198">
        <v>78.739999999999995</v>
      </c>
      <c r="L198">
        <v>31.73</v>
      </c>
    </row>
    <row r="199" spans="1:12" x14ac:dyDescent="0.3">
      <c r="A199" t="s">
        <v>23</v>
      </c>
      <c r="B199">
        <v>2023</v>
      </c>
      <c r="C199" t="s">
        <v>37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 t="s">
        <v>35</v>
      </c>
      <c r="J199" t="s">
        <v>29</v>
      </c>
      <c r="K199">
        <v>81.58</v>
      </c>
      <c r="L199">
        <v>14.62</v>
      </c>
    </row>
    <row r="200" spans="1:12" x14ac:dyDescent="0.3">
      <c r="A200" t="s">
        <v>30</v>
      </c>
      <c r="B200">
        <v>2023</v>
      </c>
      <c r="C200" t="s">
        <v>20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 t="s">
        <v>24</v>
      </c>
      <c r="J200" t="s">
        <v>15</v>
      </c>
      <c r="K200">
        <v>47.42</v>
      </c>
      <c r="L200">
        <v>43.11</v>
      </c>
    </row>
    <row r="201" spans="1:12" x14ac:dyDescent="0.3">
      <c r="A201" t="s">
        <v>12</v>
      </c>
      <c r="B201">
        <v>2020</v>
      </c>
      <c r="C201" t="s">
        <v>34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 t="s">
        <v>21</v>
      </c>
      <c r="J201" t="s">
        <v>22</v>
      </c>
      <c r="K201">
        <v>58.52</v>
      </c>
      <c r="L201">
        <v>33.369999999999997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sqref="A1:L1"/>
    </sheetView>
  </sheetViews>
  <sheetFormatPr defaultRowHeight="14.4" x14ac:dyDescent="0.3"/>
  <cols>
    <col min="12" max="12" width="19.33203125" customWidth="1"/>
    <col min="13" max="13" width="51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>
        <v>7</v>
      </c>
      <c r="B2">
        <v>2022</v>
      </c>
      <c r="C2">
        <v>8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>
        <v>0</v>
      </c>
      <c r="J2">
        <v>2</v>
      </c>
      <c r="K2">
        <v>40.770000000000003</v>
      </c>
      <c r="L2">
        <v>18.73</v>
      </c>
    </row>
    <row r="3" spans="1:12" x14ac:dyDescent="0.3">
      <c r="A3">
        <v>2</v>
      </c>
      <c r="B3">
        <v>2025</v>
      </c>
      <c r="C3">
        <v>5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>
        <v>3</v>
      </c>
      <c r="J3">
        <v>2</v>
      </c>
      <c r="K3">
        <v>35.67</v>
      </c>
      <c r="L3">
        <v>35.020000000000003</v>
      </c>
    </row>
    <row r="4" spans="1:12" x14ac:dyDescent="0.3">
      <c r="A4">
        <v>9</v>
      </c>
      <c r="B4">
        <v>2022</v>
      </c>
      <c r="C4">
        <v>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>
        <v>5</v>
      </c>
      <c r="J4">
        <v>1</v>
      </c>
      <c r="K4">
        <v>54.47</v>
      </c>
      <c r="L4">
        <v>22.76</v>
      </c>
    </row>
    <row r="5" spans="1:12" x14ac:dyDescent="0.3">
      <c r="A5">
        <v>3</v>
      </c>
      <c r="B5">
        <v>2021</v>
      </c>
      <c r="C5">
        <v>5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>
        <v>2</v>
      </c>
      <c r="J5">
        <v>1</v>
      </c>
      <c r="K5">
        <v>51.84</v>
      </c>
      <c r="L5">
        <v>1.93</v>
      </c>
    </row>
    <row r="6" spans="1:12" x14ac:dyDescent="0.3">
      <c r="A6">
        <v>3</v>
      </c>
      <c r="B6">
        <v>2021</v>
      </c>
      <c r="C6">
        <v>3</v>
      </c>
      <c r="D6">
        <v>78.95</v>
      </c>
      <c r="E6">
        <v>45.62</v>
      </c>
      <c r="F6">
        <v>17.45</v>
      </c>
      <c r="G6">
        <v>1.05</v>
      </c>
      <c r="H6">
        <v>21.7</v>
      </c>
      <c r="I6">
        <v>4</v>
      </c>
      <c r="J6">
        <v>2</v>
      </c>
      <c r="K6">
        <v>41.77</v>
      </c>
      <c r="L6">
        <v>21.41</v>
      </c>
    </row>
    <row r="7" spans="1:12" x14ac:dyDescent="0.3">
      <c r="A7">
        <v>9</v>
      </c>
      <c r="B7">
        <v>2021</v>
      </c>
      <c r="C7">
        <v>9</v>
      </c>
      <c r="D7">
        <v>66.95</v>
      </c>
      <c r="E7">
        <v>47.72</v>
      </c>
      <c r="F7">
        <v>0.86</v>
      </c>
      <c r="G7">
        <v>27.58</v>
      </c>
      <c r="H7">
        <v>64.42</v>
      </c>
      <c r="I7">
        <v>1</v>
      </c>
      <c r="J7">
        <v>0</v>
      </c>
      <c r="K7">
        <v>68.14</v>
      </c>
      <c r="L7">
        <v>8.09</v>
      </c>
    </row>
    <row r="8" spans="1:12" x14ac:dyDescent="0.3">
      <c r="A8">
        <v>0</v>
      </c>
      <c r="B8">
        <v>2023</v>
      </c>
      <c r="C8">
        <v>8</v>
      </c>
      <c r="D8">
        <v>68.23</v>
      </c>
      <c r="E8">
        <v>6.14</v>
      </c>
      <c r="F8">
        <v>6.2</v>
      </c>
      <c r="G8">
        <v>53.13</v>
      </c>
      <c r="H8">
        <v>53.16</v>
      </c>
      <c r="I8">
        <v>2</v>
      </c>
      <c r="J8">
        <v>1</v>
      </c>
      <c r="K8">
        <v>71.599999999999994</v>
      </c>
      <c r="L8">
        <v>15.26</v>
      </c>
    </row>
    <row r="9" spans="1:12" x14ac:dyDescent="0.3">
      <c r="A9">
        <v>8</v>
      </c>
      <c r="B9">
        <v>2023</v>
      </c>
      <c r="C9">
        <v>3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>
        <v>1</v>
      </c>
      <c r="J9">
        <v>1</v>
      </c>
      <c r="K9">
        <v>46.98</v>
      </c>
      <c r="L9">
        <v>28.51</v>
      </c>
    </row>
    <row r="10" spans="1:12" x14ac:dyDescent="0.3">
      <c r="A10">
        <v>1</v>
      </c>
      <c r="B10">
        <v>2025</v>
      </c>
      <c r="C10">
        <v>1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>
        <v>2</v>
      </c>
      <c r="J10">
        <v>1</v>
      </c>
      <c r="K10">
        <v>60.55</v>
      </c>
      <c r="L10">
        <v>22.7</v>
      </c>
    </row>
    <row r="11" spans="1:12" x14ac:dyDescent="0.3">
      <c r="A11">
        <v>2</v>
      </c>
      <c r="B11">
        <v>2025</v>
      </c>
      <c r="C11">
        <v>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>
        <v>5</v>
      </c>
      <c r="J11">
        <v>1</v>
      </c>
      <c r="K11">
        <v>51.07</v>
      </c>
      <c r="L11">
        <v>39.97</v>
      </c>
    </row>
    <row r="12" spans="1:12" x14ac:dyDescent="0.3">
      <c r="A12">
        <v>9</v>
      </c>
      <c r="B12">
        <v>2023</v>
      </c>
      <c r="C12">
        <v>9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>
        <v>6</v>
      </c>
      <c r="J12">
        <v>1</v>
      </c>
      <c r="K12">
        <v>65.790000000000006</v>
      </c>
      <c r="L12">
        <v>29.3</v>
      </c>
    </row>
    <row r="13" spans="1:12" x14ac:dyDescent="0.3">
      <c r="A13">
        <v>5</v>
      </c>
      <c r="B13">
        <v>2023</v>
      </c>
      <c r="C13">
        <v>3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>
        <v>1</v>
      </c>
      <c r="J13">
        <v>2</v>
      </c>
      <c r="K13">
        <v>39.630000000000003</v>
      </c>
      <c r="L13">
        <v>22.79</v>
      </c>
    </row>
    <row r="14" spans="1:12" x14ac:dyDescent="0.3">
      <c r="A14">
        <v>3</v>
      </c>
      <c r="B14">
        <v>2020</v>
      </c>
      <c r="C14">
        <v>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>
        <v>4</v>
      </c>
      <c r="J14">
        <v>2</v>
      </c>
      <c r="K14">
        <v>56.93</v>
      </c>
      <c r="L14">
        <v>38.36</v>
      </c>
    </row>
    <row r="15" spans="1:12" x14ac:dyDescent="0.3">
      <c r="A15">
        <v>3</v>
      </c>
      <c r="B15">
        <v>2021</v>
      </c>
      <c r="C15">
        <v>5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>
        <v>0</v>
      </c>
      <c r="J15">
        <v>0</v>
      </c>
      <c r="K15">
        <v>63.66</v>
      </c>
      <c r="L15">
        <v>29.92</v>
      </c>
    </row>
    <row r="16" spans="1:12" x14ac:dyDescent="0.3">
      <c r="A16">
        <v>9</v>
      </c>
      <c r="B16">
        <v>2025</v>
      </c>
      <c r="C16">
        <v>3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>
        <v>5</v>
      </c>
      <c r="J16">
        <v>1</v>
      </c>
      <c r="K16">
        <v>57.05</v>
      </c>
      <c r="L16">
        <v>5.76</v>
      </c>
    </row>
    <row r="17" spans="1:12" x14ac:dyDescent="0.3">
      <c r="A17">
        <v>6</v>
      </c>
      <c r="B17">
        <v>2024</v>
      </c>
      <c r="C17">
        <v>5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>
        <v>5</v>
      </c>
      <c r="J17">
        <v>0</v>
      </c>
      <c r="K17">
        <v>33.159999999999997</v>
      </c>
      <c r="L17">
        <v>7.6</v>
      </c>
    </row>
    <row r="18" spans="1:12" x14ac:dyDescent="0.3">
      <c r="A18">
        <v>4</v>
      </c>
      <c r="B18">
        <v>2022</v>
      </c>
      <c r="C18">
        <v>1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>
        <v>5</v>
      </c>
      <c r="J18">
        <v>2</v>
      </c>
      <c r="K18">
        <v>56.79</v>
      </c>
      <c r="L18">
        <v>25.07</v>
      </c>
    </row>
    <row r="19" spans="1:12" x14ac:dyDescent="0.3">
      <c r="A19">
        <v>8</v>
      </c>
      <c r="B19">
        <v>2025</v>
      </c>
      <c r="C19">
        <v>6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>
        <v>6</v>
      </c>
      <c r="J19">
        <v>0</v>
      </c>
      <c r="K19">
        <v>78.14</v>
      </c>
      <c r="L19">
        <v>20.54</v>
      </c>
    </row>
    <row r="20" spans="1:12" x14ac:dyDescent="0.3">
      <c r="A20">
        <v>6</v>
      </c>
      <c r="B20">
        <v>2022</v>
      </c>
      <c r="C20">
        <v>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>
        <v>4</v>
      </c>
      <c r="J20">
        <v>2</v>
      </c>
      <c r="K20">
        <v>55.93</v>
      </c>
      <c r="L20">
        <v>30.55</v>
      </c>
    </row>
    <row r="21" spans="1:12" x14ac:dyDescent="0.3">
      <c r="A21">
        <v>3</v>
      </c>
      <c r="B21">
        <v>2025</v>
      </c>
      <c r="C21">
        <v>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>
        <v>5</v>
      </c>
      <c r="J21">
        <v>0</v>
      </c>
      <c r="K21">
        <v>44.26</v>
      </c>
      <c r="L21">
        <v>41.99</v>
      </c>
    </row>
    <row r="22" spans="1:12" x14ac:dyDescent="0.3">
      <c r="A22">
        <v>1</v>
      </c>
      <c r="B22">
        <v>2025</v>
      </c>
      <c r="C22">
        <v>3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>
        <v>4</v>
      </c>
      <c r="J22">
        <v>2</v>
      </c>
      <c r="K22">
        <v>71.959999999999994</v>
      </c>
      <c r="L22">
        <v>34.65</v>
      </c>
    </row>
    <row r="23" spans="1:12" x14ac:dyDescent="0.3">
      <c r="A23">
        <v>7</v>
      </c>
      <c r="B23">
        <v>2025</v>
      </c>
      <c r="C23">
        <v>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>
        <v>4</v>
      </c>
      <c r="J23">
        <v>0</v>
      </c>
      <c r="K23">
        <v>76.739999999999995</v>
      </c>
      <c r="L23">
        <v>40.98</v>
      </c>
    </row>
    <row r="24" spans="1:12" x14ac:dyDescent="0.3">
      <c r="A24">
        <v>6</v>
      </c>
      <c r="B24">
        <v>2023</v>
      </c>
      <c r="C24">
        <v>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>
        <v>3</v>
      </c>
      <c r="J24">
        <v>0</v>
      </c>
      <c r="K24">
        <v>38.35</v>
      </c>
      <c r="L24">
        <v>5.25</v>
      </c>
    </row>
    <row r="25" spans="1:12" x14ac:dyDescent="0.3">
      <c r="A25">
        <v>3</v>
      </c>
      <c r="B25">
        <v>2022</v>
      </c>
      <c r="C25">
        <v>8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>
        <v>6</v>
      </c>
      <c r="J25">
        <v>0</v>
      </c>
      <c r="K25">
        <v>78.709999999999994</v>
      </c>
      <c r="L25">
        <v>27.6</v>
      </c>
    </row>
    <row r="26" spans="1:12" x14ac:dyDescent="0.3">
      <c r="A26">
        <v>3</v>
      </c>
      <c r="B26">
        <v>2023</v>
      </c>
      <c r="C26">
        <v>8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>
        <v>6</v>
      </c>
      <c r="J26">
        <v>1</v>
      </c>
      <c r="K26">
        <v>58.85</v>
      </c>
      <c r="L26">
        <v>35.86</v>
      </c>
    </row>
    <row r="27" spans="1:12" x14ac:dyDescent="0.3">
      <c r="A27">
        <v>3</v>
      </c>
      <c r="B27">
        <v>2020</v>
      </c>
      <c r="C27">
        <v>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>
        <v>6</v>
      </c>
      <c r="J27">
        <v>1</v>
      </c>
      <c r="K27">
        <v>45.04</v>
      </c>
      <c r="L27">
        <v>14.03</v>
      </c>
    </row>
    <row r="28" spans="1:12" x14ac:dyDescent="0.3">
      <c r="A28">
        <v>9</v>
      </c>
      <c r="B28">
        <v>2020</v>
      </c>
      <c r="C28">
        <v>9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>
        <v>4</v>
      </c>
      <c r="J28">
        <v>2</v>
      </c>
      <c r="K28">
        <v>44.56</v>
      </c>
      <c r="L28">
        <v>3.46</v>
      </c>
    </row>
    <row r="29" spans="1:12" x14ac:dyDescent="0.3">
      <c r="A29">
        <v>4</v>
      </c>
      <c r="B29">
        <v>2022</v>
      </c>
      <c r="C29">
        <v>2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>
        <v>2</v>
      </c>
      <c r="J29">
        <v>0</v>
      </c>
      <c r="K29">
        <v>34.369999999999997</v>
      </c>
      <c r="L29">
        <v>31.99</v>
      </c>
    </row>
    <row r="30" spans="1:12" x14ac:dyDescent="0.3">
      <c r="A30">
        <v>3</v>
      </c>
      <c r="B30">
        <v>2021</v>
      </c>
      <c r="C30">
        <v>8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>
        <v>6</v>
      </c>
      <c r="J30">
        <v>1</v>
      </c>
      <c r="K30">
        <v>55.15</v>
      </c>
      <c r="L30">
        <v>46.58</v>
      </c>
    </row>
    <row r="31" spans="1:12" x14ac:dyDescent="0.3">
      <c r="A31">
        <v>5</v>
      </c>
      <c r="B31">
        <v>2025</v>
      </c>
      <c r="C31">
        <v>9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>
        <v>3</v>
      </c>
      <c r="J31">
        <v>0</v>
      </c>
      <c r="K31">
        <v>70.72</v>
      </c>
      <c r="L31">
        <v>19.93</v>
      </c>
    </row>
    <row r="32" spans="1:12" x14ac:dyDescent="0.3">
      <c r="A32">
        <v>1</v>
      </c>
      <c r="B32">
        <v>2022</v>
      </c>
      <c r="C32">
        <v>9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>
        <v>0</v>
      </c>
      <c r="J32">
        <v>0</v>
      </c>
      <c r="K32">
        <v>48.1</v>
      </c>
      <c r="L32">
        <v>22.15</v>
      </c>
    </row>
    <row r="33" spans="1:12" x14ac:dyDescent="0.3">
      <c r="A33">
        <v>5</v>
      </c>
      <c r="B33">
        <v>2022</v>
      </c>
      <c r="C33">
        <v>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>
        <v>3</v>
      </c>
      <c r="J33">
        <v>2</v>
      </c>
      <c r="K33">
        <v>57.31</v>
      </c>
      <c r="L33">
        <v>14.27</v>
      </c>
    </row>
    <row r="34" spans="1:12" x14ac:dyDescent="0.3">
      <c r="A34">
        <v>6</v>
      </c>
      <c r="B34">
        <v>2025</v>
      </c>
      <c r="C34">
        <v>9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>
        <v>5</v>
      </c>
      <c r="J34">
        <v>1</v>
      </c>
      <c r="K34">
        <v>54.38</v>
      </c>
      <c r="L34">
        <v>46.37</v>
      </c>
    </row>
    <row r="35" spans="1:12" x14ac:dyDescent="0.3">
      <c r="A35">
        <v>6</v>
      </c>
      <c r="B35">
        <v>2023</v>
      </c>
      <c r="C35">
        <v>8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>
        <v>2</v>
      </c>
      <c r="J35">
        <v>1</v>
      </c>
      <c r="K35">
        <v>42.97</v>
      </c>
      <c r="L35">
        <v>28.45</v>
      </c>
    </row>
    <row r="36" spans="1:12" x14ac:dyDescent="0.3">
      <c r="A36">
        <v>5</v>
      </c>
      <c r="B36">
        <v>2025</v>
      </c>
      <c r="C36">
        <v>3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>
        <v>6</v>
      </c>
      <c r="J36">
        <v>1</v>
      </c>
      <c r="K36">
        <v>59.92</v>
      </c>
      <c r="L36">
        <v>16.399999999999999</v>
      </c>
    </row>
    <row r="37" spans="1:12" x14ac:dyDescent="0.3">
      <c r="A37">
        <v>7</v>
      </c>
      <c r="B37">
        <v>2023</v>
      </c>
      <c r="C37">
        <v>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>
        <v>5</v>
      </c>
      <c r="J37">
        <v>0</v>
      </c>
      <c r="K37">
        <v>42.06</v>
      </c>
      <c r="L37">
        <v>11.7</v>
      </c>
    </row>
    <row r="38" spans="1:12" x14ac:dyDescent="0.3">
      <c r="A38">
        <v>8</v>
      </c>
      <c r="B38">
        <v>2024</v>
      </c>
      <c r="C38">
        <v>3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>
        <v>3</v>
      </c>
      <c r="J38">
        <v>1</v>
      </c>
      <c r="K38">
        <v>31.46</v>
      </c>
      <c r="L38">
        <v>41.11</v>
      </c>
    </row>
    <row r="39" spans="1:12" x14ac:dyDescent="0.3">
      <c r="A39">
        <v>6</v>
      </c>
      <c r="B39">
        <v>2023</v>
      </c>
      <c r="C39">
        <v>8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>
        <v>2</v>
      </c>
      <c r="J39">
        <v>2</v>
      </c>
      <c r="K39">
        <v>30.12</v>
      </c>
      <c r="L39">
        <v>42.23</v>
      </c>
    </row>
    <row r="40" spans="1:12" x14ac:dyDescent="0.3">
      <c r="A40">
        <v>9</v>
      </c>
      <c r="B40">
        <v>2022</v>
      </c>
      <c r="C40">
        <v>6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>
        <v>5</v>
      </c>
      <c r="J40">
        <v>1</v>
      </c>
      <c r="K40">
        <v>32.96</v>
      </c>
      <c r="L40">
        <v>43.24</v>
      </c>
    </row>
    <row r="41" spans="1:12" x14ac:dyDescent="0.3">
      <c r="A41">
        <v>4</v>
      </c>
      <c r="B41">
        <v>2021</v>
      </c>
      <c r="C41">
        <v>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>
        <v>2</v>
      </c>
      <c r="J41">
        <v>0</v>
      </c>
      <c r="K41">
        <v>41.73</v>
      </c>
      <c r="L41">
        <v>39.04</v>
      </c>
    </row>
    <row r="42" spans="1:12" x14ac:dyDescent="0.3">
      <c r="A42">
        <v>6</v>
      </c>
      <c r="B42">
        <v>2022</v>
      </c>
      <c r="C42">
        <v>6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>
        <v>2</v>
      </c>
      <c r="J42">
        <v>0</v>
      </c>
      <c r="K42">
        <v>61.31</v>
      </c>
      <c r="L42">
        <v>33.26</v>
      </c>
    </row>
    <row r="43" spans="1:12" x14ac:dyDescent="0.3">
      <c r="A43">
        <v>2</v>
      </c>
      <c r="B43">
        <v>2024</v>
      </c>
      <c r="C43">
        <v>6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>
        <v>4</v>
      </c>
      <c r="J43">
        <v>1</v>
      </c>
      <c r="K43">
        <v>30.52</v>
      </c>
      <c r="L43">
        <v>24.81</v>
      </c>
    </row>
    <row r="44" spans="1:12" x14ac:dyDescent="0.3">
      <c r="A44">
        <v>0</v>
      </c>
      <c r="B44">
        <v>2025</v>
      </c>
      <c r="C44">
        <v>3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>
        <v>2</v>
      </c>
      <c r="J44">
        <v>0</v>
      </c>
      <c r="K44">
        <v>79.680000000000007</v>
      </c>
      <c r="L44">
        <v>47.08</v>
      </c>
    </row>
    <row r="45" spans="1:12" x14ac:dyDescent="0.3">
      <c r="A45">
        <v>6</v>
      </c>
      <c r="B45">
        <v>2022</v>
      </c>
      <c r="C45">
        <v>5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>
        <v>4</v>
      </c>
      <c r="J45">
        <v>1</v>
      </c>
      <c r="K45">
        <v>88.69</v>
      </c>
      <c r="L45">
        <v>7.53</v>
      </c>
    </row>
    <row r="46" spans="1:12" x14ac:dyDescent="0.3">
      <c r="A46">
        <v>7</v>
      </c>
      <c r="B46">
        <v>2024</v>
      </c>
      <c r="C46">
        <v>9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>
        <v>4</v>
      </c>
      <c r="J46">
        <v>2</v>
      </c>
      <c r="K46">
        <v>53.62</v>
      </c>
      <c r="L46">
        <v>48.53</v>
      </c>
    </row>
    <row r="47" spans="1:12" x14ac:dyDescent="0.3">
      <c r="A47">
        <v>7</v>
      </c>
      <c r="B47">
        <v>2024</v>
      </c>
      <c r="C47">
        <v>8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>
        <v>2</v>
      </c>
      <c r="J47">
        <v>2</v>
      </c>
      <c r="K47">
        <v>55.83</v>
      </c>
      <c r="L47">
        <v>42.56</v>
      </c>
    </row>
    <row r="48" spans="1:12" x14ac:dyDescent="0.3">
      <c r="A48">
        <v>3</v>
      </c>
      <c r="B48">
        <v>2020</v>
      </c>
      <c r="C48">
        <v>8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>
        <v>5</v>
      </c>
      <c r="J48">
        <v>2</v>
      </c>
      <c r="K48">
        <v>35.799999999999997</v>
      </c>
      <c r="L48">
        <v>24.29</v>
      </c>
    </row>
    <row r="49" spans="1:12" x14ac:dyDescent="0.3">
      <c r="A49">
        <v>9</v>
      </c>
      <c r="B49">
        <v>2021</v>
      </c>
      <c r="C49">
        <v>6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>
        <v>2</v>
      </c>
      <c r="J49">
        <v>1</v>
      </c>
      <c r="K49">
        <v>47.81</v>
      </c>
      <c r="L49">
        <v>47.4</v>
      </c>
    </row>
    <row r="50" spans="1:12" x14ac:dyDescent="0.3">
      <c r="A50">
        <v>1</v>
      </c>
      <c r="B50">
        <v>2023</v>
      </c>
      <c r="C50">
        <v>8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>
        <v>3</v>
      </c>
      <c r="J50">
        <v>1</v>
      </c>
      <c r="K50">
        <v>87.9</v>
      </c>
      <c r="L50">
        <v>29.32</v>
      </c>
    </row>
    <row r="51" spans="1:12" x14ac:dyDescent="0.3">
      <c r="A51">
        <v>0</v>
      </c>
      <c r="B51">
        <v>2022</v>
      </c>
      <c r="C51">
        <v>3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>
        <v>2</v>
      </c>
      <c r="J51">
        <v>2</v>
      </c>
      <c r="K51">
        <v>78.510000000000005</v>
      </c>
      <c r="L51">
        <v>17.66</v>
      </c>
    </row>
    <row r="52" spans="1:12" x14ac:dyDescent="0.3">
      <c r="A52">
        <v>9</v>
      </c>
      <c r="B52">
        <v>2025</v>
      </c>
      <c r="C52">
        <v>8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>
        <v>3</v>
      </c>
      <c r="J52">
        <v>0</v>
      </c>
      <c r="K52">
        <v>48.51</v>
      </c>
      <c r="L52">
        <v>4.66</v>
      </c>
    </row>
    <row r="53" spans="1:12" x14ac:dyDescent="0.3">
      <c r="A53">
        <v>7</v>
      </c>
      <c r="B53">
        <v>2020</v>
      </c>
      <c r="C53">
        <v>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>
        <v>0</v>
      </c>
      <c r="J53">
        <v>0</v>
      </c>
      <c r="K53">
        <v>85.1</v>
      </c>
      <c r="L53">
        <v>38.380000000000003</v>
      </c>
    </row>
    <row r="54" spans="1:12" x14ac:dyDescent="0.3">
      <c r="A54">
        <v>0</v>
      </c>
      <c r="B54">
        <v>2023</v>
      </c>
      <c r="C54">
        <v>9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>
        <v>1</v>
      </c>
      <c r="J54">
        <v>2</v>
      </c>
      <c r="K54">
        <v>53.96</v>
      </c>
      <c r="L54">
        <v>29.35</v>
      </c>
    </row>
    <row r="55" spans="1:12" x14ac:dyDescent="0.3">
      <c r="A55">
        <v>9</v>
      </c>
      <c r="B55">
        <v>2022</v>
      </c>
      <c r="C55">
        <v>3</v>
      </c>
      <c r="D55">
        <v>93</v>
      </c>
      <c r="E55">
        <v>42.7</v>
      </c>
      <c r="F55">
        <v>12.92</v>
      </c>
      <c r="G55">
        <v>55.65</v>
      </c>
      <c r="H55">
        <v>51</v>
      </c>
      <c r="I55">
        <v>1</v>
      </c>
      <c r="J55">
        <v>0</v>
      </c>
      <c r="K55">
        <v>47.34</v>
      </c>
      <c r="L55">
        <v>21.16</v>
      </c>
    </row>
    <row r="56" spans="1:12" x14ac:dyDescent="0.3">
      <c r="A56">
        <v>3</v>
      </c>
      <c r="B56">
        <v>2020</v>
      </c>
      <c r="C56">
        <v>6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>
        <v>1</v>
      </c>
      <c r="J56">
        <v>0</v>
      </c>
      <c r="K56">
        <v>65.040000000000006</v>
      </c>
      <c r="L56">
        <v>9.0399999999999991</v>
      </c>
    </row>
    <row r="57" spans="1:12" x14ac:dyDescent="0.3">
      <c r="A57">
        <v>2</v>
      </c>
      <c r="B57">
        <v>2022</v>
      </c>
      <c r="C57">
        <v>8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>
        <v>4</v>
      </c>
      <c r="J57">
        <v>0</v>
      </c>
      <c r="K57">
        <v>54.57</v>
      </c>
      <c r="L57">
        <v>38.020000000000003</v>
      </c>
    </row>
    <row r="58" spans="1:12" x14ac:dyDescent="0.3">
      <c r="A58">
        <v>4</v>
      </c>
      <c r="B58">
        <v>2023</v>
      </c>
      <c r="C58">
        <v>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>
        <v>1</v>
      </c>
      <c r="J58">
        <v>1</v>
      </c>
      <c r="K58">
        <v>70.19</v>
      </c>
      <c r="L58">
        <v>30.79</v>
      </c>
    </row>
    <row r="59" spans="1:12" x14ac:dyDescent="0.3">
      <c r="A59">
        <v>5</v>
      </c>
      <c r="B59">
        <v>2024</v>
      </c>
      <c r="C59">
        <v>2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>
        <v>2</v>
      </c>
      <c r="J59">
        <v>1</v>
      </c>
      <c r="K59">
        <v>32.28</v>
      </c>
      <c r="L59">
        <v>26.84</v>
      </c>
    </row>
    <row r="60" spans="1:12" x14ac:dyDescent="0.3">
      <c r="A60">
        <v>0</v>
      </c>
      <c r="B60">
        <v>2021</v>
      </c>
      <c r="C60">
        <v>3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>
        <v>3</v>
      </c>
      <c r="J60">
        <v>1</v>
      </c>
      <c r="K60">
        <v>65.569999999999993</v>
      </c>
      <c r="L60">
        <v>6.82</v>
      </c>
    </row>
    <row r="61" spans="1:12" x14ac:dyDescent="0.3">
      <c r="A61">
        <v>8</v>
      </c>
      <c r="B61">
        <v>2025</v>
      </c>
      <c r="C61">
        <v>3</v>
      </c>
      <c r="D61">
        <v>28.27</v>
      </c>
      <c r="E61">
        <v>3.98</v>
      </c>
      <c r="F61">
        <v>3.19</v>
      </c>
      <c r="G61">
        <v>6.12</v>
      </c>
      <c r="H61">
        <v>49.89</v>
      </c>
      <c r="I61">
        <v>4</v>
      </c>
      <c r="J61">
        <v>0</v>
      </c>
      <c r="K61">
        <v>54.77</v>
      </c>
      <c r="L61">
        <v>4.4000000000000004</v>
      </c>
    </row>
    <row r="62" spans="1:12" x14ac:dyDescent="0.3">
      <c r="A62">
        <v>1</v>
      </c>
      <c r="B62">
        <v>2020</v>
      </c>
      <c r="C62">
        <v>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>
        <v>4</v>
      </c>
      <c r="J62">
        <v>0</v>
      </c>
      <c r="K62">
        <v>70.430000000000007</v>
      </c>
      <c r="L62">
        <v>37.79</v>
      </c>
    </row>
    <row r="63" spans="1:12" x14ac:dyDescent="0.3">
      <c r="A63">
        <v>6</v>
      </c>
      <c r="B63">
        <v>2021</v>
      </c>
      <c r="C63">
        <v>1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>
        <v>1</v>
      </c>
      <c r="J63">
        <v>2</v>
      </c>
      <c r="K63">
        <v>80.19</v>
      </c>
      <c r="L63">
        <v>25.28</v>
      </c>
    </row>
    <row r="64" spans="1:12" x14ac:dyDescent="0.3">
      <c r="A64">
        <v>4</v>
      </c>
      <c r="B64">
        <v>2021</v>
      </c>
      <c r="C64">
        <v>6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>
        <v>3</v>
      </c>
      <c r="J64">
        <v>1</v>
      </c>
      <c r="K64">
        <v>80.650000000000006</v>
      </c>
      <c r="L64">
        <v>5.5</v>
      </c>
    </row>
    <row r="65" spans="1:12" x14ac:dyDescent="0.3">
      <c r="A65">
        <v>5</v>
      </c>
      <c r="B65">
        <v>2022</v>
      </c>
      <c r="C65">
        <v>8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>
        <v>5</v>
      </c>
      <c r="J65">
        <v>2</v>
      </c>
      <c r="K65">
        <v>88.43</v>
      </c>
      <c r="L65">
        <v>34.83</v>
      </c>
    </row>
    <row r="66" spans="1:12" x14ac:dyDescent="0.3">
      <c r="A66">
        <v>5</v>
      </c>
      <c r="B66">
        <v>2025</v>
      </c>
      <c r="C66">
        <v>9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>
        <v>4</v>
      </c>
      <c r="J66">
        <v>1</v>
      </c>
      <c r="K66">
        <v>78.14</v>
      </c>
      <c r="L66">
        <v>41.3</v>
      </c>
    </row>
    <row r="67" spans="1:12" x14ac:dyDescent="0.3">
      <c r="A67">
        <v>7</v>
      </c>
      <c r="B67">
        <v>2021</v>
      </c>
      <c r="C67">
        <v>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>
        <v>1</v>
      </c>
      <c r="J67">
        <v>1</v>
      </c>
      <c r="K67">
        <v>32.020000000000003</v>
      </c>
      <c r="L67">
        <v>48.91</v>
      </c>
    </row>
    <row r="68" spans="1:12" x14ac:dyDescent="0.3">
      <c r="A68">
        <v>8</v>
      </c>
      <c r="B68">
        <v>2020</v>
      </c>
      <c r="C68">
        <v>5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>
        <v>6</v>
      </c>
      <c r="J68">
        <v>2</v>
      </c>
      <c r="K68">
        <v>37.36</v>
      </c>
      <c r="L68">
        <v>28.87</v>
      </c>
    </row>
    <row r="69" spans="1:12" x14ac:dyDescent="0.3">
      <c r="A69">
        <v>2</v>
      </c>
      <c r="B69">
        <v>2020</v>
      </c>
      <c r="C69">
        <v>6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>
        <v>4</v>
      </c>
      <c r="J69">
        <v>2</v>
      </c>
      <c r="K69">
        <v>42.57</v>
      </c>
      <c r="L69">
        <v>39.35</v>
      </c>
    </row>
    <row r="70" spans="1:12" x14ac:dyDescent="0.3">
      <c r="A70">
        <v>2</v>
      </c>
      <c r="B70">
        <v>2023</v>
      </c>
      <c r="C70">
        <v>5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>
        <v>4</v>
      </c>
      <c r="J70">
        <v>2</v>
      </c>
      <c r="K70">
        <v>43.34</v>
      </c>
      <c r="L70">
        <v>5.41</v>
      </c>
    </row>
    <row r="71" spans="1:12" x14ac:dyDescent="0.3">
      <c r="A71">
        <v>0</v>
      </c>
      <c r="B71">
        <v>2024</v>
      </c>
      <c r="C71">
        <v>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>
        <v>2</v>
      </c>
      <c r="J71">
        <v>2</v>
      </c>
      <c r="K71">
        <v>71.22</v>
      </c>
      <c r="L71">
        <v>49.04</v>
      </c>
    </row>
    <row r="72" spans="1:12" x14ac:dyDescent="0.3">
      <c r="A72">
        <v>9</v>
      </c>
      <c r="B72">
        <v>2023</v>
      </c>
      <c r="C72">
        <v>2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>
        <v>0</v>
      </c>
      <c r="J72">
        <v>1</v>
      </c>
      <c r="K72">
        <v>76.14</v>
      </c>
      <c r="L72">
        <v>35.299999999999997</v>
      </c>
    </row>
    <row r="73" spans="1:12" x14ac:dyDescent="0.3">
      <c r="A73">
        <v>7</v>
      </c>
      <c r="B73">
        <v>2020</v>
      </c>
      <c r="C73">
        <v>9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>
        <v>0</v>
      </c>
      <c r="J73">
        <v>0</v>
      </c>
      <c r="K73">
        <v>64</v>
      </c>
      <c r="L73">
        <v>35.4</v>
      </c>
    </row>
    <row r="74" spans="1:12" x14ac:dyDescent="0.3">
      <c r="A74">
        <v>2</v>
      </c>
      <c r="B74">
        <v>2020</v>
      </c>
      <c r="C74">
        <v>1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>
        <v>1</v>
      </c>
      <c r="J74">
        <v>0</v>
      </c>
      <c r="K74">
        <v>64.86</v>
      </c>
      <c r="L74">
        <v>3.86</v>
      </c>
    </row>
    <row r="75" spans="1:12" x14ac:dyDescent="0.3">
      <c r="A75">
        <v>0</v>
      </c>
      <c r="B75">
        <v>2022</v>
      </c>
      <c r="C75">
        <v>9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>
        <v>1</v>
      </c>
      <c r="J75">
        <v>2</v>
      </c>
      <c r="K75">
        <v>59.15</v>
      </c>
      <c r="L75">
        <v>13.48</v>
      </c>
    </row>
    <row r="76" spans="1:12" x14ac:dyDescent="0.3">
      <c r="A76">
        <v>5</v>
      </c>
      <c r="B76">
        <v>2020</v>
      </c>
      <c r="C76">
        <v>8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>
        <v>1</v>
      </c>
      <c r="J76">
        <v>1</v>
      </c>
      <c r="K76">
        <v>86.44</v>
      </c>
      <c r="L76">
        <v>35.299999999999997</v>
      </c>
    </row>
    <row r="77" spans="1:12" x14ac:dyDescent="0.3">
      <c r="A77">
        <v>8</v>
      </c>
      <c r="B77">
        <v>2023</v>
      </c>
      <c r="C77">
        <v>1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>
        <v>4</v>
      </c>
      <c r="J77">
        <v>2</v>
      </c>
      <c r="K77">
        <v>36.479999999999997</v>
      </c>
      <c r="L77">
        <v>17.29</v>
      </c>
    </row>
    <row r="78" spans="1:12" x14ac:dyDescent="0.3">
      <c r="A78">
        <v>7</v>
      </c>
      <c r="B78">
        <v>2023</v>
      </c>
      <c r="C78">
        <v>5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>
        <v>5</v>
      </c>
      <c r="J78">
        <v>0</v>
      </c>
      <c r="K78">
        <v>74.849999999999994</v>
      </c>
      <c r="L78">
        <v>11.26</v>
      </c>
    </row>
    <row r="79" spans="1:12" x14ac:dyDescent="0.3">
      <c r="A79">
        <v>2</v>
      </c>
      <c r="B79">
        <v>2021</v>
      </c>
      <c r="C79">
        <v>3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>
        <v>5</v>
      </c>
      <c r="J79">
        <v>1</v>
      </c>
      <c r="K79">
        <v>68.69</v>
      </c>
      <c r="L79">
        <v>38.590000000000003</v>
      </c>
    </row>
    <row r="80" spans="1:12" x14ac:dyDescent="0.3">
      <c r="A80">
        <v>6</v>
      </c>
      <c r="B80">
        <v>2024</v>
      </c>
      <c r="C80">
        <v>6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>
        <v>1</v>
      </c>
      <c r="J80">
        <v>2</v>
      </c>
      <c r="K80">
        <v>77.959999999999994</v>
      </c>
      <c r="L80">
        <v>5.46</v>
      </c>
    </row>
    <row r="81" spans="1:12" x14ac:dyDescent="0.3">
      <c r="A81">
        <v>5</v>
      </c>
      <c r="B81">
        <v>2021</v>
      </c>
      <c r="C81">
        <v>1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>
        <v>3</v>
      </c>
      <c r="J81">
        <v>0</v>
      </c>
      <c r="K81">
        <v>33.36</v>
      </c>
      <c r="L81">
        <v>38.6</v>
      </c>
    </row>
    <row r="82" spans="1:12" x14ac:dyDescent="0.3">
      <c r="A82">
        <v>2</v>
      </c>
      <c r="B82">
        <v>2020</v>
      </c>
      <c r="C82">
        <v>6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>
        <v>4</v>
      </c>
      <c r="J82">
        <v>1</v>
      </c>
      <c r="K82">
        <v>57.09</v>
      </c>
      <c r="L82">
        <v>12.1</v>
      </c>
    </row>
    <row r="83" spans="1:12" x14ac:dyDescent="0.3">
      <c r="A83">
        <v>9</v>
      </c>
      <c r="B83">
        <v>2025</v>
      </c>
      <c r="C83">
        <v>9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>
        <v>2</v>
      </c>
      <c r="J83">
        <v>1</v>
      </c>
      <c r="K83">
        <v>76.47</v>
      </c>
      <c r="L83">
        <v>16.73</v>
      </c>
    </row>
    <row r="84" spans="1:12" x14ac:dyDescent="0.3">
      <c r="A84">
        <v>8</v>
      </c>
      <c r="B84">
        <v>2022</v>
      </c>
      <c r="C84">
        <v>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>
        <v>6</v>
      </c>
      <c r="J84">
        <v>2</v>
      </c>
      <c r="K84">
        <v>33.56</v>
      </c>
      <c r="L84">
        <v>21.66</v>
      </c>
    </row>
    <row r="85" spans="1:12" x14ac:dyDescent="0.3">
      <c r="A85">
        <v>3</v>
      </c>
      <c r="B85">
        <v>2024</v>
      </c>
      <c r="C85">
        <v>2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>
        <v>5</v>
      </c>
      <c r="J85">
        <v>2</v>
      </c>
      <c r="K85">
        <v>30.17</v>
      </c>
      <c r="L85">
        <v>48.56</v>
      </c>
    </row>
    <row r="86" spans="1:12" x14ac:dyDescent="0.3">
      <c r="A86">
        <v>9</v>
      </c>
      <c r="B86">
        <v>2025</v>
      </c>
      <c r="C86">
        <v>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>
        <v>0</v>
      </c>
      <c r="J86">
        <v>1</v>
      </c>
      <c r="K86">
        <v>66.28</v>
      </c>
      <c r="L86">
        <v>10.51</v>
      </c>
    </row>
    <row r="87" spans="1:12" x14ac:dyDescent="0.3">
      <c r="A87">
        <v>8</v>
      </c>
      <c r="B87">
        <v>2022</v>
      </c>
      <c r="C87">
        <v>3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>
        <v>4</v>
      </c>
      <c r="J87">
        <v>1</v>
      </c>
      <c r="K87">
        <v>42.99</v>
      </c>
      <c r="L87">
        <v>32.229999999999997</v>
      </c>
    </row>
    <row r="88" spans="1:12" x14ac:dyDescent="0.3">
      <c r="A88">
        <v>5</v>
      </c>
      <c r="B88">
        <v>2024</v>
      </c>
      <c r="C88">
        <v>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>
        <v>6</v>
      </c>
      <c r="J88">
        <v>2</v>
      </c>
      <c r="K88">
        <v>58.79</v>
      </c>
      <c r="L88">
        <v>45.09</v>
      </c>
    </row>
    <row r="89" spans="1:12" x14ac:dyDescent="0.3">
      <c r="A89">
        <v>2</v>
      </c>
      <c r="B89">
        <v>2025</v>
      </c>
      <c r="C89">
        <v>5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>
        <v>3</v>
      </c>
      <c r="J89">
        <v>2</v>
      </c>
      <c r="K89">
        <v>78.540000000000006</v>
      </c>
      <c r="L89">
        <v>32.72</v>
      </c>
    </row>
    <row r="90" spans="1:12" x14ac:dyDescent="0.3">
      <c r="A90">
        <v>4</v>
      </c>
      <c r="B90">
        <v>2020</v>
      </c>
      <c r="C90">
        <v>2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>
        <v>4</v>
      </c>
      <c r="J90">
        <v>1</v>
      </c>
      <c r="K90">
        <v>40.799999999999997</v>
      </c>
      <c r="L90">
        <v>37.869999999999997</v>
      </c>
    </row>
    <row r="91" spans="1:12" x14ac:dyDescent="0.3">
      <c r="A91">
        <v>8</v>
      </c>
      <c r="B91">
        <v>2021</v>
      </c>
      <c r="C91">
        <v>3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>
        <v>5</v>
      </c>
      <c r="J91">
        <v>1</v>
      </c>
      <c r="K91">
        <v>54.27</v>
      </c>
      <c r="L91">
        <v>48.93</v>
      </c>
    </row>
    <row r="92" spans="1:12" x14ac:dyDescent="0.3">
      <c r="A92">
        <v>9</v>
      </c>
      <c r="B92">
        <v>2021</v>
      </c>
      <c r="C92">
        <v>3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>
        <v>6</v>
      </c>
      <c r="J92">
        <v>1</v>
      </c>
      <c r="K92">
        <v>73.150000000000006</v>
      </c>
      <c r="L92">
        <v>8.66</v>
      </c>
    </row>
    <row r="93" spans="1:12" x14ac:dyDescent="0.3">
      <c r="A93">
        <v>6</v>
      </c>
      <c r="B93">
        <v>2022</v>
      </c>
      <c r="C93">
        <v>6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>
        <v>2</v>
      </c>
      <c r="J93">
        <v>1</v>
      </c>
      <c r="K93">
        <v>51.58</v>
      </c>
      <c r="L93">
        <v>29.9</v>
      </c>
    </row>
    <row r="94" spans="1:12" x14ac:dyDescent="0.3">
      <c r="A94">
        <v>2</v>
      </c>
      <c r="B94">
        <v>2022</v>
      </c>
      <c r="C94">
        <v>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>
        <v>1</v>
      </c>
      <c r="J94">
        <v>0</v>
      </c>
      <c r="K94">
        <v>83.61</v>
      </c>
      <c r="L94">
        <v>33.06</v>
      </c>
    </row>
    <row r="95" spans="1:12" x14ac:dyDescent="0.3">
      <c r="A95">
        <v>6</v>
      </c>
      <c r="B95">
        <v>2025</v>
      </c>
      <c r="C95">
        <v>9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>
        <v>4</v>
      </c>
      <c r="J95">
        <v>1</v>
      </c>
      <c r="K95">
        <v>85.92</v>
      </c>
      <c r="L95">
        <v>33.33</v>
      </c>
    </row>
    <row r="96" spans="1:12" x14ac:dyDescent="0.3">
      <c r="A96">
        <v>6</v>
      </c>
      <c r="B96">
        <v>2021</v>
      </c>
      <c r="C96">
        <v>8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>
        <v>4</v>
      </c>
      <c r="J96">
        <v>0</v>
      </c>
      <c r="K96">
        <v>74.86</v>
      </c>
      <c r="L96">
        <v>49.08</v>
      </c>
    </row>
    <row r="97" spans="1:12" x14ac:dyDescent="0.3">
      <c r="A97">
        <v>3</v>
      </c>
      <c r="B97">
        <v>2024</v>
      </c>
      <c r="C97">
        <v>3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>
        <v>5</v>
      </c>
      <c r="J97">
        <v>1</v>
      </c>
      <c r="K97">
        <v>87.06</v>
      </c>
      <c r="L97">
        <v>20.68</v>
      </c>
    </row>
    <row r="98" spans="1:12" x14ac:dyDescent="0.3">
      <c r="A98">
        <v>5</v>
      </c>
      <c r="B98">
        <v>2025</v>
      </c>
      <c r="C98">
        <v>9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>
        <v>5</v>
      </c>
      <c r="J98">
        <v>1</v>
      </c>
      <c r="K98">
        <v>49</v>
      </c>
      <c r="L98">
        <v>16.850000000000001</v>
      </c>
    </row>
    <row r="99" spans="1:12" x14ac:dyDescent="0.3">
      <c r="A99">
        <v>9</v>
      </c>
      <c r="B99">
        <v>2025</v>
      </c>
      <c r="C99">
        <v>9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>
        <v>2</v>
      </c>
      <c r="J99">
        <v>0</v>
      </c>
      <c r="K99">
        <v>39.31</v>
      </c>
      <c r="L99">
        <v>11.84</v>
      </c>
    </row>
    <row r="100" spans="1:12" x14ac:dyDescent="0.3">
      <c r="A100">
        <v>4</v>
      </c>
      <c r="B100">
        <v>2023</v>
      </c>
      <c r="C100">
        <v>8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>
        <v>4</v>
      </c>
      <c r="J100">
        <v>1</v>
      </c>
      <c r="K100">
        <v>87.28</v>
      </c>
      <c r="L100">
        <v>48.39</v>
      </c>
    </row>
    <row r="101" spans="1:12" x14ac:dyDescent="0.3">
      <c r="A101">
        <v>7</v>
      </c>
      <c r="B101">
        <v>2021</v>
      </c>
      <c r="C101">
        <v>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>
        <v>4</v>
      </c>
      <c r="J101">
        <v>1</v>
      </c>
      <c r="K101">
        <v>46.5</v>
      </c>
      <c r="L101">
        <v>20.88</v>
      </c>
    </row>
    <row r="102" spans="1:12" x14ac:dyDescent="0.3">
      <c r="A102">
        <v>6</v>
      </c>
      <c r="B102">
        <v>2025</v>
      </c>
      <c r="C102">
        <v>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>
        <v>4</v>
      </c>
      <c r="J102">
        <v>2</v>
      </c>
      <c r="K102">
        <v>76.16</v>
      </c>
      <c r="L102">
        <v>9.4700000000000006</v>
      </c>
    </row>
    <row r="103" spans="1:12" x14ac:dyDescent="0.3">
      <c r="A103">
        <v>7</v>
      </c>
      <c r="B103">
        <v>2020</v>
      </c>
      <c r="C103">
        <v>2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>
        <v>4</v>
      </c>
      <c r="J103">
        <v>2</v>
      </c>
      <c r="K103">
        <v>68.44</v>
      </c>
      <c r="L103">
        <v>12.68</v>
      </c>
    </row>
    <row r="104" spans="1:12" x14ac:dyDescent="0.3">
      <c r="A104">
        <v>8</v>
      </c>
      <c r="B104">
        <v>2020</v>
      </c>
      <c r="C104">
        <v>1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>
        <v>2</v>
      </c>
      <c r="J104">
        <v>0</v>
      </c>
      <c r="K104">
        <v>89.88</v>
      </c>
      <c r="L104">
        <v>4.47</v>
      </c>
    </row>
    <row r="105" spans="1:12" x14ac:dyDescent="0.3">
      <c r="A105">
        <v>7</v>
      </c>
      <c r="B105">
        <v>2023</v>
      </c>
      <c r="C105">
        <v>2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>
        <v>1</v>
      </c>
      <c r="J105">
        <v>1</v>
      </c>
      <c r="K105">
        <v>70.63</v>
      </c>
      <c r="L105">
        <v>46.78</v>
      </c>
    </row>
    <row r="106" spans="1:12" x14ac:dyDescent="0.3">
      <c r="A106">
        <v>1</v>
      </c>
      <c r="B106">
        <v>2022</v>
      </c>
      <c r="C106">
        <v>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>
        <v>3</v>
      </c>
      <c r="J106">
        <v>2</v>
      </c>
      <c r="K106">
        <v>63.92</v>
      </c>
      <c r="L106">
        <v>47.98</v>
      </c>
    </row>
    <row r="107" spans="1:12" x14ac:dyDescent="0.3">
      <c r="A107">
        <v>9</v>
      </c>
      <c r="B107">
        <v>2024</v>
      </c>
      <c r="C107">
        <v>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>
        <v>0</v>
      </c>
      <c r="J107">
        <v>2</v>
      </c>
      <c r="K107">
        <v>60.99</v>
      </c>
      <c r="L107">
        <v>22.31</v>
      </c>
    </row>
    <row r="108" spans="1:12" x14ac:dyDescent="0.3">
      <c r="A108">
        <v>7</v>
      </c>
      <c r="B108">
        <v>2020</v>
      </c>
      <c r="C108">
        <v>1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>
        <v>1</v>
      </c>
      <c r="J108">
        <v>1</v>
      </c>
      <c r="K108">
        <v>65.569999999999993</v>
      </c>
      <c r="L108">
        <v>10.43</v>
      </c>
    </row>
    <row r="109" spans="1:12" x14ac:dyDescent="0.3">
      <c r="A109">
        <v>2</v>
      </c>
      <c r="B109">
        <v>2023</v>
      </c>
      <c r="C109">
        <v>2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>
        <v>4</v>
      </c>
      <c r="J109">
        <v>2</v>
      </c>
      <c r="K109">
        <v>84.37</v>
      </c>
      <c r="L109">
        <v>14.69</v>
      </c>
    </row>
    <row r="110" spans="1:12" x14ac:dyDescent="0.3">
      <c r="A110">
        <v>9</v>
      </c>
      <c r="B110">
        <v>2025</v>
      </c>
      <c r="C110">
        <v>3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>
        <v>0</v>
      </c>
      <c r="J110">
        <v>2</v>
      </c>
      <c r="K110">
        <v>53.68</v>
      </c>
      <c r="L110">
        <v>43.36</v>
      </c>
    </row>
    <row r="111" spans="1:12" x14ac:dyDescent="0.3">
      <c r="A111">
        <v>7</v>
      </c>
      <c r="B111">
        <v>2024</v>
      </c>
      <c r="C111">
        <v>5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>
        <v>3</v>
      </c>
      <c r="J111">
        <v>1</v>
      </c>
      <c r="K111">
        <v>60.67</v>
      </c>
      <c r="L111">
        <v>37.770000000000003</v>
      </c>
    </row>
    <row r="112" spans="1:12" x14ac:dyDescent="0.3">
      <c r="A112">
        <v>0</v>
      </c>
      <c r="B112">
        <v>2025</v>
      </c>
      <c r="C112">
        <v>2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>
        <v>5</v>
      </c>
      <c r="J112">
        <v>0</v>
      </c>
      <c r="K112">
        <v>38.020000000000003</v>
      </c>
      <c r="L112">
        <v>20.93</v>
      </c>
    </row>
    <row r="113" spans="1:12" x14ac:dyDescent="0.3">
      <c r="A113">
        <v>9</v>
      </c>
      <c r="B113">
        <v>2020</v>
      </c>
      <c r="C113">
        <v>8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>
        <v>2</v>
      </c>
      <c r="J113">
        <v>2</v>
      </c>
      <c r="K113">
        <v>36.75</v>
      </c>
      <c r="L113">
        <v>12.56</v>
      </c>
    </row>
    <row r="114" spans="1:12" x14ac:dyDescent="0.3">
      <c r="A114">
        <v>1</v>
      </c>
      <c r="B114">
        <v>2021</v>
      </c>
      <c r="C114">
        <v>6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>
        <v>4</v>
      </c>
      <c r="J114">
        <v>0</v>
      </c>
      <c r="K114">
        <v>89.07</v>
      </c>
      <c r="L114">
        <v>20.52</v>
      </c>
    </row>
    <row r="115" spans="1:12" x14ac:dyDescent="0.3">
      <c r="A115">
        <v>3</v>
      </c>
      <c r="B115">
        <v>2025</v>
      </c>
      <c r="C115">
        <v>8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>
        <v>3</v>
      </c>
      <c r="J115">
        <v>1</v>
      </c>
      <c r="K115">
        <v>49.54</v>
      </c>
      <c r="L115">
        <v>20.170000000000002</v>
      </c>
    </row>
    <row r="116" spans="1:12" x14ac:dyDescent="0.3">
      <c r="A116">
        <v>7</v>
      </c>
      <c r="B116">
        <v>2021</v>
      </c>
      <c r="C116">
        <v>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>
        <v>0</v>
      </c>
      <c r="J116">
        <v>0</v>
      </c>
      <c r="K116">
        <v>51.34</v>
      </c>
      <c r="L116">
        <v>1.18</v>
      </c>
    </row>
    <row r="117" spans="1:12" x14ac:dyDescent="0.3">
      <c r="A117">
        <v>6</v>
      </c>
      <c r="B117">
        <v>2025</v>
      </c>
      <c r="C117">
        <v>6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>
        <v>5</v>
      </c>
      <c r="J117">
        <v>2</v>
      </c>
      <c r="K117">
        <v>38.75</v>
      </c>
      <c r="L117">
        <v>20.54</v>
      </c>
    </row>
    <row r="118" spans="1:12" x14ac:dyDescent="0.3">
      <c r="A118">
        <v>1</v>
      </c>
      <c r="B118">
        <v>2022</v>
      </c>
      <c r="C118">
        <v>5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>
        <v>6</v>
      </c>
      <c r="J118">
        <v>0</v>
      </c>
      <c r="K118">
        <v>70.430000000000007</v>
      </c>
      <c r="L118">
        <v>9.06</v>
      </c>
    </row>
    <row r="119" spans="1:12" x14ac:dyDescent="0.3">
      <c r="A119">
        <v>5</v>
      </c>
      <c r="B119">
        <v>2025</v>
      </c>
      <c r="C119">
        <v>1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>
        <v>0</v>
      </c>
      <c r="J119">
        <v>2</v>
      </c>
      <c r="K119">
        <v>53.86</v>
      </c>
      <c r="L119">
        <v>46.63</v>
      </c>
    </row>
    <row r="120" spans="1:12" x14ac:dyDescent="0.3">
      <c r="A120">
        <v>4</v>
      </c>
      <c r="B120">
        <v>2023</v>
      </c>
      <c r="C120">
        <v>3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>
        <v>0</v>
      </c>
      <c r="J120">
        <v>2</v>
      </c>
      <c r="K120">
        <v>69</v>
      </c>
      <c r="L120">
        <v>39.549999999999997</v>
      </c>
    </row>
    <row r="121" spans="1:12" x14ac:dyDescent="0.3">
      <c r="A121">
        <v>7</v>
      </c>
      <c r="B121">
        <v>2022</v>
      </c>
      <c r="C121">
        <v>3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>
        <v>2</v>
      </c>
      <c r="J121">
        <v>0</v>
      </c>
      <c r="K121">
        <v>83.38</v>
      </c>
      <c r="L121">
        <v>29.08</v>
      </c>
    </row>
    <row r="122" spans="1:12" x14ac:dyDescent="0.3">
      <c r="A122">
        <v>1</v>
      </c>
      <c r="B122">
        <v>2025</v>
      </c>
      <c r="C122">
        <v>5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>
        <v>3</v>
      </c>
      <c r="J122">
        <v>0</v>
      </c>
      <c r="K122">
        <v>33.479999999999997</v>
      </c>
      <c r="L122">
        <v>27.13</v>
      </c>
    </row>
    <row r="123" spans="1:12" x14ac:dyDescent="0.3">
      <c r="A123">
        <v>2</v>
      </c>
      <c r="B123">
        <v>2021</v>
      </c>
      <c r="C123">
        <v>8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>
        <v>4</v>
      </c>
      <c r="J123">
        <v>1</v>
      </c>
      <c r="K123">
        <v>61.28</v>
      </c>
      <c r="L123">
        <v>25.64</v>
      </c>
    </row>
    <row r="124" spans="1:12" x14ac:dyDescent="0.3">
      <c r="A124">
        <v>2</v>
      </c>
      <c r="B124">
        <v>2020</v>
      </c>
      <c r="C124">
        <v>9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>
        <v>3</v>
      </c>
      <c r="J124">
        <v>2</v>
      </c>
      <c r="K124">
        <v>81.88</v>
      </c>
      <c r="L124">
        <v>24.11</v>
      </c>
    </row>
    <row r="125" spans="1:12" x14ac:dyDescent="0.3">
      <c r="A125">
        <v>4</v>
      </c>
      <c r="B125">
        <v>2024</v>
      </c>
      <c r="C125">
        <v>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>
        <v>2</v>
      </c>
      <c r="J125">
        <v>2</v>
      </c>
      <c r="K125">
        <v>83.17</v>
      </c>
      <c r="L125">
        <v>45.6</v>
      </c>
    </row>
    <row r="126" spans="1:12" x14ac:dyDescent="0.3">
      <c r="A126">
        <v>0</v>
      </c>
      <c r="B126">
        <v>2020</v>
      </c>
      <c r="C126">
        <v>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>
        <v>2</v>
      </c>
      <c r="J126">
        <v>1</v>
      </c>
      <c r="K126">
        <v>76.459999999999994</v>
      </c>
      <c r="L126">
        <v>2.64</v>
      </c>
    </row>
    <row r="127" spans="1:12" x14ac:dyDescent="0.3">
      <c r="A127">
        <v>8</v>
      </c>
      <c r="B127">
        <v>2022</v>
      </c>
      <c r="C127">
        <v>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>
        <v>1</v>
      </c>
      <c r="J127">
        <v>2</v>
      </c>
      <c r="K127">
        <v>34.4</v>
      </c>
      <c r="L127">
        <v>27.19</v>
      </c>
    </row>
    <row r="128" spans="1:12" x14ac:dyDescent="0.3">
      <c r="A128">
        <v>9</v>
      </c>
      <c r="B128">
        <v>2021</v>
      </c>
      <c r="C128">
        <v>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>
        <v>4</v>
      </c>
      <c r="J128">
        <v>0</v>
      </c>
      <c r="K128">
        <v>54.41</v>
      </c>
      <c r="L128">
        <v>20.22</v>
      </c>
    </row>
    <row r="129" spans="1:12" x14ac:dyDescent="0.3">
      <c r="A129">
        <v>8</v>
      </c>
      <c r="B129">
        <v>2025</v>
      </c>
      <c r="C129">
        <v>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>
        <v>6</v>
      </c>
      <c r="J129">
        <v>0</v>
      </c>
      <c r="K129">
        <v>43.37</v>
      </c>
      <c r="L129">
        <v>21.52</v>
      </c>
    </row>
    <row r="130" spans="1:12" x14ac:dyDescent="0.3">
      <c r="A130">
        <v>2</v>
      </c>
      <c r="B130">
        <v>2020</v>
      </c>
      <c r="C130">
        <v>8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>
        <v>0</v>
      </c>
      <c r="J130">
        <v>1</v>
      </c>
      <c r="K130">
        <v>60.89</v>
      </c>
      <c r="L130">
        <v>33.4</v>
      </c>
    </row>
    <row r="131" spans="1:12" x14ac:dyDescent="0.3">
      <c r="A131">
        <v>7</v>
      </c>
      <c r="B131">
        <v>2025</v>
      </c>
      <c r="C131">
        <v>5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>
        <v>0</v>
      </c>
      <c r="J131">
        <v>0</v>
      </c>
      <c r="K131">
        <v>79.040000000000006</v>
      </c>
      <c r="L131">
        <v>4.09</v>
      </c>
    </row>
    <row r="132" spans="1:12" x14ac:dyDescent="0.3">
      <c r="A132">
        <v>6</v>
      </c>
      <c r="B132">
        <v>2022</v>
      </c>
      <c r="C132">
        <v>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>
        <v>5</v>
      </c>
      <c r="J132">
        <v>2</v>
      </c>
      <c r="K132">
        <v>33.049999999999997</v>
      </c>
      <c r="L132">
        <v>32.61</v>
      </c>
    </row>
    <row r="133" spans="1:12" x14ac:dyDescent="0.3">
      <c r="A133">
        <v>0</v>
      </c>
      <c r="B133">
        <v>2021</v>
      </c>
      <c r="C133">
        <v>8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>
        <v>3</v>
      </c>
      <c r="J133">
        <v>2</v>
      </c>
      <c r="K133">
        <v>49.17</v>
      </c>
      <c r="L133">
        <v>43.77</v>
      </c>
    </row>
    <row r="134" spans="1:12" x14ac:dyDescent="0.3">
      <c r="A134">
        <v>8</v>
      </c>
      <c r="B134">
        <v>2022</v>
      </c>
      <c r="C134">
        <v>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>
        <v>3</v>
      </c>
      <c r="J134">
        <v>0</v>
      </c>
      <c r="K134">
        <v>41.71</v>
      </c>
      <c r="L134">
        <v>5.19</v>
      </c>
    </row>
    <row r="135" spans="1:12" x14ac:dyDescent="0.3">
      <c r="A135">
        <v>2</v>
      </c>
      <c r="B135">
        <v>2025</v>
      </c>
      <c r="C135">
        <v>3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>
        <v>0</v>
      </c>
      <c r="J135">
        <v>1</v>
      </c>
      <c r="K135">
        <v>41.08</v>
      </c>
      <c r="L135">
        <v>8.39</v>
      </c>
    </row>
    <row r="136" spans="1:12" x14ac:dyDescent="0.3">
      <c r="A136">
        <v>3</v>
      </c>
      <c r="B136">
        <v>2020</v>
      </c>
      <c r="C136">
        <v>5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>
        <v>3</v>
      </c>
      <c r="J136">
        <v>2</v>
      </c>
      <c r="K136">
        <v>45.13</v>
      </c>
      <c r="L136">
        <v>6.24</v>
      </c>
    </row>
    <row r="137" spans="1:12" x14ac:dyDescent="0.3">
      <c r="A137">
        <v>4</v>
      </c>
      <c r="B137">
        <v>2020</v>
      </c>
      <c r="C137">
        <v>6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>
        <v>0</v>
      </c>
      <c r="J137">
        <v>0</v>
      </c>
      <c r="K137">
        <v>58.54</v>
      </c>
      <c r="L137">
        <v>1.63</v>
      </c>
    </row>
    <row r="138" spans="1:12" x14ac:dyDescent="0.3">
      <c r="A138">
        <v>0</v>
      </c>
      <c r="B138">
        <v>2020</v>
      </c>
      <c r="C138">
        <v>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>
        <v>3</v>
      </c>
      <c r="J138">
        <v>0</v>
      </c>
      <c r="K138">
        <v>76.05</v>
      </c>
      <c r="L138">
        <v>37.53</v>
      </c>
    </row>
    <row r="139" spans="1:12" x14ac:dyDescent="0.3">
      <c r="A139">
        <v>2</v>
      </c>
      <c r="B139">
        <v>2020</v>
      </c>
      <c r="C139">
        <v>6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>
        <v>1</v>
      </c>
      <c r="J139">
        <v>1</v>
      </c>
      <c r="K139">
        <v>70.17</v>
      </c>
      <c r="L139">
        <v>45.17</v>
      </c>
    </row>
    <row r="140" spans="1:12" x14ac:dyDescent="0.3">
      <c r="A140">
        <v>5</v>
      </c>
      <c r="B140">
        <v>2021</v>
      </c>
      <c r="C140">
        <v>6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>
        <v>0</v>
      </c>
      <c r="J140">
        <v>1</v>
      </c>
      <c r="K140">
        <v>74.959999999999994</v>
      </c>
      <c r="L140">
        <v>47.48</v>
      </c>
    </row>
    <row r="141" spans="1:12" x14ac:dyDescent="0.3">
      <c r="A141">
        <v>7</v>
      </c>
      <c r="B141">
        <v>2025</v>
      </c>
      <c r="C141">
        <v>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>
        <v>2</v>
      </c>
      <c r="J141">
        <v>2</v>
      </c>
      <c r="K141">
        <v>60.05</v>
      </c>
      <c r="L141">
        <v>42.29</v>
      </c>
    </row>
    <row r="142" spans="1:12" x14ac:dyDescent="0.3">
      <c r="A142">
        <v>6</v>
      </c>
      <c r="B142">
        <v>2020</v>
      </c>
      <c r="C142">
        <v>9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>
        <v>2</v>
      </c>
      <c r="J142">
        <v>0</v>
      </c>
      <c r="K142">
        <v>78.849999999999994</v>
      </c>
      <c r="L142">
        <v>19.079999999999998</v>
      </c>
    </row>
    <row r="143" spans="1:12" x14ac:dyDescent="0.3">
      <c r="A143">
        <v>4</v>
      </c>
      <c r="B143">
        <v>2020</v>
      </c>
      <c r="C143">
        <v>8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>
        <v>1</v>
      </c>
      <c r="J143">
        <v>0</v>
      </c>
      <c r="K143">
        <v>57.88</v>
      </c>
      <c r="L143">
        <v>35.630000000000003</v>
      </c>
    </row>
    <row r="144" spans="1:12" x14ac:dyDescent="0.3">
      <c r="A144">
        <v>8</v>
      </c>
      <c r="B144">
        <v>2020</v>
      </c>
      <c r="C144">
        <v>1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>
        <v>5</v>
      </c>
      <c r="J144">
        <v>1</v>
      </c>
      <c r="K144">
        <v>35.56</v>
      </c>
      <c r="L144">
        <v>47.38</v>
      </c>
    </row>
    <row r="145" spans="1:12" x14ac:dyDescent="0.3">
      <c r="A145">
        <v>5</v>
      </c>
      <c r="B145">
        <v>2025</v>
      </c>
      <c r="C145">
        <v>9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>
        <v>5</v>
      </c>
      <c r="J145">
        <v>0</v>
      </c>
      <c r="K145">
        <v>70.39</v>
      </c>
      <c r="L145">
        <v>45.49</v>
      </c>
    </row>
    <row r="146" spans="1:12" x14ac:dyDescent="0.3">
      <c r="A146">
        <v>8</v>
      </c>
      <c r="B146">
        <v>2021</v>
      </c>
      <c r="C146">
        <v>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>
        <v>4</v>
      </c>
      <c r="J146">
        <v>2</v>
      </c>
      <c r="K146">
        <v>68.319999999999993</v>
      </c>
      <c r="L146">
        <v>34.39</v>
      </c>
    </row>
    <row r="147" spans="1:12" x14ac:dyDescent="0.3">
      <c r="A147">
        <v>6</v>
      </c>
      <c r="B147">
        <v>2023</v>
      </c>
      <c r="C147">
        <v>6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>
        <v>1</v>
      </c>
      <c r="J147">
        <v>0</v>
      </c>
      <c r="K147">
        <v>34.520000000000003</v>
      </c>
      <c r="L147">
        <v>39.19</v>
      </c>
    </row>
    <row r="148" spans="1:12" x14ac:dyDescent="0.3">
      <c r="A148">
        <v>9</v>
      </c>
      <c r="B148">
        <v>2021</v>
      </c>
      <c r="C148">
        <v>1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>
        <v>6</v>
      </c>
      <c r="J148">
        <v>0</v>
      </c>
      <c r="K148">
        <v>31.54</v>
      </c>
      <c r="L148">
        <v>31.14</v>
      </c>
    </row>
    <row r="149" spans="1:12" x14ac:dyDescent="0.3">
      <c r="A149">
        <v>5</v>
      </c>
      <c r="B149">
        <v>2020</v>
      </c>
      <c r="C149">
        <v>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>
        <v>3</v>
      </c>
      <c r="J149">
        <v>1</v>
      </c>
      <c r="K149">
        <v>37.89</v>
      </c>
      <c r="L149">
        <v>34.26</v>
      </c>
    </row>
    <row r="150" spans="1:12" x14ac:dyDescent="0.3">
      <c r="A150">
        <v>0</v>
      </c>
      <c r="B150">
        <v>2020</v>
      </c>
      <c r="C150">
        <v>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>
        <v>1</v>
      </c>
      <c r="J150">
        <v>2</v>
      </c>
      <c r="K150">
        <v>44.82</v>
      </c>
      <c r="L150">
        <v>13.25</v>
      </c>
    </row>
    <row r="151" spans="1:12" x14ac:dyDescent="0.3">
      <c r="A151">
        <v>2</v>
      </c>
      <c r="B151">
        <v>2021</v>
      </c>
      <c r="C151">
        <v>2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>
        <v>6</v>
      </c>
      <c r="J151">
        <v>0</v>
      </c>
      <c r="K151">
        <v>81.84</v>
      </c>
      <c r="L151">
        <v>22.64</v>
      </c>
    </row>
    <row r="152" spans="1:12" x14ac:dyDescent="0.3">
      <c r="A152">
        <v>3</v>
      </c>
      <c r="B152">
        <v>2024</v>
      </c>
      <c r="C152">
        <v>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>
        <v>1</v>
      </c>
      <c r="J152">
        <v>2</v>
      </c>
      <c r="K152">
        <v>60.71</v>
      </c>
      <c r="L152">
        <v>48.02</v>
      </c>
    </row>
    <row r="153" spans="1:12" x14ac:dyDescent="0.3">
      <c r="A153">
        <v>6</v>
      </c>
      <c r="B153">
        <v>2022</v>
      </c>
      <c r="C153">
        <v>8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>
        <v>4</v>
      </c>
      <c r="J153">
        <v>1</v>
      </c>
      <c r="K153">
        <v>81.94</v>
      </c>
      <c r="L153">
        <v>43.92</v>
      </c>
    </row>
    <row r="154" spans="1:12" x14ac:dyDescent="0.3">
      <c r="A154">
        <v>5</v>
      </c>
      <c r="B154">
        <v>2024</v>
      </c>
      <c r="C154">
        <v>8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>
        <v>0</v>
      </c>
      <c r="J154">
        <v>0</v>
      </c>
      <c r="K154">
        <v>61.68</v>
      </c>
      <c r="L154">
        <v>14</v>
      </c>
    </row>
    <row r="155" spans="1:12" x14ac:dyDescent="0.3">
      <c r="A155">
        <v>0</v>
      </c>
      <c r="B155">
        <v>2020</v>
      </c>
      <c r="C155">
        <v>2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>
        <v>6</v>
      </c>
      <c r="J155">
        <v>1</v>
      </c>
      <c r="K155">
        <v>68.67</v>
      </c>
      <c r="L155">
        <v>9.18</v>
      </c>
    </row>
    <row r="156" spans="1:12" x14ac:dyDescent="0.3">
      <c r="A156">
        <v>5</v>
      </c>
      <c r="B156">
        <v>2020</v>
      </c>
      <c r="C156">
        <v>1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>
        <v>5</v>
      </c>
      <c r="J156">
        <v>1</v>
      </c>
      <c r="K156">
        <v>48.13</v>
      </c>
      <c r="L156">
        <v>40.32</v>
      </c>
    </row>
    <row r="157" spans="1:12" x14ac:dyDescent="0.3">
      <c r="A157">
        <v>2</v>
      </c>
      <c r="B157">
        <v>2023</v>
      </c>
      <c r="C157">
        <v>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>
        <v>2</v>
      </c>
      <c r="J157">
        <v>1</v>
      </c>
      <c r="K157">
        <v>83.72</v>
      </c>
      <c r="L157">
        <v>32.54</v>
      </c>
    </row>
    <row r="158" spans="1:12" x14ac:dyDescent="0.3">
      <c r="A158">
        <v>1</v>
      </c>
      <c r="B158">
        <v>2023</v>
      </c>
      <c r="C158">
        <v>3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>
        <v>4</v>
      </c>
      <c r="J158">
        <v>2</v>
      </c>
      <c r="K158">
        <v>69.59</v>
      </c>
      <c r="L158">
        <v>21.86</v>
      </c>
    </row>
    <row r="159" spans="1:12" x14ac:dyDescent="0.3">
      <c r="A159">
        <v>8</v>
      </c>
      <c r="B159">
        <v>2024</v>
      </c>
      <c r="C159">
        <v>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>
        <v>3</v>
      </c>
      <c r="J159">
        <v>0</v>
      </c>
      <c r="K159">
        <v>33.51</v>
      </c>
      <c r="L159">
        <v>49.28</v>
      </c>
    </row>
    <row r="160" spans="1:12" x14ac:dyDescent="0.3">
      <c r="A160">
        <v>5</v>
      </c>
      <c r="B160">
        <v>2020</v>
      </c>
      <c r="C160">
        <v>9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>
        <v>0</v>
      </c>
      <c r="J160">
        <v>1</v>
      </c>
      <c r="K160">
        <v>73.23</v>
      </c>
      <c r="L160">
        <v>9.67</v>
      </c>
    </row>
    <row r="161" spans="1:12" x14ac:dyDescent="0.3">
      <c r="A161">
        <v>4</v>
      </c>
      <c r="B161">
        <v>2020</v>
      </c>
      <c r="C161">
        <v>6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>
        <v>6</v>
      </c>
      <c r="J161">
        <v>1</v>
      </c>
      <c r="K161">
        <v>57.27</v>
      </c>
      <c r="L161">
        <v>22.23</v>
      </c>
    </row>
    <row r="162" spans="1:12" x14ac:dyDescent="0.3">
      <c r="A162">
        <v>3</v>
      </c>
      <c r="B162">
        <v>2024</v>
      </c>
      <c r="C162">
        <v>8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>
        <v>1</v>
      </c>
      <c r="J162">
        <v>1</v>
      </c>
      <c r="K162">
        <v>72.790000000000006</v>
      </c>
      <c r="L162">
        <v>13.5</v>
      </c>
    </row>
    <row r="163" spans="1:12" x14ac:dyDescent="0.3">
      <c r="A163">
        <v>8</v>
      </c>
      <c r="B163">
        <v>2020</v>
      </c>
      <c r="C163">
        <v>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>
        <v>4</v>
      </c>
      <c r="J163">
        <v>0</v>
      </c>
      <c r="K163">
        <v>83.66</v>
      </c>
      <c r="L163">
        <v>6.21</v>
      </c>
    </row>
    <row r="164" spans="1:12" x14ac:dyDescent="0.3">
      <c r="A164">
        <v>3</v>
      </c>
      <c r="B164">
        <v>2021</v>
      </c>
      <c r="C164">
        <v>3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>
        <v>5</v>
      </c>
      <c r="J164">
        <v>1</v>
      </c>
      <c r="K164">
        <v>75.599999999999994</v>
      </c>
      <c r="L164">
        <v>32.81</v>
      </c>
    </row>
    <row r="165" spans="1:12" x14ac:dyDescent="0.3">
      <c r="A165">
        <v>1</v>
      </c>
      <c r="B165">
        <v>2020</v>
      </c>
      <c r="C165">
        <v>1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>
        <v>2</v>
      </c>
      <c r="J165">
        <v>2</v>
      </c>
      <c r="K165">
        <v>30.81</v>
      </c>
      <c r="L165">
        <v>3.26</v>
      </c>
    </row>
    <row r="166" spans="1:12" x14ac:dyDescent="0.3">
      <c r="A166">
        <v>5</v>
      </c>
      <c r="B166">
        <v>2024</v>
      </c>
      <c r="C166">
        <v>3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>
        <v>0</v>
      </c>
      <c r="J166">
        <v>0</v>
      </c>
      <c r="K166">
        <v>81.95</v>
      </c>
      <c r="L166">
        <v>2.4900000000000002</v>
      </c>
    </row>
    <row r="167" spans="1:12" x14ac:dyDescent="0.3">
      <c r="A167">
        <v>6</v>
      </c>
      <c r="B167">
        <v>2020</v>
      </c>
      <c r="C167">
        <v>8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>
        <v>2</v>
      </c>
      <c r="J167">
        <v>0</v>
      </c>
      <c r="K167">
        <v>87.03</v>
      </c>
      <c r="L167">
        <v>39.950000000000003</v>
      </c>
    </row>
    <row r="168" spans="1:12" x14ac:dyDescent="0.3">
      <c r="A168">
        <v>2</v>
      </c>
      <c r="B168">
        <v>2020</v>
      </c>
      <c r="C168">
        <v>8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>
        <v>6</v>
      </c>
      <c r="J168">
        <v>0</v>
      </c>
      <c r="K168">
        <v>48.02</v>
      </c>
      <c r="L168">
        <v>22.55</v>
      </c>
    </row>
    <row r="169" spans="1:12" x14ac:dyDescent="0.3">
      <c r="A169">
        <v>4</v>
      </c>
      <c r="B169">
        <v>2023</v>
      </c>
      <c r="C169">
        <v>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>
        <v>1</v>
      </c>
      <c r="J169">
        <v>2</v>
      </c>
      <c r="K169">
        <v>82.45</v>
      </c>
      <c r="L169">
        <v>44.86</v>
      </c>
    </row>
    <row r="170" spans="1:12" x14ac:dyDescent="0.3">
      <c r="A170">
        <v>6</v>
      </c>
      <c r="B170">
        <v>2023</v>
      </c>
      <c r="C170">
        <v>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>
        <v>2</v>
      </c>
      <c r="J170">
        <v>1</v>
      </c>
      <c r="K170">
        <v>76.92</v>
      </c>
      <c r="L170">
        <v>27.59</v>
      </c>
    </row>
    <row r="171" spans="1:12" x14ac:dyDescent="0.3">
      <c r="A171">
        <v>1</v>
      </c>
      <c r="B171">
        <v>2020</v>
      </c>
      <c r="C171">
        <v>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>
        <v>1</v>
      </c>
      <c r="J171">
        <v>0</v>
      </c>
      <c r="K171">
        <v>45.16</v>
      </c>
      <c r="L171">
        <v>15.34</v>
      </c>
    </row>
    <row r="172" spans="1:12" x14ac:dyDescent="0.3">
      <c r="A172">
        <v>3</v>
      </c>
      <c r="B172">
        <v>2020</v>
      </c>
      <c r="C172">
        <v>8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>
        <v>1</v>
      </c>
      <c r="J172">
        <v>1</v>
      </c>
      <c r="K172">
        <v>50.12</v>
      </c>
      <c r="L172">
        <v>46.08</v>
      </c>
    </row>
    <row r="173" spans="1:12" x14ac:dyDescent="0.3">
      <c r="A173">
        <v>0</v>
      </c>
      <c r="B173">
        <v>2023</v>
      </c>
      <c r="C173">
        <v>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>
        <v>1</v>
      </c>
      <c r="J173">
        <v>1</v>
      </c>
      <c r="K173">
        <v>73.34</v>
      </c>
      <c r="L173">
        <v>6.21</v>
      </c>
    </row>
    <row r="174" spans="1:12" x14ac:dyDescent="0.3">
      <c r="A174">
        <v>6</v>
      </c>
      <c r="B174">
        <v>2024</v>
      </c>
      <c r="C174">
        <v>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>
        <v>3</v>
      </c>
      <c r="J174">
        <v>1</v>
      </c>
      <c r="K174">
        <v>59.28</v>
      </c>
      <c r="L174">
        <v>20.74</v>
      </c>
    </row>
    <row r="175" spans="1:12" x14ac:dyDescent="0.3">
      <c r="A175">
        <v>5</v>
      </c>
      <c r="B175">
        <v>2025</v>
      </c>
      <c r="C175">
        <v>5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>
        <v>6</v>
      </c>
      <c r="J175">
        <v>1</v>
      </c>
      <c r="K175">
        <v>73.819999999999993</v>
      </c>
      <c r="L175">
        <v>17.82</v>
      </c>
    </row>
    <row r="176" spans="1:12" x14ac:dyDescent="0.3">
      <c r="A176">
        <v>1</v>
      </c>
      <c r="B176">
        <v>2022</v>
      </c>
      <c r="C176">
        <v>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>
        <v>6</v>
      </c>
      <c r="J176">
        <v>0</v>
      </c>
      <c r="K176">
        <v>81.93</v>
      </c>
      <c r="L176">
        <v>47.32</v>
      </c>
    </row>
    <row r="177" spans="1:12" x14ac:dyDescent="0.3">
      <c r="A177">
        <v>5</v>
      </c>
      <c r="B177">
        <v>2025</v>
      </c>
      <c r="C177">
        <v>1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>
        <v>6</v>
      </c>
      <c r="J177">
        <v>0</v>
      </c>
      <c r="K177">
        <v>46.02</v>
      </c>
      <c r="L177">
        <v>20.079999999999998</v>
      </c>
    </row>
    <row r="178" spans="1:12" x14ac:dyDescent="0.3">
      <c r="A178">
        <v>3</v>
      </c>
      <c r="B178">
        <v>2022</v>
      </c>
      <c r="C178">
        <v>9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>
        <v>2</v>
      </c>
      <c r="J178">
        <v>0</v>
      </c>
      <c r="K178">
        <v>69.97</v>
      </c>
      <c r="L178">
        <v>13.22</v>
      </c>
    </row>
    <row r="179" spans="1:12" x14ac:dyDescent="0.3">
      <c r="A179">
        <v>5</v>
      </c>
      <c r="B179">
        <v>2024</v>
      </c>
      <c r="C179">
        <v>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>
        <v>4</v>
      </c>
      <c r="J179">
        <v>1</v>
      </c>
      <c r="K179">
        <v>70.17</v>
      </c>
      <c r="L179">
        <v>30.75</v>
      </c>
    </row>
    <row r="180" spans="1:12" x14ac:dyDescent="0.3">
      <c r="A180">
        <v>8</v>
      </c>
      <c r="B180">
        <v>2020</v>
      </c>
      <c r="C180">
        <v>2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>
        <v>2</v>
      </c>
      <c r="J180">
        <v>1</v>
      </c>
      <c r="K180">
        <v>32.96</v>
      </c>
      <c r="L180">
        <v>32.229999999999997</v>
      </c>
    </row>
    <row r="181" spans="1:12" x14ac:dyDescent="0.3">
      <c r="A181">
        <v>9</v>
      </c>
      <c r="B181">
        <v>2021</v>
      </c>
      <c r="C181">
        <v>1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>
        <v>5</v>
      </c>
      <c r="J181">
        <v>2</v>
      </c>
      <c r="K181">
        <v>60.03</v>
      </c>
      <c r="L181">
        <v>12.22</v>
      </c>
    </row>
    <row r="182" spans="1:12" x14ac:dyDescent="0.3">
      <c r="A182">
        <v>8</v>
      </c>
      <c r="B182">
        <v>2021</v>
      </c>
      <c r="C182">
        <v>1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>
        <v>1</v>
      </c>
      <c r="J182">
        <v>2</v>
      </c>
      <c r="K182">
        <v>33.61</v>
      </c>
      <c r="L182">
        <v>18.87</v>
      </c>
    </row>
    <row r="183" spans="1:12" x14ac:dyDescent="0.3">
      <c r="A183">
        <v>4</v>
      </c>
      <c r="B183">
        <v>2021</v>
      </c>
      <c r="C183">
        <v>1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>
        <v>0</v>
      </c>
      <c r="J183">
        <v>2</v>
      </c>
      <c r="K183">
        <v>50.81</v>
      </c>
      <c r="L183">
        <v>20.61</v>
      </c>
    </row>
    <row r="184" spans="1:12" x14ac:dyDescent="0.3">
      <c r="A184">
        <v>1</v>
      </c>
      <c r="B184">
        <v>2020</v>
      </c>
      <c r="C184">
        <v>3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>
        <v>6</v>
      </c>
      <c r="J184">
        <v>2</v>
      </c>
      <c r="K184">
        <v>60.09</v>
      </c>
      <c r="L184">
        <v>31.02</v>
      </c>
    </row>
    <row r="185" spans="1:12" x14ac:dyDescent="0.3">
      <c r="A185">
        <v>5</v>
      </c>
      <c r="B185">
        <v>2024</v>
      </c>
      <c r="C185">
        <v>8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>
        <v>5</v>
      </c>
      <c r="J185">
        <v>2</v>
      </c>
      <c r="K185">
        <v>43.6</v>
      </c>
      <c r="L185">
        <v>14.06</v>
      </c>
    </row>
    <row r="186" spans="1:12" x14ac:dyDescent="0.3">
      <c r="A186">
        <v>4</v>
      </c>
      <c r="B186">
        <v>2021</v>
      </c>
      <c r="C186">
        <v>8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>
        <v>0</v>
      </c>
      <c r="J186">
        <v>0</v>
      </c>
      <c r="K186">
        <v>77.31</v>
      </c>
      <c r="L186">
        <v>12.95</v>
      </c>
    </row>
    <row r="187" spans="1:12" x14ac:dyDescent="0.3">
      <c r="A187">
        <v>3</v>
      </c>
      <c r="B187">
        <v>2024</v>
      </c>
      <c r="C187">
        <v>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>
        <v>1</v>
      </c>
      <c r="J187">
        <v>2</v>
      </c>
      <c r="K187">
        <v>85.01</v>
      </c>
      <c r="L187">
        <v>24.33</v>
      </c>
    </row>
    <row r="188" spans="1:12" x14ac:dyDescent="0.3">
      <c r="A188">
        <v>5</v>
      </c>
      <c r="B188">
        <v>2020</v>
      </c>
      <c r="C188">
        <v>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>
        <v>1</v>
      </c>
      <c r="J188">
        <v>1</v>
      </c>
      <c r="K188">
        <v>48.27</v>
      </c>
      <c r="L188">
        <v>44.8</v>
      </c>
    </row>
    <row r="189" spans="1:12" x14ac:dyDescent="0.3">
      <c r="A189">
        <v>2</v>
      </c>
      <c r="B189">
        <v>2022</v>
      </c>
      <c r="C189">
        <v>2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>
        <v>4</v>
      </c>
      <c r="J189">
        <v>0</v>
      </c>
      <c r="K189">
        <v>42.94</v>
      </c>
      <c r="L189">
        <v>36.32</v>
      </c>
    </row>
    <row r="190" spans="1:12" x14ac:dyDescent="0.3">
      <c r="A190">
        <v>8</v>
      </c>
      <c r="B190">
        <v>2022</v>
      </c>
      <c r="C190">
        <v>3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>
        <v>4</v>
      </c>
      <c r="J190">
        <v>1</v>
      </c>
      <c r="K190">
        <v>89.76</v>
      </c>
      <c r="L190">
        <v>12.56</v>
      </c>
    </row>
    <row r="191" spans="1:12" x14ac:dyDescent="0.3">
      <c r="A191">
        <v>9</v>
      </c>
      <c r="B191">
        <v>2020</v>
      </c>
      <c r="C191">
        <v>2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>
        <v>0</v>
      </c>
      <c r="J191">
        <v>1</v>
      </c>
      <c r="K191">
        <v>84.9</v>
      </c>
      <c r="L191">
        <v>29.93</v>
      </c>
    </row>
    <row r="192" spans="1:12" x14ac:dyDescent="0.3">
      <c r="A192">
        <v>3</v>
      </c>
      <c r="B192">
        <v>2023</v>
      </c>
      <c r="C192">
        <v>5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>
        <v>0</v>
      </c>
      <c r="J192">
        <v>0</v>
      </c>
      <c r="K192">
        <v>66.25</v>
      </c>
      <c r="L192">
        <v>44.4</v>
      </c>
    </row>
    <row r="193" spans="1:12" x14ac:dyDescent="0.3">
      <c r="A193">
        <v>1</v>
      </c>
      <c r="B193">
        <v>2020</v>
      </c>
      <c r="C193">
        <v>5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>
        <v>4</v>
      </c>
      <c r="J193">
        <v>2</v>
      </c>
      <c r="K193">
        <v>46.49</v>
      </c>
      <c r="L193">
        <v>37.29</v>
      </c>
    </row>
    <row r="194" spans="1:12" x14ac:dyDescent="0.3">
      <c r="A194">
        <v>1</v>
      </c>
      <c r="B194">
        <v>2025</v>
      </c>
      <c r="C194">
        <v>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>
        <v>6</v>
      </c>
      <c r="J194">
        <v>1</v>
      </c>
      <c r="K194">
        <v>64.489999999999995</v>
      </c>
      <c r="L194">
        <v>45.04</v>
      </c>
    </row>
    <row r="195" spans="1:12" x14ac:dyDescent="0.3">
      <c r="A195">
        <v>7</v>
      </c>
      <c r="B195">
        <v>2025</v>
      </c>
      <c r="C195">
        <v>3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>
        <v>1</v>
      </c>
      <c r="J195">
        <v>1</v>
      </c>
      <c r="K195">
        <v>31.33</v>
      </c>
      <c r="L195">
        <v>11.61</v>
      </c>
    </row>
    <row r="196" spans="1:12" x14ac:dyDescent="0.3">
      <c r="A196">
        <v>3</v>
      </c>
      <c r="B196">
        <v>2025</v>
      </c>
      <c r="C196">
        <v>9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>
        <v>3</v>
      </c>
      <c r="J196">
        <v>1</v>
      </c>
      <c r="K196">
        <v>31.7</v>
      </c>
      <c r="L196">
        <v>28.9</v>
      </c>
    </row>
    <row r="197" spans="1:12" x14ac:dyDescent="0.3">
      <c r="A197">
        <v>4</v>
      </c>
      <c r="B197">
        <v>2021</v>
      </c>
      <c r="C197">
        <v>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>
        <v>3</v>
      </c>
      <c r="J197">
        <v>0</v>
      </c>
      <c r="K197">
        <v>77.209999999999994</v>
      </c>
      <c r="L197">
        <v>44.35</v>
      </c>
    </row>
    <row r="198" spans="1:12" x14ac:dyDescent="0.3">
      <c r="A198">
        <v>4</v>
      </c>
      <c r="B198">
        <v>2020</v>
      </c>
      <c r="C198">
        <v>8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>
        <v>3</v>
      </c>
      <c r="J198">
        <v>2</v>
      </c>
      <c r="K198">
        <v>78.739999999999995</v>
      </c>
      <c r="L198">
        <v>31.73</v>
      </c>
    </row>
    <row r="199" spans="1:12" x14ac:dyDescent="0.3">
      <c r="A199">
        <v>3</v>
      </c>
      <c r="B199">
        <v>2023</v>
      </c>
      <c r="C199">
        <v>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>
        <v>6</v>
      </c>
      <c r="J199">
        <v>0</v>
      </c>
      <c r="K199">
        <v>81.58</v>
      </c>
      <c r="L199">
        <v>14.62</v>
      </c>
    </row>
    <row r="200" spans="1:12" x14ac:dyDescent="0.3">
      <c r="A200">
        <v>0</v>
      </c>
      <c r="B200">
        <v>2023</v>
      </c>
      <c r="C200">
        <v>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>
        <v>2</v>
      </c>
      <c r="J200">
        <v>2</v>
      </c>
      <c r="K200">
        <v>47.42</v>
      </c>
      <c r="L200">
        <v>43.11</v>
      </c>
    </row>
    <row r="201" spans="1:12" x14ac:dyDescent="0.3">
      <c r="A201">
        <v>7</v>
      </c>
      <c r="B201">
        <v>2020</v>
      </c>
      <c r="C201">
        <v>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>
        <v>5</v>
      </c>
      <c r="J201">
        <v>1</v>
      </c>
      <c r="K201">
        <v>58.52</v>
      </c>
      <c r="L201">
        <v>33.369999999999997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14" sqref="M14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3">
      <c r="A2">
        <v>7</v>
      </c>
      <c r="B2">
        <v>2022</v>
      </c>
      <c r="C2">
        <v>44.29</v>
      </c>
      <c r="D2">
        <v>33.090000000000003</v>
      </c>
      <c r="E2">
        <v>16.77</v>
      </c>
      <c r="F2">
        <v>46.12</v>
      </c>
      <c r="G2">
        <v>74.790000000000006</v>
      </c>
      <c r="H2">
        <v>0</v>
      </c>
      <c r="I2">
        <v>2</v>
      </c>
      <c r="J2">
        <v>40.770000000000003</v>
      </c>
      <c r="K2">
        <v>18.73</v>
      </c>
    </row>
    <row r="3" spans="1:11" x14ac:dyDescent="0.3">
      <c r="A3">
        <v>2</v>
      </c>
      <c r="B3">
        <v>2025</v>
      </c>
      <c r="C3">
        <v>34.75</v>
      </c>
      <c r="D3">
        <v>66.739999999999995</v>
      </c>
      <c r="E3">
        <v>46.89</v>
      </c>
      <c r="F3">
        <v>52.46</v>
      </c>
      <c r="G3">
        <v>26.17</v>
      </c>
      <c r="H3">
        <v>3</v>
      </c>
      <c r="I3">
        <v>2</v>
      </c>
      <c r="J3">
        <v>35.67</v>
      </c>
      <c r="K3">
        <v>35.020000000000003</v>
      </c>
    </row>
    <row r="4" spans="1:11" x14ac:dyDescent="0.3">
      <c r="A4">
        <v>9</v>
      </c>
      <c r="B4">
        <v>2022</v>
      </c>
      <c r="C4">
        <v>81.06</v>
      </c>
      <c r="D4">
        <v>96.13</v>
      </c>
      <c r="E4">
        <v>10.66</v>
      </c>
      <c r="F4">
        <v>45.6</v>
      </c>
      <c r="G4">
        <v>39.659999999999997</v>
      </c>
      <c r="H4">
        <v>5</v>
      </c>
      <c r="I4">
        <v>1</v>
      </c>
      <c r="J4">
        <v>54.47</v>
      </c>
      <c r="K4">
        <v>22.76</v>
      </c>
    </row>
    <row r="5" spans="1:11" x14ac:dyDescent="0.3">
      <c r="A5">
        <v>3</v>
      </c>
      <c r="B5">
        <v>2021</v>
      </c>
      <c r="C5">
        <v>85.24</v>
      </c>
      <c r="D5">
        <v>93.76</v>
      </c>
      <c r="E5">
        <v>27.7</v>
      </c>
      <c r="F5">
        <v>78.239999999999995</v>
      </c>
      <c r="G5">
        <v>29.45</v>
      </c>
      <c r="H5">
        <v>2</v>
      </c>
      <c r="I5">
        <v>1</v>
      </c>
      <c r="J5">
        <v>51.84</v>
      </c>
      <c r="K5">
        <v>1.93</v>
      </c>
    </row>
    <row r="6" spans="1:11" x14ac:dyDescent="0.3">
      <c r="A6">
        <v>3</v>
      </c>
      <c r="B6">
        <v>2021</v>
      </c>
      <c r="C6">
        <v>78.95</v>
      </c>
      <c r="D6">
        <v>45.62</v>
      </c>
      <c r="E6">
        <v>17.45</v>
      </c>
      <c r="F6">
        <v>1.05</v>
      </c>
      <c r="G6">
        <v>21.7</v>
      </c>
      <c r="H6">
        <v>4</v>
      </c>
      <c r="I6">
        <v>2</v>
      </c>
      <c r="J6">
        <v>41.77</v>
      </c>
      <c r="K6">
        <v>21.41</v>
      </c>
    </row>
    <row r="7" spans="1:11" x14ac:dyDescent="0.3">
      <c r="A7">
        <v>9</v>
      </c>
      <c r="B7">
        <v>2021</v>
      </c>
      <c r="C7">
        <v>66.95</v>
      </c>
      <c r="D7">
        <v>47.72</v>
      </c>
      <c r="E7">
        <v>0.86</v>
      </c>
      <c r="F7">
        <v>27.58</v>
      </c>
      <c r="G7">
        <v>64.42</v>
      </c>
      <c r="H7">
        <v>1</v>
      </c>
      <c r="I7">
        <v>0</v>
      </c>
      <c r="J7">
        <v>68.14</v>
      </c>
      <c r="K7">
        <v>8.09</v>
      </c>
    </row>
    <row r="8" spans="1:11" x14ac:dyDescent="0.3">
      <c r="A8">
        <v>0</v>
      </c>
      <c r="B8">
        <v>2023</v>
      </c>
      <c r="C8">
        <v>68.23</v>
      </c>
      <c r="D8">
        <v>6.14</v>
      </c>
      <c r="E8">
        <v>6.2</v>
      </c>
      <c r="F8">
        <v>53.13</v>
      </c>
      <c r="G8">
        <v>53.16</v>
      </c>
      <c r="H8">
        <v>2</v>
      </c>
      <c r="I8">
        <v>1</v>
      </c>
      <c r="J8">
        <v>71.599999999999994</v>
      </c>
      <c r="K8">
        <v>15.26</v>
      </c>
    </row>
    <row r="9" spans="1:11" x14ac:dyDescent="0.3">
      <c r="A9">
        <v>8</v>
      </c>
      <c r="B9">
        <v>2023</v>
      </c>
      <c r="C9">
        <v>91.27</v>
      </c>
      <c r="D9">
        <v>33.869999999999997</v>
      </c>
      <c r="E9">
        <v>41.67</v>
      </c>
      <c r="F9">
        <v>56.26</v>
      </c>
      <c r="G9">
        <v>59.93</v>
      </c>
      <c r="H9">
        <v>1</v>
      </c>
      <c r="I9">
        <v>1</v>
      </c>
      <c r="J9">
        <v>46.98</v>
      </c>
      <c r="K9">
        <v>28.51</v>
      </c>
    </row>
    <row r="10" spans="1:11" x14ac:dyDescent="0.3">
      <c r="A10">
        <v>1</v>
      </c>
      <c r="B10">
        <v>2025</v>
      </c>
      <c r="C10">
        <v>17.02</v>
      </c>
      <c r="D10">
        <v>87.77</v>
      </c>
      <c r="E10">
        <v>4.59</v>
      </c>
      <c r="F10">
        <v>52.45</v>
      </c>
      <c r="G10">
        <v>64.72</v>
      </c>
      <c r="H10">
        <v>2</v>
      </c>
      <c r="I10">
        <v>1</v>
      </c>
      <c r="J10">
        <v>60.55</v>
      </c>
      <c r="K10">
        <v>22.7</v>
      </c>
    </row>
    <row r="11" spans="1:11" x14ac:dyDescent="0.3">
      <c r="A11">
        <v>2</v>
      </c>
      <c r="B11">
        <v>2025</v>
      </c>
      <c r="C11">
        <v>25.5</v>
      </c>
      <c r="D11">
        <v>18.739999999999998</v>
      </c>
      <c r="E11">
        <v>15.07</v>
      </c>
      <c r="F11">
        <v>40.81</v>
      </c>
      <c r="G11">
        <v>64.86</v>
      </c>
      <c r="H11">
        <v>5</v>
      </c>
      <c r="I11">
        <v>1</v>
      </c>
      <c r="J11">
        <v>51.07</v>
      </c>
      <c r="K11">
        <v>39.97</v>
      </c>
    </row>
    <row r="12" spans="1:11" x14ac:dyDescent="0.3">
      <c r="A12">
        <v>9</v>
      </c>
      <c r="B12">
        <v>2023</v>
      </c>
      <c r="C12">
        <v>11.94</v>
      </c>
      <c r="D12">
        <v>91.59</v>
      </c>
      <c r="E12">
        <v>26.28</v>
      </c>
      <c r="F12">
        <v>73.930000000000007</v>
      </c>
      <c r="G12">
        <v>57.55</v>
      </c>
      <c r="H12">
        <v>6</v>
      </c>
      <c r="I12">
        <v>1</v>
      </c>
      <c r="J12">
        <v>65.790000000000006</v>
      </c>
      <c r="K12">
        <v>29.3</v>
      </c>
    </row>
    <row r="13" spans="1:11" x14ac:dyDescent="0.3">
      <c r="A13">
        <v>5</v>
      </c>
      <c r="B13">
        <v>2023</v>
      </c>
      <c r="C13">
        <v>39.04</v>
      </c>
      <c r="D13">
        <v>78.44</v>
      </c>
      <c r="E13">
        <v>31.32</v>
      </c>
      <c r="F13">
        <v>28.93</v>
      </c>
      <c r="G13">
        <v>77.95</v>
      </c>
      <c r="H13">
        <v>1</v>
      </c>
      <c r="I13">
        <v>2</v>
      </c>
      <c r="J13">
        <v>39.630000000000003</v>
      </c>
      <c r="K13">
        <v>22.79</v>
      </c>
    </row>
    <row r="14" spans="1:11" x14ac:dyDescent="0.3">
      <c r="A14">
        <v>3</v>
      </c>
      <c r="B14">
        <v>2020</v>
      </c>
      <c r="C14">
        <v>71</v>
      </c>
      <c r="D14">
        <v>77.53</v>
      </c>
      <c r="E14">
        <v>17.41</v>
      </c>
      <c r="F14">
        <v>12.56</v>
      </c>
      <c r="G14">
        <v>31.57</v>
      </c>
      <c r="H14">
        <v>4</v>
      </c>
      <c r="I14">
        <v>2</v>
      </c>
      <c r="J14">
        <v>56.93</v>
      </c>
      <c r="K14">
        <v>38.36</v>
      </c>
    </row>
    <row r="15" spans="1:11" x14ac:dyDescent="0.3">
      <c r="A15">
        <v>3</v>
      </c>
      <c r="B15">
        <v>2021</v>
      </c>
      <c r="C15">
        <v>25.62</v>
      </c>
      <c r="D15">
        <v>86.47</v>
      </c>
      <c r="E15">
        <v>47.64</v>
      </c>
      <c r="F15">
        <v>71.099999999999994</v>
      </c>
      <c r="G15">
        <v>36.22</v>
      </c>
      <c r="H15">
        <v>0</v>
      </c>
      <c r="I15">
        <v>0</v>
      </c>
      <c r="J15">
        <v>63.66</v>
      </c>
      <c r="K15">
        <v>29.92</v>
      </c>
    </row>
    <row r="16" spans="1:11" x14ac:dyDescent="0.3">
      <c r="A16">
        <v>9</v>
      </c>
      <c r="B16">
        <v>2025</v>
      </c>
      <c r="C16">
        <v>49.71</v>
      </c>
      <c r="D16">
        <v>50.19</v>
      </c>
      <c r="E16">
        <v>14.09</v>
      </c>
      <c r="F16">
        <v>12.41</v>
      </c>
      <c r="G16">
        <v>40.18</v>
      </c>
      <c r="H16">
        <v>5</v>
      </c>
      <c r="I16">
        <v>1</v>
      </c>
      <c r="J16">
        <v>57.05</v>
      </c>
      <c r="K16">
        <v>5.76</v>
      </c>
    </row>
    <row r="17" spans="1:11" x14ac:dyDescent="0.3">
      <c r="A17">
        <v>6</v>
      </c>
      <c r="B17">
        <v>2024</v>
      </c>
      <c r="C17">
        <v>67.94</v>
      </c>
      <c r="D17">
        <v>96.81</v>
      </c>
      <c r="E17">
        <v>8.84</v>
      </c>
      <c r="F17">
        <v>51.06</v>
      </c>
      <c r="G17">
        <v>23.04</v>
      </c>
      <c r="H17">
        <v>5</v>
      </c>
      <c r="I17">
        <v>0</v>
      </c>
      <c r="J17">
        <v>33.159999999999997</v>
      </c>
      <c r="K17">
        <v>7.6</v>
      </c>
    </row>
    <row r="18" spans="1:11" x14ac:dyDescent="0.3">
      <c r="A18">
        <v>4</v>
      </c>
      <c r="B18">
        <v>2022</v>
      </c>
      <c r="C18">
        <v>43.85</v>
      </c>
      <c r="D18">
        <v>52.54</v>
      </c>
      <c r="E18">
        <v>32.07</v>
      </c>
      <c r="F18">
        <v>73.680000000000007</v>
      </c>
      <c r="G18">
        <v>74.08</v>
      </c>
      <c r="H18">
        <v>5</v>
      </c>
      <c r="I18">
        <v>2</v>
      </c>
      <c r="J18">
        <v>56.79</v>
      </c>
      <c r="K18">
        <v>25.07</v>
      </c>
    </row>
    <row r="19" spans="1:11" x14ac:dyDescent="0.3">
      <c r="A19">
        <v>8</v>
      </c>
      <c r="B19">
        <v>2025</v>
      </c>
      <c r="C19">
        <v>64.87</v>
      </c>
      <c r="D19">
        <v>49.04</v>
      </c>
      <c r="E19">
        <v>36.31</v>
      </c>
      <c r="F19">
        <v>38.159999999999997</v>
      </c>
      <c r="G19">
        <v>82.41</v>
      </c>
      <c r="H19">
        <v>6</v>
      </c>
      <c r="I19">
        <v>0</v>
      </c>
      <c r="J19">
        <v>78.14</v>
      </c>
      <c r="K19">
        <v>20.54</v>
      </c>
    </row>
    <row r="20" spans="1:11" x14ac:dyDescent="0.3">
      <c r="A20">
        <v>6</v>
      </c>
      <c r="B20">
        <v>2022</v>
      </c>
      <c r="C20">
        <v>62.98</v>
      </c>
      <c r="D20">
        <v>24.98</v>
      </c>
      <c r="E20">
        <v>27.51</v>
      </c>
      <c r="F20">
        <v>27.51</v>
      </c>
      <c r="G20">
        <v>53.78</v>
      </c>
      <c r="H20">
        <v>4</v>
      </c>
      <c r="I20">
        <v>2</v>
      </c>
      <c r="J20">
        <v>55.93</v>
      </c>
      <c r="K20">
        <v>30.55</v>
      </c>
    </row>
    <row r="21" spans="1:11" x14ac:dyDescent="0.3">
      <c r="A21">
        <v>3</v>
      </c>
      <c r="B21">
        <v>2025</v>
      </c>
      <c r="C21">
        <v>62.94</v>
      </c>
      <c r="D21">
        <v>7.49</v>
      </c>
      <c r="E21">
        <v>22.4</v>
      </c>
      <c r="F21">
        <v>71.69</v>
      </c>
      <c r="G21">
        <v>63.54</v>
      </c>
      <c r="H21">
        <v>5</v>
      </c>
      <c r="I21">
        <v>0</v>
      </c>
      <c r="J21">
        <v>44.26</v>
      </c>
      <c r="K21">
        <v>41.99</v>
      </c>
    </row>
    <row r="22" spans="1:11" x14ac:dyDescent="0.3">
      <c r="A22">
        <v>1</v>
      </c>
      <c r="B22">
        <v>2025</v>
      </c>
      <c r="C22">
        <v>94.76</v>
      </c>
      <c r="D22">
        <v>17.579999999999998</v>
      </c>
      <c r="E22">
        <v>14.48</v>
      </c>
      <c r="F22">
        <v>71.63</v>
      </c>
      <c r="G22">
        <v>67.44</v>
      </c>
      <c r="H22">
        <v>4</v>
      </c>
      <c r="I22">
        <v>2</v>
      </c>
      <c r="J22">
        <v>71.959999999999994</v>
      </c>
      <c r="K22">
        <v>34.65</v>
      </c>
    </row>
    <row r="23" spans="1:11" x14ac:dyDescent="0.3">
      <c r="A23">
        <v>7</v>
      </c>
      <c r="B23">
        <v>2025</v>
      </c>
      <c r="C23">
        <v>44.1</v>
      </c>
      <c r="D23">
        <v>87.85</v>
      </c>
      <c r="E23">
        <v>39.96</v>
      </c>
      <c r="F23">
        <v>33.44</v>
      </c>
      <c r="G23">
        <v>72.72</v>
      </c>
      <c r="H23">
        <v>4</v>
      </c>
      <c r="I23">
        <v>0</v>
      </c>
      <c r="J23">
        <v>76.739999999999995</v>
      </c>
      <c r="K23">
        <v>40.98</v>
      </c>
    </row>
    <row r="24" spans="1:11" x14ac:dyDescent="0.3">
      <c r="A24">
        <v>6</v>
      </c>
      <c r="B24">
        <v>2023</v>
      </c>
      <c r="C24">
        <v>12.86</v>
      </c>
      <c r="D24">
        <v>5.08</v>
      </c>
      <c r="E24">
        <v>18.5</v>
      </c>
      <c r="F24">
        <v>20.65</v>
      </c>
      <c r="G24">
        <v>75.67</v>
      </c>
      <c r="H24">
        <v>3</v>
      </c>
      <c r="I24">
        <v>0</v>
      </c>
      <c r="J24">
        <v>38.35</v>
      </c>
      <c r="K24">
        <v>5.25</v>
      </c>
    </row>
    <row r="25" spans="1:11" x14ac:dyDescent="0.3">
      <c r="A25">
        <v>3</v>
      </c>
      <c r="B25">
        <v>2022</v>
      </c>
      <c r="C25">
        <v>49.97</v>
      </c>
      <c r="D25">
        <v>5.59</v>
      </c>
      <c r="E25">
        <v>22.61</v>
      </c>
      <c r="F25">
        <v>17.55</v>
      </c>
      <c r="G25">
        <v>34.97</v>
      </c>
      <c r="H25">
        <v>6</v>
      </c>
      <c r="I25">
        <v>0</v>
      </c>
      <c r="J25">
        <v>78.709999999999994</v>
      </c>
      <c r="K25">
        <v>27.6</v>
      </c>
    </row>
    <row r="26" spans="1:11" x14ac:dyDescent="0.3">
      <c r="A26">
        <v>3</v>
      </c>
      <c r="B26">
        <v>2023</v>
      </c>
      <c r="C26">
        <v>88.41</v>
      </c>
      <c r="D26">
        <v>5.34</v>
      </c>
      <c r="E26">
        <v>36.07</v>
      </c>
      <c r="F26">
        <v>13.78</v>
      </c>
      <c r="G26">
        <v>36.24</v>
      </c>
      <c r="H26">
        <v>6</v>
      </c>
      <c r="I26">
        <v>1</v>
      </c>
      <c r="J26">
        <v>58.85</v>
      </c>
      <c r="K26">
        <v>35.86</v>
      </c>
    </row>
    <row r="27" spans="1:11" x14ac:dyDescent="0.3">
      <c r="A27">
        <v>3</v>
      </c>
      <c r="B27">
        <v>2020</v>
      </c>
      <c r="C27">
        <v>79.59</v>
      </c>
      <c r="D27">
        <v>20.37</v>
      </c>
      <c r="E27">
        <v>39.06</v>
      </c>
      <c r="F27">
        <v>44.06</v>
      </c>
      <c r="G27">
        <v>83.18</v>
      </c>
      <c r="H27">
        <v>6</v>
      </c>
      <c r="I27">
        <v>1</v>
      </c>
      <c r="J27">
        <v>45.04</v>
      </c>
      <c r="K27">
        <v>14.03</v>
      </c>
    </row>
    <row r="28" spans="1:11" x14ac:dyDescent="0.3">
      <c r="A28">
        <v>9</v>
      </c>
      <c r="B28">
        <v>2020</v>
      </c>
      <c r="C28">
        <v>26.12</v>
      </c>
      <c r="D28">
        <v>73.78</v>
      </c>
      <c r="E28">
        <v>21.51</v>
      </c>
      <c r="F28">
        <v>22.63</v>
      </c>
      <c r="G28">
        <v>65.41</v>
      </c>
      <c r="H28">
        <v>4</v>
      </c>
      <c r="I28">
        <v>2</v>
      </c>
      <c r="J28">
        <v>44.56</v>
      </c>
      <c r="K28">
        <v>3.46</v>
      </c>
    </row>
    <row r="29" spans="1:11" x14ac:dyDescent="0.3">
      <c r="A29">
        <v>4</v>
      </c>
      <c r="B29">
        <v>2022</v>
      </c>
      <c r="C29">
        <v>87.95</v>
      </c>
      <c r="D29">
        <v>12.55</v>
      </c>
      <c r="E29">
        <v>12.61</v>
      </c>
      <c r="F29">
        <v>3.82</v>
      </c>
      <c r="G29">
        <v>25.44</v>
      </c>
      <c r="H29">
        <v>2</v>
      </c>
      <c r="I29">
        <v>0</v>
      </c>
      <c r="J29">
        <v>34.369999999999997</v>
      </c>
      <c r="K29">
        <v>31.99</v>
      </c>
    </row>
    <row r="30" spans="1:11" x14ac:dyDescent="0.3">
      <c r="A30">
        <v>3</v>
      </c>
      <c r="B30">
        <v>2021</v>
      </c>
      <c r="C30">
        <v>42.53</v>
      </c>
      <c r="D30">
        <v>44.38</v>
      </c>
      <c r="E30">
        <v>8.99</v>
      </c>
      <c r="F30">
        <v>49.69</v>
      </c>
      <c r="G30">
        <v>47.11</v>
      </c>
      <c r="H30">
        <v>6</v>
      </c>
      <c r="I30">
        <v>1</v>
      </c>
      <c r="J30">
        <v>55.15</v>
      </c>
      <c r="K30">
        <v>46.58</v>
      </c>
    </row>
    <row r="31" spans="1:11" x14ac:dyDescent="0.3">
      <c r="A31">
        <v>5</v>
      </c>
      <c r="B31">
        <v>2025</v>
      </c>
      <c r="C31">
        <v>32.74</v>
      </c>
      <c r="D31">
        <v>25.34</v>
      </c>
      <c r="E31">
        <v>9.41</v>
      </c>
      <c r="F31">
        <v>33.42</v>
      </c>
      <c r="G31">
        <v>73.55</v>
      </c>
      <c r="H31">
        <v>3</v>
      </c>
      <c r="I31">
        <v>0</v>
      </c>
      <c r="J31">
        <v>70.72</v>
      </c>
      <c r="K31">
        <v>19.93</v>
      </c>
    </row>
    <row r="32" spans="1:11" x14ac:dyDescent="0.3">
      <c r="A32">
        <v>1</v>
      </c>
      <c r="B32">
        <v>2022</v>
      </c>
      <c r="C32">
        <v>67.150000000000006</v>
      </c>
      <c r="D32">
        <v>65.709999999999994</v>
      </c>
      <c r="E32">
        <v>8.92</v>
      </c>
      <c r="F32">
        <v>19.32</v>
      </c>
      <c r="G32">
        <v>40.950000000000003</v>
      </c>
      <c r="H32">
        <v>0</v>
      </c>
      <c r="I32">
        <v>0</v>
      </c>
      <c r="J32">
        <v>48.1</v>
      </c>
      <c r="K32">
        <v>22.15</v>
      </c>
    </row>
    <row r="33" spans="1:11" x14ac:dyDescent="0.3">
      <c r="A33">
        <v>5</v>
      </c>
      <c r="B33">
        <v>2022</v>
      </c>
      <c r="C33">
        <v>28.48</v>
      </c>
      <c r="D33">
        <v>34.49</v>
      </c>
      <c r="E33">
        <v>18.440000000000001</v>
      </c>
      <c r="F33">
        <v>23.5</v>
      </c>
      <c r="G33">
        <v>35.14</v>
      </c>
      <c r="H33">
        <v>3</v>
      </c>
      <c r="I33">
        <v>2</v>
      </c>
      <c r="J33">
        <v>57.31</v>
      </c>
      <c r="K33">
        <v>14.27</v>
      </c>
    </row>
    <row r="34" spans="1:11" x14ac:dyDescent="0.3">
      <c r="A34">
        <v>6</v>
      </c>
      <c r="B34">
        <v>2025</v>
      </c>
      <c r="C34">
        <v>44.97</v>
      </c>
      <c r="D34">
        <v>43.93</v>
      </c>
      <c r="E34">
        <v>32.93</v>
      </c>
      <c r="F34">
        <v>18.559999999999999</v>
      </c>
      <c r="G34">
        <v>24.81</v>
      </c>
      <c r="H34">
        <v>5</v>
      </c>
      <c r="I34">
        <v>1</v>
      </c>
      <c r="J34">
        <v>54.38</v>
      </c>
      <c r="K34">
        <v>46.37</v>
      </c>
    </row>
    <row r="35" spans="1:11" x14ac:dyDescent="0.3">
      <c r="A35">
        <v>6</v>
      </c>
      <c r="B35">
        <v>2023</v>
      </c>
      <c r="C35">
        <v>71.569999999999993</v>
      </c>
      <c r="D35">
        <v>72.400000000000006</v>
      </c>
      <c r="E35">
        <v>18.28</v>
      </c>
      <c r="F35">
        <v>49.83</v>
      </c>
      <c r="G35">
        <v>32.729999999999997</v>
      </c>
      <c r="H35">
        <v>2</v>
      </c>
      <c r="I35">
        <v>1</v>
      </c>
      <c r="J35">
        <v>42.97</v>
      </c>
      <c r="K35">
        <v>28.45</v>
      </c>
    </row>
    <row r="36" spans="1:11" x14ac:dyDescent="0.3">
      <c r="A36">
        <v>5</v>
      </c>
      <c r="B36">
        <v>2025</v>
      </c>
      <c r="C36">
        <v>16.79</v>
      </c>
      <c r="D36">
        <v>8.5</v>
      </c>
      <c r="E36">
        <v>28.43</v>
      </c>
      <c r="F36">
        <v>65.47</v>
      </c>
      <c r="G36">
        <v>23.38</v>
      </c>
      <c r="H36">
        <v>6</v>
      </c>
      <c r="I36">
        <v>1</v>
      </c>
      <c r="J36">
        <v>59.92</v>
      </c>
      <c r="K36">
        <v>16.399999999999999</v>
      </c>
    </row>
    <row r="37" spans="1:11" x14ac:dyDescent="0.3">
      <c r="A37">
        <v>7</v>
      </c>
      <c r="B37">
        <v>2023</v>
      </c>
      <c r="C37">
        <v>74.81</v>
      </c>
      <c r="D37">
        <v>54.67</v>
      </c>
      <c r="E37">
        <v>22.3</v>
      </c>
      <c r="F37">
        <v>52.34</v>
      </c>
      <c r="G37">
        <v>84.8</v>
      </c>
      <c r="H37">
        <v>5</v>
      </c>
      <c r="I37">
        <v>0</v>
      </c>
      <c r="J37">
        <v>42.06</v>
      </c>
      <c r="K37">
        <v>11.7</v>
      </c>
    </row>
    <row r="38" spans="1:11" x14ac:dyDescent="0.3">
      <c r="A38">
        <v>8</v>
      </c>
      <c r="B38">
        <v>2024</v>
      </c>
      <c r="C38">
        <v>77.52</v>
      </c>
      <c r="D38">
        <v>3.4</v>
      </c>
      <c r="E38">
        <v>14.58</v>
      </c>
      <c r="F38">
        <v>67.900000000000006</v>
      </c>
      <c r="G38">
        <v>66.23</v>
      </c>
      <c r="H38">
        <v>3</v>
      </c>
      <c r="I38">
        <v>1</v>
      </c>
      <c r="J38">
        <v>31.46</v>
      </c>
      <c r="K38">
        <v>41.11</v>
      </c>
    </row>
    <row r="39" spans="1:11" x14ac:dyDescent="0.3">
      <c r="A39">
        <v>6</v>
      </c>
      <c r="B39">
        <v>2023</v>
      </c>
      <c r="C39">
        <v>27.61</v>
      </c>
      <c r="D39">
        <v>14.49</v>
      </c>
      <c r="E39">
        <v>35.67</v>
      </c>
      <c r="F39">
        <v>18.489999999999998</v>
      </c>
      <c r="G39">
        <v>42.88</v>
      </c>
      <c r="H39">
        <v>2</v>
      </c>
      <c r="I39">
        <v>2</v>
      </c>
      <c r="J39">
        <v>30.12</v>
      </c>
      <c r="K39">
        <v>42.23</v>
      </c>
    </row>
    <row r="40" spans="1:11" x14ac:dyDescent="0.3">
      <c r="A40">
        <v>9</v>
      </c>
      <c r="B40">
        <v>2022</v>
      </c>
      <c r="C40">
        <v>44.61</v>
      </c>
      <c r="D40">
        <v>26.16</v>
      </c>
      <c r="E40">
        <v>49.34</v>
      </c>
      <c r="F40">
        <v>58.53</v>
      </c>
      <c r="G40">
        <v>75.290000000000006</v>
      </c>
      <c r="H40">
        <v>5</v>
      </c>
      <c r="I40">
        <v>1</v>
      </c>
      <c r="J40">
        <v>32.96</v>
      </c>
      <c r="K40">
        <v>43.24</v>
      </c>
    </row>
    <row r="41" spans="1:11" x14ac:dyDescent="0.3">
      <c r="A41">
        <v>4</v>
      </c>
      <c r="B41">
        <v>2021</v>
      </c>
      <c r="C41">
        <v>81.180000000000007</v>
      </c>
      <c r="D41">
        <v>3.56</v>
      </c>
      <c r="E41">
        <v>33.94</v>
      </c>
      <c r="F41">
        <v>68.33</v>
      </c>
      <c r="G41">
        <v>76.84</v>
      </c>
      <c r="H41">
        <v>2</v>
      </c>
      <c r="I41">
        <v>0</v>
      </c>
      <c r="J41">
        <v>41.73</v>
      </c>
      <c r="K41">
        <v>39.04</v>
      </c>
    </row>
    <row r="42" spans="1:11" x14ac:dyDescent="0.3">
      <c r="A42">
        <v>6</v>
      </c>
      <c r="B42">
        <v>2022</v>
      </c>
      <c r="C42">
        <v>41.28</v>
      </c>
      <c r="D42">
        <v>22.14</v>
      </c>
      <c r="E42">
        <v>10.33</v>
      </c>
      <c r="F42">
        <v>6.67</v>
      </c>
      <c r="G42">
        <v>40.15</v>
      </c>
      <c r="H42">
        <v>2</v>
      </c>
      <c r="I42">
        <v>0</v>
      </c>
      <c r="J42">
        <v>61.31</v>
      </c>
      <c r="K42">
        <v>33.26</v>
      </c>
    </row>
    <row r="43" spans="1:11" x14ac:dyDescent="0.3">
      <c r="A43">
        <v>2</v>
      </c>
      <c r="B43">
        <v>2024</v>
      </c>
      <c r="C43">
        <v>48.54</v>
      </c>
      <c r="D43">
        <v>89.58</v>
      </c>
      <c r="E43">
        <v>34.880000000000003</v>
      </c>
      <c r="F43">
        <v>66.31</v>
      </c>
      <c r="G43">
        <v>60.28</v>
      </c>
      <c r="H43">
        <v>4</v>
      </c>
      <c r="I43">
        <v>1</v>
      </c>
      <c r="J43">
        <v>30.52</v>
      </c>
      <c r="K43">
        <v>24.81</v>
      </c>
    </row>
    <row r="44" spans="1:11" x14ac:dyDescent="0.3">
      <c r="A44">
        <v>0</v>
      </c>
      <c r="B44">
        <v>2025</v>
      </c>
      <c r="C44">
        <v>62.64</v>
      </c>
      <c r="D44">
        <v>61.24</v>
      </c>
      <c r="E44">
        <v>37.25</v>
      </c>
      <c r="F44">
        <v>43.72</v>
      </c>
      <c r="G44">
        <v>20.21</v>
      </c>
      <c r="H44">
        <v>2</v>
      </c>
      <c r="I44">
        <v>0</v>
      </c>
      <c r="J44">
        <v>79.680000000000007</v>
      </c>
      <c r="K44">
        <v>47.08</v>
      </c>
    </row>
    <row r="45" spans="1:11" x14ac:dyDescent="0.3">
      <c r="A45">
        <v>6</v>
      </c>
      <c r="B45">
        <v>2022</v>
      </c>
      <c r="C45">
        <v>57.35</v>
      </c>
      <c r="D45">
        <v>94.06</v>
      </c>
      <c r="E45">
        <v>37.36</v>
      </c>
      <c r="F45">
        <v>17.2</v>
      </c>
      <c r="G45">
        <v>20.37</v>
      </c>
      <c r="H45">
        <v>4</v>
      </c>
      <c r="I45">
        <v>1</v>
      </c>
      <c r="J45">
        <v>88.69</v>
      </c>
      <c r="K45">
        <v>7.53</v>
      </c>
    </row>
    <row r="46" spans="1:11" x14ac:dyDescent="0.3">
      <c r="A46">
        <v>7</v>
      </c>
      <c r="B46">
        <v>2024</v>
      </c>
      <c r="C46">
        <v>26.63</v>
      </c>
      <c r="D46">
        <v>95.37</v>
      </c>
      <c r="E46">
        <v>49.58</v>
      </c>
      <c r="F46">
        <v>1.75</v>
      </c>
      <c r="G46">
        <v>72.349999999999994</v>
      </c>
      <c r="H46">
        <v>4</v>
      </c>
      <c r="I46">
        <v>2</v>
      </c>
      <c r="J46">
        <v>53.62</v>
      </c>
      <c r="K46">
        <v>48.53</v>
      </c>
    </row>
    <row r="47" spans="1:11" x14ac:dyDescent="0.3">
      <c r="A47">
        <v>7</v>
      </c>
      <c r="B47">
        <v>2024</v>
      </c>
      <c r="C47">
        <v>25.98</v>
      </c>
      <c r="D47">
        <v>52.9</v>
      </c>
      <c r="E47">
        <v>16.059999999999999</v>
      </c>
      <c r="F47">
        <v>11.74</v>
      </c>
      <c r="G47">
        <v>47.03</v>
      </c>
      <c r="H47">
        <v>2</v>
      </c>
      <c r="I47">
        <v>2</v>
      </c>
      <c r="J47">
        <v>55.83</v>
      </c>
      <c r="K47">
        <v>42.56</v>
      </c>
    </row>
    <row r="48" spans="1:11" x14ac:dyDescent="0.3">
      <c r="A48">
        <v>3</v>
      </c>
      <c r="B48">
        <v>2020</v>
      </c>
      <c r="C48">
        <v>20.47</v>
      </c>
      <c r="D48">
        <v>1.61</v>
      </c>
      <c r="E48">
        <v>2.4300000000000002</v>
      </c>
      <c r="F48">
        <v>31.04</v>
      </c>
      <c r="G48">
        <v>52.49</v>
      </c>
      <c r="H48">
        <v>5</v>
      </c>
      <c r="I48">
        <v>2</v>
      </c>
      <c r="J48">
        <v>35.799999999999997</v>
      </c>
      <c r="K48">
        <v>24.29</v>
      </c>
    </row>
    <row r="49" spans="1:11" x14ac:dyDescent="0.3">
      <c r="A49">
        <v>9</v>
      </c>
      <c r="B49">
        <v>2021</v>
      </c>
      <c r="C49">
        <v>83.4</v>
      </c>
      <c r="D49">
        <v>66.33</v>
      </c>
      <c r="E49">
        <v>24.27</v>
      </c>
      <c r="F49">
        <v>34.950000000000003</v>
      </c>
      <c r="G49">
        <v>47.21</v>
      </c>
      <c r="H49">
        <v>2</v>
      </c>
      <c r="I49">
        <v>1</v>
      </c>
      <c r="J49">
        <v>47.81</v>
      </c>
      <c r="K49">
        <v>47.4</v>
      </c>
    </row>
    <row r="50" spans="1:11" x14ac:dyDescent="0.3">
      <c r="A50">
        <v>1</v>
      </c>
      <c r="B50">
        <v>2023</v>
      </c>
      <c r="C50">
        <v>61.49</v>
      </c>
      <c r="D50">
        <v>17.53</v>
      </c>
      <c r="E50">
        <v>48.25</v>
      </c>
      <c r="F50">
        <v>20.74</v>
      </c>
      <c r="G50">
        <v>47.72</v>
      </c>
      <c r="H50">
        <v>3</v>
      </c>
      <c r="I50">
        <v>1</v>
      </c>
      <c r="J50">
        <v>87.9</v>
      </c>
      <c r="K50">
        <v>29.32</v>
      </c>
    </row>
    <row r="51" spans="1:11" x14ac:dyDescent="0.3">
      <c r="A51">
        <v>0</v>
      </c>
      <c r="B51">
        <v>2022</v>
      </c>
      <c r="C51">
        <v>89.96</v>
      </c>
      <c r="D51">
        <v>80.3</v>
      </c>
      <c r="E51">
        <v>25.11</v>
      </c>
      <c r="F51">
        <v>74.040000000000006</v>
      </c>
      <c r="G51">
        <v>51.67</v>
      </c>
      <c r="H51">
        <v>2</v>
      </c>
      <c r="I51">
        <v>2</v>
      </c>
      <c r="J51">
        <v>78.510000000000005</v>
      </c>
      <c r="K51">
        <v>17.66</v>
      </c>
    </row>
    <row r="52" spans="1:11" x14ac:dyDescent="0.3">
      <c r="A52">
        <v>9</v>
      </c>
      <c r="B52">
        <v>2025</v>
      </c>
      <c r="C52">
        <v>33.229999999999997</v>
      </c>
      <c r="D52">
        <v>75.510000000000005</v>
      </c>
      <c r="E52">
        <v>12.61</v>
      </c>
      <c r="F52">
        <v>63.58</v>
      </c>
      <c r="G52">
        <v>77.34</v>
      </c>
      <c r="H52">
        <v>3</v>
      </c>
      <c r="I52">
        <v>0</v>
      </c>
      <c r="J52">
        <v>48.51</v>
      </c>
      <c r="K52">
        <v>4.66</v>
      </c>
    </row>
    <row r="53" spans="1:11" x14ac:dyDescent="0.3">
      <c r="A53">
        <v>7</v>
      </c>
      <c r="B53">
        <v>2020</v>
      </c>
      <c r="C53">
        <v>30.94</v>
      </c>
      <c r="D53">
        <v>82.97</v>
      </c>
      <c r="E53">
        <v>37.08</v>
      </c>
      <c r="F53">
        <v>60.61</v>
      </c>
      <c r="G53">
        <v>56.01</v>
      </c>
      <c r="H53">
        <v>0</v>
      </c>
      <c r="I53">
        <v>0</v>
      </c>
      <c r="J53">
        <v>85.1</v>
      </c>
      <c r="K53">
        <v>38.380000000000003</v>
      </c>
    </row>
    <row r="54" spans="1:11" x14ac:dyDescent="0.3">
      <c r="A54">
        <v>0</v>
      </c>
      <c r="B54">
        <v>2023</v>
      </c>
      <c r="C54">
        <v>91.41</v>
      </c>
      <c r="D54">
        <v>67.489999999999995</v>
      </c>
      <c r="E54">
        <v>6.67</v>
      </c>
      <c r="F54">
        <v>71.61</v>
      </c>
      <c r="G54">
        <v>54.73</v>
      </c>
      <c r="H54">
        <v>1</v>
      </c>
      <c r="I54">
        <v>2</v>
      </c>
      <c r="J54">
        <v>53.96</v>
      </c>
      <c r="K54">
        <v>29.35</v>
      </c>
    </row>
    <row r="55" spans="1:11" x14ac:dyDescent="0.3">
      <c r="A55">
        <v>9</v>
      </c>
      <c r="B55">
        <v>2022</v>
      </c>
      <c r="C55">
        <v>93</v>
      </c>
      <c r="D55">
        <v>42.7</v>
      </c>
      <c r="E55">
        <v>12.92</v>
      </c>
      <c r="F55">
        <v>55.65</v>
      </c>
      <c r="G55">
        <v>51</v>
      </c>
      <c r="H55">
        <v>1</v>
      </c>
      <c r="I55">
        <v>0</v>
      </c>
      <c r="J55">
        <v>47.34</v>
      </c>
      <c r="K55">
        <v>21.16</v>
      </c>
    </row>
    <row r="56" spans="1:11" x14ac:dyDescent="0.3">
      <c r="A56">
        <v>3</v>
      </c>
      <c r="B56">
        <v>2020</v>
      </c>
      <c r="C56">
        <v>93.16</v>
      </c>
      <c r="D56">
        <v>50.91</v>
      </c>
      <c r="E56">
        <v>36.57</v>
      </c>
      <c r="F56">
        <v>35.31</v>
      </c>
      <c r="G56">
        <v>78.290000000000006</v>
      </c>
      <c r="H56">
        <v>1</v>
      </c>
      <c r="I56">
        <v>0</v>
      </c>
      <c r="J56">
        <v>65.040000000000006</v>
      </c>
      <c r="K56">
        <v>9.0399999999999991</v>
      </c>
    </row>
    <row r="57" spans="1:11" x14ac:dyDescent="0.3">
      <c r="A57">
        <v>2</v>
      </c>
      <c r="B57">
        <v>2022</v>
      </c>
      <c r="C57">
        <v>26.27</v>
      </c>
      <c r="D57">
        <v>38.130000000000003</v>
      </c>
      <c r="E57">
        <v>21.79</v>
      </c>
      <c r="F57">
        <v>3.37</v>
      </c>
      <c r="G57">
        <v>65.36</v>
      </c>
      <c r="H57">
        <v>4</v>
      </c>
      <c r="I57">
        <v>0</v>
      </c>
      <c r="J57">
        <v>54.57</v>
      </c>
      <c r="K57">
        <v>38.020000000000003</v>
      </c>
    </row>
    <row r="58" spans="1:11" x14ac:dyDescent="0.3">
      <c r="A58">
        <v>4</v>
      </c>
      <c r="B58">
        <v>2023</v>
      </c>
      <c r="C58">
        <v>88.75</v>
      </c>
      <c r="D58">
        <v>30.56</v>
      </c>
      <c r="E58">
        <v>31.35</v>
      </c>
      <c r="F58">
        <v>60.23</v>
      </c>
      <c r="G58">
        <v>46.53</v>
      </c>
      <c r="H58">
        <v>1</v>
      </c>
      <c r="I58">
        <v>1</v>
      </c>
      <c r="J58">
        <v>70.19</v>
      </c>
      <c r="K58">
        <v>30.79</v>
      </c>
    </row>
    <row r="59" spans="1:11" x14ac:dyDescent="0.3">
      <c r="A59">
        <v>5</v>
      </c>
      <c r="B59">
        <v>2024</v>
      </c>
      <c r="C59">
        <v>50.27</v>
      </c>
      <c r="D59">
        <v>17.89</v>
      </c>
      <c r="E59">
        <v>6.51</v>
      </c>
      <c r="F59">
        <v>30.02</v>
      </c>
      <c r="G59">
        <v>20.76</v>
      </c>
      <c r="H59">
        <v>2</v>
      </c>
      <c r="I59">
        <v>1</v>
      </c>
      <c r="J59">
        <v>32.28</v>
      </c>
      <c r="K59">
        <v>26.84</v>
      </c>
    </row>
    <row r="60" spans="1:11" x14ac:dyDescent="0.3">
      <c r="A60">
        <v>0</v>
      </c>
      <c r="B60">
        <v>2021</v>
      </c>
      <c r="C60">
        <v>76.22</v>
      </c>
      <c r="D60">
        <v>75.930000000000007</v>
      </c>
      <c r="E60">
        <v>43.3</v>
      </c>
      <c r="F60">
        <v>10.63</v>
      </c>
      <c r="G60">
        <v>61.88</v>
      </c>
      <c r="H60">
        <v>3</v>
      </c>
      <c r="I60">
        <v>1</v>
      </c>
      <c r="J60">
        <v>65.569999999999993</v>
      </c>
      <c r="K60">
        <v>6.82</v>
      </c>
    </row>
    <row r="61" spans="1:11" x14ac:dyDescent="0.3">
      <c r="A61">
        <v>8</v>
      </c>
      <c r="B61">
        <v>2025</v>
      </c>
      <c r="C61">
        <v>28.27</v>
      </c>
      <c r="D61">
        <v>3.98</v>
      </c>
      <c r="E61">
        <v>3.19</v>
      </c>
      <c r="F61">
        <v>6.12</v>
      </c>
      <c r="G61">
        <v>49.89</v>
      </c>
      <c r="H61">
        <v>4</v>
      </c>
      <c r="I61">
        <v>0</v>
      </c>
      <c r="J61">
        <v>54.77</v>
      </c>
      <c r="K61">
        <v>4.4000000000000004</v>
      </c>
    </row>
    <row r="62" spans="1:11" x14ac:dyDescent="0.3">
      <c r="A62">
        <v>1</v>
      </c>
      <c r="B62">
        <v>2020</v>
      </c>
      <c r="C62">
        <v>41.32</v>
      </c>
      <c r="D62">
        <v>1.52</v>
      </c>
      <c r="E62">
        <v>34.42</v>
      </c>
      <c r="F62">
        <v>17.23</v>
      </c>
      <c r="G62">
        <v>36.29</v>
      </c>
      <c r="H62">
        <v>4</v>
      </c>
      <c r="I62">
        <v>0</v>
      </c>
      <c r="J62">
        <v>70.430000000000007</v>
      </c>
      <c r="K62">
        <v>37.79</v>
      </c>
    </row>
    <row r="63" spans="1:11" x14ac:dyDescent="0.3">
      <c r="A63">
        <v>6</v>
      </c>
      <c r="B63">
        <v>2021</v>
      </c>
      <c r="C63">
        <v>38.42</v>
      </c>
      <c r="D63">
        <v>40.78</v>
      </c>
      <c r="E63">
        <v>23.06</v>
      </c>
      <c r="F63">
        <v>58.05</v>
      </c>
      <c r="G63">
        <v>81.05</v>
      </c>
      <c r="H63">
        <v>1</v>
      </c>
      <c r="I63">
        <v>2</v>
      </c>
      <c r="J63">
        <v>80.19</v>
      </c>
      <c r="K63">
        <v>25.28</v>
      </c>
    </row>
    <row r="64" spans="1:11" x14ac:dyDescent="0.3">
      <c r="A64">
        <v>4</v>
      </c>
      <c r="B64">
        <v>2021</v>
      </c>
      <c r="C64">
        <v>20.25</v>
      </c>
      <c r="D64">
        <v>99.06</v>
      </c>
      <c r="E64">
        <v>3.81</v>
      </c>
      <c r="F64">
        <v>6.61</v>
      </c>
      <c r="G64">
        <v>80.08</v>
      </c>
      <c r="H64">
        <v>3</v>
      </c>
      <c r="I64">
        <v>1</v>
      </c>
      <c r="J64">
        <v>80.650000000000006</v>
      </c>
      <c r="K64">
        <v>5.5</v>
      </c>
    </row>
    <row r="65" spans="1:11" x14ac:dyDescent="0.3">
      <c r="A65">
        <v>5</v>
      </c>
      <c r="B65">
        <v>2022</v>
      </c>
      <c r="C65">
        <v>68.39</v>
      </c>
      <c r="D65">
        <v>34.74</v>
      </c>
      <c r="E65">
        <v>1.41</v>
      </c>
      <c r="F65">
        <v>68</v>
      </c>
      <c r="G65">
        <v>35.049999999999997</v>
      </c>
      <c r="H65">
        <v>5</v>
      </c>
      <c r="I65">
        <v>2</v>
      </c>
      <c r="J65">
        <v>88.43</v>
      </c>
      <c r="K65">
        <v>34.83</v>
      </c>
    </row>
    <row r="66" spans="1:11" x14ac:dyDescent="0.3">
      <c r="A66">
        <v>5</v>
      </c>
      <c r="B66">
        <v>2025</v>
      </c>
      <c r="C66">
        <v>68.209999999999994</v>
      </c>
      <c r="D66">
        <v>68.400000000000006</v>
      </c>
      <c r="E66">
        <v>9.32</v>
      </c>
      <c r="F66">
        <v>57.89</v>
      </c>
      <c r="G66">
        <v>61.89</v>
      </c>
      <c r="H66">
        <v>4</v>
      </c>
      <c r="I66">
        <v>1</v>
      </c>
      <c r="J66">
        <v>78.14</v>
      </c>
      <c r="K66">
        <v>41.3</v>
      </c>
    </row>
    <row r="67" spans="1:11" x14ac:dyDescent="0.3">
      <c r="A67">
        <v>7</v>
      </c>
      <c r="B67">
        <v>2021</v>
      </c>
      <c r="C67">
        <v>44.99</v>
      </c>
      <c r="D67">
        <v>7.7</v>
      </c>
      <c r="E67">
        <v>18.149999999999999</v>
      </c>
      <c r="F67">
        <v>52.91</v>
      </c>
      <c r="G67">
        <v>80.25</v>
      </c>
      <c r="H67">
        <v>1</v>
      </c>
      <c r="I67">
        <v>1</v>
      </c>
      <c r="J67">
        <v>32.020000000000003</v>
      </c>
      <c r="K67">
        <v>48.91</v>
      </c>
    </row>
    <row r="68" spans="1:11" x14ac:dyDescent="0.3">
      <c r="A68">
        <v>8</v>
      </c>
      <c r="B68">
        <v>2020</v>
      </c>
      <c r="C68">
        <v>50.34</v>
      </c>
      <c r="D68">
        <v>50.7</v>
      </c>
      <c r="E68">
        <v>1.04</v>
      </c>
      <c r="F68">
        <v>0.57999999999999996</v>
      </c>
      <c r="G68">
        <v>68.069999999999993</v>
      </c>
      <c r="H68">
        <v>6</v>
      </c>
      <c r="I68">
        <v>2</v>
      </c>
      <c r="J68">
        <v>37.36</v>
      </c>
      <c r="K68">
        <v>28.87</v>
      </c>
    </row>
    <row r="69" spans="1:11" x14ac:dyDescent="0.3">
      <c r="A69">
        <v>2</v>
      </c>
      <c r="B69">
        <v>2020</v>
      </c>
      <c r="C69">
        <v>45.27</v>
      </c>
      <c r="D69">
        <v>82.47</v>
      </c>
      <c r="E69">
        <v>12.07</v>
      </c>
      <c r="F69">
        <v>57.15</v>
      </c>
      <c r="G69">
        <v>57.03</v>
      </c>
      <c r="H69">
        <v>4</v>
      </c>
      <c r="I69">
        <v>2</v>
      </c>
      <c r="J69">
        <v>42.57</v>
      </c>
      <c r="K69">
        <v>39.35</v>
      </c>
    </row>
    <row r="70" spans="1:11" x14ac:dyDescent="0.3">
      <c r="A70">
        <v>2</v>
      </c>
      <c r="B70">
        <v>2023</v>
      </c>
      <c r="C70">
        <v>66.930000000000007</v>
      </c>
      <c r="D70">
        <v>6.59</v>
      </c>
      <c r="E70">
        <v>3.23</v>
      </c>
      <c r="F70">
        <v>0.85</v>
      </c>
      <c r="G70">
        <v>71.52</v>
      </c>
      <c r="H70">
        <v>4</v>
      </c>
      <c r="I70">
        <v>2</v>
      </c>
      <c r="J70">
        <v>43.34</v>
      </c>
      <c r="K70">
        <v>5.41</v>
      </c>
    </row>
    <row r="71" spans="1:11" x14ac:dyDescent="0.3">
      <c r="A71">
        <v>0</v>
      </c>
      <c r="B71">
        <v>2024</v>
      </c>
      <c r="C71">
        <v>78.209999999999994</v>
      </c>
      <c r="D71">
        <v>33.340000000000003</v>
      </c>
      <c r="E71">
        <v>6.54</v>
      </c>
      <c r="F71">
        <v>76.760000000000005</v>
      </c>
      <c r="G71">
        <v>87.8</v>
      </c>
      <c r="H71">
        <v>2</v>
      </c>
      <c r="I71">
        <v>2</v>
      </c>
      <c r="J71">
        <v>71.22</v>
      </c>
      <c r="K71">
        <v>49.04</v>
      </c>
    </row>
    <row r="72" spans="1:11" x14ac:dyDescent="0.3">
      <c r="A72">
        <v>9</v>
      </c>
      <c r="B72">
        <v>2023</v>
      </c>
      <c r="C72">
        <v>83.2</v>
      </c>
      <c r="D72">
        <v>4.8499999999999996</v>
      </c>
      <c r="E72">
        <v>40.840000000000003</v>
      </c>
      <c r="F72">
        <v>22.58</v>
      </c>
      <c r="G72">
        <v>82.54</v>
      </c>
      <c r="H72">
        <v>0</v>
      </c>
      <c r="I72">
        <v>1</v>
      </c>
      <c r="J72">
        <v>76.14</v>
      </c>
      <c r="K72">
        <v>35.299999999999997</v>
      </c>
    </row>
    <row r="73" spans="1:11" x14ac:dyDescent="0.3">
      <c r="A73">
        <v>7</v>
      </c>
      <c r="B73">
        <v>2020</v>
      </c>
      <c r="C73">
        <v>12.97</v>
      </c>
      <c r="D73">
        <v>76.22</v>
      </c>
      <c r="E73">
        <v>33.17</v>
      </c>
      <c r="F73">
        <v>75.91</v>
      </c>
      <c r="G73">
        <v>27.28</v>
      </c>
      <c r="H73">
        <v>0</v>
      </c>
      <c r="I73">
        <v>0</v>
      </c>
      <c r="J73">
        <v>64</v>
      </c>
      <c r="K73">
        <v>35.4</v>
      </c>
    </row>
    <row r="74" spans="1:11" x14ac:dyDescent="0.3">
      <c r="A74">
        <v>2</v>
      </c>
      <c r="B74">
        <v>2020</v>
      </c>
      <c r="C74">
        <v>70.7</v>
      </c>
      <c r="D74">
        <v>94.67</v>
      </c>
      <c r="E74">
        <v>37.590000000000003</v>
      </c>
      <c r="F74">
        <v>44.7</v>
      </c>
      <c r="G74">
        <v>78.66</v>
      </c>
      <c r="H74">
        <v>1</v>
      </c>
      <c r="I74">
        <v>0</v>
      </c>
      <c r="J74">
        <v>64.86</v>
      </c>
      <c r="K74">
        <v>3.86</v>
      </c>
    </row>
    <row r="75" spans="1:11" x14ac:dyDescent="0.3">
      <c r="A75">
        <v>0</v>
      </c>
      <c r="B75">
        <v>2022</v>
      </c>
      <c r="C75">
        <v>78.599999999999994</v>
      </c>
      <c r="D75">
        <v>19.64</v>
      </c>
      <c r="E75">
        <v>1.29</v>
      </c>
      <c r="F75">
        <v>8.4700000000000006</v>
      </c>
      <c r="G75">
        <v>64.180000000000007</v>
      </c>
      <c r="H75">
        <v>1</v>
      </c>
      <c r="I75">
        <v>2</v>
      </c>
      <c r="J75">
        <v>59.15</v>
      </c>
      <c r="K75">
        <v>13.48</v>
      </c>
    </row>
    <row r="76" spans="1:11" x14ac:dyDescent="0.3">
      <c r="A76">
        <v>5</v>
      </c>
      <c r="B76">
        <v>2020</v>
      </c>
      <c r="C76">
        <v>43.55</v>
      </c>
      <c r="D76">
        <v>14.89</v>
      </c>
      <c r="E76">
        <v>13.87</v>
      </c>
      <c r="F76">
        <v>41.09</v>
      </c>
      <c r="G76">
        <v>37.81</v>
      </c>
      <c r="H76">
        <v>1</v>
      </c>
      <c r="I76">
        <v>1</v>
      </c>
      <c r="J76">
        <v>86.44</v>
      </c>
      <c r="K76">
        <v>35.299999999999997</v>
      </c>
    </row>
    <row r="77" spans="1:11" x14ac:dyDescent="0.3">
      <c r="A77">
        <v>8</v>
      </c>
      <c r="B77">
        <v>2023</v>
      </c>
      <c r="C77">
        <v>82.82</v>
      </c>
      <c r="D77">
        <v>75.53</v>
      </c>
      <c r="E77">
        <v>22.34</v>
      </c>
      <c r="F77">
        <v>1.44</v>
      </c>
      <c r="G77">
        <v>40.39</v>
      </c>
      <c r="H77">
        <v>4</v>
      </c>
      <c r="I77">
        <v>2</v>
      </c>
      <c r="J77">
        <v>36.479999999999997</v>
      </c>
      <c r="K77">
        <v>17.29</v>
      </c>
    </row>
    <row r="78" spans="1:11" x14ac:dyDescent="0.3">
      <c r="A78">
        <v>7</v>
      </c>
      <c r="B78">
        <v>2023</v>
      </c>
      <c r="C78">
        <v>75.42</v>
      </c>
      <c r="D78">
        <v>24.03</v>
      </c>
      <c r="E78">
        <v>28.82</v>
      </c>
      <c r="F78">
        <v>42.27</v>
      </c>
      <c r="G78">
        <v>54.72</v>
      </c>
      <c r="H78">
        <v>5</v>
      </c>
      <c r="I78">
        <v>0</v>
      </c>
      <c r="J78">
        <v>74.849999999999994</v>
      </c>
      <c r="K78">
        <v>11.26</v>
      </c>
    </row>
    <row r="79" spans="1:11" x14ac:dyDescent="0.3">
      <c r="A79">
        <v>2</v>
      </c>
      <c r="B79">
        <v>2021</v>
      </c>
      <c r="C79">
        <v>13.9</v>
      </c>
      <c r="D79">
        <v>51.2</v>
      </c>
      <c r="E79">
        <v>49.71</v>
      </c>
      <c r="F79">
        <v>0.56999999999999995</v>
      </c>
      <c r="G79">
        <v>65.400000000000006</v>
      </c>
      <c r="H79">
        <v>5</v>
      </c>
      <c r="I79">
        <v>1</v>
      </c>
      <c r="J79">
        <v>68.69</v>
      </c>
      <c r="K79">
        <v>38.590000000000003</v>
      </c>
    </row>
    <row r="80" spans="1:11" x14ac:dyDescent="0.3">
      <c r="A80">
        <v>6</v>
      </c>
      <c r="B80">
        <v>2024</v>
      </c>
      <c r="C80">
        <v>82.72</v>
      </c>
      <c r="D80">
        <v>17.97</v>
      </c>
      <c r="E80">
        <v>23.56</v>
      </c>
      <c r="F80">
        <v>50.08</v>
      </c>
      <c r="G80">
        <v>24.06</v>
      </c>
      <c r="H80">
        <v>1</v>
      </c>
      <c r="I80">
        <v>2</v>
      </c>
      <c r="J80">
        <v>77.959999999999994</v>
      </c>
      <c r="K80">
        <v>5.46</v>
      </c>
    </row>
    <row r="81" spans="1:11" x14ac:dyDescent="0.3">
      <c r="A81">
        <v>5</v>
      </c>
      <c r="B81">
        <v>2021</v>
      </c>
      <c r="C81">
        <v>63.04</v>
      </c>
      <c r="D81">
        <v>82.49</v>
      </c>
      <c r="E81">
        <v>6.68</v>
      </c>
      <c r="F81">
        <v>50.72</v>
      </c>
      <c r="G81">
        <v>81.709999999999994</v>
      </c>
      <c r="H81">
        <v>3</v>
      </c>
      <c r="I81">
        <v>0</v>
      </c>
      <c r="J81">
        <v>33.36</v>
      </c>
      <c r="K81">
        <v>38.6</v>
      </c>
    </row>
    <row r="82" spans="1:11" x14ac:dyDescent="0.3">
      <c r="A82">
        <v>2</v>
      </c>
      <c r="B82">
        <v>2020</v>
      </c>
      <c r="C82">
        <v>72.88</v>
      </c>
      <c r="D82">
        <v>1.55</v>
      </c>
      <c r="E82">
        <v>47.77</v>
      </c>
      <c r="F82">
        <v>76.86</v>
      </c>
      <c r="G82">
        <v>55.78</v>
      </c>
      <c r="H82">
        <v>4</v>
      </c>
      <c r="I82">
        <v>1</v>
      </c>
      <c r="J82">
        <v>57.09</v>
      </c>
      <c r="K82">
        <v>12.1</v>
      </c>
    </row>
    <row r="83" spans="1:11" x14ac:dyDescent="0.3">
      <c r="A83">
        <v>9</v>
      </c>
      <c r="B83">
        <v>2025</v>
      </c>
      <c r="C83">
        <v>26.57</v>
      </c>
      <c r="D83">
        <v>38.869999999999997</v>
      </c>
      <c r="E83">
        <v>16.329999999999998</v>
      </c>
      <c r="F83">
        <v>27.7</v>
      </c>
      <c r="G83">
        <v>77.03</v>
      </c>
      <c r="H83">
        <v>2</v>
      </c>
      <c r="I83">
        <v>1</v>
      </c>
      <c r="J83">
        <v>76.47</v>
      </c>
      <c r="K83">
        <v>16.73</v>
      </c>
    </row>
    <row r="84" spans="1:11" x14ac:dyDescent="0.3">
      <c r="A84">
        <v>8</v>
      </c>
      <c r="B84">
        <v>2022</v>
      </c>
      <c r="C84">
        <v>80.83</v>
      </c>
      <c r="D84">
        <v>67.55</v>
      </c>
      <c r="E84">
        <v>42.39</v>
      </c>
      <c r="F84">
        <v>51.87</v>
      </c>
      <c r="G84">
        <v>74.39</v>
      </c>
      <c r="H84">
        <v>6</v>
      </c>
      <c r="I84">
        <v>2</v>
      </c>
      <c r="J84">
        <v>33.56</v>
      </c>
      <c r="K84">
        <v>21.66</v>
      </c>
    </row>
    <row r="85" spans="1:11" x14ac:dyDescent="0.3">
      <c r="A85">
        <v>3</v>
      </c>
      <c r="B85">
        <v>2024</v>
      </c>
      <c r="C85">
        <v>73.22</v>
      </c>
      <c r="D85">
        <v>94.47</v>
      </c>
      <c r="E85">
        <v>26.42</v>
      </c>
      <c r="F85">
        <v>28.86</v>
      </c>
      <c r="G85">
        <v>57.06</v>
      </c>
      <c r="H85">
        <v>5</v>
      </c>
      <c r="I85">
        <v>2</v>
      </c>
      <c r="J85">
        <v>30.17</v>
      </c>
      <c r="K85">
        <v>48.56</v>
      </c>
    </row>
    <row r="86" spans="1:11" x14ac:dyDescent="0.3">
      <c r="A86">
        <v>9</v>
      </c>
      <c r="B86">
        <v>2025</v>
      </c>
      <c r="C86">
        <v>45.3</v>
      </c>
      <c r="D86">
        <v>42.81</v>
      </c>
      <c r="E86">
        <v>3.03</v>
      </c>
      <c r="F86">
        <v>24.96</v>
      </c>
      <c r="G86">
        <v>78.13</v>
      </c>
      <c r="H86">
        <v>0</v>
      </c>
      <c r="I86">
        <v>1</v>
      </c>
      <c r="J86">
        <v>66.28</v>
      </c>
      <c r="K86">
        <v>10.51</v>
      </c>
    </row>
    <row r="87" spans="1:11" x14ac:dyDescent="0.3">
      <c r="A87">
        <v>8</v>
      </c>
      <c r="B87">
        <v>2022</v>
      </c>
      <c r="C87">
        <v>89.74</v>
      </c>
      <c r="D87">
        <v>15.64</v>
      </c>
      <c r="E87">
        <v>10.14</v>
      </c>
      <c r="F87">
        <v>3.8</v>
      </c>
      <c r="G87">
        <v>33.44</v>
      </c>
      <c r="H87">
        <v>4</v>
      </c>
      <c r="I87">
        <v>1</v>
      </c>
      <c r="J87">
        <v>42.99</v>
      </c>
      <c r="K87">
        <v>32.229999999999997</v>
      </c>
    </row>
    <row r="88" spans="1:11" x14ac:dyDescent="0.3">
      <c r="A88">
        <v>5</v>
      </c>
      <c r="B88">
        <v>2024</v>
      </c>
      <c r="C88">
        <v>55.3</v>
      </c>
      <c r="D88">
        <v>67.760000000000005</v>
      </c>
      <c r="E88">
        <v>3.21</v>
      </c>
      <c r="F88">
        <v>11.15</v>
      </c>
      <c r="G88">
        <v>48.72</v>
      </c>
      <c r="H88">
        <v>6</v>
      </c>
      <c r="I88">
        <v>2</v>
      </c>
      <c r="J88">
        <v>58.79</v>
      </c>
      <c r="K88">
        <v>45.09</v>
      </c>
    </row>
    <row r="89" spans="1:11" x14ac:dyDescent="0.3">
      <c r="A89">
        <v>2</v>
      </c>
      <c r="B89">
        <v>2025</v>
      </c>
      <c r="C89">
        <v>87.73</v>
      </c>
      <c r="D89">
        <v>44.74</v>
      </c>
      <c r="E89">
        <v>42.89</v>
      </c>
      <c r="F89">
        <v>78.5</v>
      </c>
      <c r="G89">
        <v>39.340000000000003</v>
      </c>
      <c r="H89">
        <v>3</v>
      </c>
      <c r="I89">
        <v>2</v>
      </c>
      <c r="J89">
        <v>78.540000000000006</v>
      </c>
      <c r="K89">
        <v>32.72</v>
      </c>
    </row>
    <row r="90" spans="1:11" x14ac:dyDescent="0.3">
      <c r="A90">
        <v>4</v>
      </c>
      <c r="B90">
        <v>2020</v>
      </c>
      <c r="C90">
        <v>71.900000000000006</v>
      </c>
      <c r="D90">
        <v>21.66</v>
      </c>
      <c r="E90">
        <v>37.69</v>
      </c>
      <c r="F90">
        <v>28.02</v>
      </c>
      <c r="G90">
        <v>26.7</v>
      </c>
      <c r="H90">
        <v>4</v>
      </c>
      <c r="I90">
        <v>1</v>
      </c>
      <c r="J90">
        <v>40.799999999999997</v>
      </c>
      <c r="K90">
        <v>37.869999999999997</v>
      </c>
    </row>
    <row r="91" spans="1:11" x14ac:dyDescent="0.3">
      <c r="A91">
        <v>8</v>
      </c>
      <c r="B91">
        <v>2021</v>
      </c>
      <c r="C91">
        <v>88.38</v>
      </c>
      <c r="D91">
        <v>12.43</v>
      </c>
      <c r="E91">
        <v>23.7</v>
      </c>
      <c r="F91">
        <v>52.51</v>
      </c>
      <c r="G91">
        <v>59.75</v>
      </c>
      <c r="H91">
        <v>5</v>
      </c>
      <c r="I91">
        <v>1</v>
      </c>
      <c r="J91">
        <v>54.27</v>
      </c>
      <c r="K91">
        <v>48.93</v>
      </c>
    </row>
    <row r="92" spans="1:11" x14ac:dyDescent="0.3">
      <c r="A92">
        <v>9</v>
      </c>
      <c r="B92">
        <v>2021</v>
      </c>
      <c r="C92">
        <v>67.180000000000007</v>
      </c>
      <c r="D92">
        <v>7.92</v>
      </c>
      <c r="E92">
        <v>40.549999999999997</v>
      </c>
      <c r="F92">
        <v>52.54</v>
      </c>
      <c r="G92">
        <v>50.3</v>
      </c>
      <c r="H92">
        <v>6</v>
      </c>
      <c r="I92">
        <v>1</v>
      </c>
      <c r="J92">
        <v>73.150000000000006</v>
      </c>
      <c r="K92">
        <v>8.66</v>
      </c>
    </row>
    <row r="93" spans="1:11" x14ac:dyDescent="0.3">
      <c r="A93">
        <v>6</v>
      </c>
      <c r="B93">
        <v>2022</v>
      </c>
      <c r="C93">
        <v>28.6</v>
      </c>
      <c r="D93">
        <v>49.95</v>
      </c>
      <c r="E93">
        <v>40.020000000000003</v>
      </c>
      <c r="F93">
        <v>32.200000000000003</v>
      </c>
      <c r="G93">
        <v>22.45</v>
      </c>
      <c r="H93">
        <v>2</v>
      </c>
      <c r="I93">
        <v>1</v>
      </c>
      <c r="J93">
        <v>51.58</v>
      </c>
      <c r="K93">
        <v>29.9</v>
      </c>
    </row>
    <row r="94" spans="1:11" x14ac:dyDescent="0.3">
      <c r="A94">
        <v>2</v>
      </c>
      <c r="B94">
        <v>2022</v>
      </c>
      <c r="C94">
        <v>46.72</v>
      </c>
      <c r="D94">
        <v>85.74</v>
      </c>
      <c r="E94">
        <v>15.77</v>
      </c>
      <c r="F94">
        <v>75.69</v>
      </c>
      <c r="G94">
        <v>38.200000000000003</v>
      </c>
      <c r="H94">
        <v>1</v>
      </c>
      <c r="I94">
        <v>0</v>
      </c>
      <c r="J94">
        <v>83.61</v>
      </c>
      <c r="K94">
        <v>33.06</v>
      </c>
    </row>
    <row r="95" spans="1:11" x14ac:dyDescent="0.3">
      <c r="A95">
        <v>6</v>
      </c>
      <c r="B95">
        <v>2025</v>
      </c>
      <c r="C95">
        <v>35.909999999999997</v>
      </c>
      <c r="D95">
        <v>2.25</v>
      </c>
      <c r="E95">
        <v>48.37</v>
      </c>
      <c r="F95">
        <v>71.069999999999993</v>
      </c>
      <c r="G95">
        <v>68.44</v>
      </c>
      <c r="H95">
        <v>4</v>
      </c>
      <c r="I95">
        <v>1</v>
      </c>
      <c r="J95">
        <v>85.92</v>
      </c>
      <c r="K95">
        <v>33.33</v>
      </c>
    </row>
    <row r="96" spans="1:11" x14ac:dyDescent="0.3">
      <c r="A96">
        <v>6</v>
      </c>
      <c r="B96">
        <v>2021</v>
      </c>
      <c r="C96">
        <v>76.22</v>
      </c>
      <c r="D96">
        <v>56.66</v>
      </c>
      <c r="E96">
        <v>15.67</v>
      </c>
      <c r="F96">
        <v>38.03</v>
      </c>
      <c r="G96">
        <v>33.049999999999997</v>
      </c>
      <c r="H96">
        <v>4</v>
      </c>
      <c r="I96">
        <v>0</v>
      </c>
      <c r="J96">
        <v>74.86</v>
      </c>
      <c r="K96">
        <v>49.08</v>
      </c>
    </row>
    <row r="97" spans="1:11" x14ac:dyDescent="0.3">
      <c r="A97">
        <v>3</v>
      </c>
      <c r="B97">
        <v>2024</v>
      </c>
      <c r="C97">
        <v>27.95</v>
      </c>
      <c r="D97">
        <v>71.37</v>
      </c>
      <c r="E97">
        <v>49.33</v>
      </c>
      <c r="F97">
        <v>0.93</v>
      </c>
      <c r="G97">
        <v>53.7</v>
      </c>
      <c r="H97">
        <v>5</v>
      </c>
      <c r="I97">
        <v>1</v>
      </c>
      <c r="J97">
        <v>87.06</v>
      </c>
      <c r="K97">
        <v>20.68</v>
      </c>
    </row>
    <row r="98" spans="1:11" x14ac:dyDescent="0.3">
      <c r="A98">
        <v>5</v>
      </c>
      <c r="B98">
        <v>2025</v>
      </c>
      <c r="C98">
        <v>33.200000000000003</v>
      </c>
      <c r="D98">
        <v>4.3099999999999996</v>
      </c>
      <c r="E98">
        <v>14.77</v>
      </c>
      <c r="F98">
        <v>66.25</v>
      </c>
      <c r="G98">
        <v>81.739999999999995</v>
      </c>
      <c r="H98">
        <v>5</v>
      </c>
      <c r="I98">
        <v>1</v>
      </c>
      <c r="J98">
        <v>49</v>
      </c>
      <c r="K98">
        <v>16.850000000000001</v>
      </c>
    </row>
    <row r="99" spans="1:11" x14ac:dyDescent="0.3">
      <c r="A99">
        <v>9</v>
      </c>
      <c r="B99">
        <v>2025</v>
      </c>
      <c r="C99">
        <v>38.21</v>
      </c>
      <c r="D99">
        <v>1.04</v>
      </c>
      <c r="E99">
        <v>36.85</v>
      </c>
      <c r="F99">
        <v>8.52</v>
      </c>
      <c r="G99">
        <v>24.88</v>
      </c>
      <c r="H99">
        <v>2</v>
      </c>
      <c r="I99">
        <v>0</v>
      </c>
      <c r="J99">
        <v>39.31</v>
      </c>
      <c r="K99">
        <v>11.84</v>
      </c>
    </row>
    <row r="100" spans="1:11" x14ac:dyDescent="0.3">
      <c r="A100">
        <v>4</v>
      </c>
      <c r="B100">
        <v>2023</v>
      </c>
      <c r="C100">
        <v>43.4</v>
      </c>
      <c r="D100">
        <v>75.92</v>
      </c>
      <c r="E100">
        <v>9.64</v>
      </c>
      <c r="F100">
        <v>33.229999999999997</v>
      </c>
      <c r="G100">
        <v>42.07</v>
      </c>
      <c r="H100">
        <v>4</v>
      </c>
      <c r="I100">
        <v>1</v>
      </c>
      <c r="J100">
        <v>87.28</v>
      </c>
      <c r="K100">
        <v>48.39</v>
      </c>
    </row>
    <row r="101" spans="1:11" x14ac:dyDescent="0.3">
      <c r="A101">
        <v>7</v>
      </c>
      <c r="B101">
        <v>2021</v>
      </c>
      <c r="C101">
        <v>67.97</v>
      </c>
      <c r="D101">
        <v>38.18</v>
      </c>
      <c r="E101">
        <v>21.57</v>
      </c>
      <c r="F101">
        <v>17.600000000000001</v>
      </c>
      <c r="G101">
        <v>20.43</v>
      </c>
      <c r="H101">
        <v>4</v>
      </c>
      <c r="I101">
        <v>1</v>
      </c>
      <c r="J101">
        <v>46.5</v>
      </c>
      <c r="K101">
        <v>20.88</v>
      </c>
    </row>
    <row r="102" spans="1:11" x14ac:dyDescent="0.3">
      <c r="A102">
        <v>6</v>
      </c>
      <c r="B102">
        <v>2025</v>
      </c>
      <c r="C102">
        <v>92.96</v>
      </c>
      <c r="D102">
        <v>44.86</v>
      </c>
      <c r="E102">
        <v>14.64</v>
      </c>
      <c r="F102">
        <v>25.17</v>
      </c>
      <c r="G102">
        <v>68.19</v>
      </c>
      <c r="H102">
        <v>4</v>
      </c>
      <c r="I102">
        <v>2</v>
      </c>
      <c r="J102">
        <v>76.16</v>
      </c>
      <c r="K102">
        <v>9.4700000000000006</v>
      </c>
    </row>
    <row r="103" spans="1:11" x14ac:dyDescent="0.3">
      <c r="A103">
        <v>7</v>
      </c>
      <c r="B103">
        <v>2020</v>
      </c>
      <c r="C103">
        <v>18.91</v>
      </c>
      <c r="D103">
        <v>57.4</v>
      </c>
      <c r="E103">
        <v>40.53</v>
      </c>
      <c r="F103">
        <v>49.28</v>
      </c>
      <c r="G103">
        <v>82.93</v>
      </c>
      <c r="H103">
        <v>4</v>
      </c>
      <c r="I103">
        <v>2</v>
      </c>
      <c r="J103">
        <v>68.44</v>
      </c>
      <c r="K103">
        <v>12.68</v>
      </c>
    </row>
    <row r="104" spans="1:11" x14ac:dyDescent="0.3">
      <c r="A104">
        <v>8</v>
      </c>
      <c r="B104">
        <v>2020</v>
      </c>
      <c r="C104">
        <v>70.59</v>
      </c>
      <c r="D104">
        <v>64.569999999999993</v>
      </c>
      <c r="E104">
        <v>23.88</v>
      </c>
      <c r="F104">
        <v>69.349999999999994</v>
      </c>
      <c r="G104">
        <v>55.02</v>
      </c>
      <c r="H104">
        <v>2</v>
      </c>
      <c r="I104">
        <v>0</v>
      </c>
      <c r="J104">
        <v>89.88</v>
      </c>
      <c r="K104">
        <v>4.47</v>
      </c>
    </row>
    <row r="105" spans="1:11" x14ac:dyDescent="0.3">
      <c r="A105">
        <v>7</v>
      </c>
      <c r="B105">
        <v>2023</v>
      </c>
      <c r="C105">
        <v>83.74</v>
      </c>
      <c r="D105">
        <v>19.68</v>
      </c>
      <c r="E105">
        <v>33.549999999999997</v>
      </c>
      <c r="F105">
        <v>1.75</v>
      </c>
      <c r="G105">
        <v>64.790000000000006</v>
      </c>
      <c r="H105">
        <v>1</v>
      </c>
      <c r="I105">
        <v>1</v>
      </c>
      <c r="J105">
        <v>70.63</v>
      </c>
      <c r="K105">
        <v>46.78</v>
      </c>
    </row>
    <row r="106" spans="1:11" x14ac:dyDescent="0.3">
      <c r="A106">
        <v>1</v>
      </c>
      <c r="B106">
        <v>2022</v>
      </c>
      <c r="C106">
        <v>52.43</v>
      </c>
      <c r="D106">
        <v>90.69</v>
      </c>
      <c r="E106">
        <v>37.9</v>
      </c>
      <c r="F106">
        <v>9.7799999999999994</v>
      </c>
      <c r="G106">
        <v>67.03</v>
      </c>
      <c r="H106">
        <v>3</v>
      </c>
      <c r="I106">
        <v>2</v>
      </c>
      <c r="J106">
        <v>63.92</v>
      </c>
      <c r="K106">
        <v>47.98</v>
      </c>
    </row>
    <row r="107" spans="1:11" x14ac:dyDescent="0.3">
      <c r="A107">
        <v>9</v>
      </c>
      <c r="B107">
        <v>2024</v>
      </c>
      <c r="C107">
        <v>32</v>
      </c>
      <c r="D107">
        <v>44.26</v>
      </c>
      <c r="E107">
        <v>0.09</v>
      </c>
      <c r="F107">
        <v>40.67</v>
      </c>
      <c r="G107">
        <v>32.979999999999997</v>
      </c>
      <c r="H107">
        <v>0</v>
      </c>
      <c r="I107">
        <v>2</v>
      </c>
      <c r="J107">
        <v>60.99</v>
      </c>
      <c r="K107">
        <v>22.31</v>
      </c>
    </row>
    <row r="108" spans="1:11" x14ac:dyDescent="0.3">
      <c r="A108">
        <v>7</v>
      </c>
      <c r="B108">
        <v>2020</v>
      </c>
      <c r="C108">
        <v>43.12</v>
      </c>
      <c r="D108">
        <v>42.47</v>
      </c>
      <c r="E108">
        <v>17.260000000000002</v>
      </c>
      <c r="F108">
        <v>26.12</v>
      </c>
      <c r="G108">
        <v>38.6</v>
      </c>
      <c r="H108">
        <v>1</v>
      </c>
      <c r="I108">
        <v>1</v>
      </c>
      <c r="J108">
        <v>65.569999999999993</v>
      </c>
      <c r="K108">
        <v>10.43</v>
      </c>
    </row>
    <row r="109" spans="1:11" x14ac:dyDescent="0.3">
      <c r="A109">
        <v>2</v>
      </c>
      <c r="B109">
        <v>2023</v>
      </c>
      <c r="C109">
        <v>27.02</v>
      </c>
      <c r="D109">
        <v>8.68</v>
      </c>
      <c r="E109">
        <v>25.44</v>
      </c>
      <c r="F109">
        <v>8.51</v>
      </c>
      <c r="G109">
        <v>68.599999999999994</v>
      </c>
      <c r="H109">
        <v>4</v>
      </c>
      <c r="I109">
        <v>2</v>
      </c>
      <c r="J109">
        <v>84.37</v>
      </c>
      <c r="K109">
        <v>14.69</v>
      </c>
    </row>
    <row r="110" spans="1:11" x14ac:dyDescent="0.3">
      <c r="A110">
        <v>9</v>
      </c>
      <c r="B110">
        <v>2025</v>
      </c>
      <c r="C110">
        <v>29.49</v>
      </c>
      <c r="D110">
        <v>33.14</v>
      </c>
      <c r="E110">
        <v>13.89</v>
      </c>
      <c r="F110">
        <v>4.1900000000000004</v>
      </c>
      <c r="G110">
        <v>46.4</v>
      </c>
      <c r="H110">
        <v>0</v>
      </c>
      <c r="I110">
        <v>2</v>
      </c>
      <c r="J110">
        <v>53.68</v>
      </c>
      <c r="K110">
        <v>43.36</v>
      </c>
    </row>
    <row r="111" spans="1:11" x14ac:dyDescent="0.3">
      <c r="A111">
        <v>7</v>
      </c>
      <c r="B111">
        <v>2024</v>
      </c>
      <c r="C111">
        <v>57.15</v>
      </c>
      <c r="D111">
        <v>92.02</v>
      </c>
      <c r="E111">
        <v>29.64</v>
      </c>
      <c r="F111">
        <v>73.89</v>
      </c>
      <c r="G111">
        <v>81.93</v>
      </c>
      <c r="H111">
        <v>3</v>
      </c>
      <c r="I111">
        <v>1</v>
      </c>
      <c r="J111">
        <v>60.67</v>
      </c>
      <c r="K111">
        <v>37.770000000000003</v>
      </c>
    </row>
    <row r="112" spans="1:11" x14ac:dyDescent="0.3">
      <c r="A112">
        <v>0</v>
      </c>
      <c r="B112">
        <v>2025</v>
      </c>
      <c r="C112">
        <v>35.83</v>
      </c>
      <c r="D112">
        <v>94.62</v>
      </c>
      <c r="E112">
        <v>29.11</v>
      </c>
      <c r="F112">
        <v>65.36</v>
      </c>
      <c r="G112">
        <v>82.68</v>
      </c>
      <c r="H112">
        <v>5</v>
      </c>
      <c r="I112">
        <v>0</v>
      </c>
      <c r="J112">
        <v>38.020000000000003</v>
      </c>
      <c r="K112">
        <v>20.93</v>
      </c>
    </row>
    <row r="113" spans="1:11" x14ac:dyDescent="0.3">
      <c r="A113">
        <v>9</v>
      </c>
      <c r="B113">
        <v>2020</v>
      </c>
      <c r="C113">
        <v>27.5</v>
      </c>
      <c r="D113">
        <v>23.67</v>
      </c>
      <c r="E113">
        <v>2.21</v>
      </c>
      <c r="F113">
        <v>56.52</v>
      </c>
      <c r="G113">
        <v>60.77</v>
      </c>
      <c r="H113">
        <v>2</v>
      </c>
      <c r="I113">
        <v>2</v>
      </c>
      <c r="J113">
        <v>36.75</v>
      </c>
      <c r="K113">
        <v>12.56</v>
      </c>
    </row>
    <row r="114" spans="1:11" x14ac:dyDescent="0.3">
      <c r="A114">
        <v>1</v>
      </c>
      <c r="B114">
        <v>2021</v>
      </c>
      <c r="C114">
        <v>49.72</v>
      </c>
      <c r="D114">
        <v>73.599999999999994</v>
      </c>
      <c r="E114">
        <v>44.52</v>
      </c>
      <c r="F114">
        <v>66.78</v>
      </c>
      <c r="G114">
        <v>73.260000000000005</v>
      </c>
      <c r="H114">
        <v>4</v>
      </c>
      <c r="I114">
        <v>0</v>
      </c>
      <c r="J114">
        <v>89.07</v>
      </c>
      <c r="K114">
        <v>20.52</v>
      </c>
    </row>
    <row r="115" spans="1:11" x14ac:dyDescent="0.3">
      <c r="A115">
        <v>3</v>
      </c>
      <c r="B115">
        <v>2025</v>
      </c>
      <c r="C115">
        <v>79.64</v>
      </c>
      <c r="D115">
        <v>87.25</v>
      </c>
      <c r="E115">
        <v>12.32</v>
      </c>
      <c r="F115">
        <v>54.75</v>
      </c>
      <c r="G115">
        <v>82.48</v>
      </c>
      <c r="H115">
        <v>3</v>
      </c>
      <c r="I115">
        <v>1</v>
      </c>
      <c r="J115">
        <v>49.54</v>
      </c>
      <c r="K115">
        <v>20.170000000000002</v>
      </c>
    </row>
    <row r="116" spans="1:11" x14ac:dyDescent="0.3">
      <c r="A116">
        <v>7</v>
      </c>
      <c r="B116">
        <v>2021</v>
      </c>
      <c r="C116">
        <v>53.76</v>
      </c>
      <c r="D116">
        <v>94.77</v>
      </c>
      <c r="E116">
        <v>4.08</v>
      </c>
      <c r="F116">
        <v>31.27</v>
      </c>
      <c r="G116">
        <v>32.229999999999997</v>
      </c>
      <c r="H116">
        <v>0</v>
      </c>
      <c r="I116">
        <v>0</v>
      </c>
      <c r="J116">
        <v>51.34</v>
      </c>
      <c r="K116">
        <v>1.18</v>
      </c>
    </row>
    <row r="117" spans="1:11" x14ac:dyDescent="0.3">
      <c r="A117">
        <v>6</v>
      </c>
      <c r="B117">
        <v>2025</v>
      </c>
      <c r="C117">
        <v>91.67</v>
      </c>
      <c r="D117">
        <v>90.28</v>
      </c>
      <c r="E117">
        <v>49.65</v>
      </c>
      <c r="F117">
        <v>26.79</v>
      </c>
      <c r="G117">
        <v>25.29</v>
      </c>
      <c r="H117">
        <v>5</v>
      </c>
      <c r="I117">
        <v>2</v>
      </c>
      <c r="J117">
        <v>38.75</v>
      </c>
      <c r="K117">
        <v>20.54</v>
      </c>
    </row>
    <row r="118" spans="1:11" x14ac:dyDescent="0.3">
      <c r="A118">
        <v>1</v>
      </c>
      <c r="B118">
        <v>2022</v>
      </c>
      <c r="C118">
        <v>27.53</v>
      </c>
      <c r="D118">
        <v>95.29</v>
      </c>
      <c r="E118">
        <v>29.08</v>
      </c>
      <c r="F118">
        <v>13.91</v>
      </c>
      <c r="G118">
        <v>52.29</v>
      </c>
      <c r="H118">
        <v>6</v>
      </c>
      <c r="I118">
        <v>0</v>
      </c>
      <c r="J118">
        <v>70.430000000000007</v>
      </c>
      <c r="K118">
        <v>9.06</v>
      </c>
    </row>
    <row r="119" spans="1:11" x14ac:dyDescent="0.3">
      <c r="A119">
        <v>5</v>
      </c>
      <c r="B119">
        <v>2025</v>
      </c>
      <c r="C119">
        <v>67.08</v>
      </c>
      <c r="D119">
        <v>80.64</v>
      </c>
      <c r="E119">
        <v>26.79</v>
      </c>
      <c r="F119">
        <v>15.7</v>
      </c>
      <c r="G119">
        <v>59.71</v>
      </c>
      <c r="H119">
        <v>0</v>
      </c>
      <c r="I119">
        <v>2</v>
      </c>
      <c r="J119">
        <v>53.86</v>
      </c>
      <c r="K119">
        <v>46.63</v>
      </c>
    </row>
    <row r="120" spans="1:11" x14ac:dyDescent="0.3">
      <c r="A120">
        <v>4</v>
      </c>
      <c r="B120">
        <v>2023</v>
      </c>
      <c r="C120">
        <v>77.959999999999994</v>
      </c>
      <c r="D120">
        <v>69.510000000000005</v>
      </c>
      <c r="E120">
        <v>21.76</v>
      </c>
      <c r="F120">
        <v>41.93</v>
      </c>
      <c r="G120">
        <v>56.36</v>
      </c>
      <c r="H120">
        <v>0</v>
      </c>
      <c r="I120">
        <v>2</v>
      </c>
      <c r="J120">
        <v>69</v>
      </c>
      <c r="K120">
        <v>39.549999999999997</v>
      </c>
    </row>
    <row r="121" spans="1:11" x14ac:dyDescent="0.3">
      <c r="A121">
        <v>7</v>
      </c>
      <c r="B121">
        <v>2022</v>
      </c>
      <c r="C121">
        <v>74.66</v>
      </c>
      <c r="D121">
        <v>26.14</v>
      </c>
      <c r="E121">
        <v>8.89</v>
      </c>
      <c r="F121">
        <v>6.35</v>
      </c>
      <c r="G121">
        <v>58.99</v>
      </c>
      <c r="H121">
        <v>2</v>
      </c>
      <c r="I121">
        <v>0</v>
      </c>
      <c r="J121">
        <v>83.38</v>
      </c>
      <c r="K121">
        <v>29.08</v>
      </c>
    </row>
    <row r="122" spans="1:11" x14ac:dyDescent="0.3">
      <c r="A122">
        <v>1</v>
      </c>
      <c r="B122">
        <v>2025</v>
      </c>
      <c r="C122">
        <v>82.25</v>
      </c>
      <c r="D122">
        <v>6.81</v>
      </c>
      <c r="E122">
        <v>30.99</v>
      </c>
      <c r="F122">
        <v>76.88</v>
      </c>
      <c r="G122">
        <v>57</v>
      </c>
      <c r="H122">
        <v>3</v>
      </c>
      <c r="I122">
        <v>0</v>
      </c>
      <c r="J122">
        <v>33.479999999999997</v>
      </c>
      <c r="K122">
        <v>27.13</v>
      </c>
    </row>
    <row r="123" spans="1:11" x14ac:dyDescent="0.3">
      <c r="A123">
        <v>2</v>
      </c>
      <c r="B123">
        <v>2021</v>
      </c>
      <c r="C123">
        <v>85.09</v>
      </c>
      <c r="D123">
        <v>40.119999999999997</v>
      </c>
      <c r="E123">
        <v>34.67</v>
      </c>
      <c r="F123">
        <v>50.96</v>
      </c>
      <c r="G123">
        <v>43.18</v>
      </c>
      <c r="H123">
        <v>4</v>
      </c>
      <c r="I123">
        <v>1</v>
      </c>
      <c r="J123">
        <v>61.28</v>
      </c>
      <c r="K123">
        <v>25.64</v>
      </c>
    </row>
    <row r="124" spans="1:11" x14ac:dyDescent="0.3">
      <c r="A124">
        <v>2</v>
      </c>
      <c r="B124">
        <v>2020</v>
      </c>
      <c r="C124">
        <v>82.41</v>
      </c>
      <c r="D124">
        <v>77.290000000000006</v>
      </c>
      <c r="E124">
        <v>11.75</v>
      </c>
      <c r="F124">
        <v>17.78</v>
      </c>
      <c r="G124">
        <v>33.19</v>
      </c>
      <c r="H124">
        <v>3</v>
      </c>
      <c r="I124">
        <v>2</v>
      </c>
      <c r="J124">
        <v>81.88</v>
      </c>
      <c r="K124">
        <v>24.11</v>
      </c>
    </row>
    <row r="125" spans="1:11" x14ac:dyDescent="0.3">
      <c r="A125">
        <v>4</v>
      </c>
      <c r="B125">
        <v>2024</v>
      </c>
      <c r="C125">
        <v>17.05</v>
      </c>
      <c r="D125">
        <v>52.86</v>
      </c>
      <c r="E125">
        <v>46.37</v>
      </c>
      <c r="F125">
        <v>70.849999999999994</v>
      </c>
      <c r="G125">
        <v>79.540000000000006</v>
      </c>
      <c r="H125">
        <v>2</v>
      </c>
      <c r="I125">
        <v>2</v>
      </c>
      <c r="J125">
        <v>83.17</v>
      </c>
      <c r="K125">
        <v>45.6</v>
      </c>
    </row>
    <row r="126" spans="1:11" x14ac:dyDescent="0.3">
      <c r="A126">
        <v>0</v>
      </c>
      <c r="B126">
        <v>2020</v>
      </c>
      <c r="C126">
        <v>14.31</v>
      </c>
      <c r="D126">
        <v>35.590000000000003</v>
      </c>
      <c r="E126">
        <v>14.59</v>
      </c>
      <c r="F126">
        <v>36.049999999999997</v>
      </c>
      <c r="G126">
        <v>76.709999999999994</v>
      </c>
      <c r="H126">
        <v>2</v>
      </c>
      <c r="I126">
        <v>1</v>
      </c>
      <c r="J126">
        <v>76.459999999999994</v>
      </c>
      <c r="K126">
        <v>2.64</v>
      </c>
    </row>
    <row r="127" spans="1:11" x14ac:dyDescent="0.3">
      <c r="A127">
        <v>8</v>
      </c>
      <c r="B127">
        <v>2022</v>
      </c>
      <c r="C127">
        <v>73.89</v>
      </c>
      <c r="D127">
        <v>16.63</v>
      </c>
      <c r="E127">
        <v>47.25</v>
      </c>
      <c r="F127">
        <v>68.91</v>
      </c>
      <c r="G127">
        <v>60.15</v>
      </c>
      <c r="H127">
        <v>1</v>
      </c>
      <c r="I127">
        <v>2</v>
      </c>
      <c r="J127">
        <v>34.4</v>
      </c>
      <c r="K127">
        <v>27.19</v>
      </c>
    </row>
    <row r="128" spans="1:11" x14ac:dyDescent="0.3">
      <c r="A128">
        <v>9</v>
      </c>
      <c r="B128">
        <v>2021</v>
      </c>
      <c r="C128">
        <v>56.81</v>
      </c>
      <c r="D128">
        <v>56.52</v>
      </c>
      <c r="E128">
        <v>15.98</v>
      </c>
      <c r="F128">
        <v>69.17</v>
      </c>
      <c r="G128">
        <v>51.21</v>
      </c>
      <c r="H128">
        <v>4</v>
      </c>
      <c r="I128">
        <v>0</v>
      </c>
      <c r="J128">
        <v>54.41</v>
      </c>
      <c r="K128">
        <v>20.22</v>
      </c>
    </row>
    <row r="129" spans="1:11" x14ac:dyDescent="0.3">
      <c r="A129">
        <v>8</v>
      </c>
      <c r="B129">
        <v>2025</v>
      </c>
      <c r="C129">
        <v>83.85</v>
      </c>
      <c r="D129">
        <v>7</v>
      </c>
      <c r="E129">
        <v>22.88</v>
      </c>
      <c r="F129">
        <v>59.43</v>
      </c>
      <c r="G129">
        <v>66.73</v>
      </c>
      <c r="H129">
        <v>6</v>
      </c>
      <c r="I129">
        <v>0</v>
      </c>
      <c r="J129">
        <v>43.37</v>
      </c>
      <c r="K129">
        <v>21.52</v>
      </c>
    </row>
    <row r="130" spans="1:11" x14ac:dyDescent="0.3">
      <c r="A130">
        <v>2</v>
      </c>
      <c r="B130">
        <v>2020</v>
      </c>
      <c r="C130">
        <v>43.22</v>
      </c>
      <c r="D130">
        <v>52.8</v>
      </c>
      <c r="E130">
        <v>43.2</v>
      </c>
      <c r="F130">
        <v>51.15</v>
      </c>
      <c r="G130">
        <v>51.23</v>
      </c>
      <c r="H130">
        <v>0</v>
      </c>
      <c r="I130">
        <v>1</v>
      </c>
      <c r="J130">
        <v>60.89</v>
      </c>
      <c r="K130">
        <v>33.4</v>
      </c>
    </row>
    <row r="131" spans="1:11" x14ac:dyDescent="0.3">
      <c r="A131">
        <v>7</v>
      </c>
      <c r="B131">
        <v>2025</v>
      </c>
      <c r="C131">
        <v>52.86</v>
      </c>
      <c r="D131">
        <v>10.91</v>
      </c>
      <c r="E131">
        <v>17.3</v>
      </c>
      <c r="F131">
        <v>57.82</v>
      </c>
      <c r="G131">
        <v>45.95</v>
      </c>
      <c r="H131">
        <v>0</v>
      </c>
      <c r="I131">
        <v>0</v>
      </c>
      <c r="J131">
        <v>79.040000000000006</v>
      </c>
      <c r="K131">
        <v>4.09</v>
      </c>
    </row>
    <row r="132" spans="1:11" x14ac:dyDescent="0.3">
      <c r="A132">
        <v>6</v>
      </c>
      <c r="B132">
        <v>2022</v>
      </c>
      <c r="C132">
        <v>46.79</v>
      </c>
      <c r="D132">
        <v>80.92</v>
      </c>
      <c r="E132">
        <v>15.36</v>
      </c>
      <c r="F132">
        <v>49.09</v>
      </c>
      <c r="G132">
        <v>37.15</v>
      </c>
      <c r="H132">
        <v>5</v>
      </c>
      <c r="I132">
        <v>2</v>
      </c>
      <c r="J132">
        <v>33.049999999999997</v>
      </c>
      <c r="K132">
        <v>32.61</v>
      </c>
    </row>
    <row r="133" spans="1:11" x14ac:dyDescent="0.3">
      <c r="A133">
        <v>0</v>
      </c>
      <c r="B133">
        <v>2021</v>
      </c>
      <c r="C133">
        <v>57.44</v>
      </c>
      <c r="D133">
        <v>74.709999999999994</v>
      </c>
      <c r="E133">
        <v>25.91</v>
      </c>
      <c r="F133">
        <v>47.8</v>
      </c>
      <c r="G133">
        <v>82.92</v>
      </c>
      <c r="H133">
        <v>3</v>
      </c>
      <c r="I133">
        <v>2</v>
      </c>
      <c r="J133">
        <v>49.17</v>
      </c>
      <c r="K133">
        <v>43.77</v>
      </c>
    </row>
    <row r="134" spans="1:11" x14ac:dyDescent="0.3">
      <c r="A134">
        <v>8</v>
      </c>
      <c r="B134">
        <v>2022</v>
      </c>
      <c r="C134">
        <v>11.99</v>
      </c>
      <c r="D134">
        <v>28</v>
      </c>
      <c r="E134">
        <v>21.71</v>
      </c>
      <c r="F134">
        <v>5.14</v>
      </c>
      <c r="G134">
        <v>66.59</v>
      </c>
      <c r="H134">
        <v>3</v>
      </c>
      <c r="I134">
        <v>0</v>
      </c>
      <c r="J134">
        <v>41.71</v>
      </c>
      <c r="K134">
        <v>5.19</v>
      </c>
    </row>
    <row r="135" spans="1:11" x14ac:dyDescent="0.3">
      <c r="A135">
        <v>2</v>
      </c>
      <c r="B135">
        <v>2025</v>
      </c>
      <c r="C135">
        <v>70.040000000000006</v>
      </c>
      <c r="D135">
        <v>66.599999999999994</v>
      </c>
      <c r="E135">
        <v>29.79</v>
      </c>
      <c r="F135">
        <v>23.17</v>
      </c>
      <c r="G135">
        <v>58.46</v>
      </c>
      <c r="H135">
        <v>0</v>
      </c>
      <c r="I135">
        <v>1</v>
      </c>
      <c r="J135">
        <v>41.08</v>
      </c>
      <c r="K135">
        <v>8.39</v>
      </c>
    </row>
    <row r="136" spans="1:11" x14ac:dyDescent="0.3">
      <c r="A136">
        <v>3</v>
      </c>
      <c r="B136">
        <v>2020</v>
      </c>
      <c r="C136">
        <v>64.430000000000007</v>
      </c>
      <c r="D136">
        <v>41.41</v>
      </c>
      <c r="E136">
        <v>38.39</v>
      </c>
      <c r="F136">
        <v>19.260000000000002</v>
      </c>
      <c r="G136">
        <v>88.29</v>
      </c>
      <c r="H136">
        <v>3</v>
      </c>
      <c r="I136">
        <v>2</v>
      </c>
      <c r="J136">
        <v>45.13</v>
      </c>
      <c r="K136">
        <v>6.24</v>
      </c>
    </row>
    <row r="137" spans="1:11" x14ac:dyDescent="0.3">
      <c r="A137">
        <v>4</v>
      </c>
      <c r="B137">
        <v>2020</v>
      </c>
      <c r="C137">
        <v>20.23</v>
      </c>
      <c r="D137">
        <v>68.16</v>
      </c>
      <c r="E137">
        <v>49.16</v>
      </c>
      <c r="F137">
        <v>38.340000000000003</v>
      </c>
      <c r="G137">
        <v>24.65</v>
      </c>
      <c r="H137">
        <v>0</v>
      </c>
      <c r="I137">
        <v>0</v>
      </c>
      <c r="J137">
        <v>58.54</v>
      </c>
      <c r="K137">
        <v>1.63</v>
      </c>
    </row>
    <row r="138" spans="1:11" x14ac:dyDescent="0.3">
      <c r="A138">
        <v>0</v>
      </c>
      <c r="B138">
        <v>2020</v>
      </c>
      <c r="C138">
        <v>33.909999999999997</v>
      </c>
      <c r="D138">
        <v>86.4</v>
      </c>
      <c r="E138">
        <v>17.149999999999999</v>
      </c>
      <c r="F138">
        <v>59.2</v>
      </c>
      <c r="G138">
        <v>32.1</v>
      </c>
      <c r="H138">
        <v>3</v>
      </c>
      <c r="I138">
        <v>0</v>
      </c>
      <c r="J138">
        <v>76.05</v>
      </c>
      <c r="K138">
        <v>37.53</v>
      </c>
    </row>
    <row r="139" spans="1:11" x14ac:dyDescent="0.3">
      <c r="A139">
        <v>2</v>
      </c>
      <c r="B139">
        <v>2020</v>
      </c>
      <c r="C139">
        <v>93.49</v>
      </c>
      <c r="D139">
        <v>16.96</v>
      </c>
      <c r="E139">
        <v>20.47</v>
      </c>
      <c r="F139">
        <v>26.27</v>
      </c>
      <c r="G139">
        <v>83.71</v>
      </c>
      <c r="H139">
        <v>1</v>
      </c>
      <c r="I139">
        <v>1</v>
      </c>
      <c r="J139">
        <v>70.17</v>
      </c>
      <c r="K139">
        <v>45.17</v>
      </c>
    </row>
    <row r="140" spans="1:11" x14ac:dyDescent="0.3">
      <c r="A140">
        <v>5</v>
      </c>
      <c r="B140">
        <v>2021</v>
      </c>
      <c r="C140">
        <v>45.37</v>
      </c>
      <c r="D140">
        <v>48.59</v>
      </c>
      <c r="E140">
        <v>47.42</v>
      </c>
      <c r="F140">
        <v>40.659999999999997</v>
      </c>
      <c r="G140">
        <v>80.62</v>
      </c>
      <c r="H140">
        <v>0</v>
      </c>
      <c r="I140">
        <v>1</v>
      </c>
      <c r="J140">
        <v>74.959999999999994</v>
      </c>
      <c r="K140">
        <v>47.48</v>
      </c>
    </row>
    <row r="141" spans="1:11" x14ac:dyDescent="0.3">
      <c r="A141">
        <v>7</v>
      </c>
      <c r="B141">
        <v>2025</v>
      </c>
      <c r="C141">
        <v>86.58</v>
      </c>
      <c r="D141">
        <v>20.96</v>
      </c>
      <c r="E141">
        <v>24.08</v>
      </c>
      <c r="F141">
        <v>2.4900000000000002</v>
      </c>
      <c r="G141">
        <v>84.48</v>
      </c>
      <c r="H141">
        <v>2</v>
      </c>
      <c r="I141">
        <v>2</v>
      </c>
      <c r="J141">
        <v>60.05</v>
      </c>
      <c r="K141">
        <v>42.29</v>
      </c>
    </row>
    <row r="142" spans="1:11" x14ac:dyDescent="0.3">
      <c r="A142">
        <v>6</v>
      </c>
      <c r="B142">
        <v>2020</v>
      </c>
      <c r="C142">
        <v>19.03</v>
      </c>
      <c r="D142">
        <v>46.6</v>
      </c>
      <c r="E142">
        <v>31.81</v>
      </c>
      <c r="F142">
        <v>47.63</v>
      </c>
      <c r="G142">
        <v>33.97</v>
      </c>
      <c r="H142">
        <v>2</v>
      </c>
      <c r="I142">
        <v>0</v>
      </c>
      <c r="J142">
        <v>78.849999999999994</v>
      </c>
      <c r="K142">
        <v>19.079999999999998</v>
      </c>
    </row>
    <row r="143" spans="1:11" x14ac:dyDescent="0.3">
      <c r="A143">
        <v>4</v>
      </c>
      <c r="B143">
        <v>2020</v>
      </c>
      <c r="C143">
        <v>34.28</v>
      </c>
      <c r="D143">
        <v>76.540000000000006</v>
      </c>
      <c r="E143">
        <v>26.52</v>
      </c>
      <c r="F143">
        <v>68.89</v>
      </c>
      <c r="G143">
        <v>61.67</v>
      </c>
      <c r="H143">
        <v>1</v>
      </c>
      <c r="I143">
        <v>0</v>
      </c>
      <c r="J143">
        <v>57.88</v>
      </c>
      <c r="K143">
        <v>35.630000000000003</v>
      </c>
    </row>
    <row r="144" spans="1:11" x14ac:dyDescent="0.3">
      <c r="A144">
        <v>8</v>
      </c>
      <c r="B144">
        <v>2020</v>
      </c>
      <c r="C144">
        <v>67.489999999999995</v>
      </c>
      <c r="D144">
        <v>35.369999999999997</v>
      </c>
      <c r="E144">
        <v>37.69</v>
      </c>
      <c r="F144">
        <v>49.79</v>
      </c>
      <c r="G144">
        <v>53.15</v>
      </c>
      <c r="H144">
        <v>5</v>
      </c>
      <c r="I144">
        <v>1</v>
      </c>
      <c r="J144">
        <v>35.56</v>
      </c>
      <c r="K144">
        <v>47.38</v>
      </c>
    </row>
    <row r="145" spans="1:11" x14ac:dyDescent="0.3">
      <c r="A145">
        <v>5</v>
      </c>
      <c r="B145">
        <v>2025</v>
      </c>
      <c r="C145">
        <v>76.349999999999994</v>
      </c>
      <c r="D145">
        <v>78.989999999999995</v>
      </c>
      <c r="E145">
        <v>3.82</v>
      </c>
      <c r="F145">
        <v>0.73</v>
      </c>
      <c r="G145">
        <v>70.78</v>
      </c>
      <c r="H145">
        <v>5</v>
      </c>
      <c r="I145">
        <v>0</v>
      </c>
      <c r="J145">
        <v>70.39</v>
      </c>
      <c r="K145">
        <v>45.49</v>
      </c>
    </row>
    <row r="146" spans="1:11" x14ac:dyDescent="0.3">
      <c r="A146">
        <v>8</v>
      </c>
      <c r="B146">
        <v>2021</v>
      </c>
      <c r="C146">
        <v>46.44</v>
      </c>
      <c r="D146">
        <v>26.16</v>
      </c>
      <c r="E146">
        <v>49.1</v>
      </c>
      <c r="F146">
        <v>64.98</v>
      </c>
      <c r="G146">
        <v>52.91</v>
      </c>
      <c r="H146">
        <v>4</v>
      </c>
      <c r="I146">
        <v>2</v>
      </c>
      <c r="J146">
        <v>68.319999999999993</v>
      </c>
      <c r="K146">
        <v>34.39</v>
      </c>
    </row>
    <row r="147" spans="1:11" x14ac:dyDescent="0.3">
      <c r="A147">
        <v>6</v>
      </c>
      <c r="B147">
        <v>2023</v>
      </c>
      <c r="C147">
        <v>78.569999999999993</v>
      </c>
      <c r="D147">
        <v>7.24</v>
      </c>
      <c r="E147">
        <v>17.23</v>
      </c>
      <c r="F147">
        <v>47.61</v>
      </c>
      <c r="G147">
        <v>43.84</v>
      </c>
      <c r="H147">
        <v>1</v>
      </c>
      <c r="I147">
        <v>0</v>
      </c>
      <c r="J147">
        <v>34.520000000000003</v>
      </c>
      <c r="K147">
        <v>39.19</v>
      </c>
    </row>
    <row r="148" spans="1:11" x14ac:dyDescent="0.3">
      <c r="A148">
        <v>9</v>
      </c>
      <c r="B148">
        <v>2021</v>
      </c>
      <c r="C148">
        <v>73.11</v>
      </c>
      <c r="D148">
        <v>98.77</v>
      </c>
      <c r="E148">
        <v>38.22</v>
      </c>
      <c r="F148">
        <v>67.17</v>
      </c>
      <c r="G148">
        <v>87.65</v>
      </c>
      <c r="H148">
        <v>6</v>
      </c>
      <c r="I148">
        <v>0</v>
      </c>
      <c r="J148">
        <v>31.54</v>
      </c>
      <c r="K148">
        <v>31.14</v>
      </c>
    </row>
    <row r="149" spans="1:11" x14ac:dyDescent="0.3">
      <c r="A149">
        <v>5</v>
      </c>
      <c r="B149">
        <v>2020</v>
      </c>
      <c r="C149">
        <v>64.03</v>
      </c>
      <c r="D149">
        <v>5.21</v>
      </c>
      <c r="E149">
        <v>41.36</v>
      </c>
      <c r="F149">
        <v>53.59</v>
      </c>
      <c r="G149">
        <v>23.62</v>
      </c>
      <c r="H149">
        <v>3</v>
      </c>
      <c r="I149">
        <v>1</v>
      </c>
      <c r="J149">
        <v>37.89</v>
      </c>
      <c r="K149">
        <v>34.26</v>
      </c>
    </row>
    <row r="150" spans="1:11" x14ac:dyDescent="0.3">
      <c r="A150">
        <v>0</v>
      </c>
      <c r="B150">
        <v>2020</v>
      </c>
      <c r="C150">
        <v>21.02</v>
      </c>
      <c r="D150">
        <v>20.5</v>
      </c>
      <c r="E150">
        <v>5.47</v>
      </c>
      <c r="F150">
        <v>79.55</v>
      </c>
      <c r="G150">
        <v>53.09</v>
      </c>
      <c r="H150">
        <v>1</v>
      </c>
      <c r="I150">
        <v>2</v>
      </c>
      <c r="J150">
        <v>44.82</v>
      </c>
      <c r="K150">
        <v>13.25</v>
      </c>
    </row>
    <row r="151" spans="1:11" x14ac:dyDescent="0.3">
      <c r="A151">
        <v>2</v>
      </c>
      <c r="B151">
        <v>2021</v>
      </c>
      <c r="C151">
        <v>14.76</v>
      </c>
      <c r="D151">
        <v>58.35</v>
      </c>
      <c r="E151">
        <v>39.61</v>
      </c>
      <c r="F151">
        <v>76.52</v>
      </c>
      <c r="G151">
        <v>36.03</v>
      </c>
      <c r="H151">
        <v>6</v>
      </c>
      <c r="I151">
        <v>0</v>
      </c>
      <c r="J151">
        <v>81.84</v>
      </c>
      <c r="K151">
        <v>22.64</v>
      </c>
    </row>
    <row r="152" spans="1:11" x14ac:dyDescent="0.3">
      <c r="A152">
        <v>3</v>
      </c>
      <c r="B152">
        <v>2024</v>
      </c>
      <c r="C152">
        <v>15.77</v>
      </c>
      <c r="D152">
        <v>23.95</v>
      </c>
      <c r="E152">
        <v>7.51</v>
      </c>
      <c r="F152">
        <v>43.32</v>
      </c>
      <c r="G152">
        <v>36.549999999999997</v>
      </c>
      <c r="H152">
        <v>1</v>
      </c>
      <c r="I152">
        <v>2</v>
      </c>
      <c r="J152">
        <v>60.71</v>
      </c>
      <c r="K152">
        <v>48.02</v>
      </c>
    </row>
    <row r="153" spans="1:11" x14ac:dyDescent="0.3">
      <c r="A153">
        <v>6</v>
      </c>
      <c r="B153">
        <v>2022</v>
      </c>
      <c r="C153">
        <v>20.14</v>
      </c>
      <c r="D153">
        <v>3.7</v>
      </c>
      <c r="E153">
        <v>20.68</v>
      </c>
      <c r="F153">
        <v>52.01</v>
      </c>
      <c r="G153">
        <v>37.020000000000003</v>
      </c>
      <c r="H153">
        <v>4</v>
      </c>
      <c r="I153">
        <v>1</v>
      </c>
      <c r="J153">
        <v>81.94</v>
      </c>
      <c r="K153">
        <v>43.92</v>
      </c>
    </row>
    <row r="154" spans="1:11" x14ac:dyDescent="0.3">
      <c r="A154">
        <v>5</v>
      </c>
      <c r="B154">
        <v>2024</v>
      </c>
      <c r="C154">
        <v>15.2</v>
      </c>
      <c r="D154">
        <v>30.75</v>
      </c>
      <c r="E154">
        <v>45.44</v>
      </c>
      <c r="F154">
        <v>16.62</v>
      </c>
      <c r="G154">
        <v>31.27</v>
      </c>
      <c r="H154">
        <v>0</v>
      </c>
      <c r="I154">
        <v>0</v>
      </c>
      <c r="J154">
        <v>61.68</v>
      </c>
      <c r="K154">
        <v>14</v>
      </c>
    </row>
    <row r="155" spans="1:11" x14ac:dyDescent="0.3">
      <c r="A155">
        <v>0</v>
      </c>
      <c r="B155">
        <v>2020</v>
      </c>
      <c r="C155">
        <v>69.67</v>
      </c>
      <c r="D155">
        <v>47.75</v>
      </c>
      <c r="E155">
        <v>27.81</v>
      </c>
      <c r="F155">
        <v>55.74</v>
      </c>
      <c r="G155">
        <v>74.989999999999995</v>
      </c>
      <c r="H155">
        <v>6</v>
      </c>
      <c r="I155">
        <v>1</v>
      </c>
      <c r="J155">
        <v>68.67</v>
      </c>
      <c r="K155">
        <v>9.18</v>
      </c>
    </row>
    <row r="156" spans="1:11" x14ac:dyDescent="0.3">
      <c r="A156">
        <v>5</v>
      </c>
      <c r="B156">
        <v>2020</v>
      </c>
      <c r="C156">
        <v>70.48</v>
      </c>
      <c r="D156">
        <v>19.97</v>
      </c>
      <c r="E156">
        <v>33.75</v>
      </c>
      <c r="F156">
        <v>15.07</v>
      </c>
      <c r="G156">
        <v>64.12</v>
      </c>
      <c r="H156">
        <v>5</v>
      </c>
      <c r="I156">
        <v>1</v>
      </c>
      <c r="J156">
        <v>48.13</v>
      </c>
      <c r="K156">
        <v>40.32</v>
      </c>
    </row>
    <row r="157" spans="1:11" x14ac:dyDescent="0.3">
      <c r="A157">
        <v>2</v>
      </c>
      <c r="B157">
        <v>2023</v>
      </c>
      <c r="C157">
        <v>80.75</v>
      </c>
      <c r="D157">
        <v>60.93</v>
      </c>
      <c r="E157">
        <v>32.200000000000003</v>
      </c>
      <c r="F157">
        <v>14.67</v>
      </c>
      <c r="G157">
        <v>61.33</v>
      </c>
      <c r="H157">
        <v>2</v>
      </c>
      <c r="I157">
        <v>1</v>
      </c>
      <c r="J157">
        <v>83.72</v>
      </c>
      <c r="K157">
        <v>32.54</v>
      </c>
    </row>
    <row r="158" spans="1:11" x14ac:dyDescent="0.3">
      <c r="A158">
        <v>1</v>
      </c>
      <c r="B158">
        <v>2023</v>
      </c>
      <c r="C158">
        <v>31.96</v>
      </c>
      <c r="D158">
        <v>49.43</v>
      </c>
      <c r="E158">
        <v>28.25</v>
      </c>
      <c r="F158">
        <v>56.09</v>
      </c>
      <c r="G158">
        <v>79.12</v>
      </c>
      <c r="H158">
        <v>4</v>
      </c>
      <c r="I158">
        <v>2</v>
      </c>
      <c r="J158">
        <v>69.59</v>
      </c>
      <c r="K158">
        <v>21.86</v>
      </c>
    </row>
    <row r="159" spans="1:11" x14ac:dyDescent="0.3">
      <c r="A159">
        <v>8</v>
      </c>
      <c r="B159">
        <v>2024</v>
      </c>
      <c r="C159">
        <v>82.54</v>
      </c>
      <c r="D159">
        <v>71.06</v>
      </c>
      <c r="E159">
        <v>44.65</v>
      </c>
      <c r="F159">
        <v>28.93</v>
      </c>
      <c r="G159">
        <v>39.83</v>
      </c>
      <c r="H159">
        <v>3</v>
      </c>
      <c r="I159">
        <v>0</v>
      </c>
      <c r="J159">
        <v>33.51</v>
      </c>
      <c r="K159">
        <v>49.28</v>
      </c>
    </row>
    <row r="160" spans="1:11" x14ac:dyDescent="0.3">
      <c r="A160">
        <v>5</v>
      </c>
      <c r="B160">
        <v>2020</v>
      </c>
      <c r="C160">
        <v>93.72</v>
      </c>
      <c r="D160">
        <v>27.55</v>
      </c>
      <c r="E160">
        <v>48.33</v>
      </c>
      <c r="F160">
        <v>31.86</v>
      </c>
      <c r="G160">
        <v>75.36</v>
      </c>
      <c r="H160">
        <v>0</v>
      </c>
      <c r="I160">
        <v>1</v>
      </c>
      <c r="J160">
        <v>73.23</v>
      </c>
      <c r="K160">
        <v>9.67</v>
      </c>
    </row>
    <row r="161" spans="1:11" x14ac:dyDescent="0.3">
      <c r="A161">
        <v>4</v>
      </c>
      <c r="B161">
        <v>2020</v>
      </c>
      <c r="C161">
        <v>21.63</v>
      </c>
      <c r="D161">
        <v>36.58</v>
      </c>
      <c r="E161">
        <v>42.05</v>
      </c>
      <c r="F161">
        <v>61.25</v>
      </c>
      <c r="G161">
        <v>53</v>
      </c>
      <c r="H161">
        <v>6</v>
      </c>
      <c r="I161">
        <v>1</v>
      </c>
      <c r="J161">
        <v>57.27</v>
      </c>
      <c r="K161">
        <v>22.23</v>
      </c>
    </row>
    <row r="162" spans="1:11" x14ac:dyDescent="0.3">
      <c r="A162">
        <v>3</v>
      </c>
      <c r="B162">
        <v>2024</v>
      </c>
      <c r="C162">
        <v>23.27</v>
      </c>
      <c r="D162">
        <v>38.75</v>
      </c>
      <c r="E162">
        <v>44.22</v>
      </c>
      <c r="F162">
        <v>67.88</v>
      </c>
      <c r="G162">
        <v>78.13</v>
      </c>
      <c r="H162">
        <v>1</v>
      </c>
      <c r="I162">
        <v>1</v>
      </c>
      <c r="J162">
        <v>72.790000000000006</v>
      </c>
      <c r="K162">
        <v>13.5</v>
      </c>
    </row>
    <row r="163" spans="1:11" x14ac:dyDescent="0.3">
      <c r="A163">
        <v>8</v>
      </c>
      <c r="B163">
        <v>2020</v>
      </c>
      <c r="C163">
        <v>63.03</v>
      </c>
      <c r="D163">
        <v>26.18</v>
      </c>
      <c r="E163">
        <v>31.41</v>
      </c>
      <c r="F163">
        <v>57.91</v>
      </c>
      <c r="G163">
        <v>63.9</v>
      </c>
      <c r="H163">
        <v>4</v>
      </c>
      <c r="I163">
        <v>0</v>
      </c>
      <c r="J163">
        <v>83.66</v>
      </c>
      <c r="K163">
        <v>6.21</v>
      </c>
    </row>
    <row r="164" spans="1:11" x14ac:dyDescent="0.3">
      <c r="A164">
        <v>3</v>
      </c>
      <c r="B164">
        <v>2021</v>
      </c>
      <c r="C164">
        <v>54.67</v>
      </c>
      <c r="D164">
        <v>64.099999999999994</v>
      </c>
      <c r="E164">
        <v>38.29</v>
      </c>
      <c r="F164">
        <v>27.12</v>
      </c>
      <c r="G164">
        <v>24.78</v>
      </c>
      <c r="H164">
        <v>5</v>
      </c>
      <c r="I164">
        <v>1</v>
      </c>
      <c r="J164">
        <v>75.599999999999994</v>
      </c>
      <c r="K164">
        <v>32.81</v>
      </c>
    </row>
    <row r="165" spans="1:11" x14ac:dyDescent="0.3">
      <c r="A165">
        <v>1</v>
      </c>
      <c r="B165">
        <v>2020</v>
      </c>
      <c r="C165">
        <v>60.69</v>
      </c>
      <c r="D165">
        <v>56.38</v>
      </c>
      <c r="E165">
        <v>29.34</v>
      </c>
      <c r="F165">
        <v>28.55</v>
      </c>
      <c r="G165">
        <v>39.5</v>
      </c>
      <c r="H165">
        <v>2</v>
      </c>
      <c r="I165">
        <v>2</v>
      </c>
      <c r="J165">
        <v>30.81</v>
      </c>
      <c r="K165">
        <v>3.26</v>
      </c>
    </row>
    <row r="166" spans="1:11" x14ac:dyDescent="0.3">
      <c r="A166">
        <v>5</v>
      </c>
      <c r="B166">
        <v>2024</v>
      </c>
      <c r="C166">
        <v>44.17</v>
      </c>
      <c r="D166">
        <v>82.35</v>
      </c>
      <c r="E166">
        <v>42.79</v>
      </c>
      <c r="F166">
        <v>49.74</v>
      </c>
      <c r="G166">
        <v>74.11</v>
      </c>
      <c r="H166">
        <v>0</v>
      </c>
      <c r="I166">
        <v>0</v>
      </c>
      <c r="J166">
        <v>81.95</v>
      </c>
      <c r="K166">
        <v>2.4900000000000002</v>
      </c>
    </row>
    <row r="167" spans="1:11" x14ac:dyDescent="0.3">
      <c r="A167">
        <v>6</v>
      </c>
      <c r="B167">
        <v>2020</v>
      </c>
      <c r="C167">
        <v>34.270000000000003</v>
      </c>
      <c r="D167">
        <v>4.1900000000000004</v>
      </c>
      <c r="E167">
        <v>28.58</v>
      </c>
      <c r="F167">
        <v>23.4</v>
      </c>
      <c r="G167">
        <v>24.04</v>
      </c>
      <c r="H167">
        <v>2</v>
      </c>
      <c r="I167">
        <v>0</v>
      </c>
      <c r="J167">
        <v>87.03</v>
      </c>
      <c r="K167">
        <v>39.950000000000003</v>
      </c>
    </row>
    <row r="168" spans="1:11" x14ac:dyDescent="0.3">
      <c r="A168">
        <v>2</v>
      </c>
      <c r="B168">
        <v>2020</v>
      </c>
      <c r="C168">
        <v>35.22</v>
      </c>
      <c r="D168">
        <v>84.15</v>
      </c>
      <c r="E168">
        <v>20.440000000000001</v>
      </c>
      <c r="F168">
        <v>73.08</v>
      </c>
      <c r="G168">
        <v>65.489999999999995</v>
      </c>
      <c r="H168">
        <v>6</v>
      </c>
      <c r="I168">
        <v>0</v>
      </c>
      <c r="J168">
        <v>48.02</v>
      </c>
      <c r="K168">
        <v>22.55</v>
      </c>
    </row>
    <row r="169" spans="1:11" x14ac:dyDescent="0.3">
      <c r="A169">
        <v>4</v>
      </c>
      <c r="B169">
        <v>2023</v>
      </c>
      <c r="C169">
        <v>20.95</v>
      </c>
      <c r="D169">
        <v>26.53</v>
      </c>
      <c r="E169">
        <v>5.89</v>
      </c>
      <c r="F169">
        <v>2.2799999999999998</v>
      </c>
      <c r="G169">
        <v>47.14</v>
      </c>
      <c r="H169">
        <v>1</v>
      </c>
      <c r="I169">
        <v>2</v>
      </c>
      <c r="J169">
        <v>82.45</v>
      </c>
      <c r="K169">
        <v>44.86</v>
      </c>
    </row>
    <row r="170" spans="1:11" x14ac:dyDescent="0.3">
      <c r="A170">
        <v>6</v>
      </c>
      <c r="B170">
        <v>2023</v>
      </c>
      <c r="C170">
        <v>72.59</v>
      </c>
      <c r="D170">
        <v>51.37</v>
      </c>
      <c r="E170">
        <v>40.299999999999997</v>
      </c>
      <c r="F170">
        <v>3.84</v>
      </c>
      <c r="G170">
        <v>72.92</v>
      </c>
      <c r="H170">
        <v>2</v>
      </c>
      <c r="I170">
        <v>1</v>
      </c>
      <c r="J170">
        <v>76.92</v>
      </c>
      <c r="K170">
        <v>27.59</v>
      </c>
    </row>
    <row r="171" spans="1:11" x14ac:dyDescent="0.3">
      <c r="A171">
        <v>1</v>
      </c>
      <c r="B171">
        <v>2020</v>
      </c>
      <c r="C171">
        <v>68.239999999999995</v>
      </c>
      <c r="D171">
        <v>36.33</v>
      </c>
      <c r="E171">
        <v>22.77</v>
      </c>
      <c r="F171">
        <v>24.34</v>
      </c>
      <c r="G171">
        <v>40.04</v>
      </c>
      <c r="H171">
        <v>1</v>
      </c>
      <c r="I171">
        <v>0</v>
      </c>
      <c r="J171">
        <v>45.16</v>
      </c>
      <c r="K171">
        <v>15.34</v>
      </c>
    </row>
    <row r="172" spans="1:11" x14ac:dyDescent="0.3">
      <c r="A172">
        <v>3</v>
      </c>
      <c r="B172">
        <v>2020</v>
      </c>
      <c r="C172">
        <v>55.19</v>
      </c>
      <c r="D172">
        <v>41.06</v>
      </c>
      <c r="E172">
        <v>29.26</v>
      </c>
      <c r="F172">
        <v>51.9</v>
      </c>
      <c r="G172">
        <v>49.04</v>
      </c>
      <c r="H172">
        <v>1</v>
      </c>
      <c r="I172">
        <v>1</v>
      </c>
      <c r="J172">
        <v>50.12</v>
      </c>
      <c r="K172">
        <v>46.08</v>
      </c>
    </row>
    <row r="173" spans="1:11" x14ac:dyDescent="0.3">
      <c r="A173">
        <v>0</v>
      </c>
      <c r="B173">
        <v>2023</v>
      </c>
      <c r="C173">
        <v>18.43</v>
      </c>
      <c r="D173">
        <v>7.44</v>
      </c>
      <c r="E173">
        <v>2.75</v>
      </c>
      <c r="F173">
        <v>12.96</v>
      </c>
      <c r="G173">
        <v>54.31</v>
      </c>
      <c r="H173">
        <v>1</v>
      </c>
      <c r="I173">
        <v>1</v>
      </c>
      <c r="J173">
        <v>73.34</v>
      </c>
      <c r="K173">
        <v>6.21</v>
      </c>
    </row>
    <row r="174" spans="1:11" x14ac:dyDescent="0.3">
      <c r="A174">
        <v>6</v>
      </c>
      <c r="B174">
        <v>2024</v>
      </c>
      <c r="C174">
        <v>88.16</v>
      </c>
      <c r="D174">
        <v>14.83</v>
      </c>
      <c r="E174">
        <v>2.86</v>
      </c>
      <c r="F174">
        <v>26.45</v>
      </c>
      <c r="G174">
        <v>47.53</v>
      </c>
      <c r="H174">
        <v>3</v>
      </c>
      <c r="I174">
        <v>1</v>
      </c>
      <c r="J174">
        <v>59.28</v>
      </c>
      <c r="K174">
        <v>20.74</v>
      </c>
    </row>
    <row r="175" spans="1:11" x14ac:dyDescent="0.3">
      <c r="A175">
        <v>5</v>
      </c>
      <c r="B175">
        <v>2025</v>
      </c>
      <c r="C175">
        <v>29.45</v>
      </c>
      <c r="D175">
        <v>92.91</v>
      </c>
      <c r="E175">
        <v>42.89</v>
      </c>
      <c r="F175">
        <v>14.73</v>
      </c>
      <c r="G175">
        <v>68.45</v>
      </c>
      <c r="H175">
        <v>6</v>
      </c>
      <c r="I175">
        <v>1</v>
      </c>
      <c r="J175">
        <v>73.819999999999993</v>
      </c>
      <c r="K175">
        <v>17.82</v>
      </c>
    </row>
    <row r="176" spans="1:11" x14ac:dyDescent="0.3">
      <c r="A176">
        <v>1</v>
      </c>
      <c r="B176">
        <v>2022</v>
      </c>
      <c r="C176">
        <v>11.14</v>
      </c>
      <c r="D176">
        <v>28.47</v>
      </c>
      <c r="E176">
        <v>43.11</v>
      </c>
      <c r="F176">
        <v>50.61</v>
      </c>
      <c r="G176">
        <v>78.2</v>
      </c>
      <c r="H176">
        <v>6</v>
      </c>
      <c r="I176">
        <v>0</v>
      </c>
      <c r="J176">
        <v>81.93</v>
      </c>
      <c r="K176">
        <v>47.32</v>
      </c>
    </row>
    <row r="177" spans="1:11" x14ac:dyDescent="0.3">
      <c r="A177">
        <v>5</v>
      </c>
      <c r="B177">
        <v>2025</v>
      </c>
      <c r="C177">
        <v>46.62</v>
      </c>
      <c r="D177">
        <v>72.37</v>
      </c>
      <c r="E177">
        <v>22.03</v>
      </c>
      <c r="F177">
        <v>31.66</v>
      </c>
      <c r="G177">
        <v>35.21</v>
      </c>
      <c r="H177">
        <v>6</v>
      </c>
      <c r="I177">
        <v>0</v>
      </c>
      <c r="J177">
        <v>46.02</v>
      </c>
      <c r="K177">
        <v>20.079999999999998</v>
      </c>
    </row>
    <row r="178" spans="1:11" x14ac:dyDescent="0.3">
      <c r="A178">
        <v>3</v>
      </c>
      <c r="B178">
        <v>2022</v>
      </c>
      <c r="C178">
        <v>43.32</v>
      </c>
      <c r="D178">
        <v>18.93</v>
      </c>
      <c r="E178">
        <v>22.13</v>
      </c>
      <c r="F178">
        <v>61.74</v>
      </c>
      <c r="G178">
        <v>33.94</v>
      </c>
      <c r="H178">
        <v>2</v>
      </c>
      <c r="I178">
        <v>0</v>
      </c>
      <c r="J178">
        <v>69.97</v>
      </c>
      <c r="K178">
        <v>13.22</v>
      </c>
    </row>
    <row r="179" spans="1:11" x14ac:dyDescent="0.3">
      <c r="A179">
        <v>5</v>
      </c>
      <c r="B179">
        <v>2024</v>
      </c>
      <c r="C179">
        <v>59.85</v>
      </c>
      <c r="D179">
        <v>61</v>
      </c>
      <c r="E179">
        <v>41.04</v>
      </c>
      <c r="F179">
        <v>77.48</v>
      </c>
      <c r="G179">
        <v>28.32</v>
      </c>
      <c r="H179">
        <v>4</v>
      </c>
      <c r="I179">
        <v>1</v>
      </c>
      <c r="J179">
        <v>70.17</v>
      </c>
      <c r="K179">
        <v>30.75</v>
      </c>
    </row>
    <row r="180" spans="1:11" x14ac:dyDescent="0.3">
      <c r="A180">
        <v>8</v>
      </c>
      <c r="B180">
        <v>2020</v>
      </c>
      <c r="C180">
        <v>88.23</v>
      </c>
      <c r="D180">
        <v>20.18</v>
      </c>
      <c r="E180">
        <v>17.850000000000001</v>
      </c>
      <c r="F180">
        <v>10.99</v>
      </c>
      <c r="G180">
        <v>85.27</v>
      </c>
      <c r="H180">
        <v>2</v>
      </c>
      <c r="I180">
        <v>1</v>
      </c>
      <c r="J180">
        <v>32.96</v>
      </c>
      <c r="K180">
        <v>32.229999999999997</v>
      </c>
    </row>
    <row r="181" spans="1:11" x14ac:dyDescent="0.3">
      <c r="A181">
        <v>9</v>
      </c>
      <c r="B181">
        <v>2021</v>
      </c>
      <c r="C181">
        <v>87.79</v>
      </c>
      <c r="D181">
        <v>40.86</v>
      </c>
      <c r="E181">
        <v>28.82</v>
      </c>
      <c r="F181">
        <v>74.040000000000006</v>
      </c>
      <c r="G181">
        <v>70.58</v>
      </c>
      <c r="H181">
        <v>5</v>
      </c>
      <c r="I181">
        <v>2</v>
      </c>
      <c r="J181">
        <v>60.03</v>
      </c>
      <c r="K181">
        <v>12.22</v>
      </c>
    </row>
    <row r="182" spans="1:11" x14ac:dyDescent="0.3">
      <c r="A182">
        <v>8</v>
      </c>
      <c r="B182">
        <v>2021</v>
      </c>
      <c r="C182">
        <v>21.57</v>
      </c>
      <c r="D182">
        <v>77.010000000000005</v>
      </c>
      <c r="E182">
        <v>32.520000000000003</v>
      </c>
      <c r="F182">
        <v>13.61</v>
      </c>
      <c r="G182">
        <v>37.65</v>
      </c>
      <c r="H182">
        <v>1</v>
      </c>
      <c r="I182">
        <v>2</v>
      </c>
      <c r="J182">
        <v>33.61</v>
      </c>
      <c r="K182">
        <v>18.87</v>
      </c>
    </row>
    <row r="183" spans="1:11" x14ac:dyDescent="0.3">
      <c r="A183">
        <v>4</v>
      </c>
      <c r="B183">
        <v>2021</v>
      </c>
      <c r="C183">
        <v>45.09</v>
      </c>
      <c r="D183">
        <v>11.8</v>
      </c>
      <c r="E183">
        <v>27.79</v>
      </c>
      <c r="F183">
        <v>0.14000000000000001</v>
      </c>
      <c r="G183">
        <v>39.090000000000003</v>
      </c>
      <c r="H183">
        <v>0</v>
      </c>
      <c r="I183">
        <v>2</v>
      </c>
      <c r="J183">
        <v>50.81</v>
      </c>
      <c r="K183">
        <v>20.61</v>
      </c>
    </row>
    <row r="184" spans="1:11" x14ac:dyDescent="0.3">
      <c r="A184">
        <v>1</v>
      </c>
      <c r="B184">
        <v>2020</v>
      </c>
      <c r="C184">
        <v>50.97</v>
      </c>
      <c r="D184">
        <v>16.05</v>
      </c>
      <c r="E184">
        <v>46.78</v>
      </c>
      <c r="F184">
        <v>62.71</v>
      </c>
      <c r="G184">
        <v>68.180000000000007</v>
      </c>
      <c r="H184">
        <v>6</v>
      </c>
      <c r="I184">
        <v>2</v>
      </c>
      <c r="J184">
        <v>60.09</v>
      </c>
      <c r="K184">
        <v>31.02</v>
      </c>
    </row>
    <row r="185" spans="1:11" x14ac:dyDescent="0.3">
      <c r="A185">
        <v>5</v>
      </c>
      <c r="B185">
        <v>2024</v>
      </c>
      <c r="C185">
        <v>52.18</v>
      </c>
      <c r="D185">
        <v>5.84</v>
      </c>
      <c r="E185">
        <v>36.799999999999997</v>
      </c>
      <c r="F185">
        <v>60.81</v>
      </c>
      <c r="G185">
        <v>42.56</v>
      </c>
      <c r="H185">
        <v>5</v>
      </c>
      <c r="I185">
        <v>2</v>
      </c>
      <c r="J185">
        <v>43.6</v>
      </c>
      <c r="K185">
        <v>14.06</v>
      </c>
    </row>
    <row r="186" spans="1:11" x14ac:dyDescent="0.3">
      <c r="A186">
        <v>4</v>
      </c>
      <c r="B186">
        <v>2021</v>
      </c>
      <c r="C186">
        <v>40.799999999999997</v>
      </c>
      <c r="D186">
        <v>42.29</v>
      </c>
      <c r="E186">
        <v>21.03</v>
      </c>
      <c r="F186">
        <v>62.27</v>
      </c>
      <c r="G186">
        <v>21.16</v>
      </c>
      <c r="H186">
        <v>0</v>
      </c>
      <c r="I186">
        <v>0</v>
      </c>
      <c r="J186">
        <v>77.31</v>
      </c>
      <c r="K186">
        <v>12.95</v>
      </c>
    </row>
    <row r="187" spans="1:11" x14ac:dyDescent="0.3">
      <c r="A187">
        <v>3</v>
      </c>
      <c r="B187">
        <v>2024</v>
      </c>
      <c r="C187">
        <v>77.33</v>
      </c>
      <c r="D187">
        <v>51.28</v>
      </c>
      <c r="E187">
        <v>23.6</v>
      </c>
      <c r="F187">
        <v>23.16</v>
      </c>
      <c r="G187">
        <v>84.93</v>
      </c>
      <c r="H187">
        <v>1</v>
      </c>
      <c r="I187">
        <v>2</v>
      </c>
      <c r="J187">
        <v>85.01</v>
      </c>
      <c r="K187">
        <v>24.33</v>
      </c>
    </row>
    <row r="188" spans="1:11" x14ac:dyDescent="0.3">
      <c r="A188">
        <v>5</v>
      </c>
      <c r="B188">
        <v>2020</v>
      </c>
      <c r="C188">
        <v>80.040000000000006</v>
      </c>
      <c r="D188">
        <v>36.49</v>
      </c>
      <c r="E188">
        <v>29.72</v>
      </c>
      <c r="F188">
        <v>76.739999999999995</v>
      </c>
      <c r="G188">
        <v>69.010000000000005</v>
      </c>
      <c r="H188">
        <v>1</v>
      </c>
      <c r="I188">
        <v>1</v>
      </c>
      <c r="J188">
        <v>48.27</v>
      </c>
      <c r="K188">
        <v>44.8</v>
      </c>
    </row>
    <row r="189" spans="1:11" x14ac:dyDescent="0.3">
      <c r="A189">
        <v>2</v>
      </c>
      <c r="B189">
        <v>2022</v>
      </c>
      <c r="C189">
        <v>39.479999999999997</v>
      </c>
      <c r="D189">
        <v>63.35</v>
      </c>
      <c r="E189">
        <v>25.56</v>
      </c>
      <c r="F189">
        <v>55.14</v>
      </c>
      <c r="G189">
        <v>20.82</v>
      </c>
      <c r="H189">
        <v>4</v>
      </c>
      <c r="I189">
        <v>0</v>
      </c>
      <c r="J189">
        <v>42.94</v>
      </c>
      <c r="K189">
        <v>36.32</v>
      </c>
    </row>
    <row r="190" spans="1:11" x14ac:dyDescent="0.3">
      <c r="A190">
        <v>8</v>
      </c>
      <c r="B190">
        <v>2022</v>
      </c>
      <c r="C190">
        <v>30.18</v>
      </c>
      <c r="D190">
        <v>97.54</v>
      </c>
      <c r="E190">
        <v>18.39</v>
      </c>
      <c r="F190">
        <v>14.76</v>
      </c>
      <c r="G190">
        <v>49.67</v>
      </c>
      <c r="H190">
        <v>4</v>
      </c>
      <c r="I190">
        <v>1</v>
      </c>
      <c r="J190">
        <v>89.76</v>
      </c>
      <c r="K190">
        <v>12.56</v>
      </c>
    </row>
    <row r="191" spans="1:11" x14ac:dyDescent="0.3">
      <c r="A191">
        <v>9</v>
      </c>
      <c r="B191">
        <v>2020</v>
      </c>
      <c r="C191">
        <v>36.520000000000003</v>
      </c>
      <c r="D191">
        <v>4.2</v>
      </c>
      <c r="E191">
        <v>25.53</v>
      </c>
      <c r="F191">
        <v>71.010000000000005</v>
      </c>
      <c r="G191">
        <v>21.92</v>
      </c>
      <c r="H191">
        <v>0</v>
      </c>
      <c r="I191">
        <v>1</v>
      </c>
      <c r="J191">
        <v>84.9</v>
      </c>
      <c r="K191">
        <v>29.93</v>
      </c>
    </row>
    <row r="192" spans="1:11" x14ac:dyDescent="0.3">
      <c r="A192">
        <v>3</v>
      </c>
      <c r="B192">
        <v>2023</v>
      </c>
      <c r="C192">
        <v>48.39</v>
      </c>
      <c r="D192">
        <v>57.31</v>
      </c>
      <c r="E192">
        <v>1.2</v>
      </c>
      <c r="F192">
        <v>17.95</v>
      </c>
      <c r="G192">
        <v>61.69</v>
      </c>
      <c r="H192">
        <v>0</v>
      </c>
      <c r="I192">
        <v>0</v>
      </c>
      <c r="J192">
        <v>66.25</v>
      </c>
      <c r="K192">
        <v>44.4</v>
      </c>
    </row>
    <row r="193" spans="1:11" x14ac:dyDescent="0.3">
      <c r="A193">
        <v>1</v>
      </c>
      <c r="B193">
        <v>2020</v>
      </c>
      <c r="C193">
        <v>39.94</v>
      </c>
      <c r="D193">
        <v>57.79</v>
      </c>
      <c r="E193">
        <v>46.08</v>
      </c>
      <c r="F193">
        <v>44.31</v>
      </c>
      <c r="G193">
        <v>38.14</v>
      </c>
      <c r="H193">
        <v>4</v>
      </c>
      <c r="I193">
        <v>2</v>
      </c>
      <c r="J193">
        <v>46.49</v>
      </c>
      <c r="K193">
        <v>37.29</v>
      </c>
    </row>
    <row r="194" spans="1:11" x14ac:dyDescent="0.3">
      <c r="A194">
        <v>1</v>
      </c>
      <c r="B194">
        <v>2025</v>
      </c>
      <c r="C194">
        <v>78.430000000000007</v>
      </c>
      <c r="D194">
        <v>84.82</v>
      </c>
      <c r="E194">
        <v>26.41</v>
      </c>
      <c r="F194">
        <v>4.72</v>
      </c>
      <c r="G194">
        <v>33.28</v>
      </c>
      <c r="H194">
        <v>6</v>
      </c>
      <c r="I194">
        <v>1</v>
      </c>
      <c r="J194">
        <v>64.489999999999995</v>
      </c>
      <c r="K194">
        <v>45.04</v>
      </c>
    </row>
    <row r="195" spans="1:11" x14ac:dyDescent="0.3">
      <c r="A195">
        <v>7</v>
      </c>
      <c r="B195">
        <v>2025</v>
      </c>
      <c r="C195">
        <v>81.86</v>
      </c>
      <c r="D195">
        <v>35.53</v>
      </c>
      <c r="E195">
        <v>28.46</v>
      </c>
      <c r="F195">
        <v>7.11</v>
      </c>
      <c r="G195">
        <v>63.48</v>
      </c>
      <c r="H195">
        <v>1</v>
      </c>
      <c r="I195">
        <v>1</v>
      </c>
      <c r="J195">
        <v>31.33</v>
      </c>
      <c r="K195">
        <v>11.61</v>
      </c>
    </row>
    <row r="196" spans="1:11" x14ac:dyDescent="0.3">
      <c r="A196">
        <v>3</v>
      </c>
      <c r="B196">
        <v>2025</v>
      </c>
      <c r="C196">
        <v>29.61</v>
      </c>
      <c r="D196">
        <v>59.56</v>
      </c>
      <c r="E196">
        <v>24.68</v>
      </c>
      <c r="F196">
        <v>46.92</v>
      </c>
      <c r="G196">
        <v>57.21</v>
      </c>
      <c r="H196">
        <v>3</v>
      </c>
      <c r="I196">
        <v>1</v>
      </c>
      <c r="J196">
        <v>31.7</v>
      </c>
      <c r="K196">
        <v>28.9</v>
      </c>
    </row>
    <row r="197" spans="1:11" x14ac:dyDescent="0.3">
      <c r="A197">
        <v>4</v>
      </c>
      <c r="B197">
        <v>2021</v>
      </c>
      <c r="C197">
        <v>89.44</v>
      </c>
      <c r="D197">
        <v>52.98</v>
      </c>
      <c r="E197">
        <v>48.47</v>
      </c>
      <c r="F197">
        <v>12.14</v>
      </c>
      <c r="G197">
        <v>30.6</v>
      </c>
      <c r="H197">
        <v>3</v>
      </c>
      <c r="I197">
        <v>0</v>
      </c>
      <c r="J197">
        <v>77.209999999999994</v>
      </c>
      <c r="K197">
        <v>44.35</v>
      </c>
    </row>
    <row r="198" spans="1:11" x14ac:dyDescent="0.3">
      <c r="A198">
        <v>4</v>
      </c>
      <c r="B198">
        <v>2020</v>
      </c>
      <c r="C198">
        <v>70.11</v>
      </c>
      <c r="D198">
        <v>28.26</v>
      </c>
      <c r="E198">
        <v>27.62</v>
      </c>
      <c r="F198">
        <v>57.86</v>
      </c>
      <c r="G198">
        <v>58.71</v>
      </c>
      <c r="H198">
        <v>3</v>
      </c>
      <c r="I198">
        <v>2</v>
      </c>
      <c r="J198">
        <v>78.739999999999995</v>
      </c>
      <c r="K198">
        <v>31.73</v>
      </c>
    </row>
    <row r="199" spans="1:11" x14ac:dyDescent="0.3">
      <c r="A199">
        <v>3</v>
      </c>
      <c r="B199">
        <v>2023</v>
      </c>
      <c r="C199">
        <v>65.77</v>
      </c>
      <c r="D199">
        <v>49.83</v>
      </c>
      <c r="E199">
        <v>39.94</v>
      </c>
      <c r="F199">
        <v>79.44</v>
      </c>
      <c r="G199">
        <v>43.73</v>
      </c>
      <c r="H199">
        <v>6</v>
      </c>
      <c r="I199">
        <v>0</v>
      </c>
      <c r="J199">
        <v>81.58</v>
      </c>
      <c r="K199">
        <v>14.62</v>
      </c>
    </row>
    <row r="200" spans="1:11" x14ac:dyDescent="0.3">
      <c r="A200">
        <v>0</v>
      </c>
      <c r="B200">
        <v>2023</v>
      </c>
      <c r="C200">
        <v>45.35</v>
      </c>
      <c r="D200">
        <v>20.49</v>
      </c>
      <c r="E200">
        <v>33.21</v>
      </c>
      <c r="F200">
        <v>50.5</v>
      </c>
      <c r="G200">
        <v>41.73</v>
      </c>
      <c r="H200">
        <v>2</v>
      </c>
      <c r="I200">
        <v>2</v>
      </c>
      <c r="J200">
        <v>47.42</v>
      </c>
      <c r="K200">
        <v>43.11</v>
      </c>
    </row>
    <row r="201" spans="1:11" x14ac:dyDescent="0.3">
      <c r="A201">
        <v>7</v>
      </c>
      <c r="B201">
        <v>2020</v>
      </c>
      <c r="C201">
        <v>10.53</v>
      </c>
      <c r="D201">
        <v>20.97</v>
      </c>
      <c r="E201">
        <v>23.64</v>
      </c>
      <c r="F201">
        <v>34.270000000000003</v>
      </c>
      <c r="G201">
        <v>45.67</v>
      </c>
      <c r="H201">
        <v>5</v>
      </c>
      <c r="I201">
        <v>1</v>
      </c>
      <c r="J201">
        <v>58.52</v>
      </c>
      <c r="K201">
        <v>33.369999999999997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0" sqref="K20"/>
    </sheetView>
  </sheetViews>
  <sheetFormatPr defaultRowHeight="14.4" x14ac:dyDescent="0.3"/>
  <sheetData>
    <row r="1" spans="1:11" x14ac:dyDescent="0.3">
      <c r="A1" s="6" t="s">
        <v>45</v>
      </c>
      <c r="B1" s="7"/>
      <c r="C1" s="7"/>
      <c r="E1" s="6" t="s">
        <v>46</v>
      </c>
      <c r="F1" s="7"/>
      <c r="G1" s="7"/>
      <c r="I1" s="6" t="s">
        <v>47</v>
      </c>
      <c r="J1" s="7"/>
      <c r="K1" s="7"/>
    </row>
    <row r="2" spans="1:11" x14ac:dyDescent="0.3">
      <c r="A2" s="3" t="s">
        <v>42</v>
      </c>
      <c r="B2" s="3" t="s">
        <v>43</v>
      </c>
      <c r="C2" s="3" t="s">
        <v>44</v>
      </c>
      <c r="E2" s="3" t="s">
        <v>42</v>
      </c>
      <c r="F2" s="3" t="s">
        <v>43</v>
      </c>
      <c r="G2" s="3" t="s">
        <v>44</v>
      </c>
      <c r="I2" s="3" t="s">
        <v>42</v>
      </c>
      <c r="J2" s="3" t="s">
        <v>43</v>
      </c>
      <c r="K2" s="3" t="s">
        <v>44</v>
      </c>
    </row>
    <row r="3" spans="1:11" x14ac:dyDescent="0.3">
      <c r="A3">
        <v>1</v>
      </c>
      <c r="B3">
        <v>94.779799999999994</v>
      </c>
      <c r="C3">
        <v>0.1036</v>
      </c>
      <c r="E3" s="4">
        <v>1</v>
      </c>
      <c r="F3" s="4">
        <v>93.563421172111305</v>
      </c>
      <c r="G3" s="4">
        <v>0.1036</v>
      </c>
      <c r="I3">
        <v>1</v>
      </c>
      <c r="J3">
        <v>96.136841656726801</v>
      </c>
      <c r="K3">
        <v>0.1048</v>
      </c>
    </row>
    <row r="4" spans="1:11" x14ac:dyDescent="0.3">
      <c r="A4">
        <v>2</v>
      </c>
      <c r="B4">
        <v>94.645399999999995</v>
      </c>
      <c r="C4">
        <v>0.1193</v>
      </c>
      <c r="E4">
        <v>2</v>
      </c>
      <c r="F4">
        <v>93.451962134219002</v>
      </c>
      <c r="G4">
        <v>0.1193</v>
      </c>
      <c r="I4">
        <v>2</v>
      </c>
      <c r="J4">
        <v>96.829956676703503</v>
      </c>
      <c r="K4">
        <v>0.1197</v>
      </c>
    </row>
    <row r="5" spans="1:11" x14ac:dyDescent="0.3">
      <c r="A5" s="4">
        <v>3</v>
      </c>
      <c r="B5" s="4">
        <v>94.942700000000002</v>
      </c>
      <c r="C5" s="4">
        <v>0.10489999999999999</v>
      </c>
      <c r="E5">
        <v>3</v>
      </c>
      <c r="F5">
        <v>93.548497376026504</v>
      </c>
      <c r="G5">
        <v>0.10489999999999999</v>
      </c>
      <c r="I5" s="4">
        <v>3</v>
      </c>
      <c r="J5" s="4">
        <v>97.265992413384296</v>
      </c>
      <c r="K5" s="4">
        <v>0.10489999999999999</v>
      </c>
    </row>
    <row r="6" spans="1:11" x14ac:dyDescent="0.3">
      <c r="A6">
        <v>4</v>
      </c>
      <c r="B6">
        <v>94.736800000000002</v>
      </c>
      <c r="C6">
        <v>0.1135</v>
      </c>
      <c r="E6">
        <v>4</v>
      </c>
      <c r="F6">
        <v>93.520426777464195</v>
      </c>
      <c r="G6">
        <v>0.1135</v>
      </c>
      <c r="I6">
        <v>4</v>
      </c>
      <c r="J6">
        <v>96.610898554181006</v>
      </c>
      <c r="K6" s="5">
        <v>0.1143</v>
      </c>
    </row>
    <row r="7" spans="1:11" x14ac:dyDescent="0.3">
      <c r="A7">
        <v>5</v>
      </c>
      <c r="B7">
        <v>94.538200000000003</v>
      </c>
      <c r="C7">
        <v>0.1111</v>
      </c>
      <c r="E7">
        <v>5</v>
      </c>
      <c r="F7">
        <v>93.420559894480903</v>
      </c>
      <c r="G7">
        <v>0.1111</v>
      </c>
      <c r="I7">
        <v>5</v>
      </c>
      <c r="J7">
        <v>96.494618976040201</v>
      </c>
      <c r="K7">
        <v>0.1119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C1" sqref="C1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" t="s">
        <v>11</v>
      </c>
    </row>
    <row r="2" spans="1:11" x14ac:dyDescent="0.3">
      <c r="A2">
        <v>7</v>
      </c>
      <c r="B2">
        <v>2022</v>
      </c>
      <c r="C2">
        <v>44.29</v>
      </c>
      <c r="D2">
        <v>33.090000000000003</v>
      </c>
      <c r="E2">
        <v>16.77</v>
      </c>
      <c r="F2">
        <v>46.12</v>
      </c>
      <c r="G2">
        <v>74.790000000000006</v>
      </c>
      <c r="H2">
        <v>0</v>
      </c>
      <c r="I2">
        <v>2</v>
      </c>
      <c r="J2">
        <v>40.770000000000003</v>
      </c>
      <c r="K2">
        <v>18.73</v>
      </c>
    </row>
    <row r="3" spans="1:11" x14ac:dyDescent="0.3">
      <c r="A3">
        <v>2</v>
      </c>
      <c r="B3">
        <v>2025</v>
      </c>
      <c r="C3">
        <v>34.75</v>
      </c>
      <c r="D3">
        <v>66.739999999999995</v>
      </c>
      <c r="E3">
        <v>46.89</v>
      </c>
      <c r="F3">
        <v>52.46</v>
      </c>
      <c r="G3">
        <v>26.17</v>
      </c>
      <c r="H3">
        <v>3</v>
      </c>
      <c r="I3">
        <v>2</v>
      </c>
      <c r="J3">
        <v>35.67</v>
      </c>
      <c r="K3">
        <v>35.020000000000003</v>
      </c>
    </row>
    <row r="4" spans="1:11" x14ac:dyDescent="0.3">
      <c r="A4">
        <v>9</v>
      </c>
      <c r="B4">
        <v>2022</v>
      </c>
      <c r="C4">
        <v>81.06</v>
      </c>
      <c r="D4">
        <v>96.13</v>
      </c>
      <c r="E4">
        <v>10.66</v>
      </c>
      <c r="F4">
        <v>45.6</v>
      </c>
      <c r="G4">
        <v>39.659999999999997</v>
      </c>
      <c r="H4">
        <v>5</v>
      </c>
      <c r="I4">
        <v>1</v>
      </c>
      <c r="J4">
        <v>54.47</v>
      </c>
      <c r="K4">
        <v>22.76</v>
      </c>
    </row>
    <row r="5" spans="1:11" x14ac:dyDescent="0.3">
      <c r="A5">
        <v>3</v>
      </c>
      <c r="B5">
        <v>2021</v>
      </c>
      <c r="C5">
        <v>85.24</v>
      </c>
      <c r="D5">
        <v>93.76</v>
      </c>
      <c r="E5">
        <v>27.7</v>
      </c>
      <c r="F5">
        <v>78.239999999999995</v>
      </c>
      <c r="G5">
        <v>29.45</v>
      </c>
      <c r="H5">
        <v>2</v>
      </c>
      <c r="I5">
        <v>1</v>
      </c>
      <c r="J5">
        <v>51.84</v>
      </c>
      <c r="K5">
        <v>1.93</v>
      </c>
    </row>
    <row r="6" spans="1:11" x14ac:dyDescent="0.3">
      <c r="A6">
        <v>3</v>
      </c>
      <c r="B6">
        <v>2021</v>
      </c>
      <c r="C6">
        <v>78.95</v>
      </c>
      <c r="D6">
        <v>45.62</v>
      </c>
      <c r="E6">
        <v>17.45</v>
      </c>
      <c r="F6">
        <v>1.05</v>
      </c>
      <c r="G6">
        <v>21.7</v>
      </c>
      <c r="H6">
        <v>4</v>
      </c>
      <c r="I6">
        <v>2</v>
      </c>
      <c r="J6">
        <v>41.77</v>
      </c>
      <c r="K6">
        <v>21.41</v>
      </c>
    </row>
    <row r="7" spans="1:11" x14ac:dyDescent="0.3">
      <c r="A7">
        <v>9</v>
      </c>
      <c r="B7">
        <v>2021</v>
      </c>
      <c r="C7">
        <v>66.95</v>
      </c>
      <c r="D7">
        <v>47.72</v>
      </c>
      <c r="E7">
        <v>0.86</v>
      </c>
      <c r="F7">
        <v>27.58</v>
      </c>
      <c r="G7">
        <v>64.42</v>
      </c>
      <c r="H7">
        <v>1</v>
      </c>
      <c r="I7">
        <v>0</v>
      </c>
      <c r="J7">
        <v>68.14</v>
      </c>
      <c r="K7">
        <v>8.09</v>
      </c>
    </row>
    <row r="8" spans="1:11" x14ac:dyDescent="0.3">
      <c r="A8">
        <v>0</v>
      </c>
      <c r="B8">
        <v>2023</v>
      </c>
      <c r="C8">
        <v>68.23</v>
      </c>
      <c r="D8">
        <v>6.14</v>
      </c>
      <c r="E8">
        <v>6.2</v>
      </c>
      <c r="F8">
        <v>53.13</v>
      </c>
      <c r="G8">
        <v>53.16</v>
      </c>
      <c r="H8">
        <v>2</v>
      </c>
      <c r="I8">
        <v>1</v>
      </c>
      <c r="J8">
        <v>71.599999999999994</v>
      </c>
      <c r="K8">
        <v>15.26</v>
      </c>
    </row>
    <row r="9" spans="1:11" x14ac:dyDescent="0.3">
      <c r="A9">
        <v>8</v>
      </c>
      <c r="B9">
        <v>2023</v>
      </c>
      <c r="C9">
        <v>91.27</v>
      </c>
      <c r="D9">
        <v>33.869999999999997</v>
      </c>
      <c r="E9">
        <v>41.67</v>
      </c>
      <c r="F9">
        <v>56.26</v>
      </c>
      <c r="G9">
        <v>59.93</v>
      </c>
      <c r="H9">
        <v>1</v>
      </c>
      <c r="I9">
        <v>1</v>
      </c>
      <c r="J9">
        <v>46.98</v>
      </c>
      <c r="K9">
        <v>28.51</v>
      </c>
    </row>
    <row r="10" spans="1:11" x14ac:dyDescent="0.3">
      <c r="A10">
        <v>1</v>
      </c>
      <c r="B10">
        <v>2025</v>
      </c>
      <c r="C10">
        <v>17.02</v>
      </c>
      <c r="D10">
        <v>87.77</v>
      </c>
      <c r="E10">
        <v>4.59</v>
      </c>
      <c r="F10">
        <v>52.45</v>
      </c>
      <c r="G10">
        <v>64.72</v>
      </c>
      <c r="H10">
        <v>2</v>
      </c>
      <c r="I10">
        <v>1</v>
      </c>
      <c r="J10">
        <v>60.55</v>
      </c>
      <c r="K10">
        <v>22.7</v>
      </c>
    </row>
    <row r="11" spans="1:11" x14ac:dyDescent="0.3">
      <c r="A11">
        <v>2</v>
      </c>
      <c r="B11">
        <v>2025</v>
      </c>
      <c r="C11">
        <v>25.5</v>
      </c>
      <c r="D11">
        <v>18.739999999999998</v>
      </c>
      <c r="E11">
        <v>15.07</v>
      </c>
      <c r="F11">
        <v>40.81</v>
      </c>
      <c r="G11">
        <v>64.86</v>
      </c>
      <c r="H11">
        <v>5</v>
      </c>
      <c r="I11">
        <v>1</v>
      </c>
      <c r="J11">
        <v>51.07</v>
      </c>
      <c r="K11">
        <v>39.97</v>
      </c>
    </row>
    <row r="12" spans="1:11" x14ac:dyDescent="0.3">
      <c r="A12">
        <v>9</v>
      </c>
      <c r="B12">
        <v>2023</v>
      </c>
      <c r="C12">
        <v>11.94</v>
      </c>
      <c r="D12">
        <v>91.59</v>
      </c>
      <c r="E12">
        <v>26.28</v>
      </c>
      <c r="F12">
        <v>73.930000000000007</v>
      </c>
      <c r="G12">
        <v>57.55</v>
      </c>
      <c r="H12">
        <v>6</v>
      </c>
      <c r="I12">
        <v>1</v>
      </c>
      <c r="J12">
        <v>65.790000000000006</v>
      </c>
      <c r="K12">
        <v>29.3</v>
      </c>
    </row>
    <row r="13" spans="1:11" x14ac:dyDescent="0.3">
      <c r="A13">
        <v>5</v>
      </c>
      <c r="B13">
        <v>2023</v>
      </c>
      <c r="C13">
        <v>39.04</v>
      </c>
      <c r="D13">
        <v>78.44</v>
      </c>
      <c r="E13">
        <v>31.32</v>
      </c>
      <c r="F13">
        <v>28.93</v>
      </c>
      <c r="G13">
        <v>77.95</v>
      </c>
      <c r="H13">
        <v>1</v>
      </c>
      <c r="I13">
        <v>2</v>
      </c>
      <c r="J13">
        <v>39.630000000000003</v>
      </c>
      <c r="K13">
        <v>22.79</v>
      </c>
    </row>
    <row r="14" spans="1:11" x14ac:dyDescent="0.3">
      <c r="A14">
        <v>3</v>
      </c>
      <c r="B14">
        <v>2020</v>
      </c>
      <c r="C14">
        <v>71</v>
      </c>
      <c r="D14">
        <v>77.53</v>
      </c>
      <c r="E14">
        <v>17.41</v>
      </c>
      <c r="F14">
        <v>12.56</v>
      </c>
      <c r="G14">
        <v>31.57</v>
      </c>
      <c r="H14">
        <v>4</v>
      </c>
      <c r="I14">
        <v>2</v>
      </c>
      <c r="J14">
        <v>56.93</v>
      </c>
      <c r="K14">
        <v>38.36</v>
      </c>
    </row>
    <row r="15" spans="1:11" x14ac:dyDescent="0.3">
      <c r="A15">
        <v>3</v>
      </c>
      <c r="B15">
        <v>2021</v>
      </c>
      <c r="C15">
        <v>25.62</v>
      </c>
      <c r="D15">
        <v>86.47</v>
      </c>
      <c r="E15">
        <v>47.64</v>
      </c>
      <c r="F15">
        <v>71.099999999999994</v>
      </c>
      <c r="G15">
        <v>36.22</v>
      </c>
      <c r="H15">
        <v>0</v>
      </c>
      <c r="I15">
        <v>0</v>
      </c>
      <c r="J15">
        <v>63.66</v>
      </c>
      <c r="K15">
        <v>29.92</v>
      </c>
    </row>
    <row r="16" spans="1:11" x14ac:dyDescent="0.3">
      <c r="A16">
        <v>9</v>
      </c>
      <c r="B16">
        <v>2025</v>
      </c>
      <c r="C16">
        <v>49.71</v>
      </c>
      <c r="D16">
        <v>50.19</v>
      </c>
      <c r="E16">
        <v>14.09</v>
      </c>
      <c r="F16">
        <v>12.41</v>
      </c>
      <c r="G16">
        <v>40.18</v>
      </c>
      <c r="H16">
        <v>5</v>
      </c>
      <c r="I16">
        <v>1</v>
      </c>
      <c r="J16">
        <v>57.05</v>
      </c>
      <c r="K16">
        <v>5.76</v>
      </c>
    </row>
    <row r="17" spans="1:11" x14ac:dyDescent="0.3">
      <c r="A17">
        <v>6</v>
      </c>
      <c r="B17">
        <v>2024</v>
      </c>
      <c r="C17">
        <v>67.94</v>
      </c>
      <c r="D17">
        <v>96.81</v>
      </c>
      <c r="E17">
        <v>8.84</v>
      </c>
      <c r="F17">
        <v>51.06</v>
      </c>
      <c r="G17">
        <v>23.04</v>
      </c>
      <c r="H17">
        <v>5</v>
      </c>
      <c r="I17">
        <v>0</v>
      </c>
      <c r="J17">
        <v>33.159999999999997</v>
      </c>
      <c r="K17">
        <v>7.6</v>
      </c>
    </row>
    <row r="18" spans="1:11" x14ac:dyDescent="0.3">
      <c r="A18">
        <v>4</v>
      </c>
      <c r="B18">
        <v>2022</v>
      </c>
      <c r="C18">
        <v>43.85</v>
      </c>
      <c r="D18">
        <v>52.54</v>
      </c>
      <c r="E18">
        <v>32.07</v>
      </c>
      <c r="F18">
        <v>73.680000000000007</v>
      </c>
      <c r="G18">
        <v>74.08</v>
      </c>
      <c r="H18">
        <v>5</v>
      </c>
      <c r="I18">
        <v>2</v>
      </c>
      <c r="J18">
        <v>56.79</v>
      </c>
      <c r="K18">
        <v>25.07</v>
      </c>
    </row>
    <row r="19" spans="1:11" x14ac:dyDescent="0.3">
      <c r="A19">
        <v>8</v>
      </c>
      <c r="B19">
        <v>2025</v>
      </c>
      <c r="C19">
        <v>64.87</v>
      </c>
      <c r="D19">
        <v>49.04</v>
      </c>
      <c r="E19">
        <v>36.31</v>
      </c>
      <c r="F19">
        <v>38.159999999999997</v>
      </c>
      <c r="G19">
        <v>82.41</v>
      </c>
      <c r="H19">
        <v>6</v>
      </c>
      <c r="I19">
        <v>0</v>
      </c>
      <c r="J19">
        <v>78.14</v>
      </c>
      <c r="K19">
        <v>20.54</v>
      </c>
    </row>
    <row r="20" spans="1:11" x14ac:dyDescent="0.3">
      <c r="A20">
        <v>6</v>
      </c>
      <c r="B20">
        <v>2022</v>
      </c>
      <c r="C20">
        <v>62.98</v>
      </c>
      <c r="D20">
        <v>24.98</v>
      </c>
      <c r="E20">
        <v>27.51</v>
      </c>
      <c r="F20">
        <v>27.51</v>
      </c>
      <c r="G20">
        <v>53.78</v>
      </c>
      <c r="H20">
        <v>4</v>
      </c>
      <c r="I20">
        <v>2</v>
      </c>
      <c r="J20">
        <v>55.93</v>
      </c>
      <c r="K20">
        <v>30.55</v>
      </c>
    </row>
    <row r="21" spans="1:11" x14ac:dyDescent="0.3">
      <c r="A21">
        <v>3</v>
      </c>
      <c r="B21">
        <v>2025</v>
      </c>
      <c r="C21">
        <v>62.94</v>
      </c>
      <c r="D21">
        <v>7.49</v>
      </c>
      <c r="E21">
        <v>22.4</v>
      </c>
      <c r="F21">
        <v>71.69</v>
      </c>
      <c r="G21">
        <v>63.54</v>
      </c>
      <c r="H21">
        <v>5</v>
      </c>
      <c r="I21">
        <v>0</v>
      </c>
      <c r="J21">
        <v>44.26</v>
      </c>
      <c r="K21">
        <v>41.99</v>
      </c>
    </row>
    <row r="22" spans="1:11" x14ac:dyDescent="0.3">
      <c r="A22">
        <v>1</v>
      </c>
      <c r="B22">
        <v>2025</v>
      </c>
      <c r="C22">
        <v>94.76</v>
      </c>
      <c r="D22">
        <v>17.579999999999998</v>
      </c>
      <c r="E22">
        <v>14.48</v>
      </c>
      <c r="F22">
        <v>71.63</v>
      </c>
      <c r="G22">
        <v>67.44</v>
      </c>
      <c r="H22">
        <v>4</v>
      </c>
      <c r="I22">
        <v>2</v>
      </c>
      <c r="J22">
        <v>71.959999999999994</v>
      </c>
      <c r="K22">
        <v>34.65</v>
      </c>
    </row>
    <row r="23" spans="1:11" x14ac:dyDescent="0.3">
      <c r="A23">
        <v>7</v>
      </c>
      <c r="B23">
        <v>2025</v>
      </c>
      <c r="C23">
        <v>44.1</v>
      </c>
      <c r="D23">
        <v>87.85</v>
      </c>
      <c r="E23">
        <v>39.96</v>
      </c>
      <c r="F23">
        <v>33.44</v>
      </c>
      <c r="G23">
        <v>72.72</v>
      </c>
      <c r="H23">
        <v>4</v>
      </c>
      <c r="I23">
        <v>0</v>
      </c>
      <c r="J23">
        <v>76.739999999999995</v>
      </c>
      <c r="K23">
        <v>40.98</v>
      </c>
    </row>
    <row r="24" spans="1:11" x14ac:dyDescent="0.3">
      <c r="A24">
        <v>6</v>
      </c>
      <c r="B24">
        <v>2023</v>
      </c>
      <c r="C24">
        <v>12.86</v>
      </c>
      <c r="D24">
        <v>5.08</v>
      </c>
      <c r="E24">
        <v>18.5</v>
      </c>
      <c r="F24">
        <v>20.65</v>
      </c>
      <c r="G24">
        <v>75.67</v>
      </c>
      <c r="H24">
        <v>3</v>
      </c>
      <c r="I24">
        <v>0</v>
      </c>
      <c r="J24">
        <v>38.35</v>
      </c>
      <c r="K24">
        <v>5.25</v>
      </c>
    </row>
    <row r="25" spans="1:11" x14ac:dyDescent="0.3">
      <c r="A25">
        <v>3</v>
      </c>
      <c r="B25">
        <v>2022</v>
      </c>
      <c r="C25">
        <v>49.97</v>
      </c>
      <c r="D25">
        <v>5.59</v>
      </c>
      <c r="E25">
        <v>22.61</v>
      </c>
      <c r="F25">
        <v>17.55</v>
      </c>
      <c r="G25">
        <v>34.97</v>
      </c>
      <c r="H25">
        <v>6</v>
      </c>
      <c r="I25">
        <v>0</v>
      </c>
      <c r="J25">
        <v>78.709999999999994</v>
      </c>
      <c r="K25">
        <v>27.6</v>
      </c>
    </row>
    <row r="26" spans="1:11" x14ac:dyDescent="0.3">
      <c r="A26">
        <v>3</v>
      </c>
      <c r="B26">
        <v>2023</v>
      </c>
      <c r="C26">
        <v>88.41</v>
      </c>
      <c r="D26">
        <v>5.34</v>
      </c>
      <c r="E26">
        <v>36.07</v>
      </c>
      <c r="F26">
        <v>13.78</v>
      </c>
      <c r="G26">
        <v>36.24</v>
      </c>
      <c r="H26">
        <v>6</v>
      </c>
      <c r="I26">
        <v>1</v>
      </c>
      <c r="J26">
        <v>58.85</v>
      </c>
      <c r="K26">
        <v>35.86</v>
      </c>
    </row>
    <row r="27" spans="1:11" x14ac:dyDescent="0.3">
      <c r="A27">
        <v>3</v>
      </c>
      <c r="B27">
        <v>2020</v>
      </c>
      <c r="C27">
        <v>79.59</v>
      </c>
      <c r="D27">
        <v>20.37</v>
      </c>
      <c r="E27">
        <v>39.06</v>
      </c>
      <c r="F27">
        <v>44.06</v>
      </c>
      <c r="G27">
        <v>83.18</v>
      </c>
      <c r="H27">
        <v>6</v>
      </c>
      <c r="I27">
        <v>1</v>
      </c>
      <c r="J27">
        <v>45.04</v>
      </c>
      <c r="K27">
        <v>14.03</v>
      </c>
    </row>
    <row r="28" spans="1:11" x14ac:dyDescent="0.3">
      <c r="A28">
        <v>9</v>
      </c>
      <c r="B28">
        <v>2020</v>
      </c>
      <c r="C28">
        <v>26.12</v>
      </c>
      <c r="D28">
        <v>73.78</v>
      </c>
      <c r="E28">
        <v>21.51</v>
      </c>
      <c r="F28">
        <v>22.63</v>
      </c>
      <c r="G28">
        <v>65.41</v>
      </c>
      <c r="H28">
        <v>4</v>
      </c>
      <c r="I28">
        <v>2</v>
      </c>
      <c r="J28">
        <v>44.56</v>
      </c>
      <c r="K28">
        <v>3.46</v>
      </c>
    </row>
    <row r="29" spans="1:11" x14ac:dyDescent="0.3">
      <c r="A29">
        <v>4</v>
      </c>
      <c r="B29">
        <v>2022</v>
      </c>
      <c r="C29">
        <v>87.95</v>
      </c>
      <c r="D29">
        <v>12.55</v>
      </c>
      <c r="E29">
        <v>12.61</v>
      </c>
      <c r="F29">
        <v>3.82</v>
      </c>
      <c r="G29">
        <v>25.44</v>
      </c>
      <c r="H29">
        <v>2</v>
      </c>
      <c r="I29">
        <v>0</v>
      </c>
      <c r="J29">
        <v>34.369999999999997</v>
      </c>
      <c r="K29">
        <v>31.99</v>
      </c>
    </row>
    <row r="30" spans="1:11" x14ac:dyDescent="0.3">
      <c r="A30">
        <v>3</v>
      </c>
      <c r="B30">
        <v>2021</v>
      </c>
      <c r="C30">
        <v>42.53</v>
      </c>
      <c r="D30">
        <v>44.38</v>
      </c>
      <c r="E30">
        <v>8.99</v>
      </c>
      <c r="F30">
        <v>49.69</v>
      </c>
      <c r="G30">
        <v>47.11</v>
      </c>
      <c r="H30">
        <v>6</v>
      </c>
      <c r="I30">
        <v>1</v>
      </c>
      <c r="J30">
        <v>55.15</v>
      </c>
      <c r="K30">
        <v>46.58</v>
      </c>
    </row>
    <row r="31" spans="1:11" x14ac:dyDescent="0.3">
      <c r="A31">
        <v>5</v>
      </c>
      <c r="B31">
        <v>2025</v>
      </c>
      <c r="C31">
        <v>32.74</v>
      </c>
      <c r="D31">
        <v>25.34</v>
      </c>
      <c r="E31">
        <v>9.41</v>
      </c>
      <c r="F31">
        <v>33.42</v>
      </c>
      <c r="G31">
        <v>73.55</v>
      </c>
      <c r="H31">
        <v>3</v>
      </c>
      <c r="I31">
        <v>0</v>
      </c>
      <c r="J31">
        <v>70.72</v>
      </c>
      <c r="K31">
        <v>19.93</v>
      </c>
    </row>
    <row r="32" spans="1:11" x14ac:dyDescent="0.3">
      <c r="A32">
        <v>1</v>
      </c>
      <c r="B32">
        <v>2022</v>
      </c>
      <c r="C32">
        <v>67.150000000000006</v>
      </c>
      <c r="D32">
        <v>65.709999999999994</v>
      </c>
      <c r="E32">
        <v>8.92</v>
      </c>
      <c r="F32">
        <v>19.32</v>
      </c>
      <c r="G32">
        <v>40.950000000000003</v>
      </c>
      <c r="H32">
        <v>0</v>
      </c>
      <c r="I32">
        <v>0</v>
      </c>
      <c r="J32">
        <v>48.1</v>
      </c>
      <c r="K32">
        <v>22.15</v>
      </c>
    </row>
    <row r="33" spans="1:11" x14ac:dyDescent="0.3">
      <c r="A33">
        <v>5</v>
      </c>
      <c r="B33">
        <v>2022</v>
      </c>
      <c r="C33">
        <v>28.48</v>
      </c>
      <c r="D33">
        <v>34.49</v>
      </c>
      <c r="E33">
        <v>18.440000000000001</v>
      </c>
      <c r="F33">
        <v>23.5</v>
      </c>
      <c r="G33">
        <v>35.14</v>
      </c>
      <c r="H33">
        <v>3</v>
      </c>
      <c r="I33">
        <v>2</v>
      </c>
      <c r="J33">
        <v>57.31</v>
      </c>
      <c r="K33">
        <v>14.27</v>
      </c>
    </row>
    <row r="34" spans="1:11" x14ac:dyDescent="0.3">
      <c r="A34">
        <v>6</v>
      </c>
      <c r="B34">
        <v>2025</v>
      </c>
      <c r="C34">
        <v>44.97</v>
      </c>
      <c r="D34">
        <v>43.93</v>
      </c>
      <c r="E34">
        <v>32.93</v>
      </c>
      <c r="F34">
        <v>18.559999999999999</v>
      </c>
      <c r="G34">
        <v>24.81</v>
      </c>
      <c r="H34">
        <v>5</v>
      </c>
      <c r="I34">
        <v>1</v>
      </c>
      <c r="J34">
        <v>54.38</v>
      </c>
      <c r="K34">
        <v>46.37</v>
      </c>
    </row>
    <row r="35" spans="1:11" x14ac:dyDescent="0.3">
      <c r="A35">
        <v>6</v>
      </c>
      <c r="B35">
        <v>2023</v>
      </c>
      <c r="C35">
        <v>71.569999999999993</v>
      </c>
      <c r="D35">
        <v>72.400000000000006</v>
      </c>
      <c r="E35">
        <v>18.28</v>
      </c>
      <c r="F35">
        <v>49.83</v>
      </c>
      <c r="G35">
        <v>32.729999999999997</v>
      </c>
      <c r="H35">
        <v>2</v>
      </c>
      <c r="I35">
        <v>1</v>
      </c>
      <c r="J35">
        <v>42.97</v>
      </c>
      <c r="K35">
        <v>28.45</v>
      </c>
    </row>
    <row r="36" spans="1:11" x14ac:dyDescent="0.3">
      <c r="A36">
        <v>5</v>
      </c>
      <c r="B36">
        <v>2025</v>
      </c>
      <c r="C36">
        <v>16.79</v>
      </c>
      <c r="D36">
        <v>8.5</v>
      </c>
      <c r="E36">
        <v>28.43</v>
      </c>
      <c r="F36">
        <v>65.47</v>
      </c>
      <c r="G36">
        <v>23.38</v>
      </c>
      <c r="H36">
        <v>6</v>
      </c>
      <c r="I36">
        <v>1</v>
      </c>
      <c r="J36">
        <v>59.92</v>
      </c>
      <c r="K36">
        <v>16.399999999999999</v>
      </c>
    </row>
    <row r="37" spans="1:11" x14ac:dyDescent="0.3">
      <c r="A37">
        <v>7</v>
      </c>
      <c r="B37">
        <v>2023</v>
      </c>
      <c r="C37">
        <v>74.81</v>
      </c>
      <c r="D37">
        <v>54.67</v>
      </c>
      <c r="E37">
        <v>22.3</v>
      </c>
      <c r="F37">
        <v>52.34</v>
      </c>
      <c r="G37">
        <v>84.8</v>
      </c>
      <c r="H37">
        <v>5</v>
      </c>
      <c r="I37">
        <v>0</v>
      </c>
      <c r="J37">
        <v>42.06</v>
      </c>
      <c r="K37">
        <v>11.7</v>
      </c>
    </row>
    <row r="38" spans="1:11" x14ac:dyDescent="0.3">
      <c r="A38">
        <v>8</v>
      </c>
      <c r="B38">
        <v>2024</v>
      </c>
      <c r="C38">
        <v>77.52</v>
      </c>
      <c r="D38">
        <v>3.4</v>
      </c>
      <c r="E38">
        <v>14.58</v>
      </c>
      <c r="F38">
        <v>67.900000000000006</v>
      </c>
      <c r="G38">
        <v>66.23</v>
      </c>
      <c r="H38">
        <v>3</v>
      </c>
      <c r="I38">
        <v>1</v>
      </c>
      <c r="J38">
        <v>31.46</v>
      </c>
      <c r="K38">
        <v>41.11</v>
      </c>
    </row>
    <row r="39" spans="1:11" x14ac:dyDescent="0.3">
      <c r="A39">
        <v>6</v>
      </c>
      <c r="B39">
        <v>2023</v>
      </c>
      <c r="C39">
        <v>27.61</v>
      </c>
      <c r="D39">
        <v>14.49</v>
      </c>
      <c r="E39">
        <v>35.67</v>
      </c>
      <c r="F39">
        <v>18.489999999999998</v>
      </c>
      <c r="G39">
        <v>42.88</v>
      </c>
      <c r="H39">
        <v>2</v>
      </c>
      <c r="I39">
        <v>2</v>
      </c>
      <c r="J39">
        <v>30.12</v>
      </c>
      <c r="K39">
        <v>42.23</v>
      </c>
    </row>
    <row r="40" spans="1:11" x14ac:dyDescent="0.3">
      <c r="A40">
        <v>9</v>
      </c>
      <c r="B40">
        <v>2022</v>
      </c>
      <c r="C40">
        <v>44.61</v>
      </c>
      <c r="D40">
        <v>26.16</v>
      </c>
      <c r="E40">
        <v>49.34</v>
      </c>
      <c r="F40">
        <v>58.53</v>
      </c>
      <c r="G40">
        <v>75.290000000000006</v>
      </c>
      <c r="H40">
        <v>5</v>
      </c>
      <c r="I40">
        <v>1</v>
      </c>
      <c r="J40">
        <v>32.96</v>
      </c>
      <c r="K40">
        <v>43.24</v>
      </c>
    </row>
    <row r="41" spans="1:11" x14ac:dyDescent="0.3">
      <c r="A41">
        <v>4</v>
      </c>
      <c r="B41">
        <v>2021</v>
      </c>
      <c r="C41">
        <v>81.180000000000007</v>
      </c>
      <c r="D41">
        <v>3.56</v>
      </c>
      <c r="E41">
        <v>33.94</v>
      </c>
      <c r="F41">
        <v>68.33</v>
      </c>
      <c r="G41">
        <v>76.84</v>
      </c>
      <c r="H41">
        <v>2</v>
      </c>
      <c r="I41">
        <v>0</v>
      </c>
      <c r="J41">
        <v>41.73</v>
      </c>
      <c r="K41">
        <v>39.04</v>
      </c>
    </row>
    <row r="42" spans="1:11" x14ac:dyDescent="0.3">
      <c r="A42">
        <v>6</v>
      </c>
      <c r="B42">
        <v>2022</v>
      </c>
      <c r="C42">
        <v>41.28</v>
      </c>
      <c r="D42">
        <v>22.14</v>
      </c>
      <c r="E42">
        <v>10.33</v>
      </c>
      <c r="F42">
        <v>6.67</v>
      </c>
      <c r="G42">
        <v>40.15</v>
      </c>
      <c r="H42">
        <v>2</v>
      </c>
      <c r="I42">
        <v>0</v>
      </c>
      <c r="J42">
        <v>61.31</v>
      </c>
      <c r="K42">
        <v>33.26</v>
      </c>
    </row>
    <row r="43" spans="1:11" x14ac:dyDescent="0.3">
      <c r="A43">
        <v>2</v>
      </c>
      <c r="B43">
        <v>2024</v>
      </c>
      <c r="C43">
        <v>48.54</v>
      </c>
      <c r="D43">
        <v>89.58</v>
      </c>
      <c r="E43">
        <v>34.880000000000003</v>
      </c>
      <c r="F43">
        <v>66.31</v>
      </c>
      <c r="G43">
        <v>60.28</v>
      </c>
      <c r="H43">
        <v>4</v>
      </c>
      <c r="I43">
        <v>1</v>
      </c>
      <c r="J43">
        <v>30.52</v>
      </c>
      <c r="K43">
        <v>24.81</v>
      </c>
    </row>
    <row r="44" spans="1:11" x14ac:dyDescent="0.3">
      <c r="A44">
        <v>0</v>
      </c>
      <c r="B44">
        <v>2025</v>
      </c>
      <c r="C44">
        <v>62.64</v>
      </c>
      <c r="D44">
        <v>61.24</v>
      </c>
      <c r="E44">
        <v>37.25</v>
      </c>
      <c r="F44">
        <v>43.72</v>
      </c>
      <c r="G44">
        <v>20.21</v>
      </c>
      <c r="H44">
        <v>2</v>
      </c>
      <c r="I44">
        <v>0</v>
      </c>
      <c r="J44">
        <v>79.680000000000007</v>
      </c>
      <c r="K44">
        <v>47.08</v>
      </c>
    </row>
    <row r="45" spans="1:11" x14ac:dyDescent="0.3">
      <c r="A45">
        <v>6</v>
      </c>
      <c r="B45">
        <v>2022</v>
      </c>
      <c r="C45">
        <v>57.35</v>
      </c>
      <c r="D45">
        <v>94.06</v>
      </c>
      <c r="E45">
        <v>37.36</v>
      </c>
      <c r="F45">
        <v>17.2</v>
      </c>
      <c r="G45">
        <v>20.37</v>
      </c>
      <c r="H45">
        <v>4</v>
      </c>
      <c r="I45">
        <v>1</v>
      </c>
      <c r="J45">
        <v>88.69</v>
      </c>
      <c r="K45">
        <v>7.53</v>
      </c>
    </row>
    <row r="46" spans="1:11" x14ac:dyDescent="0.3">
      <c r="A46">
        <v>7</v>
      </c>
      <c r="B46">
        <v>2024</v>
      </c>
      <c r="C46">
        <v>26.63</v>
      </c>
      <c r="D46">
        <v>95.37</v>
      </c>
      <c r="E46">
        <v>49.58</v>
      </c>
      <c r="F46">
        <v>1.75</v>
      </c>
      <c r="G46">
        <v>72.349999999999994</v>
      </c>
      <c r="H46">
        <v>4</v>
      </c>
      <c r="I46">
        <v>2</v>
      </c>
      <c r="J46">
        <v>53.62</v>
      </c>
      <c r="K46">
        <v>48.53</v>
      </c>
    </row>
    <row r="47" spans="1:11" x14ac:dyDescent="0.3">
      <c r="A47">
        <v>7</v>
      </c>
      <c r="B47">
        <v>2024</v>
      </c>
      <c r="C47">
        <v>25.98</v>
      </c>
      <c r="D47">
        <v>52.9</v>
      </c>
      <c r="E47">
        <v>16.059999999999999</v>
      </c>
      <c r="F47">
        <v>11.74</v>
      </c>
      <c r="G47">
        <v>47.03</v>
      </c>
      <c r="H47">
        <v>2</v>
      </c>
      <c r="I47">
        <v>2</v>
      </c>
      <c r="J47">
        <v>55.83</v>
      </c>
      <c r="K47">
        <v>42.56</v>
      </c>
    </row>
    <row r="48" spans="1:11" x14ac:dyDescent="0.3">
      <c r="A48">
        <v>3</v>
      </c>
      <c r="B48">
        <v>2020</v>
      </c>
      <c r="C48">
        <v>20.47</v>
      </c>
      <c r="D48">
        <v>1.61</v>
      </c>
      <c r="E48">
        <v>2.4300000000000002</v>
      </c>
      <c r="F48">
        <v>31.04</v>
      </c>
      <c r="G48">
        <v>52.49</v>
      </c>
      <c r="H48">
        <v>5</v>
      </c>
      <c r="I48">
        <v>2</v>
      </c>
      <c r="J48">
        <v>35.799999999999997</v>
      </c>
      <c r="K48">
        <v>24.29</v>
      </c>
    </row>
    <row r="49" spans="1:11" x14ac:dyDescent="0.3">
      <c r="A49">
        <v>9</v>
      </c>
      <c r="B49">
        <v>2021</v>
      </c>
      <c r="C49">
        <v>83.4</v>
      </c>
      <c r="D49">
        <v>66.33</v>
      </c>
      <c r="E49">
        <v>24.27</v>
      </c>
      <c r="F49">
        <v>34.950000000000003</v>
      </c>
      <c r="G49">
        <v>47.21</v>
      </c>
      <c r="H49">
        <v>2</v>
      </c>
      <c r="I49">
        <v>1</v>
      </c>
      <c r="J49">
        <v>47.81</v>
      </c>
      <c r="K49">
        <v>47.4</v>
      </c>
    </row>
    <row r="50" spans="1:11" x14ac:dyDescent="0.3">
      <c r="A50">
        <v>1</v>
      </c>
      <c r="B50">
        <v>2023</v>
      </c>
      <c r="C50">
        <v>61.49</v>
      </c>
      <c r="D50">
        <v>17.53</v>
      </c>
      <c r="E50">
        <v>48.25</v>
      </c>
      <c r="F50">
        <v>20.74</v>
      </c>
      <c r="G50">
        <v>47.72</v>
      </c>
      <c r="H50">
        <v>3</v>
      </c>
      <c r="I50">
        <v>1</v>
      </c>
      <c r="J50">
        <v>87.9</v>
      </c>
      <c r="K50">
        <v>29.32</v>
      </c>
    </row>
    <row r="51" spans="1:11" x14ac:dyDescent="0.3">
      <c r="A51">
        <v>0</v>
      </c>
      <c r="B51">
        <v>2022</v>
      </c>
      <c r="C51">
        <v>89.96</v>
      </c>
      <c r="D51">
        <v>80.3</v>
      </c>
      <c r="E51">
        <v>25.11</v>
      </c>
      <c r="F51">
        <v>74.040000000000006</v>
      </c>
      <c r="G51">
        <v>51.67</v>
      </c>
      <c r="H51">
        <v>2</v>
      </c>
      <c r="I51">
        <v>2</v>
      </c>
      <c r="J51">
        <v>78.510000000000005</v>
      </c>
      <c r="K51">
        <v>17.66</v>
      </c>
    </row>
    <row r="52" spans="1:11" x14ac:dyDescent="0.3">
      <c r="A52">
        <v>9</v>
      </c>
      <c r="B52">
        <v>2025</v>
      </c>
      <c r="C52">
        <v>33.229999999999997</v>
      </c>
      <c r="D52">
        <v>75.510000000000005</v>
      </c>
      <c r="E52">
        <v>12.61</v>
      </c>
      <c r="F52">
        <v>63.58</v>
      </c>
      <c r="G52">
        <v>77.34</v>
      </c>
      <c r="H52">
        <v>3</v>
      </c>
      <c r="I52">
        <v>0</v>
      </c>
      <c r="J52">
        <v>48.51</v>
      </c>
      <c r="K52">
        <v>4.66</v>
      </c>
    </row>
    <row r="53" spans="1:11" x14ac:dyDescent="0.3">
      <c r="A53">
        <v>7</v>
      </c>
      <c r="B53">
        <v>2020</v>
      </c>
      <c r="C53">
        <v>30.94</v>
      </c>
      <c r="D53">
        <v>82.97</v>
      </c>
      <c r="E53">
        <v>37.08</v>
      </c>
      <c r="F53">
        <v>60.61</v>
      </c>
      <c r="G53">
        <v>56.01</v>
      </c>
      <c r="H53">
        <v>0</v>
      </c>
      <c r="I53">
        <v>0</v>
      </c>
      <c r="J53">
        <v>85.1</v>
      </c>
      <c r="K53">
        <v>38.380000000000003</v>
      </c>
    </row>
    <row r="54" spans="1:11" x14ac:dyDescent="0.3">
      <c r="A54">
        <v>0</v>
      </c>
      <c r="B54">
        <v>2023</v>
      </c>
      <c r="C54">
        <v>91.41</v>
      </c>
      <c r="D54">
        <v>67.489999999999995</v>
      </c>
      <c r="E54">
        <v>6.67</v>
      </c>
      <c r="F54">
        <v>71.61</v>
      </c>
      <c r="G54">
        <v>54.73</v>
      </c>
      <c r="H54">
        <v>1</v>
      </c>
      <c r="I54">
        <v>2</v>
      </c>
      <c r="J54">
        <v>53.96</v>
      </c>
      <c r="K54">
        <v>29.35</v>
      </c>
    </row>
    <row r="55" spans="1:11" x14ac:dyDescent="0.3">
      <c r="A55">
        <v>9</v>
      </c>
      <c r="B55">
        <v>2022</v>
      </c>
      <c r="C55">
        <v>93</v>
      </c>
      <c r="D55">
        <v>42.7</v>
      </c>
      <c r="E55">
        <v>12.92</v>
      </c>
      <c r="F55">
        <v>55.65</v>
      </c>
      <c r="G55">
        <v>51</v>
      </c>
      <c r="H55">
        <v>1</v>
      </c>
      <c r="I55">
        <v>0</v>
      </c>
      <c r="J55">
        <v>47.34</v>
      </c>
      <c r="K55">
        <v>21.16</v>
      </c>
    </row>
    <row r="56" spans="1:11" x14ac:dyDescent="0.3">
      <c r="A56">
        <v>3</v>
      </c>
      <c r="B56">
        <v>2020</v>
      </c>
      <c r="C56">
        <v>93.16</v>
      </c>
      <c r="D56">
        <v>50.91</v>
      </c>
      <c r="E56">
        <v>36.57</v>
      </c>
      <c r="F56">
        <v>35.31</v>
      </c>
      <c r="G56">
        <v>78.290000000000006</v>
      </c>
      <c r="H56">
        <v>1</v>
      </c>
      <c r="I56">
        <v>0</v>
      </c>
      <c r="J56">
        <v>65.040000000000006</v>
      </c>
      <c r="K56">
        <v>9.0399999999999991</v>
      </c>
    </row>
    <row r="57" spans="1:11" x14ac:dyDescent="0.3">
      <c r="A57">
        <v>2</v>
      </c>
      <c r="B57">
        <v>2022</v>
      </c>
      <c r="C57">
        <v>26.27</v>
      </c>
      <c r="D57">
        <v>38.130000000000003</v>
      </c>
      <c r="E57">
        <v>21.79</v>
      </c>
      <c r="F57">
        <v>3.37</v>
      </c>
      <c r="G57">
        <v>65.36</v>
      </c>
      <c r="H57">
        <v>4</v>
      </c>
      <c r="I57">
        <v>0</v>
      </c>
      <c r="J57">
        <v>54.57</v>
      </c>
      <c r="K57">
        <v>38.020000000000003</v>
      </c>
    </row>
    <row r="58" spans="1:11" x14ac:dyDescent="0.3">
      <c r="A58">
        <v>4</v>
      </c>
      <c r="B58">
        <v>2023</v>
      </c>
      <c r="C58">
        <v>88.75</v>
      </c>
      <c r="D58">
        <v>30.56</v>
      </c>
      <c r="E58">
        <v>31.35</v>
      </c>
      <c r="F58">
        <v>60.23</v>
      </c>
      <c r="G58">
        <v>46.53</v>
      </c>
      <c r="H58">
        <v>1</v>
      </c>
      <c r="I58">
        <v>1</v>
      </c>
      <c r="J58">
        <v>70.19</v>
      </c>
      <c r="K58">
        <v>30.79</v>
      </c>
    </row>
    <row r="59" spans="1:11" x14ac:dyDescent="0.3">
      <c r="A59">
        <v>5</v>
      </c>
      <c r="B59">
        <v>2024</v>
      </c>
      <c r="C59">
        <v>50.27</v>
      </c>
      <c r="D59">
        <v>17.89</v>
      </c>
      <c r="E59">
        <v>6.51</v>
      </c>
      <c r="F59">
        <v>30.02</v>
      </c>
      <c r="G59">
        <v>20.76</v>
      </c>
      <c r="H59">
        <v>2</v>
      </c>
      <c r="I59">
        <v>1</v>
      </c>
      <c r="J59">
        <v>32.28</v>
      </c>
      <c r="K59">
        <v>26.84</v>
      </c>
    </row>
    <row r="60" spans="1:11" x14ac:dyDescent="0.3">
      <c r="A60">
        <v>0</v>
      </c>
      <c r="B60">
        <v>2021</v>
      </c>
      <c r="C60">
        <v>76.22</v>
      </c>
      <c r="D60">
        <v>75.930000000000007</v>
      </c>
      <c r="E60">
        <v>43.3</v>
      </c>
      <c r="F60">
        <v>10.63</v>
      </c>
      <c r="G60">
        <v>61.88</v>
      </c>
      <c r="H60">
        <v>3</v>
      </c>
      <c r="I60">
        <v>1</v>
      </c>
      <c r="J60">
        <v>65.569999999999993</v>
      </c>
      <c r="K60">
        <v>6.82</v>
      </c>
    </row>
    <row r="61" spans="1:11" x14ac:dyDescent="0.3">
      <c r="A61">
        <v>8</v>
      </c>
      <c r="B61">
        <v>2025</v>
      </c>
      <c r="C61">
        <v>28.27</v>
      </c>
      <c r="D61">
        <v>3.98</v>
      </c>
      <c r="E61">
        <v>3.19</v>
      </c>
      <c r="F61">
        <v>6.12</v>
      </c>
      <c r="G61">
        <v>49.89</v>
      </c>
      <c r="H61">
        <v>4</v>
      </c>
      <c r="I61">
        <v>0</v>
      </c>
      <c r="J61">
        <v>54.77</v>
      </c>
      <c r="K61">
        <v>4.4000000000000004</v>
      </c>
    </row>
    <row r="62" spans="1:11" x14ac:dyDescent="0.3">
      <c r="A62">
        <v>1</v>
      </c>
      <c r="B62">
        <v>2020</v>
      </c>
      <c r="C62">
        <v>41.32</v>
      </c>
      <c r="D62">
        <v>1.52</v>
      </c>
      <c r="E62">
        <v>34.42</v>
      </c>
      <c r="F62">
        <v>17.23</v>
      </c>
      <c r="G62">
        <v>36.29</v>
      </c>
      <c r="H62">
        <v>4</v>
      </c>
      <c r="I62">
        <v>0</v>
      </c>
      <c r="J62">
        <v>70.430000000000007</v>
      </c>
      <c r="K62">
        <v>37.79</v>
      </c>
    </row>
    <row r="63" spans="1:11" x14ac:dyDescent="0.3">
      <c r="A63">
        <v>6</v>
      </c>
      <c r="B63">
        <v>2021</v>
      </c>
      <c r="C63">
        <v>38.42</v>
      </c>
      <c r="D63">
        <v>40.78</v>
      </c>
      <c r="E63">
        <v>23.06</v>
      </c>
      <c r="F63">
        <v>58.05</v>
      </c>
      <c r="G63">
        <v>81.05</v>
      </c>
      <c r="H63">
        <v>1</v>
      </c>
      <c r="I63">
        <v>2</v>
      </c>
      <c r="J63">
        <v>80.19</v>
      </c>
      <c r="K63">
        <v>25.28</v>
      </c>
    </row>
    <row r="64" spans="1:11" x14ac:dyDescent="0.3">
      <c r="A64">
        <v>4</v>
      </c>
      <c r="B64">
        <v>2021</v>
      </c>
      <c r="C64">
        <v>20.25</v>
      </c>
      <c r="D64">
        <v>99.06</v>
      </c>
      <c r="E64">
        <v>3.81</v>
      </c>
      <c r="F64">
        <v>6.61</v>
      </c>
      <c r="G64">
        <v>80.08</v>
      </c>
      <c r="H64">
        <v>3</v>
      </c>
      <c r="I64">
        <v>1</v>
      </c>
      <c r="J64">
        <v>80.650000000000006</v>
      </c>
      <c r="K64">
        <v>5.5</v>
      </c>
    </row>
    <row r="65" spans="1:11" x14ac:dyDescent="0.3">
      <c r="A65">
        <v>5</v>
      </c>
      <c r="B65">
        <v>2022</v>
      </c>
      <c r="C65">
        <v>68.39</v>
      </c>
      <c r="D65">
        <v>34.74</v>
      </c>
      <c r="E65">
        <v>1.41</v>
      </c>
      <c r="F65">
        <v>68</v>
      </c>
      <c r="G65">
        <v>35.049999999999997</v>
      </c>
      <c r="H65">
        <v>5</v>
      </c>
      <c r="I65">
        <v>2</v>
      </c>
      <c r="J65">
        <v>88.43</v>
      </c>
      <c r="K65">
        <v>34.83</v>
      </c>
    </row>
    <row r="66" spans="1:11" x14ac:dyDescent="0.3">
      <c r="A66">
        <v>5</v>
      </c>
      <c r="B66">
        <v>2025</v>
      </c>
      <c r="C66">
        <v>68.209999999999994</v>
      </c>
      <c r="D66">
        <v>68.400000000000006</v>
      </c>
      <c r="E66">
        <v>9.32</v>
      </c>
      <c r="F66">
        <v>57.89</v>
      </c>
      <c r="G66">
        <v>61.89</v>
      </c>
      <c r="H66">
        <v>4</v>
      </c>
      <c r="I66">
        <v>1</v>
      </c>
      <c r="J66">
        <v>78.14</v>
      </c>
      <c r="K66">
        <v>41.3</v>
      </c>
    </row>
    <row r="67" spans="1:11" x14ac:dyDescent="0.3">
      <c r="A67">
        <v>7</v>
      </c>
      <c r="B67">
        <v>2021</v>
      </c>
      <c r="C67">
        <v>44.99</v>
      </c>
      <c r="D67">
        <v>7.7</v>
      </c>
      <c r="E67">
        <v>18.149999999999999</v>
      </c>
      <c r="F67">
        <v>52.91</v>
      </c>
      <c r="G67">
        <v>80.25</v>
      </c>
      <c r="H67">
        <v>1</v>
      </c>
      <c r="I67">
        <v>1</v>
      </c>
      <c r="J67">
        <v>32.020000000000003</v>
      </c>
      <c r="K67">
        <v>48.91</v>
      </c>
    </row>
    <row r="68" spans="1:11" x14ac:dyDescent="0.3">
      <c r="A68">
        <v>8</v>
      </c>
      <c r="B68">
        <v>2020</v>
      </c>
      <c r="C68">
        <v>50.34</v>
      </c>
      <c r="D68">
        <v>50.7</v>
      </c>
      <c r="E68">
        <v>1.04</v>
      </c>
      <c r="F68">
        <v>0.57999999999999996</v>
      </c>
      <c r="G68">
        <v>68.069999999999993</v>
      </c>
      <c r="H68">
        <v>6</v>
      </c>
      <c r="I68">
        <v>2</v>
      </c>
      <c r="J68">
        <v>37.36</v>
      </c>
      <c r="K68">
        <v>28.87</v>
      </c>
    </row>
    <row r="69" spans="1:11" x14ac:dyDescent="0.3">
      <c r="A69">
        <v>2</v>
      </c>
      <c r="B69">
        <v>2020</v>
      </c>
      <c r="C69">
        <v>45.27</v>
      </c>
      <c r="D69">
        <v>82.47</v>
      </c>
      <c r="E69">
        <v>12.07</v>
      </c>
      <c r="F69">
        <v>57.15</v>
      </c>
      <c r="G69">
        <v>57.03</v>
      </c>
      <c r="H69">
        <v>4</v>
      </c>
      <c r="I69">
        <v>2</v>
      </c>
      <c r="J69">
        <v>42.57</v>
      </c>
      <c r="K69">
        <v>39.35</v>
      </c>
    </row>
    <row r="70" spans="1:11" x14ac:dyDescent="0.3">
      <c r="A70">
        <v>2</v>
      </c>
      <c r="B70">
        <v>2023</v>
      </c>
      <c r="C70">
        <v>66.930000000000007</v>
      </c>
      <c r="D70">
        <v>6.59</v>
      </c>
      <c r="E70">
        <v>3.23</v>
      </c>
      <c r="F70">
        <v>0.85</v>
      </c>
      <c r="G70">
        <v>71.52</v>
      </c>
      <c r="H70">
        <v>4</v>
      </c>
      <c r="I70">
        <v>2</v>
      </c>
      <c r="J70">
        <v>43.34</v>
      </c>
      <c r="K70">
        <v>5.41</v>
      </c>
    </row>
    <row r="71" spans="1:11" x14ac:dyDescent="0.3">
      <c r="A71">
        <v>0</v>
      </c>
      <c r="B71">
        <v>2024</v>
      </c>
      <c r="C71">
        <v>78.209999999999994</v>
      </c>
      <c r="D71">
        <v>33.340000000000003</v>
      </c>
      <c r="E71">
        <v>6.54</v>
      </c>
      <c r="F71">
        <v>76.760000000000005</v>
      </c>
      <c r="G71">
        <v>87.8</v>
      </c>
      <c r="H71">
        <v>2</v>
      </c>
      <c r="I71">
        <v>2</v>
      </c>
      <c r="J71">
        <v>71.22</v>
      </c>
      <c r="K71">
        <v>49.04</v>
      </c>
    </row>
    <row r="72" spans="1:11" x14ac:dyDescent="0.3">
      <c r="A72">
        <v>9</v>
      </c>
      <c r="B72">
        <v>2023</v>
      </c>
      <c r="C72">
        <v>83.2</v>
      </c>
      <c r="D72">
        <v>4.8499999999999996</v>
      </c>
      <c r="E72">
        <v>40.840000000000003</v>
      </c>
      <c r="F72">
        <v>22.58</v>
      </c>
      <c r="G72">
        <v>82.54</v>
      </c>
      <c r="H72">
        <v>0</v>
      </c>
      <c r="I72">
        <v>1</v>
      </c>
      <c r="J72">
        <v>76.14</v>
      </c>
      <c r="K72">
        <v>35.299999999999997</v>
      </c>
    </row>
    <row r="73" spans="1:11" x14ac:dyDescent="0.3">
      <c r="A73">
        <v>7</v>
      </c>
      <c r="B73">
        <v>2020</v>
      </c>
      <c r="C73">
        <v>12.97</v>
      </c>
      <c r="D73">
        <v>76.22</v>
      </c>
      <c r="E73">
        <v>33.17</v>
      </c>
      <c r="F73">
        <v>75.91</v>
      </c>
      <c r="G73">
        <v>27.28</v>
      </c>
      <c r="H73">
        <v>0</v>
      </c>
      <c r="I73">
        <v>0</v>
      </c>
      <c r="J73">
        <v>64</v>
      </c>
      <c r="K73">
        <v>35.4</v>
      </c>
    </row>
    <row r="74" spans="1:11" x14ac:dyDescent="0.3">
      <c r="A74">
        <v>2</v>
      </c>
      <c r="B74">
        <v>2020</v>
      </c>
      <c r="C74">
        <v>70.7</v>
      </c>
      <c r="D74">
        <v>94.67</v>
      </c>
      <c r="E74">
        <v>37.590000000000003</v>
      </c>
      <c r="F74">
        <v>44.7</v>
      </c>
      <c r="G74">
        <v>78.66</v>
      </c>
      <c r="H74">
        <v>1</v>
      </c>
      <c r="I74">
        <v>0</v>
      </c>
      <c r="J74">
        <v>64.86</v>
      </c>
      <c r="K74">
        <v>3.86</v>
      </c>
    </row>
    <row r="75" spans="1:11" x14ac:dyDescent="0.3">
      <c r="A75">
        <v>0</v>
      </c>
      <c r="B75">
        <v>2022</v>
      </c>
      <c r="C75">
        <v>78.599999999999994</v>
      </c>
      <c r="D75">
        <v>19.64</v>
      </c>
      <c r="E75">
        <v>1.29</v>
      </c>
      <c r="F75">
        <v>8.4700000000000006</v>
      </c>
      <c r="G75">
        <v>64.180000000000007</v>
      </c>
      <c r="H75">
        <v>1</v>
      </c>
      <c r="I75">
        <v>2</v>
      </c>
      <c r="J75">
        <v>59.15</v>
      </c>
      <c r="K75">
        <v>13.48</v>
      </c>
    </row>
    <row r="76" spans="1:11" x14ac:dyDescent="0.3">
      <c r="A76">
        <v>5</v>
      </c>
      <c r="B76">
        <v>2020</v>
      </c>
      <c r="C76">
        <v>43.55</v>
      </c>
      <c r="D76">
        <v>14.89</v>
      </c>
      <c r="E76">
        <v>13.87</v>
      </c>
      <c r="F76">
        <v>41.09</v>
      </c>
      <c r="G76">
        <v>37.81</v>
      </c>
      <c r="H76">
        <v>1</v>
      </c>
      <c r="I76">
        <v>1</v>
      </c>
      <c r="J76">
        <v>86.44</v>
      </c>
      <c r="K76">
        <v>35.299999999999997</v>
      </c>
    </row>
    <row r="77" spans="1:11" x14ac:dyDescent="0.3">
      <c r="A77">
        <v>8</v>
      </c>
      <c r="B77">
        <v>2023</v>
      </c>
      <c r="C77">
        <v>82.82</v>
      </c>
      <c r="D77">
        <v>75.53</v>
      </c>
      <c r="E77">
        <v>22.34</v>
      </c>
      <c r="F77">
        <v>1.44</v>
      </c>
      <c r="G77">
        <v>40.39</v>
      </c>
      <c r="H77">
        <v>4</v>
      </c>
      <c r="I77">
        <v>2</v>
      </c>
      <c r="J77">
        <v>36.479999999999997</v>
      </c>
      <c r="K77">
        <v>17.29</v>
      </c>
    </row>
    <row r="78" spans="1:11" x14ac:dyDescent="0.3">
      <c r="A78">
        <v>7</v>
      </c>
      <c r="B78">
        <v>2023</v>
      </c>
      <c r="C78">
        <v>75.42</v>
      </c>
      <c r="D78">
        <v>24.03</v>
      </c>
      <c r="E78">
        <v>28.82</v>
      </c>
      <c r="F78">
        <v>42.27</v>
      </c>
      <c r="G78">
        <v>54.72</v>
      </c>
      <c r="H78">
        <v>5</v>
      </c>
      <c r="I78">
        <v>0</v>
      </c>
      <c r="J78">
        <v>74.849999999999994</v>
      </c>
      <c r="K78">
        <v>11.26</v>
      </c>
    </row>
    <row r="79" spans="1:11" x14ac:dyDescent="0.3">
      <c r="A79">
        <v>2</v>
      </c>
      <c r="B79">
        <v>2021</v>
      </c>
      <c r="C79">
        <v>13.9</v>
      </c>
      <c r="D79">
        <v>51.2</v>
      </c>
      <c r="E79">
        <v>49.71</v>
      </c>
      <c r="F79">
        <v>0.56999999999999995</v>
      </c>
      <c r="G79">
        <v>65.400000000000006</v>
      </c>
      <c r="H79">
        <v>5</v>
      </c>
      <c r="I79">
        <v>1</v>
      </c>
      <c r="J79">
        <v>68.69</v>
      </c>
      <c r="K79">
        <v>38.590000000000003</v>
      </c>
    </row>
    <row r="80" spans="1:11" x14ac:dyDescent="0.3">
      <c r="A80">
        <v>7</v>
      </c>
      <c r="B80">
        <v>2022</v>
      </c>
      <c r="C80">
        <v>74.66</v>
      </c>
      <c r="D80">
        <v>26.14</v>
      </c>
      <c r="E80">
        <v>8.89</v>
      </c>
      <c r="F80">
        <v>6.35</v>
      </c>
      <c r="G80">
        <v>58.99</v>
      </c>
      <c r="H80">
        <v>2</v>
      </c>
      <c r="I80">
        <v>0</v>
      </c>
      <c r="J80">
        <v>83.38</v>
      </c>
      <c r="K80">
        <v>29.08</v>
      </c>
    </row>
    <row r="81" spans="1:11" x14ac:dyDescent="0.3">
      <c r="A81">
        <v>1</v>
      </c>
      <c r="B81">
        <v>2025</v>
      </c>
      <c r="C81">
        <v>82.25</v>
      </c>
      <c r="D81">
        <v>6.81</v>
      </c>
      <c r="E81">
        <v>30.99</v>
      </c>
      <c r="F81">
        <v>76.88</v>
      </c>
      <c r="G81">
        <v>57</v>
      </c>
      <c r="H81">
        <v>3</v>
      </c>
      <c r="I81">
        <v>0</v>
      </c>
      <c r="J81">
        <v>33.479999999999997</v>
      </c>
      <c r="K81">
        <v>27.13</v>
      </c>
    </row>
    <row r="82" spans="1:11" x14ac:dyDescent="0.3">
      <c r="A82">
        <v>2</v>
      </c>
      <c r="B82">
        <v>2021</v>
      </c>
      <c r="C82">
        <v>85.09</v>
      </c>
      <c r="D82">
        <v>40.119999999999997</v>
      </c>
      <c r="E82">
        <v>34.67</v>
      </c>
      <c r="F82">
        <v>50.96</v>
      </c>
      <c r="G82">
        <v>43.18</v>
      </c>
      <c r="H82">
        <v>4</v>
      </c>
      <c r="I82">
        <v>1</v>
      </c>
      <c r="J82">
        <v>61.28</v>
      </c>
      <c r="K82">
        <v>25.64</v>
      </c>
    </row>
    <row r="83" spans="1:11" x14ac:dyDescent="0.3">
      <c r="A83">
        <v>2</v>
      </c>
      <c r="B83">
        <v>2020</v>
      </c>
      <c r="C83">
        <v>82.41</v>
      </c>
      <c r="D83">
        <v>77.290000000000006</v>
      </c>
      <c r="E83">
        <v>11.75</v>
      </c>
      <c r="F83">
        <v>17.78</v>
      </c>
      <c r="G83">
        <v>33.19</v>
      </c>
      <c r="H83">
        <v>3</v>
      </c>
      <c r="I83">
        <v>2</v>
      </c>
      <c r="J83">
        <v>81.88</v>
      </c>
      <c r="K83">
        <v>24.11</v>
      </c>
    </row>
    <row r="84" spans="1:11" x14ac:dyDescent="0.3">
      <c r="A84">
        <v>4</v>
      </c>
      <c r="B84">
        <v>2024</v>
      </c>
      <c r="C84">
        <v>17.05</v>
      </c>
      <c r="D84">
        <v>52.86</v>
      </c>
      <c r="E84">
        <v>46.37</v>
      </c>
      <c r="F84">
        <v>70.849999999999994</v>
      </c>
      <c r="G84">
        <v>79.540000000000006</v>
      </c>
      <c r="H84">
        <v>2</v>
      </c>
      <c r="I84">
        <v>2</v>
      </c>
      <c r="J84">
        <v>83.17</v>
      </c>
      <c r="K84">
        <v>45.6</v>
      </c>
    </row>
    <row r="85" spans="1:11" x14ac:dyDescent="0.3">
      <c r="A85">
        <v>0</v>
      </c>
      <c r="B85">
        <v>2020</v>
      </c>
      <c r="C85">
        <v>14.31</v>
      </c>
      <c r="D85">
        <v>35.590000000000003</v>
      </c>
      <c r="E85">
        <v>14.59</v>
      </c>
      <c r="F85">
        <v>36.049999999999997</v>
      </c>
      <c r="G85">
        <v>76.709999999999994</v>
      </c>
      <c r="H85">
        <v>2</v>
      </c>
      <c r="I85">
        <v>1</v>
      </c>
      <c r="J85">
        <v>76.459999999999994</v>
      </c>
      <c r="K85">
        <v>2.64</v>
      </c>
    </row>
    <row r="86" spans="1:11" x14ac:dyDescent="0.3">
      <c r="A86">
        <v>8</v>
      </c>
      <c r="B86">
        <v>2022</v>
      </c>
      <c r="C86">
        <v>73.89</v>
      </c>
      <c r="D86">
        <v>16.63</v>
      </c>
      <c r="E86">
        <v>47.25</v>
      </c>
      <c r="F86">
        <v>68.91</v>
      </c>
      <c r="G86">
        <v>60.15</v>
      </c>
      <c r="H86">
        <v>1</v>
      </c>
      <c r="I86">
        <v>2</v>
      </c>
      <c r="J86">
        <v>34.4</v>
      </c>
      <c r="K86">
        <v>27.19</v>
      </c>
    </row>
    <row r="87" spans="1:11" x14ac:dyDescent="0.3">
      <c r="A87">
        <v>9</v>
      </c>
      <c r="B87">
        <v>2021</v>
      </c>
      <c r="C87">
        <v>56.81</v>
      </c>
      <c r="D87">
        <v>56.52</v>
      </c>
      <c r="E87">
        <v>15.98</v>
      </c>
      <c r="F87">
        <v>69.17</v>
      </c>
      <c r="G87">
        <v>51.21</v>
      </c>
      <c r="H87">
        <v>4</v>
      </c>
      <c r="I87">
        <v>0</v>
      </c>
      <c r="J87">
        <v>54.41</v>
      </c>
      <c r="K87">
        <v>20.22</v>
      </c>
    </row>
    <row r="88" spans="1:11" x14ac:dyDescent="0.3">
      <c r="A88">
        <v>8</v>
      </c>
      <c r="B88">
        <v>2025</v>
      </c>
      <c r="C88">
        <v>83.85</v>
      </c>
      <c r="D88">
        <v>7</v>
      </c>
      <c r="E88">
        <v>22.88</v>
      </c>
      <c r="F88">
        <v>59.43</v>
      </c>
      <c r="G88">
        <v>66.73</v>
      </c>
      <c r="H88">
        <v>6</v>
      </c>
      <c r="I88">
        <v>0</v>
      </c>
      <c r="J88">
        <v>43.37</v>
      </c>
      <c r="K88">
        <v>21.52</v>
      </c>
    </row>
    <row r="89" spans="1:11" x14ac:dyDescent="0.3">
      <c r="A89">
        <v>2</v>
      </c>
      <c r="B89">
        <v>2020</v>
      </c>
      <c r="C89">
        <v>43.22</v>
      </c>
      <c r="D89">
        <v>52.8</v>
      </c>
      <c r="E89">
        <v>43.2</v>
      </c>
      <c r="F89">
        <v>51.15</v>
      </c>
      <c r="G89">
        <v>51.23</v>
      </c>
      <c r="H89">
        <v>0</v>
      </c>
      <c r="I89">
        <v>1</v>
      </c>
      <c r="J89">
        <v>60.89</v>
      </c>
      <c r="K89">
        <v>33.4</v>
      </c>
    </row>
    <row r="90" spans="1:11" x14ac:dyDescent="0.3">
      <c r="A90">
        <v>7</v>
      </c>
      <c r="B90">
        <v>2025</v>
      </c>
      <c r="C90">
        <v>52.86</v>
      </c>
      <c r="D90">
        <v>10.91</v>
      </c>
      <c r="E90">
        <v>17.3</v>
      </c>
      <c r="F90">
        <v>57.82</v>
      </c>
      <c r="G90">
        <v>45.95</v>
      </c>
      <c r="H90">
        <v>0</v>
      </c>
      <c r="I90">
        <v>0</v>
      </c>
      <c r="J90">
        <v>79.040000000000006</v>
      </c>
      <c r="K90">
        <v>4.09</v>
      </c>
    </row>
    <row r="91" spans="1:11" x14ac:dyDescent="0.3">
      <c r="A91">
        <v>6</v>
      </c>
      <c r="B91">
        <v>2022</v>
      </c>
      <c r="C91">
        <v>46.79</v>
      </c>
      <c r="D91">
        <v>80.92</v>
      </c>
      <c r="E91">
        <v>15.36</v>
      </c>
      <c r="F91">
        <v>49.09</v>
      </c>
      <c r="G91">
        <v>37.15</v>
      </c>
      <c r="H91">
        <v>5</v>
      </c>
      <c r="I91">
        <v>2</v>
      </c>
      <c r="J91">
        <v>33.049999999999997</v>
      </c>
      <c r="K91">
        <v>32.61</v>
      </c>
    </row>
    <row r="92" spans="1:11" x14ac:dyDescent="0.3">
      <c r="A92">
        <v>0</v>
      </c>
      <c r="B92">
        <v>2021</v>
      </c>
      <c r="C92">
        <v>57.44</v>
      </c>
      <c r="D92">
        <v>74.709999999999994</v>
      </c>
      <c r="E92">
        <v>25.91</v>
      </c>
      <c r="F92">
        <v>47.8</v>
      </c>
      <c r="G92">
        <v>82.92</v>
      </c>
      <c r="H92">
        <v>3</v>
      </c>
      <c r="I92">
        <v>2</v>
      </c>
      <c r="J92">
        <v>49.17</v>
      </c>
      <c r="K92">
        <v>43.77</v>
      </c>
    </row>
    <row r="93" spans="1:11" x14ac:dyDescent="0.3">
      <c r="A93">
        <v>8</v>
      </c>
      <c r="B93">
        <v>2022</v>
      </c>
      <c r="C93">
        <v>11.99</v>
      </c>
      <c r="D93">
        <v>28</v>
      </c>
      <c r="E93">
        <v>21.71</v>
      </c>
      <c r="F93">
        <v>5.14</v>
      </c>
      <c r="G93">
        <v>66.59</v>
      </c>
      <c r="H93">
        <v>3</v>
      </c>
      <c r="I93">
        <v>0</v>
      </c>
      <c r="J93">
        <v>41.71</v>
      </c>
      <c r="K93">
        <v>5.19</v>
      </c>
    </row>
    <row r="94" spans="1:11" x14ac:dyDescent="0.3">
      <c r="A94">
        <v>2</v>
      </c>
      <c r="B94">
        <v>2025</v>
      </c>
      <c r="C94">
        <v>70.040000000000006</v>
      </c>
      <c r="D94">
        <v>66.599999999999994</v>
      </c>
      <c r="E94">
        <v>29.79</v>
      </c>
      <c r="F94">
        <v>23.17</v>
      </c>
      <c r="G94">
        <v>58.46</v>
      </c>
      <c r="H94">
        <v>0</v>
      </c>
      <c r="I94">
        <v>1</v>
      </c>
      <c r="J94">
        <v>41.08</v>
      </c>
      <c r="K94">
        <v>8.39</v>
      </c>
    </row>
    <row r="95" spans="1:11" x14ac:dyDescent="0.3">
      <c r="A95">
        <v>3</v>
      </c>
      <c r="B95">
        <v>2020</v>
      </c>
      <c r="C95">
        <v>64.430000000000007</v>
      </c>
      <c r="D95">
        <v>41.41</v>
      </c>
      <c r="E95">
        <v>38.39</v>
      </c>
      <c r="F95">
        <v>19.260000000000002</v>
      </c>
      <c r="G95">
        <v>88.29</v>
      </c>
      <c r="H95">
        <v>3</v>
      </c>
      <c r="I95">
        <v>2</v>
      </c>
      <c r="J95">
        <v>45.13</v>
      </c>
      <c r="K95">
        <v>6.24</v>
      </c>
    </row>
    <row r="96" spans="1:11" x14ac:dyDescent="0.3">
      <c r="A96">
        <v>4</v>
      </c>
      <c r="B96">
        <v>2020</v>
      </c>
      <c r="C96">
        <v>20.23</v>
      </c>
      <c r="D96">
        <v>68.16</v>
      </c>
      <c r="E96">
        <v>49.16</v>
      </c>
      <c r="F96">
        <v>38.340000000000003</v>
      </c>
      <c r="G96">
        <v>24.65</v>
      </c>
      <c r="H96">
        <v>0</v>
      </c>
      <c r="I96">
        <v>0</v>
      </c>
      <c r="J96">
        <v>58.54</v>
      </c>
      <c r="K96">
        <v>1.63</v>
      </c>
    </row>
    <row r="97" spans="1:11" x14ac:dyDescent="0.3">
      <c r="A97">
        <v>0</v>
      </c>
      <c r="B97">
        <v>2020</v>
      </c>
      <c r="C97">
        <v>33.909999999999997</v>
      </c>
      <c r="D97">
        <v>86.4</v>
      </c>
      <c r="E97">
        <v>17.149999999999999</v>
      </c>
      <c r="F97">
        <v>59.2</v>
      </c>
      <c r="G97">
        <v>32.1</v>
      </c>
      <c r="H97">
        <v>3</v>
      </c>
      <c r="I97">
        <v>0</v>
      </c>
      <c r="J97">
        <v>76.05</v>
      </c>
      <c r="K97">
        <v>37.53</v>
      </c>
    </row>
    <row r="98" spans="1:11" x14ac:dyDescent="0.3">
      <c r="A98">
        <v>2</v>
      </c>
      <c r="B98">
        <v>2020</v>
      </c>
      <c r="C98">
        <v>93.49</v>
      </c>
      <c r="D98">
        <v>16.96</v>
      </c>
      <c r="E98">
        <v>20.47</v>
      </c>
      <c r="F98">
        <v>26.27</v>
      </c>
      <c r="G98">
        <v>83.71</v>
      </c>
      <c r="H98">
        <v>1</v>
      </c>
      <c r="I98">
        <v>1</v>
      </c>
      <c r="J98">
        <v>70.17</v>
      </c>
      <c r="K98">
        <v>45.17</v>
      </c>
    </row>
    <row r="99" spans="1:11" x14ac:dyDescent="0.3">
      <c r="A99">
        <v>5</v>
      </c>
      <c r="B99">
        <v>2021</v>
      </c>
      <c r="C99">
        <v>45.37</v>
      </c>
      <c r="D99">
        <v>48.59</v>
      </c>
      <c r="E99">
        <v>47.42</v>
      </c>
      <c r="F99">
        <v>40.659999999999997</v>
      </c>
      <c r="G99">
        <v>80.62</v>
      </c>
      <c r="H99">
        <v>0</v>
      </c>
      <c r="I99">
        <v>1</v>
      </c>
      <c r="J99">
        <v>74.959999999999994</v>
      </c>
      <c r="K99">
        <v>47.48</v>
      </c>
    </row>
    <row r="100" spans="1:11" x14ac:dyDescent="0.3">
      <c r="A100">
        <v>7</v>
      </c>
      <c r="B100">
        <v>2025</v>
      </c>
      <c r="C100">
        <v>86.58</v>
      </c>
      <c r="D100">
        <v>20.96</v>
      </c>
      <c r="E100">
        <v>24.08</v>
      </c>
      <c r="F100">
        <v>2.4900000000000002</v>
      </c>
      <c r="G100">
        <v>84.48</v>
      </c>
      <c r="H100">
        <v>2</v>
      </c>
      <c r="I100">
        <v>2</v>
      </c>
      <c r="J100">
        <v>60.05</v>
      </c>
      <c r="K100">
        <v>42.29</v>
      </c>
    </row>
    <row r="101" spans="1:11" x14ac:dyDescent="0.3">
      <c r="A101">
        <v>6</v>
      </c>
      <c r="B101">
        <v>2020</v>
      </c>
      <c r="C101">
        <v>19.03</v>
      </c>
      <c r="D101">
        <v>46.6</v>
      </c>
      <c r="E101">
        <v>31.81</v>
      </c>
      <c r="F101">
        <v>47.63</v>
      </c>
      <c r="G101">
        <v>33.97</v>
      </c>
      <c r="H101">
        <v>2</v>
      </c>
      <c r="I101">
        <v>0</v>
      </c>
      <c r="J101">
        <v>78.849999999999994</v>
      </c>
      <c r="K101">
        <v>19.079999999999998</v>
      </c>
    </row>
    <row r="102" spans="1:11" x14ac:dyDescent="0.3">
      <c r="A102">
        <v>4</v>
      </c>
      <c r="B102">
        <v>2020</v>
      </c>
      <c r="C102">
        <v>34.28</v>
      </c>
      <c r="D102">
        <v>76.540000000000006</v>
      </c>
      <c r="E102">
        <v>26.52</v>
      </c>
      <c r="F102">
        <v>68.89</v>
      </c>
      <c r="G102">
        <v>61.67</v>
      </c>
      <c r="H102">
        <v>1</v>
      </c>
      <c r="I102">
        <v>0</v>
      </c>
      <c r="J102">
        <v>57.88</v>
      </c>
      <c r="K102">
        <v>35.630000000000003</v>
      </c>
    </row>
    <row r="103" spans="1:11" x14ac:dyDescent="0.3">
      <c r="A103">
        <v>8</v>
      </c>
      <c r="B103">
        <v>2020</v>
      </c>
      <c r="C103">
        <v>67.489999999999995</v>
      </c>
      <c r="D103">
        <v>35.369999999999997</v>
      </c>
      <c r="E103">
        <v>37.69</v>
      </c>
      <c r="F103">
        <v>49.79</v>
      </c>
      <c r="G103">
        <v>53.15</v>
      </c>
      <c r="H103">
        <v>5</v>
      </c>
      <c r="I103">
        <v>1</v>
      </c>
      <c r="J103">
        <v>35.56</v>
      </c>
      <c r="K103">
        <v>47.38</v>
      </c>
    </row>
    <row r="104" spans="1:11" x14ac:dyDescent="0.3">
      <c r="A104">
        <v>5</v>
      </c>
      <c r="B104">
        <v>2025</v>
      </c>
      <c r="C104">
        <v>76.349999999999994</v>
      </c>
      <c r="D104">
        <v>78.989999999999995</v>
      </c>
      <c r="E104">
        <v>3.82</v>
      </c>
      <c r="F104">
        <v>0.73</v>
      </c>
      <c r="G104">
        <v>70.78</v>
      </c>
      <c r="H104">
        <v>5</v>
      </c>
      <c r="I104">
        <v>0</v>
      </c>
      <c r="J104">
        <v>70.39</v>
      </c>
      <c r="K104">
        <v>45.49</v>
      </c>
    </row>
    <row r="105" spans="1:11" x14ac:dyDescent="0.3">
      <c r="A105">
        <v>8</v>
      </c>
      <c r="B105">
        <v>2021</v>
      </c>
      <c r="C105">
        <v>46.44</v>
      </c>
      <c r="D105">
        <v>26.16</v>
      </c>
      <c r="E105">
        <v>49.1</v>
      </c>
      <c r="F105">
        <v>64.98</v>
      </c>
      <c r="G105">
        <v>52.91</v>
      </c>
      <c r="H105">
        <v>4</v>
      </c>
      <c r="I105">
        <v>2</v>
      </c>
      <c r="J105">
        <v>68.319999999999993</v>
      </c>
      <c r="K105">
        <v>34.39</v>
      </c>
    </row>
    <row r="106" spans="1:11" x14ac:dyDescent="0.3">
      <c r="A106">
        <v>6</v>
      </c>
      <c r="B106">
        <v>2023</v>
      </c>
      <c r="C106">
        <v>78.569999999999993</v>
      </c>
      <c r="D106">
        <v>7.24</v>
      </c>
      <c r="E106">
        <v>17.23</v>
      </c>
      <c r="F106">
        <v>47.61</v>
      </c>
      <c r="G106">
        <v>43.84</v>
      </c>
      <c r="H106">
        <v>1</v>
      </c>
      <c r="I106">
        <v>0</v>
      </c>
      <c r="J106">
        <v>34.520000000000003</v>
      </c>
      <c r="K106">
        <v>39.19</v>
      </c>
    </row>
    <row r="107" spans="1:11" x14ac:dyDescent="0.3">
      <c r="A107">
        <v>9</v>
      </c>
      <c r="B107">
        <v>2021</v>
      </c>
      <c r="C107">
        <v>73.11</v>
      </c>
      <c r="D107">
        <v>98.77</v>
      </c>
      <c r="E107">
        <v>38.22</v>
      </c>
      <c r="F107">
        <v>67.17</v>
      </c>
      <c r="G107">
        <v>87.65</v>
      </c>
      <c r="H107">
        <v>6</v>
      </c>
      <c r="I107">
        <v>0</v>
      </c>
      <c r="J107">
        <v>31.54</v>
      </c>
      <c r="K107">
        <v>31.14</v>
      </c>
    </row>
    <row r="108" spans="1:11" x14ac:dyDescent="0.3">
      <c r="A108">
        <v>5</v>
      </c>
      <c r="B108">
        <v>2020</v>
      </c>
      <c r="C108">
        <v>64.03</v>
      </c>
      <c r="D108">
        <v>5.21</v>
      </c>
      <c r="E108">
        <v>41.36</v>
      </c>
      <c r="F108">
        <v>53.59</v>
      </c>
      <c r="G108">
        <v>23.62</v>
      </c>
      <c r="H108">
        <v>3</v>
      </c>
      <c r="I108">
        <v>1</v>
      </c>
      <c r="J108">
        <v>37.89</v>
      </c>
      <c r="K108">
        <v>34.26</v>
      </c>
    </row>
    <row r="109" spans="1:11" x14ac:dyDescent="0.3">
      <c r="A109">
        <v>0</v>
      </c>
      <c r="B109">
        <v>2020</v>
      </c>
      <c r="C109">
        <v>21.02</v>
      </c>
      <c r="D109">
        <v>20.5</v>
      </c>
      <c r="E109">
        <v>5.47</v>
      </c>
      <c r="F109">
        <v>79.55</v>
      </c>
      <c r="G109">
        <v>53.09</v>
      </c>
      <c r="H109">
        <v>1</v>
      </c>
      <c r="I109">
        <v>2</v>
      </c>
      <c r="J109">
        <v>44.82</v>
      </c>
      <c r="K109">
        <v>13.25</v>
      </c>
    </row>
    <row r="110" spans="1:11" x14ac:dyDescent="0.3">
      <c r="A110">
        <v>2</v>
      </c>
      <c r="B110">
        <v>2021</v>
      </c>
      <c r="C110">
        <v>14.76</v>
      </c>
      <c r="D110">
        <v>58.35</v>
      </c>
      <c r="E110">
        <v>39.61</v>
      </c>
      <c r="F110">
        <v>76.52</v>
      </c>
      <c r="G110">
        <v>36.03</v>
      </c>
      <c r="H110">
        <v>6</v>
      </c>
      <c r="I110">
        <v>0</v>
      </c>
      <c r="J110">
        <v>81.84</v>
      </c>
      <c r="K110">
        <v>22.64</v>
      </c>
    </row>
    <row r="111" spans="1:11" x14ac:dyDescent="0.3">
      <c r="A111">
        <v>3</v>
      </c>
      <c r="B111">
        <v>2024</v>
      </c>
      <c r="C111">
        <v>15.77</v>
      </c>
      <c r="D111">
        <v>23.95</v>
      </c>
      <c r="E111">
        <v>7.51</v>
      </c>
      <c r="F111">
        <v>43.32</v>
      </c>
      <c r="G111">
        <v>36.549999999999997</v>
      </c>
      <c r="H111">
        <v>1</v>
      </c>
      <c r="I111">
        <v>2</v>
      </c>
      <c r="J111">
        <v>60.71</v>
      </c>
      <c r="K111">
        <v>48.02</v>
      </c>
    </row>
    <row r="112" spans="1:11" x14ac:dyDescent="0.3">
      <c r="A112">
        <v>6</v>
      </c>
      <c r="B112">
        <v>2022</v>
      </c>
      <c r="C112">
        <v>20.14</v>
      </c>
      <c r="D112">
        <v>3.7</v>
      </c>
      <c r="E112">
        <v>20.68</v>
      </c>
      <c r="F112">
        <v>52.01</v>
      </c>
      <c r="G112">
        <v>37.020000000000003</v>
      </c>
      <c r="H112">
        <v>4</v>
      </c>
      <c r="I112">
        <v>1</v>
      </c>
      <c r="J112">
        <v>81.94</v>
      </c>
      <c r="K112">
        <v>43.92</v>
      </c>
    </row>
    <row r="113" spans="1:11" x14ac:dyDescent="0.3">
      <c r="A113">
        <v>5</v>
      </c>
      <c r="B113">
        <v>2024</v>
      </c>
      <c r="C113">
        <v>15.2</v>
      </c>
      <c r="D113">
        <v>30.75</v>
      </c>
      <c r="E113">
        <v>45.44</v>
      </c>
      <c r="F113">
        <v>16.62</v>
      </c>
      <c r="G113">
        <v>31.27</v>
      </c>
      <c r="H113">
        <v>0</v>
      </c>
      <c r="I113">
        <v>0</v>
      </c>
      <c r="J113">
        <v>61.68</v>
      </c>
      <c r="K113">
        <v>14</v>
      </c>
    </row>
    <row r="114" spans="1:11" x14ac:dyDescent="0.3">
      <c r="A114">
        <v>0</v>
      </c>
      <c r="B114">
        <v>2020</v>
      </c>
      <c r="C114">
        <v>69.67</v>
      </c>
      <c r="D114">
        <v>47.75</v>
      </c>
      <c r="E114">
        <v>27.81</v>
      </c>
      <c r="F114">
        <v>55.74</v>
      </c>
      <c r="G114">
        <v>74.989999999999995</v>
      </c>
      <c r="H114">
        <v>6</v>
      </c>
      <c r="I114">
        <v>1</v>
      </c>
      <c r="J114">
        <v>68.67</v>
      </c>
      <c r="K114">
        <v>9.18</v>
      </c>
    </row>
    <row r="115" spans="1:11" x14ac:dyDescent="0.3">
      <c r="A115">
        <v>5</v>
      </c>
      <c r="B115">
        <v>2020</v>
      </c>
      <c r="C115">
        <v>70.48</v>
      </c>
      <c r="D115">
        <v>19.97</v>
      </c>
      <c r="E115">
        <v>33.75</v>
      </c>
      <c r="F115">
        <v>15.07</v>
      </c>
      <c r="G115">
        <v>64.12</v>
      </c>
      <c r="H115">
        <v>5</v>
      </c>
      <c r="I115">
        <v>1</v>
      </c>
      <c r="J115">
        <v>48.13</v>
      </c>
      <c r="K115">
        <v>40.32</v>
      </c>
    </row>
    <row r="116" spans="1:11" x14ac:dyDescent="0.3">
      <c r="A116">
        <v>2</v>
      </c>
      <c r="B116">
        <v>2023</v>
      </c>
      <c r="C116">
        <v>80.75</v>
      </c>
      <c r="D116">
        <v>60.93</v>
      </c>
      <c r="E116">
        <v>32.200000000000003</v>
      </c>
      <c r="F116">
        <v>14.67</v>
      </c>
      <c r="G116">
        <v>61.33</v>
      </c>
      <c r="H116">
        <v>2</v>
      </c>
      <c r="I116">
        <v>1</v>
      </c>
      <c r="J116">
        <v>83.72</v>
      </c>
      <c r="K116">
        <v>32.54</v>
      </c>
    </row>
    <row r="117" spans="1:11" x14ac:dyDescent="0.3">
      <c r="A117">
        <v>1</v>
      </c>
      <c r="B117">
        <v>2023</v>
      </c>
      <c r="C117">
        <v>31.96</v>
      </c>
      <c r="D117">
        <v>49.43</v>
      </c>
      <c r="E117">
        <v>28.25</v>
      </c>
      <c r="F117">
        <v>56.09</v>
      </c>
      <c r="G117">
        <v>79.12</v>
      </c>
      <c r="H117">
        <v>4</v>
      </c>
      <c r="I117">
        <v>2</v>
      </c>
      <c r="J117">
        <v>69.59</v>
      </c>
      <c r="K117">
        <v>21.86</v>
      </c>
    </row>
    <row r="118" spans="1:11" x14ac:dyDescent="0.3">
      <c r="A118">
        <v>8</v>
      </c>
      <c r="B118">
        <v>2024</v>
      </c>
      <c r="C118">
        <v>82.54</v>
      </c>
      <c r="D118">
        <v>71.06</v>
      </c>
      <c r="E118">
        <v>44.65</v>
      </c>
      <c r="F118">
        <v>28.93</v>
      </c>
      <c r="G118">
        <v>39.83</v>
      </c>
      <c r="H118">
        <v>3</v>
      </c>
      <c r="I118">
        <v>0</v>
      </c>
      <c r="J118">
        <v>33.51</v>
      </c>
      <c r="K118">
        <v>49.28</v>
      </c>
    </row>
    <row r="119" spans="1:11" x14ac:dyDescent="0.3">
      <c r="A119">
        <v>5</v>
      </c>
      <c r="B119">
        <v>2020</v>
      </c>
      <c r="C119">
        <v>93.72</v>
      </c>
      <c r="D119">
        <v>27.55</v>
      </c>
      <c r="E119">
        <v>48.33</v>
      </c>
      <c r="F119">
        <v>31.86</v>
      </c>
      <c r="G119">
        <v>75.36</v>
      </c>
      <c r="H119">
        <v>0</v>
      </c>
      <c r="I119">
        <v>1</v>
      </c>
      <c r="J119">
        <v>73.23</v>
      </c>
      <c r="K119">
        <v>9.67</v>
      </c>
    </row>
    <row r="120" spans="1:11" x14ac:dyDescent="0.3">
      <c r="A120">
        <v>4</v>
      </c>
      <c r="B120">
        <v>2020</v>
      </c>
      <c r="C120">
        <v>21.63</v>
      </c>
      <c r="D120">
        <v>36.58</v>
      </c>
      <c r="E120">
        <v>42.05</v>
      </c>
      <c r="F120">
        <v>61.25</v>
      </c>
      <c r="G120">
        <v>53</v>
      </c>
      <c r="H120">
        <v>6</v>
      </c>
      <c r="I120">
        <v>1</v>
      </c>
      <c r="J120">
        <v>57.27</v>
      </c>
      <c r="K120">
        <v>22.23</v>
      </c>
    </row>
    <row r="121" spans="1:11" x14ac:dyDescent="0.3">
      <c r="A121">
        <v>3</v>
      </c>
      <c r="B121">
        <v>2024</v>
      </c>
      <c r="C121">
        <v>23.27</v>
      </c>
      <c r="D121">
        <v>38.75</v>
      </c>
      <c r="E121">
        <v>44.22</v>
      </c>
      <c r="F121">
        <v>67.88</v>
      </c>
      <c r="G121">
        <v>78.13</v>
      </c>
      <c r="H121">
        <v>1</v>
      </c>
      <c r="I121">
        <v>1</v>
      </c>
      <c r="J121">
        <v>72.790000000000006</v>
      </c>
      <c r="K121">
        <v>13.5</v>
      </c>
    </row>
    <row r="122" spans="1:11" x14ac:dyDescent="0.3">
      <c r="A122">
        <v>8</v>
      </c>
      <c r="B122">
        <v>2020</v>
      </c>
      <c r="C122">
        <v>63.03</v>
      </c>
      <c r="D122">
        <v>26.18</v>
      </c>
      <c r="E122">
        <v>31.41</v>
      </c>
      <c r="F122">
        <v>57.91</v>
      </c>
      <c r="G122">
        <v>63.9</v>
      </c>
      <c r="H122">
        <v>4</v>
      </c>
      <c r="I122">
        <v>0</v>
      </c>
      <c r="J122">
        <v>83.66</v>
      </c>
      <c r="K122">
        <v>6.21</v>
      </c>
    </row>
    <row r="123" spans="1:11" x14ac:dyDescent="0.3">
      <c r="A123">
        <v>3</v>
      </c>
      <c r="B123">
        <v>2021</v>
      </c>
      <c r="C123">
        <v>54.67</v>
      </c>
      <c r="D123">
        <v>64.099999999999994</v>
      </c>
      <c r="E123">
        <v>38.29</v>
      </c>
      <c r="F123">
        <v>27.12</v>
      </c>
      <c r="G123">
        <v>24.78</v>
      </c>
      <c r="H123">
        <v>5</v>
      </c>
      <c r="I123">
        <v>1</v>
      </c>
      <c r="J123">
        <v>75.599999999999994</v>
      </c>
      <c r="K123">
        <v>32.81</v>
      </c>
    </row>
    <row r="124" spans="1:11" x14ac:dyDescent="0.3">
      <c r="A124">
        <v>1</v>
      </c>
      <c r="B124">
        <v>2020</v>
      </c>
      <c r="C124">
        <v>60.69</v>
      </c>
      <c r="D124">
        <v>56.38</v>
      </c>
      <c r="E124">
        <v>29.34</v>
      </c>
      <c r="F124">
        <v>28.55</v>
      </c>
      <c r="G124">
        <v>39.5</v>
      </c>
      <c r="H124">
        <v>2</v>
      </c>
      <c r="I124">
        <v>2</v>
      </c>
      <c r="J124">
        <v>30.81</v>
      </c>
      <c r="K124">
        <v>3.26</v>
      </c>
    </row>
    <row r="125" spans="1:11" x14ac:dyDescent="0.3">
      <c r="A125">
        <v>5</v>
      </c>
      <c r="B125">
        <v>2024</v>
      </c>
      <c r="C125">
        <v>44.17</v>
      </c>
      <c r="D125">
        <v>82.35</v>
      </c>
      <c r="E125">
        <v>42.79</v>
      </c>
      <c r="F125">
        <v>49.74</v>
      </c>
      <c r="G125">
        <v>74.11</v>
      </c>
      <c r="H125">
        <v>0</v>
      </c>
      <c r="I125">
        <v>0</v>
      </c>
      <c r="J125">
        <v>81.95</v>
      </c>
      <c r="K125">
        <v>2.4900000000000002</v>
      </c>
    </row>
    <row r="126" spans="1:11" x14ac:dyDescent="0.3">
      <c r="A126">
        <v>6</v>
      </c>
      <c r="B126">
        <v>2020</v>
      </c>
      <c r="C126">
        <v>34.270000000000003</v>
      </c>
      <c r="D126">
        <v>4.1900000000000004</v>
      </c>
      <c r="E126">
        <v>28.58</v>
      </c>
      <c r="F126">
        <v>23.4</v>
      </c>
      <c r="G126">
        <v>24.04</v>
      </c>
      <c r="H126">
        <v>2</v>
      </c>
      <c r="I126">
        <v>0</v>
      </c>
      <c r="J126">
        <v>87.03</v>
      </c>
      <c r="K126">
        <v>39.950000000000003</v>
      </c>
    </row>
    <row r="127" spans="1:11" x14ac:dyDescent="0.3">
      <c r="A127">
        <v>2</v>
      </c>
      <c r="B127">
        <v>2020</v>
      </c>
      <c r="C127">
        <v>35.22</v>
      </c>
      <c r="D127">
        <v>84.15</v>
      </c>
      <c r="E127">
        <v>20.440000000000001</v>
      </c>
      <c r="F127">
        <v>73.08</v>
      </c>
      <c r="G127">
        <v>65.489999999999995</v>
      </c>
      <c r="H127">
        <v>6</v>
      </c>
      <c r="I127">
        <v>0</v>
      </c>
      <c r="J127">
        <v>48.02</v>
      </c>
      <c r="K127">
        <v>22.55</v>
      </c>
    </row>
    <row r="128" spans="1:11" x14ac:dyDescent="0.3">
      <c r="A128">
        <v>4</v>
      </c>
      <c r="B128">
        <v>2023</v>
      </c>
      <c r="C128">
        <v>20.95</v>
      </c>
      <c r="D128">
        <v>26.53</v>
      </c>
      <c r="E128">
        <v>5.89</v>
      </c>
      <c r="F128">
        <v>2.2799999999999998</v>
      </c>
      <c r="G128">
        <v>47.14</v>
      </c>
      <c r="H128">
        <v>1</v>
      </c>
      <c r="I128">
        <v>2</v>
      </c>
      <c r="J128">
        <v>82.45</v>
      </c>
      <c r="K128">
        <v>44.86</v>
      </c>
    </row>
    <row r="129" spans="1:11" x14ac:dyDescent="0.3">
      <c r="A129">
        <v>6</v>
      </c>
      <c r="B129">
        <v>2023</v>
      </c>
      <c r="C129">
        <v>72.59</v>
      </c>
      <c r="D129">
        <v>51.37</v>
      </c>
      <c r="E129">
        <v>40.299999999999997</v>
      </c>
      <c r="F129">
        <v>3.84</v>
      </c>
      <c r="G129">
        <v>72.92</v>
      </c>
      <c r="H129">
        <v>2</v>
      </c>
      <c r="I129">
        <v>1</v>
      </c>
      <c r="J129">
        <v>76.92</v>
      </c>
      <c r="K129">
        <v>27.59</v>
      </c>
    </row>
    <row r="130" spans="1:11" x14ac:dyDescent="0.3">
      <c r="A130">
        <v>1</v>
      </c>
      <c r="B130">
        <v>2020</v>
      </c>
      <c r="C130">
        <v>68.239999999999995</v>
      </c>
      <c r="D130">
        <v>36.33</v>
      </c>
      <c r="E130">
        <v>22.77</v>
      </c>
      <c r="F130">
        <v>24.34</v>
      </c>
      <c r="G130">
        <v>40.04</v>
      </c>
      <c r="H130">
        <v>1</v>
      </c>
      <c r="I130">
        <v>0</v>
      </c>
      <c r="J130">
        <v>45.16</v>
      </c>
      <c r="K130">
        <v>15.34</v>
      </c>
    </row>
    <row r="131" spans="1:11" x14ac:dyDescent="0.3">
      <c r="A131">
        <v>3</v>
      </c>
      <c r="B131">
        <v>2020</v>
      </c>
      <c r="C131">
        <v>55.19</v>
      </c>
      <c r="D131">
        <v>41.06</v>
      </c>
      <c r="E131">
        <v>29.26</v>
      </c>
      <c r="F131">
        <v>51.9</v>
      </c>
      <c r="G131">
        <v>49.04</v>
      </c>
      <c r="H131">
        <v>1</v>
      </c>
      <c r="I131">
        <v>1</v>
      </c>
      <c r="J131">
        <v>50.12</v>
      </c>
      <c r="K131">
        <v>46.08</v>
      </c>
    </row>
    <row r="132" spans="1:11" x14ac:dyDescent="0.3">
      <c r="A132">
        <v>0</v>
      </c>
      <c r="B132">
        <v>2023</v>
      </c>
      <c r="C132">
        <v>18.43</v>
      </c>
      <c r="D132">
        <v>7.44</v>
      </c>
      <c r="E132">
        <v>2.75</v>
      </c>
      <c r="F132">
        <v>12.96</v>
      </c>
      <c r="G132">
        <v>54.31</v>
      </c>
      <c r="H132">
        <v>1</v>
      </c>
      <c r="I132">
        <v>1</v>
      </c>
      <c r="J132">
        <v>73.34</v>
      </c>
      <c r="K132">
        <v>6.21</v>
      </c>
    </row>
    <row r="133" spans="1:11" x14ac:dyDescent="0.3">
      <c r="A133">
        <v>6</v>
      </c>
      <c r="B133">
        <v>2024</v>
      </c>
      <c r="C133">
        <v>88.16</v>
      </c>
      <c r="D133">
        <v>14.83</v>
      </c>
      <c r="E133">
        <v>2.86</v>
      </c>
      <c r="F133">
        <v>26.45</v>
      </c>
      <c r="G133">
        <v>47.53</v>
      </c>
      <c r="H133">
        <v>3</v>
      </c>
      <c r="I133">
        <v>1</v>
      </c>
      <c r="J133">
        <v>59.28</v>
      </c>
      <c r="K133">
        <v>20.74</v>
      </c>
    </row>
    <row r="134" spans="1:11" x14ac:dyDescent="0.3">
      <c r="A134">
        <v>5</v>
      </c>
      <c r="B134">
        <v>2025</v>
      </c>
      <c r="C134">
        <v>29.45</v>
      </c>
      <c r="D134">
        <v>92.91</v>
      </c>
      <c r="E134">
        <v>42.89</v>
      </c>
      <c r="F134">
        <v>14.73</v>
      </c>
      <c r="G134">
        <v>68.45</v>
      </c>
      <c r="H134">
        <v>6</v>
      </c>
      <c r="I134">
        <v>1</v>
      </c>
      <c r="J134">
        <v>73.819999999999993</v>
      </c>
      <c r="K134">
        <v>17.82</v>
      </c>
    </row>
    <row r="135" spans="1:11" x14ac:dyDescent="0.3">
      <c r="A135">
        <v>1</v>
      </c>
      <c r="B135">
        <v>2022</v>
      </c>
      <c r="C135">
        <v>11.14</v>
      </c>
      <c r="D135">
        <v>28.47</v>
      </c>
      <c r="E135">
        <v>43.11</v>
      </c>
      <c r="F135">
        <v>50.61</v>
      </c>
      <c r="G135">
        <v>78.2</v>
      </c>
      <c r="H135">
        <v>6</v>
      </c>
      <c r="I135">
        <v>0</v>
      </c>
      <c r="J135">
        <v>81.93</v>
      </c>
      <c r="K135">
        <v>47.32</v>
      </c>
    </row>
    <row r="136" spans="1:11" x14ac:dyDescent="0.3">
      <c r="A136">
        <v>5</v>
      </c>
      <c r="B136">
        <v>2025</v>
      </c>
      <c r="C136">
        <v>46.62</v>
      </c>
      <c r="D136">
        <v>72.37</v>
      </c>
      <c r="E136">
        <v>22.03</v>
      </c>
      <c r="F136">
        <v>31.66</v>
      </c>
      <c r="G136">
        <v>35.21</v>
      </c>
      <c r="H136">
        <v>6</v>
      </c>
      <c r="I136">
        <v>0</v>
      </c>
      <c r="J136">
        <v>46.02</v>
      </c>
      <c r="K136">
        <v>20.079999999999998</v>
      </c>
    </row>
    <row r="137" spans="1:11" x14ac:dyDescent="0.3">
      <c r="A137">
        <v>3</v>
      </c>
      <c r="B137">
        <v>2022</v>
      </c>
      <c r="C137">
        <v>43.32</v>
      </c>
      <c r="D137">
        <v>18.93</v>
      </c>
      <c r="E137">
        <v>22.13</v>
      </c>
      <c r="F137">
        <v>61.74</v>
      </c>
      <c r="G137">
        <v>33.94</v>
      </c>
      <c r="H137">
        <v>2</v>
      </c>
      <c r="I137">
        <v>0</v>
      </c>
      <c r="J137">
        <v>69.97</v>
      </c>
      <c r="K137">
        <v>13.22</v>
      </c>
    </row>
    <row r="138" spans="1:11" x14ac:dyDescent="0.3">
      <c r="A138">
        <v>5</v>
      </c>
      <c r="B138">
        <v>2024</v>
      </c>
      <c r="C138">
        <v>59.85</v>
      </c>
      <c r="D138">
        <v>61</v>
      </c>
      <c r="E138">
        <v>41.04</v>
      </c>
      <c r="F138">
        <v>77.48</v>
      </c>
      <c r="G138">
        <v>28.32</v>
      </c>
      <c r="H138">
        <v>4</v>
      </c>
      <c r="I138">
        <v>1</v>
      </c>
      <c r="J138">
        <v>70.17</v>
      </c>
      <c r="K138">
        <v>30.75</v>
      </c>
    </row>
    <row r="139" spans="1:11" x14ac:dyDescent="0.3">
      <c r="A139">
        <v>8</v>
      </c>
      <c r="B139">
        <v>2020</v>
      </c>
      <c r="C139">
        <v>88.23</v>
      </c>
      <c r="D139">
        <v>20.18</v>
      </c>
      <c r="E139">
        <v>17.850000000000001</v>
      </c>
      <c r="F139">
        <v>10.99</v>
      </c>
      <c r="G139">
        <v>85.27</v>
      </c>
      <c r="H139">
        <v>2</v>
      </c>
      <c r="I139">
        <v>1</v>
      </c>
      <c r="J139">
        <v>32.96</v>
      </c>
      <c r="K139">
        <v>32.229999999999997</v>
      </c>
    </row>
    <row r="140" spans="1:11" x14ac:dyDescent="0.3">
      <c r="A140">
        <v>9</v>
      </c>
      <c r="B140">
        <v>2021</v>
      </c>
      <c r="C140">
        <v>87.79</v>
      </c>
      <c r="D140">
        <v>40.86</v>
      </c>
      <c r="E140">
        <v>28.82</v>
      </c>
      <c r="F140">
        <v>74.040000000000006</v>
      </c>
      <c r="G140">
        <v>70.58</v>
      </c>
      <c r="H140">
        <v>5</v>
      </c>
      <c r="I140">
        <v>2</v>
      </c>
      <c r="J140">
        <v>60.03</v>
      </c>
      <c r="K140">
        <v>12.22</v>
      </c>
    </row>
    <row r="141" spans="1:11" x14ac:dyDescent="0.3">
      <c r="A141">
        <v>8</v>
      </c>
      <c r="B141">
        <v>2021</v>
      </c>
      <c r="C141">
        <v>21.57</v>
      </c>
      <c r="D141">
        <v>77.010000000000005</v>
      </c>
      <c r="E141">
        <v>32.520000000000003</v>
      </c>
      <c r="F141">
        <v>13.61</v>
      </c>
      <c r="G141">
        <v>37.65</v>
      </c>
      <c r="H141">
        <v>1</v>
      </c>
      <c r="I141">
        <v>2</v>
      </c>
      <c r="J141">
        <v>33.61</v>
      </c>
      <c r="K141">
        <v>18.87</v>
      </c>
    </row>
    <row r="142" spans="1:11" x14ac:dyDescent="0.3">
      <c r="A142">
        <v>4</v>
      </c>
      <c r="B142">
        <v>2021</v>
      </c>
      <c r="C142">
        <v>45.09</v>
      </c>
      <c r="D142">
        <v>11.8</v>
      </c>
      <c r="E142">
        <v>27.79</v>
      </c>
      <c r="F142">
        <v>0.14000000000000001</v>
      </c>
      <c r="G142">
        <v>39.090000000000003</v>
      </c>
      <c r="H142">
        <v>0</v>
      </c>
      <c r="I142">
        <v>2</v>
      </c>
      <c r="J142">
        <v>50.81</v>
      </c>
      <c r="K142">
        <v>20.61</v>
      </c>
    </row>
    <row r="143" spans="1:11" x14ac:dyDescent="0.3">
      <c r="A143">
        <v>1</v>
      </c>
      <c r="B143">
        <v>2020</v>
      </c>
      <c r="C143">
        <v>50.97</v>
      </c>
      <c r="D143">
        <v>16.05</v>
      </c>
      <c r="E143">
        <v>46.78</v>
      </c>
      <c r="F143">
        <v>62.71</v>
      </c>
      <c r="G143">
        <v>68.180000000000007</v>
      </c>
      <c r="H143">
        <v>6</v>
      </c>
      <c r="I143">
        <v>2</v>
      </c>
      <c r="J143">
        <v>60.09</v>
      </c>
      <c r="K143">
        <v>31.02</v>
      </c>
    </row>
    <row r="144" spans="1:11" x14ac:dyDescent="0.3">
      <c r="A144">
        <v>5</v>
      </c>
      <c r="B144">
        <v>2024</v>
      </c>
      <c r="C144">
        <v>52.18</v>
      </c>
      <c r="D144">
        <v>5.84</v>
      </c>
      <c r="E144">
        <v>36.799999999999997</v>
      </c>
      <c r="F144">
        <v>60.81</v>
      </c>
      <c r="G144">
        <v>42.56</v>
      </c>
      <c r="H144">
        <v>5</v>
      </c>
      <c r="I144">
        <v>2</v>
      </c>
      <c r="J144">
        <v>43.6</v>
      </c>
      <c r="K144">
        <v>14.06</v>
      </c>
    </row>
    <row r="145" spans="1:11" x14ac:dyDescent="0.3">
      <c r="A145">
        <v>4</v>
      </c>
      <c r="B145">
        <v>2021</v>
      </c>
      <c r="C145">
        <v>40.799999999999997</v>
      </c>
      <c r="D145">
        <v>42.29</v>
      </c>
      <c r="E145">
        <v>21.03</v>
      </c>
      <c r="F145">
        <v>62.27</v>
      </c>
      <c r="G145">
        <v>21.16</v>
      </c>
      <c r="H145">
        <v>0</v>
      </c>
      <c r="I145">
        <v>0</v>
      </c>
      <c r="J145">
        <v>77.31</v>
      </c>
      <c r="K145">
        <v>12.95</v>
      </c>
    </row>
    <row r="146" spans="1:11" x14ac:dyDescent="0.3">
      <c r="A146">
        <v>3</v>
      </c>
      <c r="B146">
        <v>2024</v>
      </c>
      <c r="C146">
        <v>77.33</v>
      </c>
      <c r="D146">
        <v>51.28</v>
      </c>
      <c r="E146">
        <v>23.6</v>
      </c>
      <c r="F146">
        <v>23.16</v>
      </c>
      <c r="G146">
        <v>84.93</v>
      </c>
      <c r="H146">
        <v>1</v>
      </c>
      <c r="I146">
        <v>2</v>
      </c>
      <c r="J146">
        <v>85.01</v>
      </c>
      <c r="K146">
        <v>24.33</v>
      </c>
    </row>
    <row r="147" spans="1:11" x14ac:dyDescent="0.3">
      <c r="A147">
        <v>5</v>
      </c>
      <c r="B147">
        <v>2020</v>
      </c>
      <c r="C147">
        <v>80.040000000000006</v>
      </c>
      <c r="D147">
        <v>36.49</v>
      </c>
      <c r="E147">
        <v>29.72</v>
      </c>
      <c r="F147">
        <v>76.739999999999995</v>
      </c>
      <c r="G147">
        <v>69.010000000000005</v>
      </c>
      <c r="H147">
        <v>1</v>
      </c>
      <c r="I147">
        <v>1</v>
      </c>
      <c r="J147">
        <v>48.27</v>
      </c>
      <c r="K147">
        <v>44.8</v>
      </c>
    </row>
    <row r="148" spans="1:11" x14ac:dyDescent="0.3">
      <c r="A148">
        <v>2</v>
      </c>
      <c r="B148">
        <v>2022</v>
      </c>
      <c r="C148">
        <v>39.479999999999997</v>
      </c>
      <c r="D148">
        <v>63.35</v>
      </c>
      <c r="E148">
        <v>25.56</v>
      </c>
      <c r="F148">
        <v>55.14</v>
      </c>
      <c r="G148">
        <v>20.82</v>
      </c>
      <c r="H148">
        <v>4</v>
      </c>
      <c r="I148">
        <v>0</v>
      </c>
      <c r="J148">
        <v>42.94</v>
      </c>
      <c r="K148">
        <v>36.32</v>
      </c>
    </row>
    <row r="149" spans="1:11" x14ac:dyDescent="0.3">
      <c r="A149">
        <v>8</v>
      </c>
      <c r="B149">
        <v>2022</v>
      </c>
      <c r="C149">
        <v>30.18</v>
      </c>
      <c r="D149">
        <v>97.54</v>
      </c>
      <c r="E149">
        <v>18.39</v>
      </c>
      <c r="F149">
        <v>14.76</v>
      </c>
      <c r="G149">
        <v>49.67</v>
      </c>
      <c r="H149">
        <v>4</v>
      </c>
      <c r="I149">
        <v>1</v>
      </c>
      <c r="J149">
        <v>89.76</v>
      </c>
      <c r="K149">
        <v>12.56</v>
      </c>
    </row>
    <row r="150" spans="1:11" x14ac:dyDescent="0.3">
      <c r="A150">
        <v>9</v>
      </c>
      <c r="B150">
        <v>2020</v>
      </c>
      <c r="C150">
        <v>36.520000000000003</v>
      </c>
      <c r="D150">
        <v>4.2</v>
      </c>
      <c r="E150">
        <v>25.53</v>
      </c>
      <c r="F150">
        <v>71.010000000000005</v>
      </c>
      <c r="G150">
        <v>21.92</v>
      </c>
      <c r="H150">
        <v>0</v>
      </c>
      <c r="I150">
        <v>1</v>
      </c>
      <c r="J150">
        <v>84.9</v>
      </c>
      <c r="K150">
        <v>29.93</v>
      </c>
    </row>
    <row r="151" spans="1:11" x14ac:dyDescent="0.3">
      <c r="A151">
        <v>3</v>
      </c>
      <c r="B151">
        <v>2023</v>
      </c>
      <c r="C151">
        <v>48.39</v>
      </c>
      <c r="D151">
        <v>57.31</v>
      </c>
      <c r="E151">
        <v>1.2</v>
      </c>
      <c r="F151">
        <v>17.95</v>
      </c>
      <c r="G151">
        <v>61.69</v>
      </c>
      <c r="H151">
        <v>0</v>
      </c>
      <c r="I151">
        <v>0</v>
      </c>
      <c r="J151">
        <v>66.25</v>
      </c>
      <c r="K151">
        <v>44.4</v>
      </c>
    </row>
    <row r="152" spans="1:11" x14ac:dyDescent="0.3">
      <c r="A152">
        <v>1</v>
      </c>
      <c r="B152">
        <v>2020</v>
      </c>
      <c r="C152">
        <v>39.94</v>
      </c>
      <c r="D152">
        <v>57.79</v>
      </c>
      <c r="E152">
        <v>46.08</v>
      </c>
      <c r="F152">
        <v>44.31</v>
      </c>
      <c r="G152">
        <v>38.14</v>
      </c>
      <c r="H152">
        <v>4</v>
      </c>
      <c r="I152">
        <v>2</v>
      </c>
      <c r="J152">
        <v>46.49</v>
      </c>
      <c r="K152">
        <v>37.29</v>
      </c>
    </row>
    <row r="153" spans="1:11" x14ac:dyDescent="0.3">
      <c r="A153">
        <v>1</v>
      </c>
      <c r="B153">
        <v>2025</v>
      </c>
      <c r="C153">
        <v>78.430000000000007</v>
      </c>
      <c r="D153">
        <v>84.82</v>
      </c>
      <c r="E153">
        <v>26.41</v>
      </c>
      <c r="F153">
        <v>4.72</v>
      </c>
      <c r="G153">
        <v>33.28</v>
      </c>
      <c r="H153">
        <v>6</v>
      </c>
      <c r="I153">
        <v>1</v>
      </c>
      <c r="J153">
        <v>64.489999999999995</v>
      </c>
      <c r="K153">
        <v>45.04</v>
      </c>
    </row>
    <row r="154" spans="1:11" x14ac:dyDescent="0.3">
      <c r="A154">
        <v>7</v>
      </c>
      <c r="B154">
        <v>2025</v>
      </c>
      <c r="C154">
        <v>81.86</v>
      </c>
      <c r="D154">
        <v>35.53</v>
      </c>
      <c r="E154">
        <v>28.46</v>
      </c>
      <c r="F154">
        <v>7.11</v>
      </c>
      <c r="G154">
        <v>63.48</v>
      </c>
      <c r="H154">
        <v>1</v>
      </c>
      <c r="I154">
        <v>1</v>
      </c>
      <c r="J154">
        <v>31.33</v>
      </c>
      <c r="K154">
        <v>11.61</v>
      </c>
    </row>
    <row r="155" spans="1:11" x14ac:dyDescent="0.3">
      <c r="A155">
        <v>3</v>
      </c>
      <c r="B155">
        <v>2025</v>
      </c>
      <c r="C155">
        <v>29.61</v>
      </c>
      <c r="D155">
        <v>59.56</v>
      </c>
      <c r="E155">
        <v>24.68</v>
      </c>
      <c r="F155">
        <v>46.92</v>
      </c>
      <c r="G155">
        <v>57.21</v>
      </c>
      <c r="H155">
        <v>3</v>
      </c>
      <c r="I155">
        <v>1</v>
      </c>
      <c r="J155">
        <v>31.7</v>
      </c>
      <c r="K155">
        <v>28.9</v>
      </c>
    </row>
    <row r="156" spans="1:11" x14ac:dyDescent="0.3">
      <c r="A156">
        <v>4</v>
      </c>
      <c r="B156">
        <v>2021</v>
      </c>
      <c r="C156">
        <v>89.44</v>
      </c>
      <c r="D156">
        <v>52.98</v>
      </c>
      <c r="E156">
        <v>48.47</v>
      </c>
      <c r="F156">
        <v>12.14</v>
      </c>
      <c r="G156">
        <v>30.6</v>
      </c>
      <c r="H156">
        <v>3</v>
      </c>
      <c r="I156">
        <v>0</v>
      </c>
      <c r="J156">
        <v>77.209999999999994</v>
      </c>
      <c r="K156">
        <v>44.35</v>
      </c>
    </row>
    <row r="157" spans="1:11" x14ac:dyDescent="0.3">
      <c r="A157">
        <v>4</v>
      </c>
      <c r="B157">
        <v>2020</v>
      </c>
      <c r="C157">
        <v>70.11</v>
      </c>
      <c r="D157">
        <v>28.26</v>
      </c>
      <c r="E157">
        <v>27.62</v>
      </c>
      <c r="F157">
        <v>57.86</v>
      </c>
      <c r="G157">
        <v>58.71</v>
      </c>
      <c r="H157">
        <v>3</v>
      </c>
      <c r="I157">
        <v>2</v>
      </c>
      <c r="J157">
        <v>78.739999999999995</v>
      </c>
      <c r="K157">
        <v>31.73</v>
      </c>
    </row>
    <row r="158" spans="1:11" x14ac:dyDescent="0.3">
      <c r="A158">
        <v>3</v>
      </c>
      <c r="B158">
        <v>2023</v>
      </c>
      <c r="C158">
        <v>65.77</v>
      </c>
      <c r="D158">
        <v>49.83</v>
      </c>
      <c r="E158">
        <v>39.94</v>
      </c>
      <c r="F158">
        <v>79.44</v>
      </c>
      <c r="G158">
        <v>43.73</v>
      </c>
      <c r="H158">
        <v>6</v>
      </c>
      <c r="I158">
        <v>0</v>
      </c>
      <c r="J158">
        <v>81.58</v>
      </c>
      <c r="K158">
        <v>14.62</v>
      </c>
    </row>
    <row r="159" spans="1:11" x14ac:dyDescent="0.3">
      <c r="A159">
        <v>0</v>
      </c>
      <c r="B159">
        <v>2023</v>
      </c>
      <c r="C159">
        <v>45.35</v>
      </c>
      <c r="D159">
        <v>20.49</v>
      </c>
      <c r="E159">
        <v>33.21</v>
      </c>
      <c r="F159">
        <v>50.5</v>
      </c>
      <c r="G159">
        <v>41.73</v>
      </c>
      <c r="H159">
        <v>2</v>
      </c>
      <c r="I159">
        <v>2</v>
      </c>
      <c r="J159">
        <v>47.42</v>
      </c>
      <c r="K159">
        <v>43.11</v>
      </c>
    </row>
    <row r="160" spans="1:11" x14ac:dyDescent="0.3">
      <c r="A160">
        <v>7</v>
      </c>
      <c r="B160">
        <v>2020</v>
      </c>
      <c r="C160">
        <v>10.53</v>
      </c>
      <c r="D160">
        <v>20.97</v>
      </c>
      <c r="E160">
        <v>23.64</v>
      </c>
      <c r="F160">
        <v>34.270000000000003</v>
      </c>
      <c r="G160">
        <v>45.67</v>
      </c>
      <c r="H160">
        <v>5</v>
      </c>
      <c r="I160">
        <v>1</v>
      </c>
      <c r="J160">
        <v>58.52</v>
      </c>
      <c r="K160">
        <v>33.369999999999997</v>
      </c>
    </row>
    <row r="161" spans="1:11" x14ac:dyDescent="0.3">
      <c r="A161">
        <v>6</v>
      </c>
      <c r="B161">
        <v>2024</v>
      </c>
      <c r="C161">
        <v>82.72</v>
      </c>
      <c r="D161">
        <v>17.97</v>
      </c>
      <c r="E161">
        <v>23.56</v>
      </c>
      <c r="F161">
        <v>50.08</v>
      </c>
      <c r="G161">
        <v>24.06</v>
      </c>
      <c r="H161">
        <v>1</v>
      </c>
      <c r="I161">
        <v>2</v>
      </c>
      <c r="J161">
        <v>77.959999999999994</v>
      </c>
      <c r="K161">
        <v>5.46</v>
      </c>
    </row>
    <row r="162" spans="1:11" x14ac:dyDescent="0.3">
      <c r="A162">
        <v>5</v>
      </c>
      <c r="B162">
        <v>2021</v>
      </c>
      <c r="C162">
        <v>63.04</v>
      </c>
      <c r="D162">
        <v>82.49</v>
      </c>
      <c r="E162">
        <v>6.68</v>
      </c>
      <c r="F162">
        <v>50.72</v>
      </c>
      <c r="G162">
        <v>81.709999999999994</v>
      </c>
      <c r="H162">
        <v>3</v>
      </c>
      <c r="I162">
        <v>0</v>
      </c>
      <c r="J162">
        <v>33.36</v>
      </c>
      <c r="K162">
        <v>38.6</v>
      </c>
    </row>
    <row r="163" spans="1:11" x14ac:dyDescent="0.3">
      <c r="A163">
        <v>2</v>
      </c>
      <c r="B163">
        <v>2020</v>
      </c>
      <c r="C163">
        <v>72.88</v>
      </c>
      <c r="D163">
        <v>1.55</v>
      </c>
      <c r="E163">
        <v>47.77</v>
      </c>
      <c r="F163">
        <v>76.86</v>
      </c>
      <c r="G163">
        <v>55.78</v>
      </c>
      <c r="H163">
        <v>4</v>
      </c>
      <c r="I163">
        <v>1</v>
      </c>
      <c r="J163">
        <v>57.09</v>
      </c>
      <c r="K163">
        <v>12.1</v>
      </c>
    </row>
    <row r="164" spans="1:11" x14ac:dyDescent="0.3">
      <c r="A164">
        <v>9</v>
      </c>
      <c r="B164">
        <v>2025</v>
      </c>
      <c r="C164">
        <v>26.57</v>
      </c>
      <c r="D164">
        <v>38.869999999999997</v>
      </c>
      <c r="E164">
        <v>16.329999999999998</v>
      </c>
      <c r="F164">
        <v>27.7</v>
      </c>
      <c r="G164">
        <v>77.03</v>
      </c>
      <c r="H164">
        <v>2</v>
      </c>
      <c r="I164">
        <v>1</v>
      </c>
      <c r="J164">
        <v>76.47</v>
      </c>
      <c r="K164">
        <v>16.73</v>
      </c>
    </row>
    <row r="165" spans="1:11" x14ac:dyDescent="0.3">
      <c r="A165">
        <v>8</v>
      </c>
      <c r="B165">
        <v>2022</v>
      </c>
      <c r="C165">
        <v>80.83</v>
      </c>
      <c r="D165">
        <v>67.55</v>
      </c>
      <c r="E165">
        <v>42.39</v>
      </c>
      <c r="F165">
        <v>51.87</v>
      </c>
      <c r="G165">
        <v>74.39</v>
      </c>
      <c r="H165">
        <v>6</v>
      </c>
      <c r="I165">
        <v>2</v>
      </c>
      <c r="J165">
        <v>33.56</v>
      </c>
      <c r="K165">
        <v>21.66</v>
      </c>
    </row>
    <row r="166" spans="1:11" x14ac:dyDescent="0.3">
      <c r="A166">
        <v>3</v>
      </c>
      <c r="B166">
        <v>2024</v>
      </c>
      <c r="C166">
        <v>73.22</v>
      </c>
      <c r="D166">
        <v>94.47</v>
      </c>
      <c r="E166">
        <v>26.42</v>
      </c>
      <c r="F166">
        <v>28.86</v>
      </c>
      <c r="G166">
        <v>57.06</v>
      </c>
      <c r="H166">
        <v>5</v>
      </c>
      <c r="I166">
        <v>2</v>
      </c>
      <c r="J166">
        <v>30.17</v>
      </c>
      <c r="K166">
        <v>48.56</v>
      </c>
    </row>
    <row r="167" spans="1:11" x14ac:dyDescent="0.3">
      <c r="A167">
        <v>9</v>
      </c>
      <c r="B167">
        <v>2025</v>
      </c>
      <c r="C167">
        <v>45.3</v>
      </c>
      <c r="D167">
        <v>42.81</v>
      </c>
      <c r="E167">
        <v>3.03</v>
      </c>
      <c r="F167">
        <v>24.96</v>
      </c>
      <c r="G167">
        <v>78.13</v>
      </c>
      <c r="H167">
        <v>0</v>
      </c>
      <c r="I167">
        <v>1</v>
      </c>
      <c r="J167">
        <v>66.28</v>
      </c>
      <c r="K167">
        <v>10.51</v>
      </c>
    </row>
    <row r="168" spans="1:11" x14ac:dyDescent="0.3">
      <c r="A168">
        <v>8</v>
      </c>
      <c r="B168">
        <v>2022</v>
      </c>
      <c r="C168">
        <v>89.74</v>
      </c>
      <c r="D168">
        <v>15.64</v>
      </c>
      <c r="E168">
        <v>10.14</v>
      </c>
      <c r="F168">
        <v>3.8</v>
      </c>
      <c r="G168">
        <v>33.44</v>
      </c>
      <c r="H168">
        <v>4</v>
      </c>
      <c r="I168">
        <v>1</v>
      </c>
      <c r="J168">
        <v>42.99</v>
      </c>
      <c r="K168">
        <v>32.229999999999997</v>
      </c>
    </row>
    <row r="169" spans="1:11" x14ac:dyDescent="0.3">
      <c r="A169">
        <v>5</v>
      </c>
      <c r="B169">
        <v>2024</v>
      </c>
      <c r="C169">
        <v>55.3</v>
      </c>
      <c r="D169">
        <v>67.760000000000005</v>
      </c>
      <c r="E169">
        <v>3.21</v>
      </c>
      <c r="F169">
        <v>11.15</v>
      </c>
      <c r="G169">
        <v>48.72</v>
      </c>
      <c r="H169">
        <v>6</v>
      </c>
      <c r="I169">
        <v>2</v>
      </c>
      <c r="J169">
        <v>58.79</v>
      </c>
      <c r="K169">
        <v>45.09</v>
      </c>
    </row>
    <row r="170" spans="1:11" x14ac:dyDescent="0.3">
      <c r="A170">
        <v>2</v>
      </c>
      <c r="B170">
        <v>2025</v>
      </c>
      <c r="C170">
        <v>87.73</v>
      </c>
      <c r="D170">
        <v>44.74</v>
      </c>
      <c r="E170">
        <v>42.89</v>
      </c>
      <c r="F170">
        <v>78.5</v>
      </c>
      <c r="G170">
        <v>39.340000000000003</v>
      </c>
      <c r="H170">
        <v>3</v>
      </c>
      <c r="I170">
        <v>2</v>
      </c>
      <c r="J170">
        <v>78.540000000000006</v>
      </c>
      <c r="K170">
        <v>32.72</v>
      </c>
    </row>
    <row r="171" spans="1:11" x14ac:dyDescent="0.3">
      <c r="A171">
        <v>4</v>
      </c>
      <c r="B171">
        <v>2020</v>
      </c>
      <c r="C171">
        <v>71.900000000000006</v>
      </c>
      <c r="D171">
        <v>21.66</v>
      </c>
      <c r="E171">
        <v>37.69</v>
      </c>
      <c r="F171">
        <v>28.02</v>
      </c>
      <c r="G171">
        <v>26.7</v>
      </c>
      <c r="H171">
        <v>4</v>
      </c>
      <c r="I171">
        <v>1</v>
      </c>
      <c r="J171">
        <v>40.799999999999997</v>
      </c>
      <c r="K171">
        <v>37.869999999999997</v>
      </c>
    </row>
    <row r="172" spans="1:11" x14ac:dyDescent="0.3">
      <c r="A172">
        <v>8</v>
      </c>
      <c r="B172">
        <v>2021</v>
      </c>
      <c r="C172">
        <v>88.38</v>
      </c>
      <c r="D172">
        <v>12.43</v>
      </c>
      <c r="E172">
        <v>23.7</v>
      </c>
      <c r="F172">
        <v>52.51</v>
      </c>
      <c r="G172">
        <v>59.75</v>
      </c>
      <c r="H172">
        <v>5</v>
      </c>
      <c r="I172">
        <v>1</v>
      </c>
      <c r="J172">
        <v>54.27</v>
      </c>
      <c r="K172">
        <v>48.93</v>
      </c>
    </row>
    <row r="173" spans="1:11" x14ac:dyDescent="0.3">
      <c r="A173">
        <v>9</v>
      </c>
      <c r="B173">
        <v>2021</v>
      </c>
      <c r="C173">
        <v>67.180000000000007</v>
      </c>
      <c r="D173">
        <v>7.92</v>
      </c>
      <c r="E173">
        <v>40.549999999999997</v>
      </c>
      <c r="F173">
        <v>52.54</v>
      </c>
      <c r="G173">
        <v>50.3</v>
      </c>
      <c r="H173">
        <v>6</v>
      </c>
      <c r="I173">
        <v>1</v>
      </c>
      <c r="J173">
        <v>73.150000000000006</v>
      </c>
      <c r="K173">
        <v>8.66</v>
      </c>
    </row>
    <row r="174" spans="1:11" x14ac:dyDescent="0.3">
      <c r="A174">
        <v>6</v>
      </c>
      <c r="B174">
        <v>2022</v>
      </c>
      <c r="C174">
        <v>28.6</v>
      </c>
      <c r="D174">
        <v>49.95</v>
      </c>
      <c r="E174">
        <v>40.020000000000003</v>
      </c>
      <c r="F174">
        <v>32.200000000000003</v>
      </c>
      <c r="G174">
        <v>22.45</v>
      </c>
      <c r="H174">
        <v>2</v>
      </c>
      <c r="I174">
        <v>1</v>
      </c>
      <c r="J174">
        <v>51.58</v>
      </c>
      <c r="K174">
        <v>29.9</v>
      </c>
    </row>
    <row r="175" spans="1:11" x14ac:dyDescent="0.3">
      <c r="A175">
        <v>2</v>
      </c>
      <c r="B175">
        <v>2022</v>
      </c>
      <c r="C175">
        <v>46.72</v>
      </c>
      <c r="D175">
        <v>85.74</v>
      </c>
      <c r="E175">
        <v>15.77</v>
      </c>
      <c r="F175">
        <v>75.69</v>
      </c>
      <c r="G175">
        <v>38.200000000000003</v>
      </c>
      <c r="H175">
        <v>1</v>
      </c>
      <c r="I175">
        <v>0</v>
      </c>
      <c r="J175">
        <v>83.61</v>
      </c>
      <c r="K175">
        <v>33.06</v>
      </c>
    </row>
    <row r="176" spans="1:11" x14ac:dyDescent="0.3">
      <c r="A176">
        <v>6</v>
      </c>
      <c r="B176">
        <v>2025</v>
      </c>
      <c r="C176">
        <v>35.909999999999997</v>
      </c>
      <c r="D176">
        <v>2.25</v>
      </c>
      <c r="E176">
        <v>48.37</v>
      </c>
      <c r="F176">
        <v>71.069999999999993</v>
      </c>
      <c r="G176">
        <v>68.44</v>
      </c>
      <c r="H176">
        <v>4</v>
      </c>
      <c r="I176">
        <v>1</v>
      </c>
      <c r="J176">
        <v>85.92</v>
      </c>
      <c r="K176">
        <v>33.33</v>
      </c>
    </row>
    <row r="177" spans="1:11" x14ac:dyDescent="0.3">
      <c r="A177">
        <v>6</v>
      </c>
      <c r="B177">
        <v>2021</v>
      </c>
      <c r="C177">
        <v>76.22</v>
      </c>
      <c r="D177">
        <v>56.66</v>
      </c>
      <c r="E177">
        <v>15.67</v>
      </c>
      <c r="F177">
        <v>38.03</v>
      </c>
      <c r="G177">
        <v>33.049999999999997</v>
      </c>
      <c r="H177">
        <v>4</v>
      </c>
      <c r="I177">
        <v>0</v>
      </c>
      <c r="J177">
        <v>74.86</v>
      </c>
      <c r="K177">
        <v>49.08</v>
      </c>
    </row>
    <row r="178" spans="1:11" x14ac:dyDescent="0.3">
      <c r="A178">
        <v>3</v>
      </c>
      <c r="B178">
        <v>2024</v>
      </c>
      <c r="C178">
        <v>27.95</v>
      </c>
      <c r="D178">
        <v>71.37</v>
      </c>
      <c r="E178">
        <v>49.33</v>
      </c>
      <c r="F178">
        <v>0.93</v>
      </c>
      <c r="G178">
        <v>53.7</v>
      </c>
      <c r="H178">
        <v>5</v>
      </c>
      <c r="I178">
        <v>1</v>
      </c>
      <c r="J178">
        <v>87.06</v>
      </c>
      <c r="K178">
        <v>20.68</v>
      </c>
    </row>
    <row r="179" spans="1:11" x14ac:dyDescent="0.3">
      <c r="A179">
        <v>5</v>
      </c>
      <c r="B179">
        <v>2025</v>
      </c>
      <c r="C179">
        <v>33.200000000000003</v>
      </c>
      <c r="D179">
        <v>4.3099999999999996</v>
      </c>
      <c r="E179">
        <v>14.77</v>
      </c>
      <c r="F179">
        <v>66.25</v>
      </c>
      <c r="G179">
        <v>81.739999999999995</v>
      </c>
      <c r="H179">
        <v>5</v>
      </c>
      <c r="I179">
        <v>1</v>
      </c>
      <c r="J179">
        <v>49</v>
      </c>
      <c r="K179">
        <v>16.850000000000001</v>
      </c>
    </row>
    <row r="180" spans="1:11" x14ac:dyDescent="0.3">
      <c r="A180">
        <v>9</v>
      </c>
      <c r="B180">
        <v>2025</v>
      </c>
      <c r="C180">
        <v>38.21</v>
      </c>
      <c r="D180">
        <v>1.04</v>
      </c>
      <c r="E180">
        <v>36.85</v>
      </c>
      <c r="F180">
        <v>8.52</v>
      </c>
      <c r="G180">
        <v>24.88</v>
      </c>
      <c r="H180">
        <v>2</v>
      </c>
      <c r="I180">
        <v>0</v>
      </c>
      <c r="J180">
        <v>39.31</v>
      </c>
      <c r="K180">
        <v>11.84</v>
      </c>
    </row>
    <row r="181" spans="1:11" x14ac:dyDescent="0.3">
      <c r="A181">
        <v>4</v>
      </c>
      <c r="B181">
        <v>2023</v>
      </c>
      <c r="C181">
        <v>43.4</v>
      </c>
      <c r="D181">
        <v>75.92</v>
      </c>
      <c r="E181">
        <v>9.64</v>
      </c>
      <c r="F181">
        <v>33.229999999999997</v>
      </c>
      <c r="G181">
        <v>42.07</v>
      </c>
      <c r="H181">
        <v>4</v>
      </c>
      <c r="I181">
        <v>1</v>
      </c>
      <c r="J181">
        <v>87.28</v>
      </c>
      <c r="K181">
        <v>48.39</v>
      </c>
    </row>
    <row r="182" spans="1:11" x14ac:dyDescent="0.3">
      <c r="A182">
        <v>7</v>
      </c>
      <c r="B182">
        <v>2021</v>
      </c>
      <c r="C182">
        <v>67.97</v>
      </c>
      <c r="D182">
        <v>38.18</v>
      </c>
      <c r="E182">
        <v>21.57</v>
      </c>
      <c r="F182">
        <v>17.600000000000001</v>
      </c>
      <c r="G182">
        <v>20.43</v>
      </c>
      <c r="H182">
        <v>4</v>
      </c>
      <c r="I182">
        <v>1</v>
      </c>
      <c r="J182">
        <v>46.5</v>
      </c>
      <c r="K182">
        <v>20.88</v>
      </c>
    </row>
    <row r="183" spans="1:11" x14ac:dyDescent="0.3">
      <c r="A183">
        <v>6</v>
      </c>
      <c r="B183">
        <v>2025</v>
      </c>
      <c r="C183">
        <v>92.96</v>
      </c>
      <c r="D183">
        <v>44.86</v>
      </c>
      <c r="E183">
        <v>14.64</v>
      </c>
      <c r="F183">
        <v>25.17</v>
      </c>
      <c r="G183">
        <v>68.19</v>
      </c>
      <c r="H183">
        <v>4</v>
      </c>
      <c r="I183">
        <v>2</v>
      </c>
      <c r="J183">
        <v>76.16</v>
      </c>
      <c r="K183">
        <v>9.4700000000000006</v>
      </c>
    </row>
    <row r="184" spans="1:11" x14ac:dyDescent="0.3">
      <c r="A184">
        <v>7</v>
      </c>
      <c r="B184">
        <v>2020</v>
      </c>
      <c r="C184">
        <v>18.91</v>
      </c>
      <c r="D184">
        <v>57.4</v>
      </c>
      <c r="E184">
        <v>40.53</v>
      </c>
      <c r="F184">
        <v>49.28</v>
      </c>
      <c r="G184">
        <v>82.93</v>
      </c>
      <c r="H184">
        <v>4</v>
      </c>
      <c r="I184">
        <v>2</v>
      </c>
      <c r="J184">
        <v>68.44</v>
      </c>
      <c r="K184">
        <v>12.68</v>
      </c>
    </row>
    <row r="185" spans="1:11" x14ac:dyDescent="0.3">
      <c r="A185">
        <v>8</v>
      </c>
      <c r="B185">
        <v>2020</v>
      </c>
      <c r="C185">
        <v>70.59</v>
      </c>
      <c r="D185">
        <v>64.569999999999993</v>
      </c>
      <c r="E185">
        <v>23.88</v>
      </c>
      <c r="F185">
        <v>69.349999999999994</v>
      </c>
      <c r="G185">
        <v>55.02</v>
      </c>
      <c r="H185">
        <v>2</v>
      </c>
      <c r="I185">
        <v>0</v>
      </c>
      <c r="J185">
        <v>89.88</v>
      </c>
      <c r="K185">
        <v>4.47</v>
      </c>
    </row>
    <row r="186" spans="1:11" x14ac:dyDescent="0.3">
      <c r="A186">
        <v>7</v>
      </c>
      <c r="B186">
        <v>2023</v>
      </c>
      <c r="C186">
        <v>83.74</v>
      </c>
      <c r="D186">
        <v>19.68</v>
      </c>
      <c r="E186">
        <v>33.549999999999997</v>
      </c>
      <c r="F186">
        <v>1.75</v>
      </c>
      <c r="G186">
        <v>64.790000000000006</v>
      </c>
      <c r="H186">
        <v>1</v>
      </c>
      <c r="I186">
        <v>1</v>
      </c>
      <c r="J186">
        <v>70.63</v>
      </c>
      <c r="K186">
        <v>46.78</v>
      </c>
    </row>
    <row r="187" spans="1:11" x14ac:dyDescent="0.3">
      <c r="A187">
        <v>1</v>
      </c>
      <c r="B187">
        <v>2022</v>
      </c>
      <c r="C187">
        <v>52.43</v>
      </c>
      <c r="D187">
        <v>90.69</v>
      </c>
      <c r="E187">
        <v>37.9</v>
      </c>
      <c r="F187">
        <v>9.7799999999999994</v>
      </c>
      <c r="G187">
        <v>67.03</v>
      </c>
      <c r="H187">
        <v>3</v>
      </c>
      <c r="I187">
        <v>2</v>
      </c>
      <c r="J187">
        <v>63.92</v>
      </c>
      <c r="K187">
        <v>47.98</v>
      </c>
    </row>
    <row r="188" spans="1:11" x14ac:dyDescent="0.3">
      <c r="A188">
        <v>9</v>
      </c>
      <c r="B188">
        <v>2024</v>
      </c>
      <c r="C188">
        <v>32</v>
      </c>
      <c r="D188">
        <v>44.26</v>
      </c>
      <c r="E188">
        <v>0.09</v>
      </c>
      <c r="F188">
        <v>40.67</v>
      </c>
      <c r="G188">
        <v>32.979999999999997</v>
      </c>
      <c r="H188">
        <v>0</v>
      </c>
      <c r="I188">
        <v>2</v>
      </c>
      <c r="J188">
        <v>60.99</v>
      </c>
      <c r="K188">
        <v>22.31</v>
      </c>
    </row>
    <row r="189" spans="1:11" x14ac:dyDescent="0.3">
      <c r="A189">
        <v>7</v>
      </c>
      <c r="B189">
        <v>2020</v>
      </c>
      <c r="C189">
        <v>43.12</v>
      </c>
      <c r="D189">
        <v>42.47</v>
      </c>
      <c r="E189">
        <v>17.260000000000002</v>
      </c>
      <c r="F189">
        <v>26.12</v>
      </c>
      <c r="G189">
        <v>38.6</v>
      </c>
      <c r="H189">
        <v>1</v>
      </c>
      <c r="I189">
        <v>1</v>
      </c>
      <c r="J189">
        <v>65.569999999999993</v>
      </c>
      <c r="K189">
        <v>10.43</v>
      </c>
    </row>
    <row r="190" spans="1:11" x14ac:dyDescent="0.3">
      <c r="A190">
        <v>2</v>
      </c>
      <c r="B190">
        <v>2023</v>
      </c>
      <c r="C190">
        <v>27.02</v>
      </c>
      <c r="D190">
        <v>8.68</v>
      </c>
      <c r="E190">
        <v>25.44</v>
      </c>
      <c r="F190">
        <v>8.51</v>
      </c>
      <c r="G190">
        <v>68.599999999999994</v>
      </c>
      <c r="H190">
        <v>4</v>
      </c>
      <c r="I190">
        <v>2</v>
      </c>
      <c r="J190">
        <v>84.37</v>
      </c>
      <c r="K190">
        <v>14.69</v>
      </c>
    </row>
    <row r="191" spans="1:11" x14ac:dyDescent="0.3">
      <c r="A191">
        <v>9</v>
      </c>
      <c r="B191">
        <v>2025</v>
      </c>
      <c r="C191">
        <v>29.49</v>
      </c>
      <c r="D191">
        <v>33.14</v>
      </c>
      <c r="E191">
        <v>13.89</v>
      </c>
      <c r="F191">
        <v>4.1900000000000004</v>
      </c>
      <c r="G191">
        <v>46.4</v>
      </c>
      <c r="H191">
        <v>0</v>
      </c>
      <c r="I191">
        <v>2</v>
      </c>
      <c r="J191">
        <v>53.68</v>
      </c>
      <c r="K191">
        <v>43.36</v>
      </c>
    </row>
    <row r="192" spans="1:11" x14ac:dyDescent="0.3">
      <c r="A192">
        <v>7</v>
      </c>
      <c r="B192">
        <v>2024</v>
      </c>
      <c r="C192">
        <v>57.15</v>
      </c>
      <c r="D192">
        <v>92.02</v>
      </c>
      <c r="E192">
        <v>29.64</v>
      </c>
      <c r="F192">
        <v>73.89</v>
      </c>
      <c r="G192">
        <v>81.93</v>
      </c>
      <c r="H192">
        <v>3</v>
      </c>
      <c r="I192">
        <v>1</v>
      </c>
      <c r="J192">
        <v>60.67</v>
      </c>
      <c r="K192">
        <v>37.770000000000003</v>
      </c>
    </row>
    <row r="193" spans="1:11" x14ac:dyDescent="0.3">
      <c r="A193">
        <v>0</v>
      </c>
      <c r="B193">
        <v>2025</v>
      </c>
      <c r="C193">
        <v>35.83</v>
      </c>
      <c r="D193">
        <v>94.62</v>
      </c>
      <c r="E193">
        <v>29.11</v>
      </c>
      <c r="F193">
        <v>65.36</v>
      </c>
      <c r="G193">
        <v>82.68</v>
      </c>
      <c r="H193">
        <v>5</v>
      </c>
      <c r="I193">
        <v>0</v>
      </c>
      <c r="J193">
        <v>38.020000000000003</v>
      </c>
      <c r="K193">
        <v>20.93</v>
      </c>
    </row>
    <row r="194" spans="1:11" x14ac:dyDescent="0.3">
      <c r="A194">
        <v>9</v>
      </c>
      <c r="B194">
        <v>2020</v>
      </c>
      <c r="C194">
        <v>27.5</v>
      </c>
      <c r="D194">
        <v>23.67</v>
      </c>
      <c r="E194">
        <v>2.21</v>
      </c>
      <c r="F194">
        <v>56.52</v>
      </c>
      <c r="G194">
        <v>60.77</v>
      </c>
      <c r="H194">
        <v>2</v>
      </c>
      <c r="I194">
        <v>2</v>
      </c>
      <c r="J194">
        <v>36.75</v>
      </c>
      <c r="K194">
        <v>12.56</v>
      </c>
    </row>
    <row r="195" spans="1:11" x14ac:dyDescent="0.3">
      <c r="A195">
        <v>1</v>
      </c>
      <c r="B195">
        <v>2021</v>
      </c>
      <c r="C195">
        <v>49.72</v>
      </c>
      <c r="D195">
        <v>73.599999999999994</v>
      </c>
      <c r="E195">
        <v>44.52</v>
      </c>
      <c r="F195">
        <v>66.78</v>
      </c>
      <c r="G195">
        <v>73.260000000000005</v>
      </c>
      <c r="H195">
        <v>4</v>
      </c>
      <c r="I195">
        <v>0</v>
      </c>
      <c r="J195">
        <v>89.07</v>
      </c>
      <c r="K195">
        <v>20.52</v>
      </c>
    </row>
    <row r="196" spans="1:11" x14ac:dyDescent="0.3">
      <c r="A196">
        <v>3</v>
      </c>
      <c r="B196">
        <v>2025</v>
      </c>
      <c r="C196">
        <v>79.64</v>
      </c>
      <c r="D196">
        <v>87.25</v>
      </c>
      <c r="E196">
        <v>12.32</v>
      </c>
      <c r="F196">
        <v>54.75</v>
      </c>
      <c r="G196">
        <v>82.48</v>
      </c>
      <c r="H196">
        <v>3</v>
      </c>
      <c r="I196">
        <v>1</v>
      </c>
      <c r="J196">
        <v>49.54</v>
      </c>
      <c r="K196">
        <v>20.170000000000002</v>
      </c>
    </row>
    <row r="197" spans="1:11" x14ac:dyDescent="0.3">
      <c r="A197">
        <v>7</v>
      </c>
      <c r="B197">
        <v>2021</v>
      </c>
      <c r="C197">
        <v>53.76</v>
      </c>
      <c r="D197">
        <v>94.77</v>
      </c>
      <c r="E197">
        <v>4.08</v>
      </c>
      <c r="F197">
        <v>31.27</v>
      </c>
      <c r="G197">
        <v>32.229999999999997</v>
      </c>
      <c r="H197">
        <v>0</v>
      </c>
      <c r="I197">
        <v>0</v>
      </c>
      <c r="J197">
        <v>51.34</v>
      </c>
      <c r="K197">
        <v>1.18</v>
      </c>
    </row>
    <row r="198" spans="1:11" x14ac:dyDescent="0.3">
      <c r="A198">
        <v>6</v>
      </c>
      <c r="B198">
        <v>2025</v>
      </c>
      <c r="C198">
        <v>91.67</v>
      </c>
      <c r="D198">
        <v>90.28</v>
      </c>
      <c r="E198">
        <v>49.65</v>
      </c>
      <c r="F198">
        <v>26.79</v>
      </c>
      <c r="G198">
        <v>25.29</v>
      </c>
      <c r="H198">
        <v>5</v>
      </c>
      <c r="I198">
        <v>2</v>
      </c>
      <c r="J198">
        <v>38.75</v>
      </c>
      <c r="K198">
        <v>20.54</v>
      </c>
    </row>
    <row r="199" spans="1:11" x14ac:dyDescent="0.3">
      <c r="A199">
        <v>1</v>
      </c>
      <c r="B199">
        <v>2022</v>
      </c>
      <c r="C199">
        <v>27.53</v>
      </c>
      <c r="D199">
        <v>95.29</v>
      </c>
      <c r="E199">
        <v>29.08</v>
      </c>
      <c r="F199">
        <v>13.91</v>
      </c>
      <c r="G199">
        <v>52.29</v>
      </c>
      <c r="H199">
        <v>6</v>
      </c>
      <c r="I199">
        <v>0</v>
      </c>
      <c r="J199">
        <v>70.430000000000007</v>
      </c>
      <c r="K199">
        <v>9.06</v>
      </c>
    </row>
    <row r="200" spans="1:11" x14ac:dyDescent="0.3">
      <c r="A200">
        <v>5</v>
      </c>
      <c r="B200">
        <v>2025</v>
      </c>
      <c r="C200">
        <v>67.08</v>
      </c>
      <c r="D200">
        <v>80.64</v>
      </c>
      <c r="E200">
        <v>26.79</v>
      </c>
      <c r="F200">
        <v>15.7</v>
      </c>
      <c r="G200">
        <v>59.71</v>
      </c>
      <c r="H200">
        <v>0</v>
      </c>
      <c r="I200">
        <v>2</v>
      </c>
      <c r="J200">
        <v>53.86</v>
      </c>
      <c r="K200">
        <v>46.63</v>
      </c>
    </row>
    <row r="201" spans="1:11" x14ac:dyDescent="0.3">
      <c r="A201">
        <v>4</v>
      </c>
      <c r="B201">
        <v>2023</v>
      </c>
      <c r="C201">
        <v>77.959999999999994</v>
      </c>
      <c r="D201">
        <v>69.510000000000005</v>
      </c>
      <c r="E201">
        <v>21.76</v>
      </c>
      <c r="F201">
        <v>41.93</v>
      </c>
      <c r="G201">
        <v>56.36</v>
      </c>
      <c r="H201">
        <v>0</v>
      </c>
      <c r="I201">
        <v>2</v>
      </c>
      <c r="J201">
        <v>69</v>
      </c>
      <c r="K201">
        <v>39.549999999999997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20" sqref="M20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" t="s">
        <v>11</v>
      </c>
    </row>
    <row r="2" spans="1:11" x14ac:dyDescent="0.3">
      <c r="A2">
        <v>6</v>
      </c>
      <c r="B2">
        <v>2022</v>
      </c>
      <c r="C2">
        <v>41.28</v>
      </c>
      <c r="D2">
        <v>22.14</v>
      </c>
      <c r="E2">
        <v>10.33</v>
      </c>
      <c r="F2">
        <v>6.67</v>
      </c>
      <c r="G2">
        <v>40.15</v>
      </c>
      <c r="H2">
        <v>2</v>
      </c>
      <c r="I2">
        <v>0</v>
      </c>
      <c r="J2">
        <v>61.31</v>
      </c>
      <c r="K2">
        <v>33.26</v>
      </c>
    </row>
    <row r="3" spans="1:11" x14ac:dyDescent="0.3">
      <c r="A3">
        <v>2</v>
      </c>
      <c r="B3">
        <v>2024</v>
      </c>
      <c r="C3">
        <v>48.54</v>
      </c>
      <c r="D3">
        <v>89.58</v>
      </c>
      <c r="E3">
        <v>34.880000000000003</v>
      </c>
      <c r="F3">
        <v>66.31</v>
      </c>
      <c r="G3">
        <v>60.28</v>
      </c>
      <c r="H3">
        <v>4</v>
      </c>
      <c r="I3">
        <v>1</v>
      </c>
      <c r="J3">
        <v>30.52</v>
      </c>
      <c r="K3">
        <v>24.81</v>
      </c>
    </row>
    <row r="4" spans="1:11" x14ac:dyDescent="0.3">
      <c r="A4">
        <v>0</v>
      </c>
      <c r="B4">
        <v>2025</v>
      </c>
      <c r="C4">
        <v>62.64</v>
      </c>
      <c r="D4">
        <v>61.24</v>
      </c>
      <c r="E4">
        <v>37.25</v>
      </c>
      <c r="F4">
        <v>43.72</v>
      </c>
      <c r="G4">
        <v>20.21</v>
      </c>
      <c r="H4">
        <v>2</v>
      </c>
      <c r="I4">
        <v>0</v>
      </c>
      <c r="J4">
        <v>79.680000000000007</v>
      </c>
      <c r="K4">
        <v>47.08</v>
      </c>
    </row>
    <row r="5" spans="1:11" x14ac:dyDescent="0.3">
      <c r="A5">
        <v>6</v>
      </c>
      <c r="B5">
        <v>2022</v>
      </c>
      <c r="C5">
        <v>57.35</v>
      </c>
      <c r="D5">
        <v>94.06</v>
      </c>
      <c r="E5">
        <v>37.36</v>
      </c>
      <c r="F5">
        <v>17.2</v>
      </c>
      <c r="G5">
        <v>20.37</v>
      </c>
      <c r="H5">
        <v>4</v>
      </c>
      <c r="I5">
        <v>1</v>
      </c>
      <c r="J5">
        <v>88.69</v>
      </c>
      <c r="K5">
        <v>7.53</v>
      </c>
    </row>
    <row r="6" spans="1:11" x14ac:dyDescent="0.3">
      <c r="A6">
        <v>7</v>
      </c>
      <c r="B6">
        <v>2024</v>
      </c>
      <c r="C6">
        <v>26.63</v>
      </c>
      <c r="D6">
        <v>95.37</v>
      </c>
      <c r="E6">
        <v>49.58</v>
      </c>
      <c r="F6">
        <v>1.75</v>
      </c>
      <c r="G6">
        <v>72.349999999999994</v>
      </c>
      <c r="H6">
        <v>4</v>
      </c>
      <c r="I6">
        <v>2</v>
      </c>
      <c r="J6">
        <v>53.62</v>
      </c>
      <c r="K6">
        <v>48.53</v>
      </c>
    </row>
    <row r="7" spans="1:11" x14ac:dyDescent="0.3">
      <c r="A7">
        <v>7</v>
      </c>
      <c r="B7">
        <v>2024</v>
      </c>
      <c r="C7">
        <v>25.98</v>
      </c>
      <c r="D7">
        <v>52.9</v>
      </c>
      <c r="E7">
        <v>16.059999999999999</v>
      </c>
      <c r="F7">
        <v>11.74</v>
      </c>
      <c r="G7">
        <v>47.03</v>
      </c>
      <c r="H7">
        <v>2</v>
      </c>
      <c r="I7">
        <v>2</v>
      </c>
      <c r="J7">
        <v>55.83</v>
      </c>
      <c r="K7">
        <v>42.56</v>
      </c>
    </row>
    <row r="8" spans="1:11" x14ac:dyDescent="0.3">
      <c r="A8">
        <v>3</v>
      </c>
      <c r="B8">
        <v>2020</v>
      </c>
      <c r="C8">
        <v>20.47</v>
      </c>
      <c r="D8">
        <v>1.61</v>
      </c>
      <c r="E8">
        <v>2.4300000000000002</v>
      </c>
      <c r="F8">
        <v>31.04</v>
      </c>
      <c r="G8">
        <v>52.49</v>
      </c>
      <c r="H8">
        <v>5</v>
      </c>
      <c r="I8">
        <v>2</v>
      </c>
      <c r="J8">
        <v>35.799999999999997</v>
      </c>
      <c r="K8">
        <v>24.29</v>
      </c>
    </row>
    <row r="9" spans="1:11" x14ac:dyDescent="0.3">
      <c r="A9">
        <v>9</v>
      </c>
      <c r="B9">
        <v>2021</v>
      </c>
      <c r="C9">
        <v>83.4</v>
      </c>
      <c r="D9">
        <v>66.33</v>
      </c>
      <c r="E9">
        <v>24.27</v>
      </c>
      <c r="F9">
        <v>34.950000000000003</v>
      </c>
      <c r="G9">
        <v>47.21</v>
      </c>
      <c r="H9">
        <v>2</v>
      </c>
      <c r="I9">
        <v>1</v>
      </c>
      <c r="J9">
        <v>47.81</v>
      </c>
      <c r="K9">
        <v>47.4</v>
      </c>
    </row>
    <row r="10" spans="1:11" x14ac:dyDescent="0.3">
      <c r="A10">
        <v>1</v>
      </c>
      <c r="B10">
        <v>2023</v>
      </c>
      <c r="C10">
        <v>61.49</v>
      </c>
      <c r="D10">
        <v>17.53</v>
      </c>
      <c r="E10">
        <v>48.25</v>
      </c>
      <c r="F10">
        <v>20.74</v>
      </c>
      <c r="G10">
        <v>47.72</v>
      </c>
      <c r="H10">
        <v>3</v>
      </c>
      <c r="I10">
        <v>1</v>
      </c>
      <c r="J10">
        <v>87.9</v>
      </c>
      <c r="K10">
        <v>29.32</v>
      </c>
    </row>
    <row r="11" spans="1:11" x14ac:dyDescent="0.3">
      <c r="A11">
        <v>0</v>
      </c>
      <c r="B11">
        <v>2022</v>
      </c>
      <c r="C11">
        <v>89.96</v>
      </c>
      <c r="D11">
        <v>80.3</v>
      </c>
      <c r="E11">
        <v>25.11</v>
      </c>
      <c r="F11">
        <v>74.040000000000006</v>
      </c>
      <c r="G11">
        <v>51.67</v>
      </c>
      <c r="H11">
        <v>2</v>
      </c>
      <c r="I11">
        <v>2</v>
      </c>
      <c r="J11">
        <v>78.510000000000005</v>
      </c>
      <c r="K11">
        <v>17.66</v>
      </c>
    </row>
    <row r="12" spans="1:11" x14ac:dyDescent="0.3">
      <c r="A12">
        <v>9</v>
      </c>
      <c r="B12">
        <v>2025</v>
      </c>
      <c r="C12">
        <v>33.229999999999997</v>
      </c>
      <c r="D12">
        <v>75.510000000000005</v>
      </c>
      <c r="E12">
        <v>12.61</v>
      </c>
      <c r="F12">
        <v>63.58</v>
      </c>
      <c r="G12">
        <v>77.34</v>
      </c>
      <c r="H12">
        <v>3</v>
      </c>
      <c r="I12">
        <v>0</v>
      </c>
      <c r="J12">
        <v>48.51</v>
      </c>
      <c r="K12">
        <v>4.66</v>
      </c>
    </row>
    <row r="13" spans="1:11" x14ac:dyDescent="0.3">
      <c r="A13">
        <v>7</v>
      </c>
      <c r="B13">
        <v>2020</v>
      </c>
      <c r="C13">
        <v>30.94</v>
      </c>
      <c r="D13">
        <v>82.97</v>
      </c>
      <c r="E13">
        <v>37.08</v>
      </c>
      <c r="F13">
        <v>60.61</v>
      </c>
      <c r="G13">
        <v>56.01</v>
      </c>
      <c r="H13">
        <v>0</v>
      </c>
      <c r="I13">
        <v>0</v>
      </c>
      <c r="J13">
        <v>85.1</v>
      </c>
      <c r="K13">
        <v>38.380000000000003</v>
      </c>
    </row>
    <row r="14" spans="1:11" x14ac:dyDescent="0.3">
      <c r="A14">
        <v>0</v>
      </c>
      <c r="B14">
        <v>2023</v>
      </c>
      <c r="C14">
        <v>91.41</v>
      </c>
      <c r="D14">
        <v>67.489999999999995</v>
      </c>
      <c r="E14">
        <v>6.67</v>
      </c>
      <c r="F14">
        <v>71.61</v>
      </c>
      <c r="G14">
        <v>54.73</v>
      </c>
      <c r="H14">
        <v>1</v>
      </c>
      <c r="I14">
        <v>2</v>
      </c>
      <c r="J14">
        <v>53.96</v>
      </c>
      <c r="K14">
        <v>29.35</v>
      </c>
    </row>
    <row r="15" spans="1:11" x14ac:dyDescent="0.3">
      <c r="A15">
        <v>9</v>
      </c>
      <c r="B15">
        <v>2022</v>
      </c>
      <c r="C15">
        <v>93</v>
      </c>
      <c r="D15">
        <v>42.7</v>
      </c>
      <c r="E15">
        <v>12.92</v>
      </c>
      <c r="F15">
        <v>55.65</v>
      </c>
      <c r="G15">
        <v>51</v>
      </c>
      <c r="H15">
        <v>1</v>
      </c>
      <c r="I15">
        <v>0</v>
      </c>
      <c r="J15">
        <v>47.34</v>
      </c>
      <c r="K15">
        <v>21.16</v>
      </c>
    </row>
    <row r="16" spans="1:11" x14ac:dyDescent="0.3">
      <c r="A16">
        <v>3</v>
      </c>
      <c r="B16">
        <v>2020</v>
      </c>
      <c r="C16">
        <v>93.16</v>
      </c>
      <c r="D16">
        <v>50.91</v>
      </c>
      <c r="E16">
        <v>36.57</v>
      </c>
      <c r="F16">
        <v>35.31</v>
      </c>
      <c r="G16">
        <v>78.290000000000006</v>
      </c>
      <c r="H16">
        <v>1</v>
      </c>
      <c r="I16">
        <v>0</v>
      </c>
      <c r="J16">
        <v>65.040000000000006</v>
      </c>
      <c r="K16">
        <v>9.0399999999999991</v>
      </c>
    </row>
    <row r="17" spans="1:11" x14ac:dyDescent="0.3">
      <c r="A17">
        <v>2</v>
      </c>
      <c r="B17">
        <v>2022</v>
      </c>
      <c r="C17">
        <v>26.27</v>
      </c>
      <c r="D17">
        <v>38.130000000000003</v>
      </c>
      <c r="E17">
        <v>21.79</v>
      </c>
      <c r="F17">
        <v>3.37</v>
      </c>
      <c r="G17">
        <v>65.36</v>
      </c>
      <c r="H17">
        <v>4</v>
      </c>
      <c r="I17">
        <v>0</v>
      </c>
      <c r="J17">
        <v>54.57</v>
      </c>
      <c r="K17">
        <v>38.020000000000003</v>
      </c>
    </row>
    <row r="18" spans="1:11" x14ac:dyDescent="0.3">
      <c r="A18">
        <v>4</v>
      </c>
      <c r="B18">
        <v>2023</v>
      </c>
      <c r="C18">
        <v>88.75</v>
      </c>
      <c r="D18">
        <v>30.56</v>
      </c>
      <c r="E18">
        <v>31.35</v>
      </c>
      <c r="F18">
        <v>60.23</v>
      </c>
      <c r="G18">
        <v>46.53</v>
      </c>
      <c r="H18">
        <v>1</v>
      </c>
      <c r="I18">
        <v>1</v>
      </c>
      <c r="J18">
        <v>70.19</v>
      </c>
      <c r="K18">
        <v>30.79</v>
      </c>
    </row>
    <row r="19" spans="1:11" x14ac:dyDescent="0.3">
      <c r="A19">
        <v>5</v>
      </c>
      <c r="B19">
        <v>2024</v>
      </c>
      <c r="C19">
        <v>50.27</v>
      </c>
      <c r="D19">
        <v>17.89</v>
      </c>
      <c r="E19">
        <v>6.51</v>
      </c>
      <c r="F19">
        <v>30.02</v>
      </c>
      <c r="G19">
        <v>20.76</v>
      </c>
      <c r="H19">
        <v>2</v>
      </c>
      <c r="I19">
        <v>1</v>
      </c>
      <c r="J19">
        <v>32.28</v>
      </c>
      <c r="K19">
        <v>26.84</v>
      </c>
    </row>
    <row r="20" spans="1:11" x14ac:dyDescent="0.3">
      <c r="A20">
        <v>0</v>
      </c>
      <c r="B20">
        <v>2021</v>
      </c>
      <c r="C20">
        <v>76.22</v>
      </c>
      <c r="D20">
        <v>75.930000000000007</v>
      </c>
      <c r="E20">
        <v>43.3</v>
      </c>
      <c r="F20">
        <v>10.63</v>
      </c>
      <c r="G20">
        <v>61.88</v>
      </c>
      <c r="H20">
        <v>3</v>
      </c>
      <c r="I20">
        <v>1</v>
      </c>
      <c r="J20">
        <v>65.569999999999993</v>
      </c>
      <c r="K20">
        <v>6.82</v>
      </c>
    </row>
    <row r="21" spans="1:11" x14ac:dyDescent="0.3">
      <c r="A21">
        <v>8</v>
      </c>
      <c r="B21">
        <v>2025</v>
      </c>
      <c r="C21">
        <v>28.27</v>
      </c>
      <c r="D21">
        <v>3.98</v>
      </c>
      <c r="E21">
        <v>3.19</v>
      </c>
      <c r="F21">
        <v>6.12</v>
      </c>
      <c r="G21">
        <v>49.89</v>
      </c>
      <c r="H21">
        <v>4</v>
      </c>
      <c r="I21">
        <v>0</v>
      </c>
      <c r="J21">
        <v>54.77</v>
      </c>
      <c r="K21">
        <v>4.4000000000000004</v>
      </c>
    </row>
    <row r="22" spans="1:11" x14ac:dyDescent="0.3">
      <c r="A22">
        <v>1</v>
      </c>
      <c r="B22">
        <v>2020</v>
      </c>
      <c r="C22">
        <v>41.32</v>
      </c>
      <c r="D22">
        <v>1.52</v>
      </c>
      <c r="E22">
        <v>34.42</v>
      </c>
      <c r="F22">
        <v>17.23</v>
      </c>
      <c r="G22">
        <v>36.29</v>
      </c>
      <c r="H22">
        <v>4</v>
      </c>
      <c r="I22">
        <v>0</v>
      </c>
      <c r="J22">
        <v>70.430000000000007</v>
      </c>
      <c r="K22">
        <v>37.79</v>
      </c>
    </row>
    <row r="23" spans="1:11" x14ac:dyDescent="0.3">
      <c r="A23">
        <v>6</v>
      </c>
      <c r="B23">
        <v>2021</v>
      </c>
      <c r="C23">
        <v>38.42</v>
      </c>
      <c r="D23">
        <v>40.78</v>
      </c>
      <c r="E23">
        <v>23.06</v>
      </c>
      <c r="F23">
        <v>58.05</v>
      </c>
      <c r="G23">
        <v>81.05</v>
      </c>
      <c r="H23">
        <v>1</v>
      </c>
      <c r="I23">
        <v>2</v>
      </c>
      <c r="J23">
        <v>80.19</v>
      </c>
      <c r="K23">
        <v>25.28</v>
      </c>
    </row>
    <row r="24" spans="1:11" x14ac:dyDescent="0.3">
      <c r="A24">
        <v>4</v>
      </c>
      <c r="B24">
        <v>2021</v>
      </c>
      <c r="C24">
        <v>20.25</v>
      </c>
      <c r="D24">
        <v>99.06</v>
      </c>
      <c r="E24">
        <v>3.81</v>
      </c>
      <c r="F24">
        <v>6.61</v>
      </c>
      <c r="G24">
        <v>80.08</v>
      </c>
      <c r="H24">
        <v>3</v>
      </c>
      <c r="I24">
        <v>1</v>
      </c>
      <c r="J24">
        <v>80.650000000000006</v>
      </c>
      <c r="K24">
        <v>5.5</v>
      </c>
    </row>
    <row r="25" spans="1:11" x14ac:dyDescent="0.3">
      <c r="A25">
        <v>5</v>
      </c>
      <c r="B25">
        <v>2022</v>
      </c>
      <c r="C25">
        <v>68.39</v>
      </c>
      <c r="D25">
        <v>34.74</v>
      </c>
      <c r="E25">
        <v>1.41</v>
      </c>
      <c r="F25">
        <v>68</v>
      </c>
      <c r="G25">
        <v>35.049999999999997</v>
      </c>
      <c r="H25">
        <v>5</v>
      </c>
      <c r="I25">
        <v>2</v>
      </c>
      <c r="J25">
        <v>88.43</v>
      </c>
      <c r="K25">
        <v>34.83</v>
      </c>
    </row>
    <row r="26" spans="1:11" x14ac:dyDescent="0.3">
      <c r="A26">
        <v>5</v>
      </c>
      <c r="B26">
        <v>2025</v>
      </c>
      <c r="C26">
        <v>68.209999999999994</v>
      </c>
      <c r="D26">
        <v>68.400000000000006</v>
      </c>
      <c r="E26">
        <v>9.32</v>
      </c>
      <c r="F26">
        <v>57.89</v>
      </c>
      <c r="G26">
        <v>61.89</v>
      </c>
      <c r="H26">
        <v>4</v>
      </c>
      <c r="I26">
        <v>1</v>
      </c>
      <c r="J26">
        <v>78.14</v>
      </c>
      <c r="K26">
        <v>41.3</v>
      </c>
    </row>
    <row r="27" spans="1:11" x14ac:dyDescent="0.3">
      <c r="A27">
        <v>7</v>
      </c>
      <c r="B27">
        <v>2021</v>
      </c>
      <c r="C27">
        <v>44.99</v>
      </c>
      <c r="D27">
        <v>7.7</v>
      </c>
      <c r="E27">
        <v>18.149999999999999</v>
      </c>
      <c r="F27">
        <v>52.91</v>
      </c>
      <c r="G27">
        <v>80.25</v>
      </c>
      <c r="H27">
        <v>1</v>
      </c>
      <c r="I27">
        <v>1</v>
      </c>
      <c r="J27">
        <v>32.020000000000003</v>
      </c>
      <c r="K27">
        <v>48.91</v>
      </c>
    </row>
    <row r="28" spans="1:11" x14ac:dyDescent="0.3">
      <c r="A28">
        <v>8</v>
      </c>
      <c r="B28">
        <v>2020</v>
      </c>
      <c r="C28">
        <v>50.34</v>
      </c>
      <c r="D28">
        <v>50.7</v>
      </c>
      <c r="E28">
        <v>1.04</v>
      </c>
      <c r="F28">
        <v>0.57999999999999996</v>
      </c>
      <c r="G28">
        <v>68.069999999999993</v>
      </c>
      <c r="H28">
        <v>6</v>
      </c>
      <c r="I28">
        <v>2</v>
      </c>
      <c r="J28">
        <v>37.36</v>
      </c>
      <c r="K28">
        <v>28.87</v>
      </c>
    </row>
    <row r="29" spans="1:11" x14ac:dyDescent="0.3">
      <c r="A29">
        <v>2</v>
      </c>
      <c r="B29">
        <v>2020</v>
      </c>
      <c r="C29">
        <v>45.27</v>
      </c>
      <c r="D29">
        <v>82.47</v>
      </c>
      <c r="E29">
        <v>12.07</v>
      </c>
      <c r="F29">
        <v>57.15</v>
      </c>
      <c r="G29">
        <v>57.03</v>
      </c>
      <c r="H29">
        <v>4</v>
      </c>
      <c r="I29">
        <v>2</v>
      </c>
      <c r="J29">
        <v>42.57</v>
      </c>
      <c r="K29">
        <v>39.35</v>
      </c>
    </row>
    <row r="30" spans="1:11" x14ac:dyDescent="0.3">
      <c r="A30">
        <v>2</v>
      </c>
      <c r="B30">
        <v>2023</v>
      </c>
      <c r="C30">
        <v>66.930000000000007</v>
      </c>
      <c r="D30">
        <v>6.59</v>
      </c>
      <c r="E30">
        <v>3.23</v>
      </c>
      <c r="F30">
        <v>0.85</v>
      </c>
      <c r="G30">
        <v>71.52</v>
      </c>
      <c r="H30">
        <v>4</v>
      </c>
      <c r="I30">
        <v>2</v>
      </c>
      <c r="J30">
        <v>43.34</v>
      </c>
      <c r="K30">
        <v>5.41</v>
      </c>
    </row>
    <row r="31" spans="1:11" x14ac:dyDescent="0.3">
      <c r="A31">
        <v>0</v>
      </c>
      <c r="B31">
        <v>2024</v>
      </c>
      <c r="C31">
        <v>78.209999999999994</v>
      </c>
      <c r="D31">
        <v>33.340000000000003</v>
      </c>
      <c r="E31">
        <v>6.54</v>
      </c>
      <c r="F31">
        <v>76.760000000000005</v>
      </c>
      <c r="G31">
        <v>87.8</v>
      </c>
      <c r="H31">
        <v>2</v>
      </c>
      <c r="I31">
        <v>2</v>
      </c>
      <c r="J31">
        <v>71.22</v>
      </c>
      <c r="K31">
        <v>49.04</v>
      </c>
    </row>
    <row r="32" spans="1:11" x14ac:dyDescent="0.3">
      <c r="A32">
        <v>9</v>
      </c>
      <c r="B32">
        <v>2023</v>
      </c>
      <c r="C32">
        <v>83.2</v>
      </c>
      <c r="D32">
        <v>4.8499999999999996</v>
      </c>
      <c r="E32">
        <v>40.840000000000003</v>
      </c>
      <c r="F32">
        <v>22.58</v>
      </c>
      <c r="G32">
        <v>82.54</v>
      </c>
      <c r="H32">
        <v>0</v>
      </c>
      <c r="I32">
        <v>1</v>
      </c>
      <c r="J32">
        <v>76.14</v>
      </c>
      <c r="K32">
        <v>35.299999999999997</v>
      </c>
    </row>
    <row r="33" spans="1:11" x14ac:dyDescent="0.3">
      <c r="A33">
        <v>7</v>
      </c>
      <c r="B33">
        <v>2020</v>
      </c>
      <c r="C33">
        <v>12.97</v>
      </c>
      <c r="D33">
        <v>76.22</v>
      </c>
      <c r="E33">
        <v>33.17</v>
      </c>
      <c r="F33">
        <v>75.91</v>
      </c>
      <c r="G33">
        <v>27.28</v>
      </c>
      <c r="H33">
        <v>0</v>
      </c>
      <c r="I33">
        <v>0</v>
      </c>
      <c r="J33">
        <v>64</v>
      </c>
      <c r="K33">
        <v>35.4</v>
      </c>
    </row>
    <row r="34" spans="1:11" x14ac:dyDescent="0.3">
      <c r="A34">
        <v>2</v>
      </c>
      <c r="B34">
        <v>2020</v>
      </c>
      <c r="C34">
        <v>70.7</v>
      </c>
      <c r="D34">
        <v>94.67</v>
      </c>
      <c r="E34">
        <v>37.590000000000003</v>
      </c>
      <c r="F34">
        <v>44.7</v>
      </c>
      <c r="G34">
        <v>78.66</v>
      </c>
      <c r="H34">
        <v>1</v>
      </c>
      <c r="I34">
        <v>0</v>
      </c>
      <c r="J34">
        <v>64.86</v>
      </c>
      <c r="K34">
        <v>3.86</v>
      </c>
    </row>
    <row r="35" spans="1:11" x14ac:dyDescent="0.3">
      <c r="A35">
        <v>0</v>
      </c>
      <c r="B35">
        <v>2022</v>
      </c>
      <c r="C35">
        <v>78.599999999999994</v>
      </c>
      <c r="D35">
        <v>19.64</v>
      </c>
      <c r="E35">
        <v>1.29</v>
      </c>
      <c r="F35">
        <v>8.4700000000000006</v>
      </c>
      <c r="G35">
        <v>64.180000000000007</v>
      </c>
      <c r="H35">
        <v>1</v>
      </c>
      <c r="I35">
        <v>2</v>
      </c>
      <c r="J35">
        <v>59.15</v>
      </c>
      <c r="K35">
        <v>13.48</v>
      </c>
    </row>
    <row r="36" spans="1:11" x14ac:dyDescent="0.3">
      <c r="A36">
        <v>5</v>
      </c>
      <c r="B36">
        <v>2020</v>
      </c>
      <c r="C36">
        <v>43.55</v>
      </c>
      <c r="D36">
        <v>14.89</v>
      </c>
      <c r="E36">
        <v>13.87</v>
      </c>
      <c r="F36">
        <v>41.09</v>
      </c>
      <c r="G36">
        <v>37.81</v>
      </c>
      <c r="H36">
        <v>1</v>
      </c>
      <c r="I36">
        <v>1</v>
      </c>
      <c r="J36">
        <v>86.44</v>
      </c>
      <c r="K36">
        <v>35.299999999999997</v>
      </c>
    </row>
    <row r="37" spans="1:11" x14ac:dyDescent="0.3">
      <c r="A37">
        <v>8</v>
      </c>
      <c r="B37">
        <v>2023</v>
      </c>
      <c r="C37">
        <v>82.82</v>
      </c>
      <c r="D37">
        <v>75.53</v>
      </c>
      <c r="E37">
        <v>22.34</v>
      </c>
      <c r="F37">
        <v>1.44</v>
      </c>
      <c r="G37">
        <v>40.39</v>
      </c>
      <c r="H37">
        <v>4</v>
      </c>
      <c r="I37">
        <v>2</v>
      </c>
      <c r="J37">
        <v>36.479999999999997</v>
      </c>
      <c r="K37">
        <v>17.29</v>
      </c>
    </row>
    <row r="38" spans="1:11" x14ac:dyDescent="0.3">
      <c r="A38">
        <v>7</v>
      </c>
      <c r="B38">
        <v>2023</v>
      </c>
      <c r="C38">
        <v>75.42</v>
      </c>
      <c r="D38">
        <v>24.03</v>
      </c>
      <c r="E38">
        <v>28.82</v>
      </c>
      <c r="F38">
        <v>42.27</v>
      </c>
      <c r="G38">
        <v>54.72</v>
      </c>
      <c r="H38">
        <v>5</v>
      </c>
      <c r="I38">
        <v>0</v>
      </c>
      <c r="J38">
        <v>74.849999999999994</v>
      </c>
      <c r="K38">
        <v>11.26</v>
      </c>
    </row>
    <row r="39" spans="1:11" x14ac:dyDescent="0.3">
      <c r="A39">
        <v>2</v>
      </c>
      <c r="B39">
        <v>2021</v>
      </c>
      <c r="C39">
        <v>13.9</v>
      </c>
      <c r="D39">
        <v>51.2</v>
      </c>
      <c r="E39">
        <v>49.71</v>
      </c>
      <c r="F39">
        <v>0.56999999999999995</v>
      </c>
      <c r="G39">
        <v>65.400000000000006</v>
      </c>
      <c r="H39">
        <v>5</v>
      </c>
      <c r="I39">
        <v>1</v>
      </c>
      <c r="J39">
        <v>68.69</v>
      </c>
      <c r="K39">
        <v>38.590000000000003</v>
      </c>
    </row>
    <row r="40" spans="1:11" x14ac:dyDescent="0.3">
      <c r="A40">
        <v>6</v>
      </c>
      <c r="B40">
        <v>2024</v>
      </c>
      <c r="C40">
        <v>82.72</v>
      </c>
      <c r="D40">
        <v>17.97</v>
      </c>
      <c r="E40">
        <v>23.56</v>
      </c>
      <c r="F40">
        <v>50.08</v>
      </c>
      <c r="G40">
        <v>24.06</v>
      </c>
      <c r="H40">
        <v>1</v>
      </c>
      <c r="I40">
        <v>2</v>
      </c>
      <c r="J40">
        <v>77.959999999999994</v>
      </c>
      <c r="K40">
        <v>5.46</v>
      </c>
    </row>
    <row r="41" spans="1:11" x14ac:dyDescent="0.3">
      <c r="A41">
        <v>5</v>
      </c>
      <c r="B41">
        <v>2021</v>
      </c>
      <c r="C41">
        <v>63.04</v>
      </c>
      <c r="D41">
        <v>82.49</v>
      </c>
      <c r="E41">
        <v>6.68</v>
      </c>
      <c r="F41">
        <v>50.72</v>
      </c>
      <c r="G41">
        <v>81.709999999999994</v>
      </c>
      <c r="H41">
        <v>3</v>
      </c>
      <c r="I41">
        <v>0</v>
      </c>
      <c r="J41">
        <v>33.36</v>
      </c>
      <c r="K41">
        <v>38.6</v>
      </c>
    </row>
    <row r="42" spans="1:11" x14ac:dyDescent="0.3">
      <c r="A42">
        <v>2</v>
      </c>
      <c r="B42">
        <v>2020</v>
      </c>
      <c r="C42">
        <v>72.88</v>
      </c>
      <c r="D42">
        <v>1.55</v>
      </c>
      <c r="E42">
        <v>47.77</v>
      </c>
      <c r="F42">
        <v>76.86</v>
      </c>
      <c r="G42">
        <v>55.78</v>
      </c>
      <c r="H42">
        <v>4</v>
      </c>
      <c r="I42">
        <v>1</v>
      </c>
      <c r="J42">
        <v>57.09</v>
      </c>
      <c r="K42">
        <v>12.1</v>
      </c>
    </row>
    <row r="43" spans="1:11" x14ac:dyDescent="0.3">
      <c r="A43">
        <v>9</v>
      </c>
      <c r="B43">
        <v>2025</v>
      </c>
      <c r="C43">
        <v>26.57</v>
      </c>
      <c r="D43">
        <v>38.869999999999997</v>
      </c>
      <c r="E43">
        <v>16.329999999999998</v>
      </c>
      <c r="F43">
        <v>27.7</v>
      </c>
      <c r="G43">
        <v>77.03</v>
      </c>
      <c r="H43">
        <v>2</v>
      </c>
      <c r="I43">
        <v>1</v>
      </c>
      <c r="J43">
        <v>76.47</v>
      </c>
      <c r="K43">
        <v>16.73</v>
      </c>
    </row>
    <row r="44" spans="1:11" x14ac:dyDescent="0.3">
      <c r="A44">
        <v>8</v>
      </c>
      <c r="B44">
        <v>2022</v>
      </c>
      <c r="C44">
        <v>80.83</v>
      </c>
      <c r="D44">
        <v>67.55</v>
      </c>
      <c r="E44">
        <v>42.39</v>
      </c>
      <c r="F44">
        <v>51.87</v>
      </c>
      <c r="G44">
        <v>74.39</v>
      </c>
      <c r="H44">
        <v>6</v>
      </c>
      <c r="I44">
        <v>2</v>
      </c>
      <c r="J44">
        <v>33.56</v>
      </c>
      <c r="K44">
        <v>21.66</v>
      </c>
    </row>
    <row r="45" spans="1:11" x14ac:dyDescent="0.3">
      <c r="A45">
        <v>3</v>
      </c>
      <c r="B45">
        <v>2024</v>
      </c>
      <c r="C45">
        <v>73.22</v>
      </c>
      <c r="D45">
        <v>94.47</v>
      </c>
      <c r="E45">
        <v>26.42</v>
      </c>
      <c r="F45">
        <v>28.86</v>
      </c>
      <c r="G45">
        <v>57.06</v>
      </c>
      <c r="H45">
        <v>5</v>
      </c>
      <c r="I45">
        <v>2</v>
      </c>
      <c r="J45">
        <v>30.17</v>
      </c>
      <c r="K45">
        <v>48.56</v>
      </c>
    </row>
    <row r="46" spans="1:11" x14ac:dyDescent="0.3">
      <c r="A46">
        <v>9</v>
      </c>
      <c r="B46">
        <v>2025</v>
      </c>
      <c r="C46">
        <v>45.3</v>
      </c>
      <c r="D46">
        <v>42.81</v>
      </c>
      <c r="E46">
        <v>3.03</v>
      </c>
      <c r="F46">
        <v>24.96</v>
      </c>
      <c r="G46">
        <v>78.13</v>
      </c>
      <c r="H46">
        <v>0</v>
      </c>
      <c r="I46">
        <v>1</v>
      </c>
      <c r="J46">
        <v>66.28</v>
      </c>
      <c r="K46">
        <v>10.51</v>
      </c>
    </row>
    <row r="47" spans="1:11" x14ac:dyDescent="0.3">
      <c r="A47">
        <v>8</v>
      </c>
      <c r="B47">
        <v>2022</v>
      </c>
      <c r="C47">
        <v>89.74</v>
      </c>
      <c r="D47">
        <v>15.64</v>
      </c>
      <c r="E47">
        <v>10.14</v>
      </c>
      <c r="F47">
        <v>3.8</v>
      </c>
      <c r="G47">
        <v>33.44</v>
      </c>
      <c r="H47">
        <v>4</v>
      </c>
      <c r="I47">
        <v>1</v>
      </c>
      <c r="J47">
        <v>42.99</v>
      </c>
      <c r="K47">
        <v>32.229999999999997</v>
      </c>
    </row>
    <row r="48" spans="1:11" x14ac:dyDescent="0.3">
      <c r="A48">
        <v>5</v>
      </c>
      <c r="B48">
        <v>2024</v>
      </c>
      <c r="C48">
        <v>55.3</v>
      </c>
      <c r="D48">
        <v>67.760000000000005</v>
      </c>
      <c r="E48">
        <v>3.21</v>
      </c>
      <c r="F48">
        <v>11.15</v>
      </c>
      <c r="G48">
        <v>48.72</v>
      </c>
      <c r="H48">
        <v>6</v>
      </c>
      <c r="I48">
        <v>2</v>
      </c>
      <c r="J48">
        <v>58.79</v>
      </c>
      <c r="K48">
        <v>45.09</v>
      </c>
    </row>
    <row r="49" spans="1:11" x14ac:dyDescent="0.3">
      <c r="A49">
        <v>2</v>
      </c>
      <c r="B49">
        <v>2025</v>
      </c>
      <c r="C49">
        <v>87.73</v>
      </c>
      <c r="D49">
        <v>44.74</v>
      </c>
      <c r="E49">
        <v>42.89</v>
      </c>
      <c r="F49">
        <v>78.5</v>
      </c>
      <c r="G49">
        <v>39.340000000000003</v>
      </c>
      <c r="H49">
        <v>3</v>
      </c>
      <c r="I49">
        <v>2</v>
      </c>
      <c r="J49">
        <v>78.540000000000006</v>
      </c>
      <c r="K49">
        <v>32.72</v>
      </c>
    </row>
    <row r="50" spans="1:11" x14ac:dyDescent="0.3">
      <c r="A50">
        <v>4</v>
      </c>
      <c r="B50">
        <v>2020</v>
      </c>
      <c r="C50">
        <v>71.900000000000006</v>
      </c>
      <c r="D50">
        <v>21.66</v>
      </c>
      <c r="E50">
        <v>37.69</v>
      </c>
      <c r="F50">
        <v>28.02</v>
      </c>
      <c r="G50">
        <v>26.7</v>
      </c>
      <c r="H50">
        <v>4</v>
      </c>
      <c r="I50">
        <v>1</v>
      </c>
      <c r="J50">
        <v>40.799999999999997</v>
      </c>
      <c r="K50">
        <v>37.869999999999997</v>
      </c>
    </row>
    <row r="51" spans="1:11" x14ac:dyDescent="0.3">
      <c r="A51">
        <v>8</v>
      </c>
      <c r="B51">
        <v>2021</v>
      </c>
      <c r="C51">
        <v>88.38</v>
      </c>
      <c r="D51">
        <v>12.43</v>
      </c>
      <c r="E51">
        <v>23.7</v>
      </c>
      <c r="F51">
        <v>52.51</v>
      </c>
      <c r="G51">
        <v>59.75</v>
      </c>
      <c r="H51">
        <v>5</v>
      </c>
      <c r="I51">
        <v>1</v>
      </c>
      <c r="J51">
        <v>54.27</v>
      </c>
      <c r="K51">
        <v>48.93</v>
      </c>
    </row>
    <row r="52" spans="1:11" x14ac:dyDescent="0.3">
      <c r="A52">
        <v>9</v>
      </c>
      <c r="B52">
        <v>2021</v>
      </c>
      <c r="C52">
        <v>67.180000000000007</v>
      </c>
      <c r="D52">
        <v>7.92</v>
      </c>
      <c r="E52">
        <v>40.549999999999997</v>
      </c>
      <c r="F52">
        <v>52.54</v>
      </c>
      <c r="G52">
        <v>50.3</v>
      </c>
      <c r="H52">
        <v>6</v>
      </c>
      <c r="I52">
        <v>1</v>
      </c>
      <c r="J52">
        <v>73.150000000000006</v>
      </c>
      <c r="K52">
        <v>8.66</v>
      </c>
    </row>
    <row r="53" spans="1:11" x14ac:dyDescent="0.3">
      <c r="A53">
        <v>6</v>
      </c>
      <c r="B53">
        <v>2022</v>
      </c>
      <c r="C53">
        <v>28.6</v>
      </c>
      <c r="D53">
        <v>49.95</v>
      </c>
      <c r="E53">
        <v>40.020000000000003</v>
      </c>
      <c r="F53">
        <v>32.200000000000003</v>
      </c>
      <c r="G53">
        <v>22.45</v>
      </c>
      <c r="H53">
        <v>2</v>
      </c>
      <c r="I53">
        <v>1</v>
      </c>
      <c r="J53">
        <v>51.58</v>
      </c>
      <c r="K53">
        <v>29.9</v>
      </c>
    </row>
    <row r="54" spans="1:11" x14ac:dyDescent="0.3">
      <c r="A54">
        <v>2</v>
      </c>
      <c r="B54">
        <v>2022</v>
      </c>
      <c r="C54">
        <v>46.72</v>
      </c>
      <c r="D54">
        <v>85.74</v>
      </c>
      <c r="E54">
        <v>15.77</v>
      </c>
      <c r="F54">
        <v>75.69</v>
      </c>
      <c r="G54">
        <v>38.200000000000003</v>
      </c>
      <c r="H54">
        <v>1</v>
      </c>
      <c r="I54">
        <v>0</v>
      </c>
      <c r="J54">
        <v>83.61</v>
      </c>
      <c r="K54">
        <v>33.06</v>
      </c>
    </row>
    <row r="55" spans="1:11" x14ac:dyDescent="0.3">
      <c r="A55">
        <v>6</v>
      </c>
      <c r="B55">
        <v>2025</v>
      </c>
      <c r="C55">
        <v>35.909999999999997</v>
      </c>
      <c r="D55">
        <v>2.25</v>
      </c>
      <c r="E55">
        <v>48.37</v>
      </c>
      <c r="F55">
        <v>71.069999999999993</v>
      </c>
      <c r="G55">
        <v>68.44</v>
      </c>
      <c r="H55">
        <v>4</v>
      </c>
      <c r="I55">
        <v>1</v>
      </c>
      <c r="J55">
        <v>85.92</v>
      </c>
      <c r="K55">
        <v>33.33</v>
      </c>
    </row>
    <row r="56" spans="1:11" x14ac:dyDescent="0.3">
      <c r="A56">
        <v>6</v>
      </c>
      <c r="B56">
        <v>2021</v>
      </c>
      <c r="C56">
        <v>76.22</v>
      </c>
      <c r="D56">
        <v>56.66</v>
      </c>
      <c r="E56">
        <v>15.67</v>
      </c>
      <c r="F56">
        <v>38.03</v>
      </c>
      <c r="G56">
        <v>33.049999999999997</v>
      </c>
      <c r="H56">
        <v>4</v>
      </c>
      <c r="I56">
        <v>0</v>
      </c>
      <c r="J56">
        <v>74.86</v>
      </c>
      <c r="K56">
        <v>49.08</v>
      </c>
    </row>
    <row r="57" spans="1:11" x14ac:dyDescent="0.3">
      <c r="A57">
        <v>3</v>
      </c>
      <c r="B57">
        <v>2024</v>
      </c>
      <c r="C57">
        <v>27.95</v>
      </c>
      <c r="D57">
        <v>71.37</v>
      </c>
      <c r="E57">
        <v>49.33</v>
      </c>
      <c r="F57">
        <v>0.93</v>
      </c>
      <c r="G57">
        <v>53.7</v>
      </c>
      <c r="H57">
        <v>5</v>
      </c>
      <c r="I57">
        <v>1</v>
      </c>
      <c r="J57">
        <v>87.06</v>
      </c>
      <c r="K57">
        <v>20.68</v>
      </c>
    </row>
    <row r="58" spans="1:11" x14ac:dyDescent="0.3">
      <c r="A58">
        <v>5</v>
      </c>
      <c r="B58">
        <v>2025</v>
      </c>
      <c r="C58">
        <v>33.200000000000003</v>
      </c>
      <c r="D58">
        <v>4.3099999999999996</v>
      </c>
      <c r="E58">
        <v>14.77</v>
      </c>
      <c r="F58">
        <v>66.25</v>
      </c>
      <c r="G58">
        <v>81.739999999999995</v>
      </c>
      <c r="H58">
        <v>5</v>
      </c>
      <c r="I58">
        <v>1</v>
      </c>
      <c r="J58">
        <v>49</v>
      </c>
      <c r="K58">
        <v>16.850000000000001</v>
      </c>
    </row>
    <row r="59" spans="1:11" x14ac:dyDescent="0.3">
      <c r="A59">
        <v>9</v>
      </c>
      <c r="B59">
        <v>2025</v>
      </c>
      <c r="C59">
        <v>38.21</v>
      </c>
      <c r="D59">
        <v>1.04</v>
      </c>
      <c r="E59">
        <v>36.85</v>
      </c>
      <c r="F59">
        <v>8.52</v>
      </c>
      <c r="G59">
        <v>24.88</v>
      </c>
      <c r="H59">
        <v>2</v>
      </c>
      <c r="I59">
        <v>0</v>
      </c>
      <c r="J59">
        <v>39.31</v>
      </c>
      <c r="K59">
        <v>11.84</v>
      </c>
    </row>
    <row r="60" spans="1:11" x14ac:dyDescent="0.3">
      <c r="A60">
        <v>4</v>
      </c>
      <c r="B60">
        <v>2023</v>
      </c>
      <c r="C60">
        <v>43.4</v>
      </c>
      <c r="D60">
        <v>75.92</v>
      </c>
      <c r="E60">
        <v>9.64</v>
      </c>
      <c r="F60">
        <v>33.229999999999997</v>
      </c>
      <c r="G60">
        <v>42.07</v>
      </c>
      <c r="H60">
        <v>4</v>
      </c>
      <c r="I60">
        <v>1</v>
      </c>
      <c r="J60">
        <v>87.28</v>
      </c>
      <c r="K60">
        <v>48.39</v>
      </c>
    </row>
    <row r="61" spans="1:11" x14ac:dyDescent="0.3">
      <c r="A61">
        <v>7</v>
      </c>
      <c r="B61">
        <v>2021</v>
      </c>
      <c r="C61">
        <v>67.97</v>
      </c>
      <c r="D61">
        <v>38.18</v>
      </c>
      <c r="E61">
        <v>21.57</v>
      </c>
      <c r="F61">
        <v>17.600000000000001</v>
      </c>
      <c r="G61">
        <v>20.43</v>
      </c>
      <c r="H61">
        <v>4</v>
      </c>
      <c r="I61">
        <v>1</v>
      </c>
      <c r="J61">
        <v>46.5</v>
      </c>
      <c r="K61">
        <v>20.88</v>
      </c>
    </row>
    <row r="62" spans="1:11" x14ac:dyDescent="0.3">
      <c r="A62">
        <v>6</v>
      </c>
      <c r="B62">
        <v>2025</v>
      </c>
      <c r="C62">
        <v>92.96</v>
      </c>
      <c r="D62">
        <v>44.86</v>
      </c>
      <c r="E62">
        <v>14.64</v>
      </c>
      <c r="F62">
        <v>25.17</v>
      </c>
      <c r="G62">
        <v>68.19</v>
      </c>
      <c r="H62">
        <v>4</v>
      </c>
      <c r="I62">
        <v>2</v>
      </c>
      <c r="J62">
        <v>76.16</v>
      </c>
      <c r="K62">
        <v>9.4700000000000006</v>
      </c>
    </row>
    <row r="63" spans="1:11" x14ac:dyDescent="0.3">
      <c r="A63">
        <v>7</v>
      </c>
      <c r="B63">
        <v>2020</v>
      </c>
      <c r="C63">
        <v>18.91</v>
      </c>
      <c r="D63">
        <v>57.4</v>
      </c>
      <c r="E63">
        <v>40.53</v>
      </c>
      <c r="F63">
        <v>49.28</v>
      </c>
      <c r="G63">
        <v>82.93</v>
      </c>
      <c r="H63">
        <v>4</v>
      </c>
      <c r="I63">
        <v>2</v>
      </c>
      <c r="J63">
        <v>68.44</v>
      </c>
      <c r="K63">
        <v>12.68</v>
      </c>
    </row>
    <row r="64" spans="1:11" x14ac:dyDescent="0.3">
      <c r="A64">
        <v>8</v>
      </c>
      <c r="B64">
        <v>2020</v>
      </c>
      <c r="C64">
        <v>70.59</v>
      </c>
      <c r="D64">
        <v>64.569999999999993</v>
      </c>
      <c r="E64">
        <v>23.88</v>
      </c>
      <c r="F64">
        <v>69.349999999999994</v>
      </c>
      <c r="G64">
        <v>55.02</v>
      </c>
      <c r="H64">
        <v>2</v>
      </c>
      <c r="I64">
        <v>0</v>
      </c>
      <c r="J64">
        <v>89.88</v>
      </c>
      <c r="K64">
        <v>4.47</v>
      </c>
    </row>
    <row r="65" spans="1:11" x14ac:dyDescent="0.3">
      <c r="A65">
        <v>7</v>
      </c>
      <c r="B65">
        <v>2023</v>
      </c>
      <c r="C65">
        <v>83.74</v>
      </c>
      <c r="D65">
        <v>19.68</v>
      </c>
      <c r="E65">
        <v>33.549999999999997</v>
      </c>
      <c r="F65">
        <v>1.75</v>
      </c>
      <c r="G65">
        <v>64.790000000000006</v>
      </c>
      <c r="H65">
        <v>1</v>
      </c>
      <c r="I65">
        <v>1</v>
      </c>
      <c r="J65">
        <v>70.63</v>
      </c>
      <c r="K65">
        <v>46.78</v>
      </c>
    </row>
    <row r="66" spans="1:11" x14ac:dyDescent="0.3">
      <c r="A66">
        <v>1</v>
      </c>
      <c r="B66">
        <v>2022</v>
      </c>
      <c r="C66">
        <v>52.43</v>
      </c>
      <c r="D66">
        <v>90.69</v>
      </c>
      <c r="E66">
        <v>37.9</v>
      </c>
      <c r="F66">
        <v>9.7799999999999994</v>
      </c>
      <c r="G66">
        <v>67.03</v>
      </c>
      <c r="H66">
        <v>3</v>
      </c>
      <c r="I66">
        <v>2</v>
      </c>
      <c r="J66">
        <v>63.92</v>
      </c>
      <c r="K66">
        <v>47.98</v>
      </c>
    </row>
    <row r="67" spans="1:11" x14ac:dyDescent="0.3">
      <c r="A67">
        <v>9</v>
      </c>
      <c r="B67">
        <v>2024</v>
      </c>
      <c r="C67">
        <v>32</v>
      </c>
      <c r="D67">
        <v>44.26</v>
      </c>
      <c r="E67">
        <v>0.09</v>
      </c>
      <c r="F67">
        <v>40.67</v>
      </c>
      <c r="G67">
        <v>32.979999999999997</v>
      </c>
      <c r="H67">
        <v>0</v>
      </c>
      <c r="I67">
        <v>2</v>
      </c>
      <c r="J67">
        <v>60.99</v>
      </c>
      <c r="K67">
        <v>22.31</v>
      </c>
    </row>
    <row r="68" spans="1:11" x14ac:dyDescent="0.3">
      <c r="A68">
        <v>7</v>
      </c>
      <c r="B68">
        <v>2020</v>
      </c>
      <c r="C68">
        <v>43.12</v>
      </c>
      <c r="D68">
        <v>42.47</v>
      </c>
      <c r="E68">
        <v>17.260000000000002</v>
      </c>
      <c r="F68">
        <v>26.12</v>
      </c>
      <c r="G68">
        <v>38.6</v>
      </c>
      <c r="H68">
        <v>1</v>
      </c>
      <c r="I68">
        <v>1</v>
      </c>
      <c r="J68">
        <v>65.569999999999993</v>
      </c>
      <c r="K68">
        <v>10.43</v>
      </c>
    </row>
    <row r="69" spans="1:11" x14ac:dyDescent="0.3">
      <c r="A69">
        <v>2</v>
      </c>
      <c r="B69">
        <v>2023</v>
      </c>
      <c r="C69">
        <v>27.02</v>
      </c>
      <c r="D69">
        <v>8.68</v>
      </c>
      <c r="E69">
        <v>25.44</v>
      </c>
      <c r="F69">
        <v>8.51</v>
      </c>
      <c r="G69">
        <v>68.599999999999994</v>
      </c>
      <c r="H69">
        <v>4</v>
      </c>
      <c r="I69">
        <v>2</v>
      </c>
      <c r="J69">
        <v>84.37</v>
      </c>
      <c r="K69">
        <v>14.69</v>
      </c>
    </row>
    <row r="70" spans="1:11" x14ac:dyDescent="0.3">
      <c r="A70">
        <v>9</v>
      </c>
      <c r="B70">
        <v>2025</v>
      </c>
      <c r="C70">
        <v>29.49</v>
      </c>
      <c r="D70">
        <v>33.14</v>
      </c>
      <c r="E70">
        <v>13.89</v>
      </c>
      <c r="F70">
        <v>4.1900000000000004</v>
      </c>
      <c r="G70">
        <v>46.4</v>
      </c>
      <c r="H70">
        <v>0</v>
      </c>
      <c r="I70">
        <v>2</v>
      </c>
      <c r="J70">
        <v>53.68</v>
      </c>
      <c r="K70">
        <v>43.36</v>
      </c>
    </row>
    <row r="71" spans="1:11" x14ac:dyDescent="0.3">
      <c r="A71">
        <v>7</v>
      </c>
      <c r="B71">
        <v>2024</v>
      </c>
      <c r="C71">
        <v>57.15</v>
      </c>
      <c r="D71">
        <v>92.02</v>
      </c>
      <c r="E71">
        <v>29.64</v>
      </c>
      <c r="F71">
        <v>73.89</v>
      </c>
      <c r="G71">
        <v>81.93</v>
      </c>
      <c r="H71">
        <v>3</v>
      </c>
      <c r="I71">
        <v>1</v>
      </c>
      <c r="J71">
        <v>60.67</v>
      </c>
      <c r="K71">
        <v>37.770000000000003</v>
      </c>
    </row>
    <row r="72" spans="1:11" x14ac:dyDescent="0.3">
      <c r="A72">
        <v>0</v>
      </c>
      <c r="B72">
        <v>2025</v>
      </c>
      <c r="C72">
        <v>35.83</v>
      </c>
      <c r="D72">
        <v>94.62</v>
      </c>
      <c r="E72">
        <v>29.11</v>
      </c>
      <c r="F72">
        <v>65.36</v>
      </c>
      <c r="G72">
        <v>82.68</v>
      </c>
      <c r="H72">
        <v>5</v>
      </c>
      <c r="I72">
        <v>0</v>
      </c>
      <c r="J72">
        <v>38.020000000000003</v>
      </c>
      <c r="K72">
        <v>20.93</v>
      </c>
    </row>
    <row r="73" spans="1:11" x14ac:dyDescent="0.3">
      <c r="A73">
        <v>9</v>
      </c>
      <c r="B73">
        <v>2020</v>
      </c>
      <c r="C73">
        <v>27.5</v>
      </c>
      <c r="D73">
        <v>23.67</v>
      </c>
      <c r="E73">
        <v>2.21</v>
      </c>
      <c r="F73">
        <v>56.52</v>
      </c>
      <c r="G73">
        <v>60.77</v>
      </c>
      <c r="H73">
        <v>2</v>
      </c>
      <c r="I73">
        <v>2</v>
      </c>
      <c r="J73">
        <v>36.75</v>
      </c>
      <c r="K73">
        <v>12.56</v>
      </c>
    </row>
    <row r="74" spans="1:11" x14ac:dyDescent="0.3">
      <c r="A74">
        <v>1</v>
      </c>
      <c r="B74">
        <v>2021</v>
      </c>
      <c r="C74">
        <v>49.72</v>
      </c>
      <c r="D74">
        <v>73.599999999999994</v>
      </c>
      <c r="E74">
        <v>44.52</v>
      </c>
      <c r="F74">
        <v>66.78</v>
      </c>
      <c r="G74">
        <v>73.260000000000005</v>
      </c>
      <c r="H74">
        <v>4</v>
      </c>
      <c r="I74">
        <v>0</v>
      </c>
      <c r="J74">
        <v>89.07</v>
      </c>
      <c r="K74">
        <v>20.52</v>
      </c>
    </row>
    <row r="75" spans="1:11" x14ac:dyDescent="0.3">
      <c r="A75">
        <v>3</v>
      </c>
      <c r="B75">
        <v>2025</v>
      </c>
      <c r="C75">
        <v>79.64</v>
      </c>
      <c r="D75">
        <v>87.25</v>
      </c>
      <c r="E75">
        <v>12.32</v>
      </c>
      <c r="F75">
        <v>54.75</v>
      </c>
      <c r="G75">
        <v>82.48</v>
      </c>
      <c r="H75">
        <v>3</v>
      </c>
      <c r="I75">
        <v>1</v>
      </c>
      <c r="J75">
        <v>49.54</v>
      </c>
      <c r="K75">
        <v>20.170000000000002</v>
      </c>
    </row>
    <row r="76" spans="1:11" x14ac:dyDescent="0.3">
      <c r="A76">
        <v>7</v>
      </c>
      <c r="B76">
        <v>2021</v>
      </c>
      <c r="C76">
        <v>53.76</v>
      </c>
      <c r="D76">
        <v>94.77</v>
      </c>
      <c r="E76">
        <v>4.08</v>
      </c>
      <c r="F76">
        <v>31.27</v>
      </c>
      <c r="G76">
        <v>32.229999999999997</v>
      </c>
      <c r="H76">
        <v>0</v>
      </c>
      <c r="I76">
        <v>0</v>
      </c>
      <c r="J76">
        <v>51.34</v>
      </c>
      <c r="K76">
        <v>1.18</v>
      </c>
    </row>
    <row r="77" spans="1:11" x14ac:dyDescent="0.3">
      <c r="A77">
        <v>6</v>
      </c>
      <c r="B77">
        <v>2025</v>
      </c>
      <c r="C77">
        <v>91.67</v>
      </c>
      <c r="D77">
        <v>90.28</v>
      </c>
      <c r="E77">
        <v>49.65</v>
      </c>
      <c r="F77">
        <v>26.79</v>
      </c>
      <c r="G77">
        <v>25.29</v>
      </c>
      <c r="H77">
        <v>5</v>
      </c>
      <c r="I77">
        <v>2</v>
      </c>
      <c r="J77">
        <v>38.75</v>
      </c>
      <c r="K77">
        <v>20.54</v>
      </c>
    </row>
    <row r="78" spans="1:11" x14ac:dyDescent="0.3">
      <c r="A78">
        <v>1</v>
      </c>
      <c r="B78">
        <v>2022</v>
      </c>
      <c r="C78">
        <v>27.53</v>
      </c>
      <c r="D78">
        <v>95.29</v>
      </c>
      <c r="E78">
        <v>29.08</v>
      </c>
      <c r="F78">
        <v>13.91</v>
      </c>
      <c r="G78">
        <v>52.29</v>
      </c>
      <c r="H78">
        <v>6</v>
      </c>
      <c r="I78">
        <v>0</v>
      </c>
      <c r="J78">
        <v>70.430000000000007</v>
      </c>
      <c r="K78">
        <v>9.06</v>
      </c>
    </row>
    <row r="79" spans="1:11" x14ac:dyDescent="0.3">
      <c r="A79">
        <v>5</v>
      </c>
      <c r="B79">
        <v>2025</v>
      </c>
      <c r="C79">
        <v>67.08</v>
      </c>
      <c r="D79">
        <v>80.64</v>
      </c>
      <c r="E79">
        <v>26.79</v>
      </c>
      <c r="F79">
        <v>15.7</v>
      </c>
      <c r="G79">
        <v>59.71</v>
      </c>
      <c r="H79">
        <v>0</v>
      </c>
      <c r="I79">
        <v>2</v>
      </c>
      <c r="J79">
        <v>53.86</v>
      </c>
      <c r="K79">
        <v>46.63</v>
      </c>
    </row>
    <row r="80" spans="1:11" x14ac:dyDescent="0.3">
      <c r="A80">
        <v>4</v>
      </c>
      <c r="B80">
        <v>2023</v>
      </c>
      <c r="C80">
        <v>77.959999999999994</v>
      </c>
      <c r="D80">
        <v>69.510000000000005</v>
      </c>
      <c r="E80">
        <v>21.76</v>
      </c>
      <c r="F80">
        <v>41.93</v>
      </c>
      <c r="G80">
        <v>56.36</v>
      </c>
      <c r="H80">
        <v>0</v>
      </c>
      <c r="I80">
        <v>2</v>
      </c>
      <c r="J80">
        <v>69</v>
      </c>
      <c r="K80">
        <v>39.549999999999997</v>
      </c>
    </row>
    <row r="81" spans="1:11" x14ac:dyDescent="0.3">
      <c r="A81">
        <v>7</v>
      </c>
      <c r="B81">
        <v>2022</v>
      </c>
      <c r="C81">
        <v>74.66</v>
      </c>
      <c r="D81">
        <v>26.14</v>
      </c>
      <c r="E81">
        <v>8.89</v>
      </c>
      <c r="F81">
        <v>6.35</v>
      </c>
      <c r="G81">
        <v>58.99</v>
      </c>
      <c r="H81">
        <v>2</v>
      </c>
      <c r="I81">
        <v>0</v>
      </c>
      <c r="J81">
        <v>83.38</v>
      </c>
      <c r="K81">
        <v>29.08</v>
      </c>
    </row>
    <row r="82" spans="1:11" x14ac:dyDescent="0.3">
      <c r="A82">
        <v>1</v>
      </c>
      <c r="B82">
        <v>2025</v>
      </c>
      <c r="C82">
        <v>82.25</v>
      </c>
      <c r="D82">
        <v>6.81</v>
      </c>
      <c r="E82">
        <v>30.99</v>
      </c>
      <c r="F82">
        <v>76.88</v>
      </c>
      <c r="G82">
        <v>57</v>
      </c>
      <c r="H82">
        <v>3</v>
      </c>
      <c r="I82">
        <v>0</v>
      </c>
      <c r="J82">
        <v>33.479999999999997</v>
      </c>
      <c r="K82">
        <v>27.13</v>
      </c>
    </row>
    <row r="83" spans="1:11" x14ac:dyDescent="0.3">
      <c r="A83">
        <v>2</v>
      </c>
      <c r="B83">
        <v>2021</v>
      </c>
      <c r="C83">
        <v>85.09</v>
      </c>
      <c r="D83">
        <v>40.119999999999997</v>
      </c>
      <c r="E83">
        <v>34.67</v>
      </c>
      <c r="F83">
        <v>50.96</v>
      </c>
      <c r="G83">
        <v>43.18</v>
      </c>
      <c r="H83">
        <v>4</v>
      </c>
      <c r="I83">
        <v>1</v>
      </c>
      <c r="J83">
        <v>61.28</v>
      </c>
      <c r="K83">
        <v>25.64</v>
      </c>
    </row>
    <row r="84" spans="1:11" x14ac:dyDescent="0.3">
      <c r="A84">
        <v>2</v>
      </c>
      <c r="B84">
        <v>2020</v>
      </c>
      <c r="C84">
        <v>82.41</v>
      </c>
      <c r="D84">
        <v>77.290000000000006</v>
      </c>
      <c r="E84">
        <v>11.75</v>
      </c>
      <c r="F84">
        <v>17.78</v>
      </c>
      <c r="G84">
        <v>33.19</v>
      </c>
      <c r="H84">
        <v>3</v>
      </c>
      <c r="I84">
        <v>2</v>
      </c>
      <c r="J84">
        <v>81.88</v>
      </c>
      <c r="K84">
        <v>24.11</v>
      </c>
    </row>
    <row r="85" spans="1:11" x14ac:dyDescent="0.3">
      <c r="A85">
        <v>4</v>
      </c>
      <c r="B85">
        <v>2024</v>
      </c>
      <c r="C85">
        <v>17.05</v>
      </c>
      <c r="D85">
        <v>52.86</v>
      </c>
      <c r="E85">
        <v>46.37</v>
      </c>
      <c r="F85">
        <v>70.849999999999994</v>
      </c>
      <c r="G85">
        <v>79.540000000000006</v>
      </c>
      <c r="H85">
        <v>2</v>
      </c>
      <c r="I85">
        <v>2</v>
      </c>
      <c r="J85">
        <v>83.17</v>
      </c>
      <c r="K85">
        <v>45.6</v>
      </c>
    </row>
    <row r="86" spans="1:11" x14ac:dyDescent="0.3">
      <c r="A86">
        <v>0</v>
      </c>
      <c r="B86">
        <v>2020</v>
      </c>
      <c r="C86">
        <v>14.31</v>
      </c>
      <c r="D86">
        <v>35.590000000000003</v>
      </c>
      <c r="E86">
        <v>14.59</v>
      </c>
      <c r="F86">
        <v>36.049999999999997</v>
      </c>
      <c r="G86">
        <v>76.709999999999994</v>
      </c>
      <c r="H86">
        <v>2</v>
      </c>
      <c r="I86">
        <v>1</v>
      </c>
      <c r="J86">
        <v>76.459999999999994</v>
      </c>
      <c r="K86">
        <v>2.64</v>
      </c>
    </row>
    <row r="87" spans="1:11" x14ac:dyDescent="0.3">
      <c r="A87">
        <v>8</v>
      </c>
      <c r="B87">
        <v>2022</v>
      </c>
      <c r="C87">
        <v>73.89</v>
      </c>
      <c r="D87">
        <v>16.63</v>
      </c>
      <c r="E87">
        <v>47.25</v>
      </c>
      <c r="F87">
        <v>68.91</v>
      </c>
      <c r="G87">
        <v>60.15</v>
      </c>
      <c r="H87">
        <v>1</v>
      </c>
      <c r="I87">
        <v>2</v>
      </c>
      <c r="J87">
        <v>34.4</v>
      </c>
      <c r="K87">
        <v>27.19</v>
      </c>
    </row>
    <row r="88" spans="1:11" x14ac:dyDescent="0.3">
      <c r="A88">
        <v>9</v>
      </c>
      <c r="B88">
        <v>2021</v>
      </c>
      <c r="C88">
        <v>56.81</v>
      </c>
      <c r="D88">
        <v>56.52</v>
      </c>
      <c r="E88">
        <v>15.98</v>
      </c>
      <c r="F88">
        <v>69.17</v>
      </c>
      <c r="G88">
        <v>51.21</v>
      </c>
      <c r="H88">
        <v>4</v>
      </c>
      <c r="I88">
        <v>0</v>
      </c>
      <c r="J88">
        <v>54.41</v>
      </c>
      <c r="K88">
        <v>20.22</v>
      </c>
    </row>
    <row r="89" spans="1:11" x14ac:dyDescent="0.3">
      <c r="A89">
        <v>8</v>
      </c>
      <c r="B89">
        <v>2025</v>
      </c>
      <c r="C89">
        <v>83.85</v>
      </c>
      <c r="D89">
        <v>7</v>
      </c>
      <c r="E89">
        <v>22.88</v>
      </c>
      <c r="F89">
        <v>59.43</v>
      </c>
      <c r="G89">
        <v>66.73</v>
      </c>
      <c r="H89">
        <v>6</v>
      </c>
      <c r="I89">
        <v>0</v>
      </c>
      <c r="J89">
        <v>43.37</v>
      </c>
      <c r="K89">
        <v>21.52</v>
      </c>
    </row>
    <row r="90" spans="1:11" x14ac:dyDescent="0.3">
      <c r="A90">
        <v>2</v>
      </c>
      <c r="B90">
        <v>2020</v>
      </c>
      <c r="C90">
        <v>43.22</v>
      </c>
      <c r="D90">
        <v>52.8</v>
      </c>
      <c r="E90">
        <v>43.2</v>
      </c>
      <c r="F90">
        <v>51.15</v>
      </c>
      <c r="G90">
        <v>51.23</v>
      </c>
      <c r="H90">
        <v>0</v>
      </c>
      <c r="I90">
        <v>1</v>
      </c>
      <c r="J90">
        <v>60.89</v>
      </c>
      <c r="K90">
        <v>33.4</v>
      </c>
    </row>
    <row r="91" spans="1:11" x14ac:dyDescent="0.3">
      <c r="A91">
        <v>7</v>
      </c>
      <c r="B91">
        <v>2025</v>
      </c>
      <c r="C91">
        <v>52.86</v>
      </c>
      <c r="D91">
        <v>10.91</v>
      </c>
      <c r="E91">
        <v>17.3</v>
      </c>
      <c r="F91">
        <v>57.82</v>
      </c>
      <c r="G91">
        <v>45.95</v>
      </c>
      <c r="H91">
        <v>0</v>
      </c>
      <c r="I91">
        <v>0</v>
      </c>
      <c r="J91">
        <v>79.040000000000006</v>
      </c>
      <c r="K91">
        <v>4.09</v>
      </c>
    </row>
    <row r="92" spans="1:11" x14ac:dyDescent="0.3">
      <c r="A92">
        <v>6</v>
      </c>
      <c r="B92">
        <v>2022</v>
      </c>
      <c r="C92">
        <v>46.79</v>
      </c>
      <c r="D92">
        <v>80.92</v>
      </c>
      <c r="E92">
        <v>15.36</v>
      </c>
      <c r="F92">
        <v>49.09</v>
      </c>
      <c r="G92">
        <v>37.15</v>
      </c>
      <c r="H92">
        <v>5</v>
      </c>
      <c r="I92">
        <v>2</v>
      </c>
      <c r="J92">
        <v>33.049999999999997</v>
      </c>
      <c r="K92">
        <v>32.61</v>
      </c>
    </row>
    <row r="93" spans="1:11" x14ac:dyDescent="0.3">
      <c r="A93">
        <v>0</v>
      </c>
      <c r="B93">
        <v>2021</v>
      </c>
      <c r="C93">
        <v>57.44</v>
      </c>
      <c r="D93">
        <v>74.709999999999994</v>
      </c>
      <c r="E93">
        <v>25.91</v>
      </c>
      <c r="F93">
        <v>47.8</v>
      </c>
      <c r="G93">
        <v>82.92</v>
      </c>
      <c r="H93">
        <v>3</v>
      </c>
      <c r="I93">
        <v>2</v>
      </c>
      <c r="J93">
        <v>49.17</v>
      </c>
      <c r="K93">
        <v>43.77</v>
      </c>
    </row>
    <row r="94" spans="1:11" x14ac:dyDescent="0.3">
      <c r="A94">
        <v>8</v>
      </c>
      <c r="B94">
        <v>2022</v>
      </c>
      <c r="C94">
        <v>11.99</v>
      </c>
      <c r="D94">
        <v>28</v>
      </c>
      <c r="E94">
        <v>21.71</v>
      </c>
      <c r="F94">
        <v>5.14</v>
      </c>
      <c r="G94">
        <v>66.59</v>
      </c>
      <c r="H94">
        <v>3</v>
      </c>
      <c r="I94">
        <v>0</v>
      </c>
      <c r="J94">
        <v>41.71</v>
      </c>
      <c r="K94">
        <v>5.19</v>
      </c>
    </row>
    <row r="95" spans="1:11" x14ac:dyDescent="0.3">
      <c r="A95">
        <v>2</v>
      </c>
      <c r="B95">
        <v>2025</v>
      </c>
      <c r="C95">
        <v>70.040000000000006</v>
      </c>
      <c r="D95">
        <v>66.599999999999994</v>
      </c>
      <c r="E95">
        <v>29.79</v>
      </c>
      <c r="F95">
        <v>23.17</v>
      </c>
      <c r="G95">
        <v>58.46</v>
      </c>
      <c r="H95">
        <v>0</v>
      </c>
      <c r="I95">
        <v>1</v>
      </c>
      <c r="J95">
        <v>41.08</v>
      </c>
      <c r="K95">
        <v>8.39</v>
      </c>
    </row>
    <row r="96" spans="1:11" x14ac:dyDescent="0.3">
      <c r="A96">
        <v>3</v>
      </c>
      <c r="B96">
        <v>2020</v>
      </c>
      <c r="C96">
        <v>64.430000000000007</v>
      </c>
      <c r="D96">
        <v>41.41</v>
      </c>
      <c r="E96">
        <v>38.39</v>
      </c>
      <c r="F96">
        <v>19.260000000000002</v>
      </c>
      <c r="G96">
        <v>88.29</v>
      </c>
      <c r="H96">
        <v>3</v>
      </c>
      <c r="I96">
        <v>2</v>
      </c>
      <c r="J96">
        <v>45.13</v>
      </c>
      <c r="K96">
        <v>6.24</v>
      </c>
    </row>
    <row r="97" spans="1:11" x14ac:dyDescent="0.3">
      <c r="A97">
        <v>4</v>
      </c>
      <c r="B97">
        <v>2020</v>
      </c>
      <c r="C97">
        <v>20.23</v>
      </c>
      <c r="D97">
        <v>68.16</v>
      </c>
      <c r="E97">
        <v>49.16</v>
      </c>
      <c r="F97">
        <v>38.340000000000003</v>
      </c>
      <c r="G97">
        <v>24.65</v>
      </c>
      <c r="H97">
        <v>0</v>
      </c>
      <c r="I97">
        <v>0</v>
      </c>
      <c r="J97">
        <v>58.54</v>
      </c>
      <c r="K97">
        <v>1.63</v>
      </c>
    </row>
    <row r="98" spans="1:11" x14ac:dyDescent="0.3">
      <c r="A98">
        <v>0</v>
      </c>
      <c r="B98">
        <v>2020</v>
      </c>
      <c r="C98">
        <v>33.909999999999997</v>
      </c>
      <c r="D98">
        <v>86.4</v>
      </c>
      <c r="E98">
        <v>17.149999999999999</v>
      </c>
      <c r="F98">
        <v>59.2</v>
      </c>
      <c r="G98">
        <v>32.1</v>
      </c>
      <c r="H98">
        <v>3</v>
      </c>
      <c r="I98">
        <v>0</v>
      </c>
      <c r="J98">
        <v>76.05</v>
      </c>
      <c r="K98">
        <v>37.53</v>
      </c>
    </row>
    <row r="99" spans="1:11" x14ac:dyDescent="0.3">
      <c r="A99">
        <v>2</v>
      </c>
      <c r="B99">
        <v>2020</v>
      </c>
      <c r="C99">
        <v>93.49</v>
      </c>
      <c r="D99">
        <v>16.96</v>
      </c>
      <c r="E99">
        <v>20.47</v>
      </c>
      <c r="F99">
        <v>26.27</v>
      </c>
      <c r="G99">
        <v>83.71</v>
      </c>
      <c r="H99">
        <v>1</v>
      </c>
      <c r="I99">
        <v>1</v>
      </c>
      <c r="J99">
        <v>70.17</v>
      </c>
      <c r="K99">
        <v>45.17</v>
      </c>
    </row>
    <row r="100" spans="1:11" x14ac:dyDescent="0.3">
      <c r="A100">
        <v>5</v>
      </c>
      <c r="B100">
        <v>2021</v>
      </c>
      <c r="C100">
        <v>45.37</v>
      </c>
      <c r="D100">
        <v>48.59</v>
      </c>
      <c r="E100">
        <v>47.42</v>
      </c>
      <c r="F100">
        <v>40.659999999999997</v>
      </c>
      <c r="G100">
        <v>80.62</v>
      </c>
      <c r="H100">
        <v>0</v>
      </c>
      <c r="I100">
        <v>1</v>
      </c>
      <c r="J100">
        <v>74.959999999999994</v>
      </c>
      <c r="K100">
        <v>47.48</v>
      </c>
    </row>
    <row r="101" spans="1:11" x14ac:dyDescent="0.3">
      <c r="A101">
        <v>7</v>
      </c>
      <c r="B101">
        <v>2025</v>
      </c>
      <c r="C101">
        <v>86.58</v>
      </c>
      <c r="D101">
        <v>20.96</v>
      </c>
      <c r="E101">
        <v>24.08</v>
      </c>
      <c r="F101">
        <v>2.4900000000000002</v>
      </c>
      <c r="G101">
        <v>84.48</v>
      </c>
      <c r="H101">
        <v>2</v>
      </c>
      <c r="I101">
        <v>2</v>
      </c>
      <c r="J101">
        <v>60.05</v>
      </c>
      <c r="K101">
        <v>42.29</v>
      </c>
    </row>
    <row r="102" spans="1:11" x14ac:dyDescent="0.3">
      <c r="A102">
        <v>6</v>
      </c>
      <c r="B102">
        <v>2020</v>
      </c>
      <c r="C102">
        <v>19.03</v>
      </c>
      <c r="D102">
        <v>46.6</v>
      </c>
      <c r="E102">
        <v>31.81</v>
      </c>
      <c r="F102">
        <v>47.63</v>
      </c>
      <c r="G102">
        <v>33.97</v>
      </c>
      <c r="H102">
        <v>2</v>
      </c>
      <c r="I102">
        <v>0</v>
      </c>
      <c r="J102">
        <v>78.849999999999994</v>
      </c>
      <c r="K102">
        <v>19.079999999999998</v>
      </c>
    </row>
    <row r="103" spans="1:11" x14ac:dyDescent="0.3">
      <c r="A103">
        <v>4</v>
      </c>
      <c r="B103">
        <v>2020</v>
      </c>
      <c r="C103">
        <v>34.28</v>
      </c>
      <c r="D103">
        <v>76.540000000000006</v>
      </c>
      <c r="E103">
        <v>26.52</v>
      </c>
      <c r="F103">
        <v>68.89</v>
      </c>
      <c r="G103">
        <v>61.67</v>
      </c>
      <c r="H103">
        <v>1</v>
      </c>
      <c r="I103">
        <v>0</v>
      </c>
      <c r="J103">
        <v>57.88</v>
      </c>
      <c r="K103">
        <v>35.630000000000003</v>
      </c>
    </row>
    <row r="104" spans="1:11" x14ac:dyDescent="0.3">
      <c r="A104">
        <v>8</v>
      </c>
      <c r="B104">
        <v>2020</v>
      </c>
      <c r="C104">
        <v>67.489999999999995</v>
      </c>
      <c r="D104">
        <v>35.369999999999997</v>
      </c>
      <c r="E104">
        <v>37.69</v>
      </c>
      <c r="F104">
        <v>49.79</v>
      </c>
      <c r="G104">
        <v>53.15</v>
      </c>
      <c r="H104">
        <v>5</v>
      </c>
      <c r="I104">
        <v>1</v>
      </c>
      <c r="J104">
        <v>35.56</v>
      </c>
      <c r="K104">
        <v>47.38</v>
      </c>
    </row>
    <row r="105" spans="1:11" x14ac:dyDescent="0.3">
      <c r="A105">
        <v>5</v>
      </c>
      <c r="B105">
        <v>2025</v>
      </c>
      <c r="C105">
        <v>76.349999999999994</v>
      </c>
      <c r="D105">
        <v>78.989999999999995</v>
      </c>
      <c r="E105">
        <v>3.82</v>
      </c>
      <c r="F105">
        <v>0.73</v>
      </c>
      <c r="G105">
        <v>70.78</v>
      </c>
      <c r="H105">
        <v>5</v>
      </c>
      <c r="I105">
        <v>0</v>
      </c>
      <c r="J105">
        <v>70.39</v>
      </c>
      <c r="K105">
        <v>45.49</v>
      </c>
    </row>
    <row r="106" spans="1:11" x14ac:dyDescent="0.3">
      <c r="A106">
        <v>8</v>
      </c>
      <c r="B106">
        <v>2021</v>
      </c>
      <c r="C106">
        <v>46.44</v>
      </c>
      <c r="D106">
        <v>26.16</v>
      </c>
      <c r="E106">
        <v>49.1</v>
      </c>
      <c r="F106">
        <v>64.98</v>
      </c>
      <c r="G106">
        <v>52.91</v>
      </c>
      <c r="H106">
        <v>4</v>
      </c>
      <c r="I106">
        <v>2</v>
      </c>
      <c r="J106">
        <v>68.319999999999993</v>
      </c>
      <c r="K106">
        <v>34.39</v>
      </c>
    </row>
    <row r="107" spans="1:11" x14ac:dyDescent="0.3">
      <c r="A107">
        <v>6</v>
      </c>
      <c r="B107">
        <v>2023</v>
      </c>
      <c r="C107">
        <v>78.569999999999993</v>
      </c>
      <c r="D107">
        <v>7.24</v>
      </c>
      <c r="E107">
        <v>17.23</v>
      </c>
      <c r="F107">
        <v>47.61</v>
      </c>
      <c r="G107">
        <v>43.84</v>
      </c>
      <c r="H107">
        <v>1</v>
      </c>
      <c r="I107">
        <v>0</v>
      </c>
      <c r="J107">
        <v>34.520000000000003</v>
      </c>
      <c r="K107">
        <v>39.19</v>
      </c>
    </row>
    <row r="108" spans="1:11" x14ac:dyDescent="0.3">
      <c r="A108">
        <v>9</v>
      </c>
      <c r="B108">
        <v>2021</v>
      </c>
      <c r="C108">
        <v>73.11</v>
      </c>
      <c r="D108">
        <v>98.77</v>
      </c>
      <c r="E108">
        <v>38.22</v>
      </c>
      <c r="F108">
        <v>67.17</v>
      </c>
      <c r="G108">
        <v>87.65</v>
      </c>
      <c r="H108">
        <v>6</v>
      </c>
      <c r="I108">
        <v>0</v>
      </c>
      <c r="J108">
        <v>31.54</v>
      </c>
      <c r="K108">
        <v>31.14</v>
      </c>
    </row>
    <row r="109" spans="1:11" x14ac:dyDescent="0.3">
      <c r="A109">
        <v>5</v>
      </c>
      <c r="B109">
        <v>2020</v>
      </c>
      <c r="C109">
        <v>64.03</v>
      </c>
      <c r="D109">
        <v>5.21</v>
      </c>
      <c r="E109">
        <v>41.36</v>
      </c>
      <c r="F109">
        <v>53.59</v>
      </c>
      <c r="G109">
        <v>23.62</v>
      </c>
      <c r="H109">
        <v>3</v>
      </c>
      <c r="I109">
        <v>1</v>
      </c>
      <c r="J109">
        <v>37.89</v>
      </c>
      <c r="K109">
        <v>34.26</v>
      </c>
    </row>
    <row r="110" spans="1:11" x14ac:dyDescent="0.3">
      <c r="A110">
        <v>0</v>
      </c>
      <c r="B110">
        <v>2020</v>
      </c>
      <c r="C110">
        <v>21.02</v>
      </c>
      <c r="D110">
        <v>20.5</v>
      </c>
      <c r="E110">
        <v>5.47</v>
      </c>
      <c r="F110">
        <v>79.55</v>
      </c>
      <c r="G110">
        <v>53.09</v>
      </c>
      <c r="H110">
        <v>1</v>
      </c>
      <c r="I110">
        <v>2</v>
      </c>
      <c r="J110">
        <v>44.82</v>
      </c>
      <c r="K110">
        <v>13.25</v>
      </c>
    </row>
    <row r="111" spans="1:11" x14ac:dyDescent="0.3">
      <c r="A111">
        <v>2</v>
      </c>
      <c r="B111">
        <v>2021</v>
      </c>
      <c r="C111">
        <v>14.76</v>
      </c>
      <c r="D111">
        <v>58.35</v>
      </c>
      <c r="E111">
        <v>39.61</v>
      </c>
      <c r="F111">
        <v>76.52</v>
      </c>
      <c r="G111">
        <v>36.03</v>
      </c>
      <c r="H111">
        <v>6</v>
      </c>
      <c r="I111">
        <v>0</v>
      </c>
      <c r="J111">
        <v>81.84</v>
      </c>
      <c r="K111">
        <v>22.64</v>
      </c>
    </row>
    <row r="112" spans="1:11" x14ac:dyDescent="0.3">
      <c r="A112">
        <v>3</v>
      </c>
      <c r="B112">
        <v>2024</v>
      </c>
      <c r="C112">
        <v>15.77</v>
      </c>
      <c r="D112">
        <v>23.95</v>
      </c>
      <c r="E112">
        <v>7.51</v>
      </c>
      <c r="F112">
        <v>43.32</v>
      </c>
      <c r="G112">
        <v>36.549999999999997</v>
      </c>
      <c r="H112">
        <v>1</v>
      </c>
      <c r="I112">
        <v>2</v>
      </c>
      <c r="J112">
        <v>60.71</v>
      </c>
      <c r="K112">
        <v>48.02</v>
      </c>
    </row>
    <row r="113" spans="1:11" x14ac:dyDescent="0.3">
      <c r="A113">
        <v>6</v>
      </c>
      <c r="B113">
        <v>2022</v>
      </c>
      <c r="C113">
        <v>20.14</v>
      </c>
      <c r="D113">
        <v>3.7</v>
      </c>
      <c r="E113">
        <v>20.68</v>
      </c>
      <c r="F113">
        <v>52.01</v>
      </c>
      <c r="G113">
        <v>37.020000000000003</v>
      </c>
      <c r="H113">
        <v>4</v>
      </c>
      <c r="I113">
        <v>1</v>
      </c>
      <c r="J113">
        <v>81.94</v>
      </c>
      <c r="K113">
        <v>43.92</v>
      </c>
    </row>
    <row r="114" spans="1:11" x14ac:dyDescent="0.3">
      <c r="A114">
        <v>5</v>
      </c>
      <c r="B114">
        <v>2024</v>
      </c>
      <c r="C114">
        <v>15.2</v>
      </c>
      <c r="D114">
        <v>30.75</v>
      </c>
      <c r="E114">
        <v>45.44</v>
      </c>
      <c r="F114">
        <v>16.62</v>
      </c>
      <c r="G114">
        <v>31.27</v>
      </c>
      <c r="H114">
        <v>0</v>
      </c>
      <c r="I114">
        <v>0</v>
      </c>
      <c r="J114">
        <v>61.68</v>
      </c>
      <c r="K114">
        <v>14</v>
      </c>
    </row>
    <row r="115" spans="1:11" x14ac:dyDescent="0.3">
      <c r="A115">
        <v>0</v>
      </c>
      <c r="B115">
        <v>2020</v>
      </c>
      <c r="C115">
        <v>69.67</v>
      </c>
      <c r="D115">
        <v>47.75</v>
      </c>
      <c r="E115">
        <v>27.81</v>
      </c>
      <c r="F115">
        <v>55.74</v>
      </c>
      <c r="G115">
        <v>74.989999999999995</v>
      </c>
      <c r="H115">
        <v>6</v>
      </c>
      <c r="I115">
        <v>1</v>
      </c>
      <c r="J115">
        <v>68.67</v>
      </c>
      <c r="K115">
        <v>9.18</v>
      </c>
    </row>
    <row r="116" spans="1:11" x14ac:dyDescent="0.3">
      <c r="A116">
        <v>5</v>
      </c>
      <c r="B116">
        <v>2020</v>
      </c>
      <c r="C116">
        <v>70.48</v>
      </c>
      <c r="D116">
        <v>19.97</v>
      </c>
      <c r="E116">
        <v>33.75</v>
      </c>
      <c r="F116">
        <v>15.07</v>
      </c>
      <c r="G116">
        <v>64.12</v>
      </c>
      <c r="H116">
        <v>5</v>
      </c>
      <c r="I116">
        <v>1</v>
      </c>
      <c r="J116">
        <v>48.13</v>
      </c>
      <c r="K116">
        <v>40.32</v>
      </c>
    </row>
    <row r="117" spans="1:11" x14ac:dyDescent="0.3">
      <c r="A117">
        <v>2</v>
      </c>
      <c r="B117">
        <v>2023</v>
      </c>
      <c r="C117">
        <v>80.75</v>
      </c>
      <c r="D117">
        <v>60.93</v>
      </c>
      <c r="E117">
        <v>32.200000000000003</v>
      </c>
      <c r="F117">
        <v>14.67</v>
      </c>
      <c r="G117">
        <v>61.33</v>
      </c>
      <c r="H117">
        <v>2</v>
      </c>
      <c r="I117">
        <v>1</v>
      </c>
      <c r="J117">
        <v>83.72</v>
      </c>
      <c r="K117">
        <v>32.54</v>
      </c>
    </row>
    <row r="118" spans="1:11" x14ac:dyDescent="0.3">
      <c r="A118">
        <v>1</v>
      </c>
      <c r="B118">
        <v>2023</v>
      </c>
      <c r="C118">
        <v>31.96</v>
      </c>
      <c r="D118">
        <v>49.43</v>
      </c>
      <c r="E118">
        <v>28.25</v>
      </c>
      <c r="F118">
        <v>56.09</v>
      </c>
      <c r="G118">
        <v>79.12</v>
      </c>
      <c r="H118">
        <v>4</v>
      </c>
      <c r="I118">
        <v>2</v>
      </c>
      <c r="J118">
        <v>69.59</v>
      </c>
      <c r="K118">
        <v>21.86</v>
      </c>
    </row>
    <row r="119" spans="1:11" x14ac:dyDescent="0.3">
      <c r="A119">
        <v>8</v>
      </c>
      <c r="B119">
        <v>2024</v>
      </c>
      <c r="C119">
        <v>82.54</v>
      </c>
      <c r="D119">
        <v>71.06</v>
      </c>
      <c r="E119">
        <v>44.65</v>
      </c>
      <c r="F119">
        <v>28.93</v>
      </c>
      <c r="G119">
        <v>39.83</v>
      </c>
      <c r="H119">
        <v>3</v>
      </c>
      <c r="I119">
        <v>0</v>
      </c>
      <c r="J119">
        <v>33.51</v>
      </c>
      <c r="K119">
        <v>49.28</v>
      </c>
    </row>
    <row r="120" spans="1:11" x14ac:dyDescent="0.3">
      <c r="A120">
        <v>5</v>
      </c>
      <c r="B120">
        <v>2020</v>
      </c>
      <c r="C120">
        <v>93.72</v>
      </c>
      <c r="D120">
        <v>27.55</v>
      </c>
      <c r="E120">
        <v>48.33</v>
      </c>
      <c r="F120">
        <v>31.86</v>
      </c>
      <c r="G120">
        <v>75.36</v>
      </c>
      <c r="H120">
        <v>0</v>
      </c>
      <c r="I120">
        <v>1</v>
      </c>
      <c r="J120">
        <v>73.23</v>
      </c>
      <c r="K120">
        <v>9.67</v>
      </c>
    </row>
    <row r="121" spans="1:11" x14ac:dyDescent="0.3">
      <c r="A121">
        <v>4</v>
      </c>
      <c r="B121">
        <v>2020</v>
      </c>
      <c r="C121">
        <v>21.63</v>
      </c>
      <c r="D121">
        <v>36.58</v>
      </c>
      <c r="E121">
        <v>42.05</v>
      </c>
      <c r="F121">
        <v>61.25</v>
      </c>
      <c r="G121">
        <v>53</v>
      </c>
      <c r="H121">
        <v>6</v>
      </c>
      <c r="I121">
        <v>1</v>
      </c>
      <c r="J121">
        <v>57.27</v>
      </c>
      <c r="K121">
        <v>22.23</v>
      </c>
    </row>
    <row r="122" spans="1:11" x14ac:dyDescent="0.3">
      <c r="A122">
        <v>3</v>
      </c>
      <c r="B122">
        <v>2024</v>
      </c>
      <c r="C122">
        <v>23.27</v>
      </c>
      <c r="D122">
        <v>38.75</v>
      </c>
      <c r="E122">
        <v>44.22</v>
      </c>
      <c r="F122">
        <v>67.88</v>
      </c>
      <c r="G122">
        <v>78.13</v>
      </c>
      <c r="H122">
        <v>1</v>
      </c>
      <c r="I122">
        <v>1</v>
      </c>
      <c r="J122">
        <v>72.790000000000006</v>
      </c>
      <c r="K122">
        <v>13.5</v>
      </c>
    </row>
    <row r="123" spans="1:11" x14ac:dyDescent="0.3">
      <c r="A123">
        <v>8</v>
      </c>
      <c r="B123">
        <v>2020</v>
      </c>
      <c r="C123">
        <v>63.03</v>
      </c>
      <c r="D123">
        <v>26.18</v>
      </c>
      <c r="E123">
        <v>31.41</v>
      </c>
      <c r="F123">
        <v>57.91</v>
      </c>
      <c r="G123">
        <v>63.9</v>
      </c>
      <c r="H123">
        <v>4</v>
      </c>
      <c r="I123">
        <v>0</v>
      </c>
      <c r="J123">
        <v>83.66</v>
      </c>
      <c r="K123">
        <v>6.21</v>
      </c>
    </row>
    <row r="124" spans="1:11" x14ac:dyDescent="0.3">
      <c r="A124">
        <v>3</v>
      </c>
      <c r="B124">
        <v>2021</v>
      </c>
      <c r="C124">
        <v>54.67</v>
      </c>
      <c r="D124">
        <v>64.099999999999994</v>
      </c>
      <c r="E124">
        <v>38.29</v>
      </c>
      <c r="F124">
        <v>27.12</v>
      </c>
      <c r="G124">
        <v>24.78</v>
      </c>
      <c r="H124">
        <v>5</v>
      </c>
      <c r="I124">
        <v>1</v>
      </c>
      <c r="J124">
        <v>75.599999999999994</v>
      </c>
      <c r="K124">
        <v>32.81</v>
      </c>
    </row>
    <row r="125" spans="1:11" x14ac:dyDescent="0.3">
      <c r="A125">
        <v>1</v>
      </c>
      <c r="B125">
        <v>2020</v>
      </c>
      <c r="C125">
        <v>60.69</v>
      </c>
      <c r="D125">
        <v>56.38</v>
      </c>
      <c r="E125">
        <v>29.34</v>
      </c>
      <c r="F125">
        <v>28.55</v>
      </c>
      <c r="G125">
        <v>39.5</v>
      </c>
      <c r="H125">
        <v>2</v>
      </c>
      <c r="I125">
        <v>2</v>
      </c>
      <c r="J125">
        <v>30.81</v>
      </c>
      <c r="K125">
        <v>3.26</v>
      </c>
    </row>
    <row r="126" spans="1:11" x14ac:dyDescent="0.3">
      <c r="A126">
        <v>5</v>
      </c>
      <c r="B126">
        <v>2024</v>
      </c>
      <c r="C126">
        <v>44.17</v>
      </c>
      <c r="D126">
        <v>82.35</v>
      </c>
      <c r="E126">
        <v>42.79</v>
      </c>
      <c r="F126">
        <v>49.74</v>
      </c>
      <c r="G126">
        <v>74.11</v>
      </c>
      <c r="H126">
        <v>0</v>
      </c>
      <c r="I126">
        <v>0</v>
      </c>
      <c r="J126">
        <v>81.95</v>
      </c>
      <c r="K126">
        <v>2.4900000000000002</v>
      </c>
    </row>
    <row r="127" spans="1:11" x14ac:dyDescent="0.3">
      <c r="A127">
        <v>6</v>
      </c>
      <c r="B127">
        <v>2020</v>
      </c>
      <c r="C127">
        <v>34.270000000000003</v>
      </c>
      <c r="D127">
        <v>4.1900000000000004</v>
      </c>
      <c r="E127">
        <v>28.58</v>
      </c>
      <c r="F127">
        <v>23.4</v>
      </c>
      <c r="G127">
        <v>24.04</v>
      </c>
      <c r="H127">
        <v>2</v>
      </c>
      <c r="I127">
        <v>0</v>
      </c>
      <c r="J127">
        <v>87.03</v>
      </c>
      <c r="K127">
        <v>39.950000000000003</v>
      </c>
    </row>
    <row r="128" spans="1:11" x14ac:dyDescent="0.3">
      <c r="A128">
        <v>2</v>
      </c>
      <c r="B128">
        <v>2020</v>
      </c>
      <c r="C128">
        <v>35.22</v>
      </c>
      <c r="D128">
        <v>84.15</v>
      </c>
      <c r="E128">
        <v>20.440000000000001</v>
      </c>
      <c r="F128">
        <v>73.08</v>
      </c>
      <c r="G128">
        <v>65.489999999999995</v>
      </c>
      <c r="H128">
        <v>6</v>
      </c>
      <c r="I128">
        <v>0</v>
      </c>
      <c r="J128">
        <v>48.02</v>
      </c>
      <c r="K128">
        <v>22.55</v>
      </c>
    </row>
    <row r="129" spans="1:11" x14ac:dyDescent="0.3">
      <c r="A129">
        <v>4</v>
      </c>
      <c r="B129">
        <v>2023</v>
      </c>
      <c r="C129">
        <v>20.95</v>
      </c>
      <c r="D129">
        <v>26.53</v>
      </c>
      <c r="E129">
        <v>5.89</v>
      </c>
      <c r="F129">
        <v>2.2799999999999998</v>
      </c>
      <c r="G129">
        <v>47.14</v>
      </c>
      <c r="H129">
        <v>1</v>
      </c>
      <c r="I129">
        <v>2</v>
      </c>
      <c r="J129">
        <v>82.45</v>
      </c>
      <c r="K129">
        <v>44.86</v>
      </c>
    </row>
    <row r="130" spans="1:11" x14ac:dyDescent="0.3">
      <c r="A130">
        <v>6</v>
      </c>
      <c r="B130">
        <v>2023</v>
      </c>
      <c r="C130">
        <v>72.59</v>
      </c>
      <c r="D130">
        <v>51.37</v>
      </c>
      <c r="E130">
        <v>40.299999999999997</v>
      </c>
      <c r="F130">
        <v>3.84</v>
      </c>
      <c r="G130">
        <v>72.92</v>
      </c>
      <c r="H130">
        <v>2</v>
      </c>
      <c r="I130">
        <v>1</v>
      </c>
      <c r="J130">
        <v>76.92</v>
      </c>
      <c r="K130">
        <v>27.59</v>
      </c>
    </row>
    <row r="131" spans="1:11" x14ac:dyDescent="0.3">
      <c r="A131">
        <v>1</v>
      </c>
      <c r="B131">
        <v>2020</v>
      </c>
      <c r="C131">
        <v>68.239999999999995</v>
      </c>
      <c r="D131">
        <v>36.33</v>
      </c>
      <c r="E131">
        <v>22.77</v>
      </c>
      <c r="F131">
        <v>24.34</v>
      </c>
      <c r="G131">
        <v>40.04</v>
      </c>
      <c r="H131">
        <v>1</v>
      </c>
      <c r="I131">
        <v>0</v>
      </c>
      <c r="J131">
        <v>45.16</v>
      </c>
      <c r="K131">
        <v>15.34</v>
      </c>
    </row>
    <row r="132" spans="1:11" x14ac:dyDescent="0.3">
      <c r="A132">
        <v>3</v>
      </c>
      <c r="B132">
        <v>2020</v>
      </c>
      <c r="C132">
        <v>55.19</v>
      </c>
      <c r="D132">
        <v>41.06</v>
      </c>
      <c r="E132">
        <v>29.26</v>
      </c>
      <c r="F132">
        <v>51.9</v>
      </c>
      <c r="G132">
        <v>49.04</v>
      </c>
      <c r="H132">
        <v>1</v>
      </c>
      <c r="I132">
        <v>1</v>
      </c>
      <c r="J132">
        <v>50.12</v>
      </c>
      <c r="K132">
        <v>46.08</v>
      </c>
    </row>
    <row r="133" spans="1:11" x14ac:dyDescent="0.3">
      <c r="A133">
        <v>0</v>
      </c>
      <c r="B133">
        <v>2023</v>
      </c>
      <c r="C133">
        <v>18.43</v>
      </c>
      <c r="D133">
        <v>7.44</v>
      </c>
      <c r="E133">
        <v>2.75</v>
      </c>
      <c r="F133">
        <v>12.96</v>
      </c>
      <c r="G133">
        <v>54.31</v>
      </c>
      <c r="H133">
        <v>1</v>
      </c>
      <c r="I133">
        <v>1</v>
      </c>
      <c r="J133">
        <v>73.34</v>
      </c>
      <c r="K133">
        <v>6.21</v>
      </c>
    </row>
    <row r="134" spans="1:11" x14ac:dyDescent="0.3">
      <c r="A134">
        <v>6</v>
      </c>
      <c r="B134">
        <v>2024</v>
      </c>
      <c r="C134">
        <v>88.16</v>
      </c>
      <c r="D134">
        <v>14.83</v>
      </c>
      <c r="E134">
        <v>2.86</v>
      </c>
      <c r="F134">
        <v>26.45</v>
      </c>
      <c r="G134">
        <v>47.53</v>
      </c>
      <c r="H134">
        <v>3</v>
      </c>
      <c r="I134">
        <v>1</v>
      </c>
      <c r="J134">
        <v>59.28</v>
      </c>
      <c r="K134">
        <v>20.74</v>
      </c>
    </row>
    <row r="135" spans="1:11" x14ac:dyDescent="0.3">
      <c r="A135">
        <v>5</v>
      </c>
      <c r="B135">
        <v>2025</v>
      </c>
      <c r="C135">
        <v>29.45</v>
      </c>
      <c r="D135">
        <v>92.91</v>
      </c>
      <c r="E135">
        <v>42.89</v>
      </c>
      <c r="F135">
        <v>14.73</v>
      </c>
      <c r="G135">
        <v>68.45</v>
      </c>
      <c r="H135">
        <v>6</v>
      </c>
      <c r="I135">
        <v>1</v>
      </c>
      <c r="J135">
        <v>73.819999999999993</v>
      </c>
      <c r="K135">
        <v>17.82</v>
      </c>
    </row>
    <row r="136" spans="1:11" x14ac:dyDescent="0.3">
      <c r="A136">
        <v>1</v>
      </c>
      <c r="B136">
        <v>2022</v>
      </c>
      <c r="C136">
        <v>11.14</v>
      </c>
      <c r="D136">
        <v>28.47</v>
      </c>
      <c r="E136">
        <v>43.11</v>
      </c>
      <c r="F136">
        <v>50.61</v>
      </c>
      <c r="G136">
        <v>78.2</v>
      </c>
      <c r="H136">
        <v>6</v>
      </c>
      <c r="I136">
        <v>0</v>
      </c>
      <c r="J136">
        <v>81.93</v>
      </c>
      <c r="K136">
        <v>47.32</v>
      </c>
    </row>
    <row r="137" spans="1:11" x14ac:dyDescent="0.3">
      <c r="A137">
        <v>5</v>
      </c>
      <c r="B137">
        <v>2025</v>
      </c>
      <c r="C137">
        <v>46.62</v>
      </c>
      <c r="D137">
        <v>72.37</v>
      </c>
      <c r="E137">
        <v>22.03</v>
      </c>
      <c r="F137">
        <v>31.66</v>
      </c>
      <c r="G137">
        <v>35.21</v>
      </c>
      <c r="H137">
        <v>6</v>
      </c>
      <c r="I137">
        <v>0</v>
      </c>
      <c r="J137">
        <v>46.02</v>
      </c>
      <c r="K137">
        <v>20.079999999999998</v>
      </c>
    </row>
    <row r="138" spans="1:11" x14ac:dyDescent="0.3">
      <c r="A138">
        <v>3</v>
      </c>
      <c r="B138">
        <v>2022</v>
      </c>
      <c r="C138">
        <v>43.32</v>
      </c>
      <c r="D138">
        <v>18.93</v>
      </c>
      <c r="E138">
        <v>22.13</v>
      </c>
      <c r="F138">
        <v>61.74</v>
      </c>
      <c r="G138">
        <v>33.94</v>
      </c>
      <c r="H138">
        <v>2</v>
      </c>
      <c r="I138">
        <v>0</v>
      </c>
      <c r="J138">
        <v>69.97</v>
      </c>
      <c r="K138">
        <v>13.22</v>
      </c>
    </row>
    <row r="139" spans="1:11" x14ac:dyDescent="0.3">
      <c r="A139">
        <v>5</v>
      </c>
      <c r="B139">
        <v>2024</v>
      </c>
      <c r="C139">
        <v>59.85</v>
      </c>
      <c r="D139">
        <v>61</v>
      </c>
      <c r="E139">
        <v>41.04</v>
      </c>
      <c r="F139">
        <v>77.48</v>
      </c>
      <c r="G139">
        <v>28.32</v>
      </c>
      <c r="H139">
        <v>4</v>
      </c>
      <c r="I139">
        <v>1</v>
      </c>
      <c r="J139">
        <v>70.17</v>
      </c>
      <c r="K139">
        <v>30.75</v>
      </c>
    </row>
    <row r="140" spans="1:11" x14ac:dyDescent="0.3">
      <c r="A140">
        <v>8</v>
      </c>
      <c r="B140">
        <v>2020</v>
      </c>
      <c r="C140">
        <v>88.23</v>
      </c>
      <c r="D140">
        <v>20.18</v>
      </c>
      <c r="E140">
        <v>17.850000000000001</v>
      </c>
      <c r="F140">
        <v>10.99</v>
      </c>
      <c r="G140">
        <v>85.27</v>
      </c>
      <c r="H140">
        <v>2</v>
      </c>
      <c r="I140">
        <v>1</v>
      </c>
      <c r="J140">
        <v>32.96</v>
      </c>
      <c r="K140">
        <v>32.229999999999997</v>
      </c>
    </row>
    <row r="141" spans="1:11" x14ac:dyDescent="0.3">
      <c r="A141">
        <v>9</v>
      </c>
      <c r="B141">
        <v>2021</v>
      </c>
      <c r="C141">
        <v>87.79</v>
      </c>
      <c r="D141">
        <v>40.86</v>
      </c>
      <c r="E141">
        <v>28.82</v>
      </c>
      <c r="F141">
        <v>74.040000000000006</v>
      </c>
      <c r="G141">
        <v>70.58</v>
      </c>
      <c r="H141">
        <v>5</v>
      </c>
      <c r="I141">
        <v>2</v>
      </c>
      <c r="J141">
        <v>60.03</v>
      </c>
      <c r="K141">
        <v>12.22</v>
      </c>
    </row>
    <row r="142" spans="1:11" x14ac:dyDescent="0.3">
      <c r="A142">
        <v>8</v>
      </c>
      <c r="B142">
        <v>2021</v>
      </c>
      <c r="C142">
        <v>21.57</v>
      </c>
      <c r="D142">
        <v>77.010000000000005</v>
      </c>
      <c r="E142">
        <v>32.520000000000003</v>
      </c>
      <c r="F142">
        <v>13.61</v>
      </c>
      <c r="G142">
        <v>37.65</v>
      </c>
      <c r="H142">
        <v>1</v>
      </c>
      <c r="I142">
        <v>2</v>
      </c>
      <c r="J142">
        <v>33.61</v>
      </c>
      <c r="K142">
        <v>18.87</v>
      </c>
    </row>
    <row r="143" spans="1:11" x14ac:dyDescent="0.3">
      <c r="A143">
        <v>4</v>
      </c>
      <c r="B143">
        <v>2021</v>
      </c>
      <c r="C143">
        <v>45.09</v>
      </c>
      <c r="D143">
        <v>11.8</v>
      </c>
      <c r="E143">
        <v>27.79</v>
      </c>
      <c r="F143">
        <v>0.14000000000000001</v>
      </c>
      <c r="G143">
        <v>39.090000000000003</v>
      </c>
      <c r="H143">
        <v>0</v>
      </c>
      <c r="I143">
        <v>2</v>
      </c>
      <c r="J143">
        <v>50.81</v>
      </c>
      <c r="K143">
        <v>20.61</v>
      </c>
    </row>
    <row r="144" spans="1:11" x14ac:dyDescent="0.3">
      <c r="A144">
        <v>1</v>
      </c>
      <c r="B144">
        <v>2020</v>
      </c>
      <c r="C144">
        <v>50.97</v>
      </c>
      <c r="D144">
        <v>16.05</v>
      </c>
      <c r="E144">
        <v>46.78</v>
      </c>
      <c r="F144">
        <v>62.71</v>
      </c>
      <c r="G144">
        <v>68.180000000000007</v>
      </c>
      <c r="H144">
        <v>6</v>
      </c>
      <c r="I144">
        <v>2</v>
      </c>
      <c r="J144">
        <v>60.09</v>
      </c>
      <c r="K144">
        <v>31.02</v>
      </c>
    </row>
    <row r="145" spans="1:11" x14ac:dyDescent="0.3">
      <c r="A145">
        <v>5</v>
      </c>
      <c r="B145">
        <v>2024</v>
      </c>
      <c r="C145">
        <v>52.18</v>
      </c>
      <c r="D145">
        <v>5.84</v>
      </c>
      <c r="E145">
        <v>36.799999999999997</v>
      </c>
      <c r="F145">
        <v>60.81</v>
      </c>
      <c r="G145">
        <v>42.56</v>
      </c>
      <c r="H145">
        <v>5</v>
      </c>
      <c r="I145">
        <v>2</v>
      </c>
      <c r="J145">
        <v>43.6</v>
      </c>
      <c r="K145">
        <v>14.06</v>
      </c>
    </row>
    <row r="146" spans="1:11" x14ac:dyDescent="0.3">
      <c r="A146">
        <v>4</v>
      </c>
      <c r="B146">
        <v>2021</v>
      </c>
      <c r="C146">
        <v>40.799999999999997</v>
      </c>
      <c r="D146">
        <v>42.29</v>
      </c>
      <c r="E146">
        <v>21.03</v>
      </c>
      <c r="F146">
        <v>62.27</v>
      </c>
      <c r="G146">
        <v>21.16</v>
      </c>
      <c r="H146">
        <v>0</v>
      </c>
      <c r="I146">
        <v>0</v>
      </c>
      <c r="J146">
        <v>77.31</v>
      </c>
      <c r="K146">
        <v>12.95</v>
      </c>
    </row>
    <row r="147" spans="1:11" x14ac:dyDescent="0.3">
      <c r="A147">
        <v>3</v>
      </c>
      <c r="B147">
        <v>2024</v>
      </c>
      <c r="C147">
        <v>77.33</v>
      </c>
      <c r="D147">
        <v>51.28</v>
      </c>
      <c r="E147">
        <v>23.6</v>
      </c>
      <c r="F147">
        <v>23.16</v>
      </c>
      <c r="G147">
        <v>84.93</v>
      </c>
      <c r="H147">
        <v>1</v>
      </c>
      <c r="I147">
        <v>2</v>
      </c>
      <c r="J147">
        <v>85.01</v>
      </c>
      <c r="K147">
        <v>24.33</v>
      </c>
    </row>
    <row r="148" spans="1:11" x14ac:dyDescent="0.3">
      <c r="A148">
        <v>5</v>
      </c>
      <c r="B148">
        <v>2020</v>
      </c>
      <c r="C148">
        <v>80.040000000000006</v>
      </c>
      <c r="D148">
        <v>36.49</v>
      </c>
      <c r="E148">
        <v>29.72</v>
      </c>
      <c r="F148">
        <v>76.739999999999995</v>
      </c>
      <c r="G148">
        <v>69.010000000000005</v>
      </c>
      <c r="H148">
        <v>1</v>
      </c>
      <c r="I148">
        <v>1</v>
      </c>
      <c r="J148">
        <v>48.27</v>
      </c>
      <c r="K148">
        <v>44.8</v>
      </c>
    </row>
    <row r="149" spans="1:11" x14ac:dyDescent="0.3">
      <c r="A149">
        <v>2</v>
      </c>
      <c r="B149">
        <v>2022</v>
      </c>
      <c r="C149">
        <v>39.479999999999997</v>
      </c>
      <c r="D149">
        <v>63.35</v>
      </c>
      <c r="E149">
        <v>25.56</v>
      </c>
      <c r="F149">
        <v>55.14</v>
      </c>
      <c r="G149">
        <v>20.82</v>
      </c>
      <c r="H149">
        <v>4</v>
      </c>
      <c r="I149">
        <v>0</v>
      </c>
      <c r="J149">
        <v>42.94</v>
      </c>
      <c r="K149">
        <v>36.32</v>
      </c>
    </row>
    <row r="150" spans="1:11" x14ac:dyDescent="0.3">
      <c r="A150">
        <v>8</v>
      </c>
      <c r="B150">
        <v>2022</v>
      </c>
      <c r="C150">
        <v>30.18</v>
      </c>
      <c r="D150">
        <v>97.54</v>
      </c>
      <c r="E150">
        <v>18.39</v>
      </c>
      <c r="F150">
        <v>14.76</v>
      </c>
      <c r="G150">
        <v>49.67</v>
      </c>
      <c r="H150">
        <v>4</v>
      </c>
      <c r="I150">
        <v>1</v>
      </c>
      <c r="J150">
        <v>89.76</v>
      </c>
      <c r="K150">
        <v>12.56</v>
      </c>
    </row>
    <row r="151" spans="1:11" x14ac:dyDescent="0.3">
      <c r="A151">
        <v>9</v>
      </c>
      <c r="B151">
        <v>2020</v>
      </c>
      <c r="C151">
        <v>36.520000000000003</v>
      </c>
      <c r="D151">
        <v>4.2</v>
      </c>
      <c r="E151">
        <v>25.53</v>
      </c>
      <c r="F151">
        <v>71.010000000000005</v>
      </c>
      <c r="G151">
        <v>21.92</v>
      </c>
      <c r="H151">
        <v>0</v>
      </c>
      <c r="I151">
        <v>1</v>
      </c>
      <c r="J151">
        <v>84.9</v>
      </c>
      <c r="K151">
        <v>29.93</v>
      </c>
    </row>
    <row r="152" spans="1:11" x14ac:dyDescent="0.3">
      <c r="A152">
        <v>3</v>
      </c>
      <c r="B152">
        <v>2023</v>
      </c>
      <c r="C152">
        <v>48.39</v>
      </c>
      <c r="D152">
        <v>57.31</v>
      </c>
      <c r="E152">
        <v>1.2</v>
      </c>
      <c r="F152">
        <v>17.95</v>
      </c>
      <c r="G152">
        <v>61.69</v>
      </c>
      <c r="H152">
        <v>0</v>
      </c>
      <c r="I152">
        <v>0</v>
      </c>
      <c r="J152">
        <v>66.25</v>
      </c>
      <c r="K152">
        <v>44.4</v>
      </c>
    </row>
    <row r="153" spans="1:11" x14ac:dyDescent="0.3">
      <c r="A153">
        <v>1</v>
      </c>
      <c r="B153">
        <v>2020</v>
      </c>
      <c r="C153">
        <v>39.94</v>
      </c>
      <c r="D153">
        <v>57.79</v>
      </c>
      <c r="E153">
        <v>46.08</v>
      </c>
      <c r="F153">
        <v>44.31</v>
      </c>
      <c r="G153">
        <v>38.14</v>
      </c>
      <c r="H153">
        <v>4</v>
      </c>
      <c r="I153">
        <v>2</v>
      </c>
      <c r="J153">
        <v>46.49</v>
      </c>
      <c r="K153">
        <v>37.29</v>
      </c>
    </row>
    <row r="154" spans="1:11" x14ac:dyDescent="0.3">
      <c r="A154">
        <v>1</v>
      </c>
      <c r="B154">
        <v>2025</v>
      </c>
      <c r="C154">
        <v>78.430000000000007</v>
      </c>
      <c r="D154">
        <v>84.82</v>
      </c>
      <c r="E154">
        <v>26.41</v>
      </c>
      <c r="F154">
        <v>4.72</v>
      </c>
      <c r="G154">
        <v>33.28</v>
      </c>
      <c r="H154">
        <v>6</v>
      </c>
      <c r="I154">
        <v>1</v>
      </c>
      <c r="J154">
        <v>64.489999999999995</v>
      </c>
      <c r="K154">
        <v>45.04</v>
      </c>
    </row>
    <row r="155" spans="1:11" x14ac:dyDescent="0.3">
      <c r="A155">
        <v>7</v>
      </c>
      <c r="B155">
        <v>2025</v>
      </c>
      <c r="C155">
        <v>81.86</v>
      </c>
      <c r="D155">
        <v>35.53</v>
      </c>
      <c r="E155">
        <v>28.46</v>
      </c>
      <c r="F155">
        <v>7.11</v>
      </c>
      <c r="G155">
        <v>63.48</v>
      </c>
      <c r="H155">
        <v>1</v>
      </c>
      <c r="I155">
        <v>1</v>
      </c>
      <c r="J155">
        <v>31.33</v>
      </c>
      <c r="K155">
        <v>11.61</v>
      </c>
    </row>
    <row r="156" spans="1:11" x14ac:dyDescent="0.3">
      <c r="A156">
        <v>3</v>
      </c>
      <c r="B156">
        <v>2025</v>
      </c>
      <c r="C156">
        <v>29.61</v>
      </c>
      <c r="D156">
        <v>59.56</v>
      </c>
      <c r="E156">
        <v>24.68</v>
      </c>
      <c r="F156">
        <v>46.92</v>
      </c>
      <c r="G156">
        <v>57.21</v>
      </c>
      <c r="H156">
        <v>3</v>
      </c>
      <c r="I156">
        <v>1</v>
      </c>
      <c r="J156">
        <v>31.7</v>
      </c>
      <c r="K156">
        <v>28.9</v>
      </c>
    </row>
    <row r="157" spans="1:11" x14ac:dyDescent="0.3">
      <c r="A157">
        <v>4</v>
      </c>
      <c r="B157">
        <v>2021</v>
      </c>
      <c r="C157">
        <v>89.44</v>
      </c>
      <c r="D157">
        <v>52.98</v>
      </c>
      <c r="E157">
        <v>48.47</v>
      </c>
      <c r="F157">
        <v>12.14</v>
      </c>
      <c r="G157">
        <v>30.6</v>
      </c>
      <c r="H157">
        <v>3</v>
      </c>
      <c r="I157">
        <v>0</v>
      </c>
      <c r="J157">
        <v>77.209999999999994</v>
      </c>
      <c r="K157">
        <v>44.35</v>
      </c>
    </row>
    <row r="158" spans="1:11" x14ac:dyDescent="0.3">
      <c r="A158">
        <v>4</v>
      </c>
      <c r="B158">
        <v>2020</v>
      </c>
      <c r="C158">
        <v>70.11</v>
      </c>
      <c r="D158">
        <v>28.26</v>
      </c>
      <c r="E158">
        <v>27.62</v>
      </c>
      <c r="F158">
        <v>57.86</v>
      </c>
      <c r="G158">
        <v>58.71</v>
      </c>
      <c r="H158">
        <v>3</v>
      </c>
      <c r="I158">
        <v>2</v>
      </c>
      <c r="J158">
        <v>78.739999999999995</v>
      </c>
      <c r="K158">
        <v>31.73</v>
      </c>
    </row>
    <row r="159" spans="1:11" x14ac:dyDescent="0.3">
      <c r="A159">
        <v>3</v>
      </c>
      <c r="B159">
        <v>2023</v>
      </c>
      <c r="C159">
        <v>65.77</v>
      </c>
      <c r="D159">
        <v>49.83</v>
      </c>
      <c r="E159">
        <v>39.94</v>
      </c>
      <c r="F159">
        <v>79.44</v>
      </c>
      <c r="G159">
        <v>43.73</v>
      </c>
      <c r="H159">
        <v>6</v>
      </c>
      <c r="I159">
        <v>0</v>
      </c>
      <c r="J159">
        <v>81.58</v>
      </c>
      <c r="K159">
        <v>14.62</v>
      </c>
    </row>
    <row r="160" spans="1:11" x14ac:dyDescent="0.3">
      <c r="A160">
        <v>0</v>
      </c>
      <c r="B160">
        <v>2023</v>
      </c>
      <c r="C160">
        <v>45.35</v>
      </c>
      <c r="D160">
        <v>20.49</v>
      </c>
      <c r="E160">
        <v>33.21</v>
      </c>
      <c r="F160">
        <v>50.5</v>
      </c>
      <c r="G160">
        <v>41.73</v>
      </c>
      <c r="H160">
        <v>2</v>
      </c>
      <c r="I160">
        <v>2</v>
      </c>
      <c r="J160">
        <v>47.42</v>
      </c>
      <c r="K160">
        <v>43.11</v>
      </c>
    </row>
    <row r="161" spans="1:11" x14ac:dyDescent="0.3">
      <c r="A161">
        <v>7</v>
      </c>
      <c r="B161">
        <v>2020</v>
      </c>
      <c r="C161">
        <v>10.53</v>
      </c>
      <c r="D161">
        <v>20.97</v>
      </c>
      <c r="E161">
        <v>23.64</v>
      </c>
      <c r="F161">
        <v>34.270000000000003</v>
      </c>
      <c r="G161">
        <v>45.67</v>
      </c>
      <c r="H161">
        <v>5</v>
      </c>
      <c r="I161">
        <v>1</v>
      </c>
      <c r="J161">
        <v>58.52</v>
      </c>
      <c r="K161">
        <v>33.369999999999997</v>
      </c>
    </row>
    <row r="162" spans="1:11" x14ac:dyDescent="0.3">
      <c r="A162">
        <v>7</v>
      </c>
      <c r="B162">
        <v>2022</v>
      </c>
      <c r="C162">
        <v>44.29</v>
      </c>
      <c r="D162">
        <v>33.090000000000003</v>
      </c>
      <c r="E162">
        <v>16.77</v>
      </c>
      <c r="F162">
        <v>46.12</v>
      </c>
      <c r="G162">
        <v>74.790000000000006</v>
      </c>
      <c r="H162">
        <v>0</v>
      </c>
      <c r="I162">
        <v>2</v>
      </c>
      <c r="J162">
        <v>40.770000000000003</v>
      </c>
      <c r="K162">
        <v>18.73</v>
      </c>
    </row>
    <row r="163" spans="1:11" x14ac:dyDescent="0.3">
      <c r="A163">
        <v>2</v>
      </c>
      <c r="B163">
        <v>2025</v>
      </c>
      <c r="C163">
        <v>34.75</v>
      </c>
      <c r="D163">
        <v>66.739999999999995</v>
      </c>
      <c r="E163">
        <v>46.89</v>
      </c>
      <c r="F163">
        <v>52.46</v>
      </c>
      <c r="G163">
        <v>26.17</v>
      </c>
      <c r="H163">
        <v>3</v>
      </c>
      <c r="I163">
        <v>2</v>
      </c>
      <c r="J163">
        <v>35.67</v>
      </c>
      <c r="K163">
        <v>35.020000000000003</v>
      </c>
    </row>
    <row r="164" spans="1:11" x14ac:dyDescent="0.3">
      <c r="A164">
        <v>9</v>
      </c>
      <c r="B164">
        <v>2022</v>
      </c>
      <c r="C164">
        <v>81.06</v>
      </c>
      <c r="D164">
        <v>96.13</v>
      </c>
      <c r="E164">
        <v>10.66</v>
      </c>
      <c r="F164">
        <v>45.6</v>
      </c>
      <c r="G164">
        <v>39.659999999999997</v>
      </c>
      <c r="H164">
        <v>5</v>
      </c>
      <c r="I164">
        <v>1</v>
      </c>
      <c r="J164">
        <v>54.47</v>
      </c>
      <c r="K164">
        <v>22.76</v>
      </c>
    </row>
    <row r="165" spans="1:11" x14ac:dyDescent="0.3">
      <c r="A165">
        <v>3</v>
      </c>
      <c r="B165">
        <v>2021</v>
      </c>
      <c r="C165">
        <v>85.24</v>
      </c>
      <c r="D165">
        <v>93.76</v>
      </c>
      <c r="E165">
        <v>27.7</v>
      </c>
      <c r="F165">
        <v>78.239999999999995</v>
      </c>
      <c r="G165">
        <v>29.45</v>
      </c>
      <c r="H165">
        <v>2</v>
      </c>
      <c r="I165">
        <v>1</v>
      </c>
      <c r="J165">
        <v>51.84</v>
      </c>
      <c r="K165">
        <v>1.93</v>
      </c>
    </row>
    <row r="166" spans="1:11" x14ac:dyDescent="0.3">
      <c r="A166">
        <v>3</v>
      </c>
      <c r="B166">
        <v>2021</v>
      </c>
      <c r="C166">
        <v>78.95</v>
      </c>
      <c r="D166">
        <v>45.62</v>
      </c>
      <c r="E166">
        <v>17.45</v>
      </c>
      <c r="F166">
        <v>1.05</v>
      </c>
      <c r="G166">
        <v>21.7</v>
      </c>
      <c r="H166">
        <v>4</v>
      </c>
      <c r="I166">
        <v>2</v>
      </c>
      <c r="J166">
        <v>41.77</v>
      </c>
      <c r="K166">
        <v>21.41</v>
      </c>
    </row>
    <row r="167" spans="1:11" x14ac:dyDescent="0.3">
      <c r="A167">
        <v>9</v>
      </c>
      <c r="B167">
        <v>2021</v>
      </c>
      <c r="C167">
        <v>66.95</v>
      </c>
      <c r="D167">
        <v>47.72</v>
      </c>
      <c r="E167">
        <v>0.86</v>
      </c>
      <c r="F167">
        <v>27.58</v>
      </c>
      <c r="G167">
        <v>64.42</v>
      </c>
      <c r="H167">
        <v>1</v>
      </c>
      <c r="I167">
        <v>0</v>
      </c>
      <c r="J167">
        <v>68.14</v>
      </c>
      <c r="K167">
        <v>8.09</v>
      </c>
    </row>
    <row r="168" spans="1:11" x14ac:dyDescent="0.3">
      <c r="A168">
        <v>0</v>
      </c>
      <c r="B168">
        <v>2023</v>
      </c>
      <c r="C168">
        <v>68.23</v>
      </c>
      <c r="D168">
        <v>6.14</v>
      </c>
      <c r="E168">
        <v>6.2</v>
      </c>
      <c r="F168">
        <v>53.13</v>
      </c>
      <c r="G168">
        <v>53.16</v>
      </c>
      <c r="H168">
        <v>2</v>
      </c>
      <c r="I168">
        <v>1</v>
      </c>
      <c r="J168">
        <v>71.599999999999994</v>
      </c>
      <c r="K168">
        <v>15.26</v>
      </c>
    </row>
    <row r="169" spans="1:11" x14ac:dyDescent="0.3">
      <c r="A169">
        <v>8</v>
      </c>
      <c r="B169">
        <v>2023</v>
      </c>
      <c r="C169">
        <v>91.27</v>
      </c>
      <c r="D169">
        <v>33.869999999999997</v>
      </c>
      <c r="E169">
        <v>41.67</v>
      </c>
      <c r="F169">
        <v>56.26</v>
      </c>
      <c r="G169">
        <v>59.93</v>
      </c>
      <c r="H169">
        <v>1</v>
      </c>
      <c r="I169">
        <v>1</v>
      </c>
      <c r="J169">
        <v>46.98</v>
      </c>
      <c r="K169">
        <v>28.51</v>
      </c>
    </row>
    <row r="170" spans="1:11" x14ac:dyDescent="0.3">
      <c r="A170">
        <v>1</v>
      </c>
      <c r="B170">
        <v>2025</v>
      </c>
      <c r="C170">
        <v>17.02</v>
      </c>
      <c r="D170">
        <v>87.77</v>
      </c>
      <c r="E170">
        <v>4.59</v>
      </c>
      <c r="F170">
        <v>52.45</v>
      </c>
      <c r="G170">
        <v>64.72</v>
      </c>
      <c r="H170">
        <v>2</v>
      </c>
      <c r="I170">
        <v>1</v>
      </c>
      <c r="J170">
        <v>60.55</v>
      </c>
      <c r="K170">
        <v>22.7</v>
      </c>
    </row>
    <row r="171" spans="1:11" x14ac:dyDescent="0.3">
      <c r="A171">
        <v>2</v>
      </c>
      <c r="B171">
        <v>2025</v>
      </c>
      <c r="C171">
        <v>25.5</v>
      </c>
      <c r="D171">
        <v>18.739999999999998</v>
      </c>
      <c r="E171">
        <v>15.07</v>
      </c>
      <c r="F171">
        <v>40.81</v>
      </c>
      <c r="G171">
        <v>64.86</v>
      </c>
      <c r="H171">
        <v>5</v>
      </c>
      <c r="I171">
        <v>1</v>
      </c>
      <c r="J171">
        <v>51.07</v>
      </c>
      <c r="K171">
        <v>39.97</v>
      </c>
    </row>
    <row r="172" spans="1:11" x14ac:dyDescent="0.3">
      <c r="A172">
        <v>9</v>
      </c>
      <c r="B172">
        <v>2023</v>
      </c>
      <c r="C172">
        <v>11.94</v>
      </c>
      <c r="D172">
        <v>91.59</v>
      </c>
      <c r="E172">
        <v>26.28</v>
      </c>
      <c r="F172">
        <v>73.930000000000007</v>
      </c>
      <c r="G172">
        <v>57.55</v>
      </c>
      <c r="H172">
        <v>6</v>
      </c>
      <c r="I172">
        <v>1</v>
      </c>
      <c r="J172">
        <v>65.790000000000006</v>
      </c>
      <c r="K172">
        <v>29.3</v>
      </c>
    </row>
    <row r="173" spans="1:11" x14ac:dyDescent="0.3">
      <c r="A173">
        <v>5</v>
      </c>
      <c r="B173">
        <v>2023</v>
      </c>
      <c r="C173">
        <v>39.04</v>
      </c>
      <c r="D173">
        <v>78.44</v>
      </c>
      <c r="E173">
        <v>31.32</v>
      </c>
      <c r="F173">
        <v>28.93</v>
      </c>
      <c r="G173">
        <v>77.95</v>
      </c>
      <c r="H173">
        <v>1</v>
      </c>
      <c r="I173">
        <v>2</v>
      </c>
      <c r="J173">
        <v>39.630000000000003</v>
      </c>
      <c r="K173">
        <v>22.79</v>
      </c>
    </row>
    <row r="174" spans="1:11" x14ac:dyDescent="0.3">
      <c r="A174">
        <v>3</v>
      </c>
      <c r="B174">
        <v>2020</v>
      </c>
      <c r="C174">
        <v>71</v>
      </c>
      <c r="D174">
        <v>77.53</v>
      </c>
      <c r="E174">
        <v>17.41</v>
      </c>
      <c r="F174">
        <v>12.56</v>
      </c>
      <c r="G174">
        <v>31.57</v>
      </c>
      <c r="H174">
        <v>4</v>
      </c>
      <c r="I174">
        <v>2</v>
      </c>
      <c r="J174">
        <v>56.93</v>
      </c>
      <c r="K174">
        <v>38.36</v>
      </c>
    </row>
    <row r="175" spans="1:11" x14ac:dyDescent="0.3">
      <c r="A175">
        <v>3</v>
      </c>
      <c r="B175">
        <v>2021</v>
      </c>
      <c r="C175">
        <v>25.62</v>
      </c>
      <c r="D175">
        <v>86.47</v>
      </c>
      <c r="E175">
        <v>47.64</v>
      </c>
      <c r="F175">
        <v>71.099999999999994</v>
      </c>
      <c r="G175">
        <v>36.22</v>
      </c>
      <c r="H175">
        <v>0</v>
      </c>
      <c r="I175">
        <v>0</v>
      </c>
      <c r="J175">
        <v>63.66</v>
      </c>
      <c r="K175">
        <v>29.92</v>
      </c>
    </row>
    <row r="176" spans="1:11" x14ac:dyDescent="0.3">
      <c r="A176">
        <v>9</v>
      </c>
      <c r="B176">
        <v>2025</v>
      </c>
      <c r="C176">
        <v>49.71</v>
      </c>
      <c r="D176">
        <v>50.19</v>
      </c>
      <c r="E176">
        <v>14.09</v>
      </c>
      <c r="F176">
        <v>12.41</v>
      </c>
      <c r="G176">
        <v>40.18</v>
      </c>
      <c r="H176">
        <v>5</v>
      </c>
      <c r="I176">
        <v>1</v>
      </c>
      <c r="J176">
        <v>57.05</v>
      </c>
      <c r="K176">
        <v>5.76</v>
      </c>
    </row>
    <row r="177" spans="1:11" x14ac:dyDescent="0.3">
      <c r="A177">
        <v>6</v>
      </c>
      <c r="B177">
        <v>2024</v>
      </c>
      <c r="C177">
        <v>67.94</v>
      </c>
      <c r="D177">
        <v>96.81</v>
      </c>
      <c r="E177">
        <v>8.84</v>
      </c>
      <c r="F177">
        <v>51.06</v>
      </c>
      <c r="G177">
        <v>23.04</v>
      </c>
      <c r="H177">
        <v>5</v>
      </c>
      <c r="I177">
        <v>0</v>
      </c>
      <c r="J177">
        <v>33.159999999999997</v>
      </c>
      <c r="K177">
        <v>7.6</v>
      </c>
    </row>
    <row r="178" spans="1:11" x14ac:dyDescent="0.3">
      <c r="A178">
        <v>4</v>
      </c>
      <c r="B178">
        <v>2022</v>
      </c>
      <c r="C178">
        <v>43.85</v>
      </c>
      <c r="D178">
        <v>52.54</v>
      </c>
      <c r="E178">
        <v>32.07</v>
      </c>
      <c r="F178">
        <v>73.680000000000007</v>
      </c>
      <c r="G178">
        <v>74.08</v>
      </c>
      <c r="H178">
        <v>5</v>
      </c>
      <c r="I178">
        <v>2</v>
      </c>
      <c r="J178">
        <v>56.79</v>
      </c>
      <c r="K178">
        <v>25.07</v>
      </c>
    </row>
    <row r="179" spans="1:11" x14ac:dyDescent="0.3">
      <c r="A179">
        <v>8</v>
      </c>
      <c r="B179">
        <v>2025</v>
      </c>
      <c r="C179">
        <v>64.87</v>
      </c>
      <c r="D179">
        <v>49.04</v>
      </c>
      <c r="E179">
        <v>36.31</v>
      </c>
      <c r="F179">
        <v>38.159999999999997</v>
      </c>
      <c r="G179">
        <v>82.41</v>
      </c>
      <c r="H179">
        <v>6</v>
      </c>
      <c r="I179">
        <v>0</v>
      </c>
      <c r="J179">
        <v>78.14</v>
      </c>
      <c r="K179">
        <v>20.54</v>
      </c>
    </row>
    <row r="180" spans="1:11" x14ac:dyDescent="0.3">
      <c r="A180">
        <v>6</v>
      </c>
      <c r="B180">
        <v>2022</v>
      </c>
      <c r="C180">
        <v>62.98</v>
      </c>
      <c r="D180">
        <v>24.98</v>
      </c>
      <c r="E180">
        <v>27.51</v>
      </c>
      <c r="F180">
        <v>27.51</v>
      </c>
      <c r="G180">
        <v>53.78</v>
      </c>
      <c r="H180">
        <v>4</v>
      </c>
      <c r="I180">
        <v>2</v>
      </c>
      <c r="J180">
        <v>55.93</v>
      </c>
      <c r="K180">
        <v>30.55</v>
      </c>
    </row>
    <row r="181" spans="1:11" x14ac:dyDescent="0.3">
      <c r="A181">
        <v>3</v>
      </c>
      <c r="B181">
        <v>2025</v>
      </c>
      <c r="C181">
        <v>62.94</v>
      </c>
      <c r="D181">
        <v>7.49</v>
      </c>
      <c r="E181">
        <v>22.4</v>
      </c>
      <c r="F181">
        <v>71.69</v>
      </c>
      <c r="G181">
        <v>63.54</v>
      </c>
      <c r="H181">
        <v>5</v>
      </c>
      <c r="I181">
        <v>0</v>
      </c>
      <c r="J181">
        <v>44.26</v>
      </c>
      <c r="K181">
        <v>41.99</v>
      </c>
    </row>
    <row r="182" spans="1:11" x14ac:dyDescent="0.3">
      <c r="A182">
        <v>1</v>
      </c>
      <c r="B182">
        <v>2025</v>
      </c>
      <c r="C182">
        <v>94.76</v>
      </c>
      <c r="D182">
        <v>17.579999999999998</v>
      </c>
      <c r="E182">
        <v>14.48</v>
      </c>
      <c r="F182">
        <v>71.63</v>
      </c>
      <c r="G182">
        <v>67.44</v>
      </c>
      <c r="H182">
        <v>4</v>
      </c>
      <c r="I182">
        <v>2</v>
      </c>
      <c r="J182">
        <v>71.959999999999994</v>
      </c>
      <c r="K182">
        <v>34.65</v>
      </c>
    </row>
    <row r="183" spans="1:11" x14ac:dyDescent="0.3">
      <c r="A183">
        <v>7</v>
      </c>
      <c r="B183">
        <v>2025</v>
      </c>
      <c r="C183">
        <v>44.1</v>
      </c>
      <c r="D183">
        <v>87.85</v>
      </c>
      <c r="E183">
        <v>39.96</v>
      </c>
      <c r="F183">
        <v>33.44</v>
      </c>
      <c r="G183">
        <v>72.72</v>
      </c>
      <c r="H183">
        <v>4</v>
      </c>
      <c r="I183">
        <v>0</v>
      </c>
      <c r="J183">
        <v>76.739999999999995</v>
      </c>
      <c r="K183">
        <v>40.98</v>
      </c>
    </row>
    <row r="184" spans="1:11" x14ac:dyDescent="0.3">
      <c r="A184">
        <v>6</v>
      </c>
      <c r="B184">
        <v>2023</v>
      </c>
      <c r="C184">
        <v>12.86</v>
      </c>
      <c r="D184">
        <v>5.08</v>
      </c>
      <c r="E184">
        <v>18.5</v>
      </c>
      <c r="F184">
        <v>20.65</v>
      </c>
      <c r="G184">
        <v>75.67</v>
      </c>
      <c r="H184">
        <v>3</v>
      </c>
      <c r="I184">
        <v>0</v>
      </c>
      <c r="J184">
        <v>38.35</v>
      </c>
      <c r="K184">
        <v>5.25</v>
      </c>
    </row>
    <row r="185" spans="1:11" x14ac:dyDescent="0.3">
      <c r="A185">
        <v>3</v>
      </c>
      <c r="B185">
        <v>2022</v>
      </c>
      <c r="C185">
        <v>49.97</v>
      </c>
      <c r="D185">
        <v>5.59</v>
      </c>
      <c r="E185">
        <v>22.61</v>
      </c>
      <c r="F185">
        <v>17.55</v>
      </c>
      <c r="G185">
        <v>34.97</v>
      </c>
      <c r="H185">
        <v>6</v>
      </c>
      <c r="I185">
        <v>0</v>
      </c>
      <c r="J185">
        <v>78.709999999999994</v>
      </c>
      <c r="K185">
        <v>27.6</v>
      </c>
    </row>
    <row r="186" spans="1:11" x14ac:dyDescent="0.3">
      <c r="A186">
        <v>3</v>
      </c>
      <c r="B186">
        <v>2023</v>
      </c>
      <c r="C186">
        <v>88.41</v>
      </c>
      <c r="D186">
        <v>5.34</v>
      </c>
      <c r="E186">
        <v>36.07</v>
      </c>
      <c r="F186">
        <v>13.78</v>
      </c>
      <c r="G186">
        <v>36.24</v>
      </c>
      <c r="H186">
        <v>6</v>
      </c>
      <c r="I186">
        <v>1</v>
      </c>
      <c r="J186">
        <v>58.85</v>
      </c>
      <c r="K186">
        <v>35.86</v>
      </c>
    </row>
    <row r="187" spans="1:11" x14ac:dyDescent="0.3">
      <c r="A187">
        <v>3</v>
      </c>
      <c r="B187">
        <v>2020</v>
      </c>
      <c r="C187">
        <v>79.59</v>
      </c>
      <c r="D187">
        <v>20.37</v>
      </c>
      <c r="E187">
        <v>39.06</v>
      </c>
      <c r="F187">
        <v>44.06</v>
      </c>
      <c r="G187">
        <v>83.18</v>
      </c>
      <c r="H187">
        <v>6</v>
      </c>
      <c r="I187">
        <v>1</v>
      </c>
      <c r="J187">
        <v>45.04</v>
      </c>
      <c r="K187">
        <v>14.03</v>
      </c>
    </row>
    <row r="188" spans="1:11" x14ac:dyDescent="0.3">
      <c r="A188">
        <v>9</v>
      </c>
      <c r="B188">
        <v>2020</v>
      </c>
      <c r="C188">
        <v>26.12</v>
      </c>
      <c r="D188">
        <v>73.78</v>
      </c>
      <c r="E188">
        <v>21.51</v>
      </c>
      <c r="F188">
        <v>22.63</v>
      </c>
      <c r="G188">
        <v>65.41</v>
      </c>
      <c r="H188">
        <v>4</v>
      </c>
      <c r="I188">
        <v>2</v>
      </c>
      <c r="J188">
        <v>44.56</v>
      </c>
      <c r="K188">
        <v>3.46</v>
      </c>
    </row>
    <row r="189" spans="1:11" x14ac:dyDescent="0.3">
      <c r="A189">
        <v>4</v>
      </c>
      <c r="B189">
        <v>2022</v>
      </c>
      <c r="C189">
        <v>87.95</v>
      </c>
      <c r="D189">
        <v>12.55</v>
      </c>
      <c r="E189">
        <v>12.61</v>
      </c>
      <c r="F189">
        <v>3.82</v>
      </c>
      <c r="G189">
        <v>25.44</v>
      </c>
      <c r="H189">
        <v>2</v>
      </c>
      <c r="I189">
        <v>0</v>
      </c>
      <c r="J189">
        <v>34.369999999999997</v>
      </c>
      <c r="K189">
        <v>31.99</v>
      </c>
    </row>
    <row r="190" spans="1:11" x14ac:dyDescent="0.3">
      <c r="A190">
        <v>3</v>
      </c>
      <c r="B190">
        <v>2021</v>
      </c>
      <c r="C190">
        <v>42.53</v>
      </c>
      <c r="D190">
        <v>44.38</v>
      </c>
      <c r="E190">
        <v>8.99</v>
      </c>
      <c r="F190">
        <v>49.69</v>
      </c>
      <c r="G190">
        <v>47.11</v>
      </c>
      <c r="H190">
        <v>6</v>
      </c>
      <c r="I190">
        <v>1</v>
      </c>
      <c r="J190">
        <v>55.15</v>
      </c>
      <c r="K190">
        <v>46.58</v>
      </c>
    </row>
    <row r="191" spans="1:11" x14ac:dyDescent="0.3">
      <c r="A191">
        <v>5</v>
      </c>
      <c r="B191">
        <v>2025</v>
      </c>
      <c r="C191">
        <v>32.74</v>
      </c>
      <c r="D191">
        <v>25.34</v>
      </c>
      <c r="E191">
        <v>9.41</v>
      </c>
      <c r="F191">
        <v>33.42</v>
      </c>
      <c r="G191">
        <v>73.55</v>
      </c>
      <c r="H191">
        <v>3</v>
      </c>
      <c r="I191">
        <v>0</v>
      </c>
      <c r="J191">
        <v>70.72</v>
      </c>
      <c r="K191">
        <v>19.93</v>
      </c>
    </row>
    <row r="192" spans="1:11" x14ac:dyDescent="0.3">
      <c r="A192">
        <v>1</v>
      </c>
      <c r="B192">
        <v>2022</v>
      </c>
      <c r="C192">
        <v>67.150000000000006</v>
      </c>
      <c r="D192">
        <v>65.709999999999994</v>
      </c>
      <c r="E192">
        <v>8.92</v>
      </c>
      <c r="F192">
        <v>19.32</v>
      </c>
      <c r="G192">
        <v>40.950000000000003</v>
      </c>
      <c r="H192">
        <v>0</v>
      </c>
      <c r="I192">
        <v>0</v>
      </c>
      <c r="J192">
        <v>48.1</v>
      </c>
      <c r="K192">
        <v>22.15</v>
      </c>
    </row>
    <row r="193" spans="1:11" x14ac:dyDescent="0.3">
      <c r="A193">
        <v>5</v>
      </c>
      <c r="B193">
        <v>2022</v>
      </c>
      <c r="C193">
        <v>28.48</v>
      </c>
      <c r="D193">
        <v>34.49</v>
      </c>
      <c r="E193">
        <v>18.440000000000001</v>
      </c>
      <c r="F193">
        <v>23.5</v>
      </c>
      <c r="G193">
        <v>35.14</v>
      </c>
      <c r="H193">
        <v>3</v>
      </c>
      <c r="I193">
        <v>2</v>
      </c>
      <c r="J193">
        <v>57.31</v>
      </c>
      <c r="K193">
        <v>14.27</v>
      </c>
    </row>
    <row r="194" spans="1:11" x14ac:dyDescent="0.3">
      <c r="A194">
        <v>6</v>
      </c>
      <c r="B194">
        <v>2025</v>
      </c>
      <c r="C194">
        <v>44.97</v>
      </c>
      <c r="D194">
        <v>43.93</v>
      </c>
      <c r="E194">
        <v>32.93</v>
      </c>
      <c r="F194">
        <v>18.559999999999999</v>
      </c>
      <c r="G194">
        <v>24.81</v>
      </c>
      <c r="H194">
        <v>5</v>
      </c>
      <c r="I194">
        <v>1</v>
      </c>
      <c r="J194">
        <v>54.38</v>
      </c>
      <c r="K194">
        <v>46.37</v>
      </c>
    </row>
    <row r="195" spans="1:11" x14ac:dyDescent="0.3">
      <c r="A195">
        <v>6</v>
      </c>
      <c r="B195">
        <v>2023</v>
      </c>
      <c r="C195">
        <v>71.569999999999993</v>
      </c>
      <c r="D195">
        <v>72.400000000000006</v>
      </c>
      <c r="E195">
        <v>18.28</v>
      </c>
      <c r="F195">
        <v>49.83</v>
      </c>
      <c r="G195">
        <v>32.729999999999997</v>
      </c>
      <c r="H195">
        <v>2</v>
      </c>
      <c r="I195">
        <v>1</v>
      </c>
      <c r="J195">
        <v>42.97</v>
      </c>
      <c r="K195">
        <v>28.45</v>
      </c>
    </row>
    <row r="196" spans="1:11" x14ac:dyDescent="0.3">
      <c r="A196">
        <v>5</v>
      </c>
      <c r="B196">
        <v>2025</v>
      </c>
      <c r="C196">
        <v>16.79</v>
      </c>
      <c r="D196">
        <v>8.5</v>
      </c>
      <c r="E196">
        <v>28.43</v>
      </c>
      <c r="F196">
        <v>65.47</v>
      </c>
      <c r="G196">
        <v>23.38</v>
      </c>
      <c r="H196">
        <v>6</v>
      </c>
      <c r="I196">
        <v>1</v>
      </c>
      <c r="J196">
        <v>59.92</v>
      </c>
      <c r="K196">
        <v>16.399999999999999</v>
      </c>
    </row>
    <row r="197" spans="1:11" x14ac:dyDescent="0.3">
      <c r="A197">
        <v>7</v>
      </c>
      <c r="B197">
        <v>2023</v>
      </c>
      <c r="C197">
        <v>74.81</v>
      </c>
      <c r="D197">
        <v>54.67</v>
      </c>
      <c r="E197">
        <v>22.3</v>
      </c>
      <c r="F197">
        <v>52.34</v>
      </c>
      <c r="G197">
        <v>84.8</v>
      </c>
      <c r="H197">
        <v>5</v>
      </c>
      <c r="I197">
        <v>0</v>
      </c>
      <c r="J197">
        <v>42.06</v>
      </c>
      <c r="K197">
        <v>11.7</v>
      </c>
    </row>
    <row r="198" spans="1:11" x14ac:dyDescent="0.3">
      <c r="A198">
        <v>8</v>
      </c>
      <c r="B198">
        <v>2024</v>
      </c>
      <c r="C198">
        <v>77.52</v>
      </c>
      <c r="D198">
        <v>3.4</v>
      </c>
      <c r="E198">
        <v>14.58</v>
      </c>
      <c r="F198">
        <v>67.900000000000006</v>
      </c>
      <c r="G198">
        <v>66.23</v>
      </c>
      <c r="H198">
        <v>3</v>
      </c>
      <c r="I198">
        <v>1</v>
      </c>
      <c r="J198">
        <v>31.46</v>
      </c>
      <c r="K198">
        <v>41.11</v>
      </c>
    </row>
    <row r="199" spans="1:11" x14ac:dyDescent="0.3">
      <c r="A199">
        <v>6</v>
      </c>
      <c r="B199">
        <v>2023</v>
      </c>
      <c r="C199">
        <v>27.61</v>
      </c>
      <c r="D199">
        <v>14.49</v>
      </c>
      <c r="E199">
        <v>35.67</v>
      </c>
      <c r="F199">
        <v>18.489999999999998</v>
      </c>
      <c r="G199">
        <v>42.88</v>
      </c>
      <c r="H199">
        <v>2</v>
      </c>
      <c r="I199">
        <v>2</v>
      </c>
      <c r="J199">
        <v>30.12</v>
      </c>
      <c r="K199">
        <v>42.23</v>
      </c>
    </row>
    <row r="200" spans="1:11" x14ac:dyDescent="0.3">
      <c r="A200">
        <v>9</v>
      </c>
      <c r="B200">
        <v>2022</v>
      </c>
      <c r="C200">
        <v>44.61</v>
      </c>
      <c r="D200">
        <v>26.16</v>
      </c>
      <c r="E200">
        <v>49.34</v>
      </c>
      <c r="F200">
        <v>58.53</v>
      </c>
      <c r="G200">
        <v>75.290000000000006</v>
      </c>
      <c r="H200">
        <v>5</v>
      </c>
      <c r="I200">
        <v>1</v>
      </c>
      <c r="J200">
        <v>32.96</v>
      </c>
      <c r="K200">
        <v>43.24</v>
      </c>
    </row>
    <row r="201" spans="1:11" x14ac:dyDescent="0.3">
      <c r="A201">
        <v>4</v>
      </c>
      <c r="B201">
        <v>2021</v>
      </c>
      <c r="C201">
        <v>81.180000000000007</v>
      </c>
      <c r="D201">
        <v>3.56</v>
      </c>
      <c r="E201">
        <v>33.94</v>
      </c>
      <c r="F201">
        <v>68.33</v>
      </c>
      <c r="G201">
        <v>76.84</v>
      </c>
      <c r="H201">
        <v>2</v>
      </c>
      <c r="I201">
        <v>0</v>
      </c>
      <c r="J201">
        <v>41.73</v>
      </c>
      <c r="K201">
        <v>39.04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topLeftCell="J1" zoomScaleNormal="100" workbookViewId="0">
      <selection activeCell="V21" sqref="V21"/>
    </sheetView>
  </sheetViews>
  <sheetFormatPr defaultRowHeight="14.4" x14ac:dyDescent="0.3"/>
  <sheetData>
    <row r="1" spans="1:32" x14ac:dyDescent="0.3">
      <c r="A1" s="8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8" t="s">
        <v>47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3">
      <c r="A2" s="12"/>
      <c r="B2" s="12" t="s">
        <v>67</v>
      </c>
      <c r="C2" s="12" t="s">
        <v>68</v>
      </c>
      <c r="D2" s="13" t="s">
        <v>72</v>
      </c>
      <c r="E2" s="13" t="s">
        <v>49</v>
      </c>
      <c r="F2" s="13" t="s">
        <v>73</v>
      </c>
      <c r="G2" s="13" t="s">
        <v>71</v>
      </c>
      <c r="H2" s="13" t="s">
        <v>69</v>
      </c>
      <c r="I2" s="13" t="s">
        <v>55</v>
      </c>
      <c r="J2" s="14" t="s">
        <v>43</v>
      </c>
      <c r="K2" s="12" t="s">
        <v>44</v>
      </c>
      <c r="L2" s="12" t="s">
        <v>56</v>
      </c>
      <c r="M2" s="12" t="s">
        <v>57</v>
      </c>
      <c r="N2" s="12" t="s">
        <v>52</v>
      </c>
      <c r="O2" s="15" t="s">
        <v>53</v>
      </c>
      <c r="Q2" s="12"/>
      <c r="R2" s="12" t="s">
        <v>67</v>
      </c>
      <c r="S2" s="12" t="s">
        <v>68</v>
      </c>
      <c r="T2" s="13" t="s">
        <v>72</v>
      </c>
      <c r="U2" s="13" t="s">
        <v>49</v>
      </c>
      <c r="V2" s="13" t="s">
        <v>73</v>
      </c>
      <c r="W2" s="13" t="s">
        <v>71</v>
      </c>
      <c r="X2" s="13" t="s">
        <v>69</v>
      </c>
      <c r="Y2" s="13" t="s">
        <v>55</v>
      </c>
      <c r="Z2" s="14" t="s">
        <v>43</v>
      </c>
      <c r="AA2" s="12" t="s">
        <v>44</v>
      </c>
      <c r="AB2" s="12" t="s">
        <v>56</v>
      </c>
      <c r="AC2" s="12" t="s">
        <v>57</v>
      </c>
      <c r="AD2" s="12" t="s">
        <v>52</v>
      </c>
      <c r="AE2" s="15" t="s">
        <v>53</v>
      </c>
      <c r="AF2" s="13" t="s">
        <v>93</v>
      </c>
    </row>
    <row r="3" spans="1:32" x14ac:dyDescent="0.3">
      <c r="A3" s="19">
        <v>0</v>
      </c>
      <c r="B3" s="19">
        <v>18.73</v>
      </c>
      <c r="C3" s="16">
        <v>21.453387889999998</v>
      </c>
      <c r="D3" s="19">
        <v>10</v>
      </c>
      <c r="E3" s="19">
        <v>0.01</v>
      </c>
      <c r="F3" s="19">
        <v>0.1</v>
      </c>
      <c r="G3" s="19">
        <v>0.5</v>
      </c>
      <c r="H3" s="19" t="s">
        <v>70</v>
      </c>
      <c r="I3" s="13" t="s">
        <v>58</v>
      </c>
      <c r="J3" s="9">
        <v>0.84710907822366399</v>
      </c>
      <c r="K3" s="9">
        <v>5.4697299660145298</v>
      </c>
      <c r="L3" s="9">
        <v>4.32925073744999</v>
      </c>
      <c r="M3" s="9">
        <v>0.15289092177633501</v>
      </c>
      <c r="N3" s="9">
        <v>8.4203937303689797E-4</v>
      </c>
      <c r="O3" s="19">
        <f>((C3/B3)-1)*100</f>
        <v>14.540245008008522</v>
      </c>
      <c r="Q3" s="19">
        <v>0</v>
      </c>
      <c r="R3" s="19">
        <v>18.73</v>
      </c>
      <c r="S3" s="16">
        <v>21.453387889999998</v>
      </c>
      <c r="T3" s="19">
        <v>35</v>
      </c>
      <c r="U3" s="19">
        <v>0.42</v>
      </c>
      <c r="V3" s="19">
        <v>5.4300000000000001E-2</v>
      </c>
      <c r="W3" s="19">
        <v>0.375</v>
      </c>
      <c r="X3" s="19" t="s">
        <v>70</v>
      </c>
      <c r="Y3" s="13" t="s">
        <v>58</v>
      </c>
      <c r="Z3" s="9">
        <v>0.84710907822366399</v>
      </c>
      <c r="AA3" s="9">
        <v>5.4697299660145298</v>
      </c>
      <c r="AB3" s="9">
        <v>4.32925073744999</v>
      </c>
      <c r="AC3" s="9">
        <v>0.15289092177633501</v>
      </c>
      <c r="AD3" s="9">
        <v>8.4203937303689797E-4</v>
      </c>
      <c r="AE3" s="19">
        <f>((S3/R3)-1)*100</f>
        <v>14.540245008008522</v>
      </c>
    </row>
    <row r="4" spans="1:32" x14ac:dyDescent="0.3">
      <c r="A4" s="19">
        <v>1</v>
      </c>
      <c r="B4" s="19">
        <v>35.020000000000003</v>
      </c>
      <c r="C4" s="16">
        <v>34.218187870000001</v>
      </c>
      <c r="D4" s="19"/>
      <c r="E4" s="19"/>
      <c r="F4" s="19"/>
      <c r="G4" s="19"/>
      <c r="H4" s="19"/>
      <c r="I4" s="13" t="s">
        <v>59</v>
      </c>
      <c r="J4" s="9">
        <v>0.85566954750005397</v>
      </c>
      <c r="K4" s="9">
        <v>5.2509839158771996</v>
      </c>
      <c r="L4" s="9">
        <v>4.1587954724999898</v>
      </c>
      <c r="M4" s="9">
        <v>0.144330452499945</v>
      </c>
      <c r="N4" s="9">
        <v>1.01040655278755E-3</v>
      </c>
      <c r="O4" s="19">
        <f t="shared" ref="O4:O67" si="0">((C4/B4)-1)*100</f>
        <v>-2.2895834665905279</v>
      </c>
      <c r="Q4" s="19">
        <v>1</v>
      </c>
      <c r="R4" s="19">
        <v>35.020000000000003</v>
      </c>
      <c r="S4" s="16">
        <v>34.218187870000001</v>
      </c>
      <c r="T4" s="19"/>
      <c r="U4" s="19"/>
      <c r="V4" s="19"/>
      <c r="W4" s="19"/>
      <c r="X4" s="19"/>
      <c r="Y4" s="13" t="s">
        <v>59</v>
      </c>
      <c r="Z4" s="9">
        <v>0.85566954750005397</v>
      </c>
      <c r="AA4" s="9">
        <v>5.2509839158771996</v>
      </c>
      <c r="AB4" s="9">
        <v>4.1587954724999898</v>
      </c>
      <c r="AC4" s="9">
        <v>0.144330452499945</v>
      </c>
      <c r="AD4" s="9">
        <v>1.01040655278755E-3</v>
      </c>
      <c r="AE4" s="19">
        <f t="shared" ref="AE4:AE67" si="1">((S4/R4)-1)*100</f>
        <v>-2.2895834665905279</v>
      </c>
    </row>
    <row r="5" spans="1:32" x14ac:dyDescent="0.3">
      <c r="A5" s="19">
        <v>2</v>
      </c>
      <c r="B5" s="19">
        <v>22.76</v>
      </c>
      <c r="C5" s="16">
        <v>23.852560919999998</v>
      </c>
      <c r="D5" s="19"/>
      <c r="E5" s="19"/>
      <c r="F5" s="19"/>
      <c r="G5" s="18"/>
      <c r="H5" s="19"/>
      <c r="I5" s="13" t="s">
        <v>60</v>
      </c>
      <c r="J5" s="9">
        <v>0.81656582980680403</v>
      </c>
      <c r="K5" s="9">
        <v>6.2688436865488102</v>
      </c>
      <c r="L5" s="9">
        <v>5.0110717972499996</v>
      </c>
      <c r="M5" s="9">
        <v>0.18343417019319599</v>
      </c>
      <c r="N5" s="9">
        <v>4.8868240773508997E-3</v>
      </c>
      <c r="O5" s="19">
        <f t="shared" si="0"/>
        <v>4.8003555360281114</v>
      </c>
      <c r="Q5" s="19">
        <v>2</v>
      </c>
      <c r="R5" s="19">
        <v>22.76</v>
      </c>
      <c r="S5" s="16">
        <v>23.852560919999998</v>
      </c>
      <c r="T5" s="19"/>
      <c r="U5" s="19"/>
      <c r="V5" s="19"/>
      <c r="W5" s="18"/>
      <c r="X5" s="19"/>
      <c r="Y5" s="13" t="s">
        <v>60</v>
      </c>
      <c r="Z5" s="9">
        <v>0.81656582980680403</v>
      </c>
      <c r="AA5" s="9">
        <v>6.2688436865488102</v>
      </c>
      <c r="AB5" s="9">
        <v>5.0110717972499996</v>
      </c>
      <c r="AC5" s="9">
        <v>0.18343417019319599</v>
      </c>
      <c r="AD5" s="9">
        <v>4.8868240773508997E-3</v>
      </c>
      <c r="AE5" s="19">
        <f t="shared" si="1"/>
        <v>4.8003555360281114</v>
      </c>
    </row>
    <row r="6" spans="1:32" x14ac:dyDescent="0.3">
      <c r="A6" s="19">
        <v>3</v>
      </c>
      <c r="B6" s="19">
        <v>1.93</v>
      </c>
      <c r="C6" s="16">
        <v>1.68</v>
      </c>
      <c r="D6" s="9"/>
      <c r="E6" s="9"/>
      <c r="F6" s="9"/>
      <c r="G6" s="11"/>
      <c r="H6" s="9"/>
      <c r="I6" s="13" t="s">
        <v>61</v>
      </c>
      <c r="J6" s="9">
        <v>0.76811056351874796</v>
      </c>
      <c r="K6" s="9">
        <v>6.6305863483947096</v>
      </c>
      <c r="L6" s="9">
        <v>5.3441285229999904</v>
      </c>
      <c r="M6" s="9">
        <v>0.23188943648125099</v>
      </c>
      <c r="N6" s="9">
        <v>9.3053769055153404E-3</v>
      </c>
      <c r="O6" s="19">
        <f t="shared" si="0"/>
        <v>-12.95336787564767</v>
      </c>
      <c r="Q6" s="19">
        <v>3</v>
      </c>
      <c r="R6" s="19">
        <v>1.93</v>
      </c>
      <c r="S6" s="16">
        <v>1.68</v>
      </c>
      <c r="T6" s="9"/>
      <c r="U6" s="9"/>
      <c r="V6" s="9"/>
      <c r="W6" s="11"/>
      <c r="X6" s="9"/>
      <c r="Y6" s="13" t="s">
        <v>61</v>
      </c>
      <c r="Z6" s="9">
        <v>0.76811056351874796</v>
      </c>
      <c r="AA6" s="9">
        <v>6.6305863483947096</v>
      </c>
      <c r="AB6" s="9">
        <v>5.3441285229999904</v>
      </c>
      <c r="AC6" s="9">
        <v>0.23188943648125099</v>
      </c>
      <c r="AD6" s="9">
        <v>9.3053769055153404E-3</v>
      </c>
      <c r="AE6" s="19">
        <f t="shared" si="1"/>
        <v>-12.95336787564767</v>
      </c>
    </row>
    <row r="7" spans="1:32" x14ac:dyDescent="0.3">
      <c r="A7" s="19">
        <v>4</v>
      </c>
      <c r="B7" s="19">
        <v>21.41</v>
      </c>
      <c r="C7" s="16">
        <v>25.11771808</v>
      </c>
      <c r="D7" s="19"/>
      <c r="E7" s="19"/>
      <c r="F7" s="19"/>
      <c r="G7" s="19"/>
      <c r="H7" s="19"/>
      <c r="I7" s="13" t="s">
        <v>62</v>
      </c>
      <c r="J7" s="9">
        <v>0.83978252264653797</v>
      </c>
      <c r="K7" s="9">
        <v>5.8849067120258898</v>
      </c>
      <c r="L7" s="9">
        <v>4.6780150714999902</v>
      </c>
      <c r="M7" s="9">
        <v>0.16021747735346101</v>
      </c>
      <c r="N7" s="9">
        <v>1.0369788771927501E-2</v>
      </c>
      <c r="O7" s="19">
        <f t="shared" si="0"/>
        <v>17.31769304063522</v>
      </c>
      <c r="Q7" s="19">
        <v>4</v>
      </c>
      <c r="R7" s="19">
        <v>21.41</v>
      </c>
      <c r="S7" s="16">
        <v>25.11771808</v>
      </c>
      <c r="T7" s="19"/>
      <c r="U7" s="19"/>
      <c r="V7" s="19"/>
      <c r="W7" s="19"/>
      <c r="X7" s="19"/>
      <c r="Y7" s="13" t="s">
        <v>62</v>
      </c>
      <c r="Z7" s="9">
        <v>0.83978252264653797</v>
      </c>
      <c r="AA7" s="9">
        <v>5.8849067120258898</v>
      </c>
      <c r="AB7" s="9">
        <v>4.6780150714999902</v>
      </c>
      <c r="AC7" s="9">
        <v>0.16021747735346101</v>
      </c>
      <c r="AD7" s="9">
        <v>1.0369788771927501E-2</v>
      </c>
      <c r="AE7" s="19">
        <f t="shared" si="1"/>
        <v>17.31769304063522</v>
      </c>
    </row>
    <row r="8" spans="1:32" x14ac:dyDescent="0.3">
      <c r="A8" s="19">
        <v>5</v>
      </c>
      <c r="B8" s="19">
        <v>8.09</v>
      </c>
      <c r="C8" s="16">
        <v>9.65</v>
      </c>
      <c r="D8" s="19"/>
      <c r="E8" s="19"/>
      <c r="F8" s="19"/>
      <c r="G8" s="19"/>
      <c r="H8" s="19"/>
      <c r="I8" s="9"/>
      <c r="J8" s="9"/>
      <c r="K8" s="9"/>
      <c r="L8" s="9"/>
      <c r="M8" s="9"/>
      <c r="N8" s="9"/>
      <c r="O8" s="19">
        <f t="shared" si="0"/>
        <v>19.283065512979004</v>
      </c>
      <c r="Q8" s="19">
        <v>5</v>
      </c>
      <c r="R8" s="19">
        <v>8.09</v>
      </c>
      <c r="S8" s="16">
        <v>9.65</v>
      </c>
      <c r="T8" s="19"/>
      <c r="U8" s="19"/>
      <c r="V8" s="19"/>
      <c r="W8" s="19"/>
      <c r="X8" s="19"/>
      <c r="Y8" s="9"/>
      <c r="Z8" s="9"/>
      <c r="AA8" s="9"/>
      <c r="AB8" s="9"/>
      <c r="AC8" s="9"/>
      <c r="AD8" s="9"/>
      <c r="AE8" s="19">
        <f t="shared" si="1"/>
        <v>19.283065512979004</v>
      </c>
    </row>
    <row r="9" spans="1:32" x14ac:dyDescent="0.3">
      <c r="A9" s="19">
        <v>6</v>
      </c>
      <c r="B9" s="19">
        <v>15.26</v>
      </c>
      <c r="C9" s="16">
        <v>20.887944319999999</v>
      </c>
      <c r="D9" s="19"/>
      <c r="E9" s="19"/>
      <c r="F9" s="19"/>
      <c r="G9" s="19"/>
      <c r="H9" s="19"/>
      <c r="I9" s="9"/>
      <c r="J9" s="9"/>
      <c r="K9" s="9"/>
      <c r="L9" s="9"/>
      <c r="M9" s="9"/>
      <c r="N9" s="9"/>
      <c r="O9" s="19">
        <f t="shared" si="0"/>
        <v>36.880369069462638</v>
      </c>
      <c r="Q9" s="19">
        <v>6</v>
      </c>
      <c r="R9" s="19">
        <v>15.26</v>
      </c>
      <c r="S9" s="16">
        <v>20.887944319999999</v>
      </c>
      <c r="T9" s="19"/>
      <c r="U9" s="19"/>
      <c r="V9" s="19"/>
      <c r="W9" s="19"/>
      <c r="X9" s="19"/>
      <c r="Y9" s="9"/>
      <c r="Z9" s="9"/>
      <c r="AA9" s="9"/>
      <c r="AB9" s="9"/>
      <c r="AC9" s="9"/>
      <c r="AD9" s="9"/>
      <c r="AE9" s="19">
        <f t="shared" si="1"/>
        <v>36.880369069462638</v>
      </c>
    </row>
    <row r="10" spans="1:32" x14ac:dyDescent="0.3">
      <c r="A10" s="19">
        <v>7</v>
      </c>
      <c r="B10" s="19">
        <v>28.51</v>
      </c>
      <c r="C10" s="16">
        <v>29.278626670000001</v>
      </c>
      <c r="D10" s="19"/>
      <c r="E10" s="19"/>
      <c r="F10" s="19"/>
      <c r="G10" s="19"/>
      <c r="H10" s="19"/>
      <c r="I10" s="9"/>
      <c r="J10" s="9"/>
      <c r="K10" s="9"/>
      <c r="L10" s="9"/>
      <c r="M10" s="9"/>
      <c r="N10" s="9"/>
      <c r="O10" s="19">
        <f t="shared" si="0"/>
        <v>2.6959897229042351</v>
      </c>
      <c r="Q10" s="19">
        <v>7</v>
      </c>
      <c r="R10" s="19">
        <v>28.51</v>
      </c>
      <c r="S10" s="16">
        <v>29.278626670000001</v>
      </c>
      <c r="T10" s="19"/>
      <c r="U10" s="19"/>
      <c r="V10" s="19"/>
      <c r="W10" s="19"/>
      <c r="X10" s="19"/>
      <c r="Y10" s="9"/>
      <c r="Z10" s="9"/>
      <c r="AA10" s="9"/>
      <c r="AB10" s="9"/>
      <c r="AC10" s="9"/>
      <c r="AD10" s="9"/>
      <c r="AE10" s="19">
        <f t="shared" si="1"/>
        <v>2.6959897229042351</v>
      </c>
    </row>
    <row r="11" spans="1:32" x14ac:dyDescent="0.3">
      <c r="A11" s="19">
        <v>8</v>
      </c>
      <c r="B11" s="19">
        <v>22.7</v>
      </c>
      <c r="C11" s="16">
        <v>23.128645680000002</v>
      </c>
      <c r="D11" s="19"/>
      <c r="E11" s="19"/>
      <c r="F11" s="19"/>
      <c r="G11" s="19"/>
      <c r="H11" s="19"/>
      <c r="I11" s="9"/>
      <c r="J11" s="9"/>
      <c r="K11" s="9"/>
      <c r="L11" s="9"/>
      <c r="M11" s="9"/>
      <c r="N11" s="9"/>
      <c r="O11" s="19">
        <f t="shared" si="0"/>
        <v>1.8883069603524261</v>
      </c>
      <c r="Q11" s="19">
        <v>8</v>
      </c>
      <c r="R11" s="19">
        <v>22.7</v>
      </c>
      <c r="S11" s="16">
        <v>23.128645680000002</v>
      </c>
      <c r="T11" s="19"/>
      <c r="U11" s="19"/>
      <c r="V11" s="19"/>
      <c r="W11" s="19"/>
      <c r="X11" s="19"/>
      <c r="Y11" s="9"/>
      <c r="Z11" s="9"/>
      <c r="AA11" s="9"/>
      <c r="AB11" s="9"/>
      <c r="AC11" s="9"/>
      <c r="AD11" s="9"/>
      <c r="AE11" s="19">
        <f t="shared" si="1"/>
        <v>1.8883069603524261</v>
      </c>
    </row>
    <row r="12" spans="1:32" x14ac:dyDescent="0.3">
      <c r="A12" s="19">
        <v>9</v>
      </c>
      <c r="B12" s="19">
        <v>39.97</v>
      </c>
      <c r="C12" s="16">
        <v>33.736167969999997</v>
      </c>
      <c r="D12" s="19"/>
      <c r="E12" s="19"/>
      <c r="F12" s="19"/>
      <c r="G12" s="19"/>
      <c r="H12" s="19"/>
      <c r="I12" s="9"/>
      <c r="J12" s="9"/>
      <c r="K12" s="9"/>
      <c r="L12" s="9"/>
      <c r="M12" s="9"/>
      <c r="N12" s="9"/>
      <c r="O12" s="19">
        <f t="shared" si="0"/>
        <v>-15.596277282962223</v>
      </c>
      <c r="Q12" s="19">
        <v>9</v>
      </c>
      <c r="R12" s="19">
        <v>39.97</v>
      </c>
      <c r="S12" s="16">
        <v>33.736167969999997</v>
      </c>
      <c r="T12" s="19"/>
      <c r="U12" s="19"/>
      <c r="V12" s="19"/>
      <c r="W12" s="19"/>
      <c r="X12" s="19"/>
      <c r="Y12" s="9"/>
      <c r="Z12" s="9"/>
      <c r="AA12" s="9"/>
      <c r="AB12" s="9"/>
      <c r="AC12" s="9"/>
      <c r="AD12" s="9"/>
      <c r="AE12" s="19">
        <f t="shared" si="1"/>
        <v>-15.596277282962223</v>
      </c>
    </row>
    <row r="13" spans="1:32" x14ac:dyDescent="0.3">
      <c r="A13" s="19">
        <v>10</v>
      </c>
      <c r="B13" s="19">
        <v>29.3</v>
      </c>
      <c r="C13" s="16">
        <v>28.163298099999999</v>
      </c>
      <c r="D13" s="19"/>
      <c r="E13" s="19"/>
      <c r="F13" s="19"/>
      <c r="G13" s="19"/>
      <c r="H13" s="19"/>
      <c r="I13" s="9"/>
      <c r="J13" s="9"/>
      <c r="K13" s="9"/>
      <c r="L13" s="9"/>
      <c r="M13" s="9"/>
      <c r="N13" s="9"/>
      <c r="O13" s="19">
        <f t="shared" si="0"/>
        <v>-3.8795286689419894</v>
      </c>
      <c r="Q13" s="19">
        <v>10</v>
      </c>
      <c r="R13" s="19">
        <v>29.3</v>
      </c>
      <c r="S13" s="16">
        <v>28.163298099999999</v>
      </c>
      <c r="T13" s="19"/>
      <c r="U13" s="19"/>
      <c r="V13" s="19"/>
      <c r="W13" s="19"/>
      <c r="X13" s="19"/>
      <c r="Y13" s="9"/>
      <c r="Z13" s="9"/>
      <c r="AA13" s="9"/>
      <c r="AB13" s="9"/>
      <c r="AC13" s="9"/>
      <c r="AD13" s="9"/>
      <c r="AE13" s="19">
        <f t="shared" si="1"/>
        <v>-3.8795286689419894</v>
      </c>
    </row>
    <row r="14" spans="1:32" x14ac:dyDescent="0.3">
      <c r="A14" s="19">
        <v>11</v>
      </c>
      <c r="B14" s="19">
        <v>22.79</v>
      </c>
      <c r="C14" s="16">
        <v>23.182131269999999</v>
      </c>
      <c r="D14" s="19"/>
      <c r="E14" s="19"/>
      <c r="F14" s="19"/>
      <c r="G14" s="19"/>
      <c r="H14" s="19"/>
      <c r="I14" s="9"/>
      <c r="J14" s="9"/>
      <c r="K14" s="9"/>
      <c r="L14" s="9"/>
      <c r="M14" s="9"/>
      <c r="N14" s="9"/>
      <c r="O14" s="19">
        <f t="shared" si="0"/>
        <v>1.7206286529179549</v>
      </c>
      <c r="Q14" s="19">
        <v>11</v>
      </c>
      <c r="R14" s="19">
        <v>22.79</v>
      </c>
      <c r="S14" s="16">
        <v>23.182131269999999</v>
      </c>
      <c r="T14" s="19"/>
      <c r="U14" s="19"/>
      <c r="V14" s="19"/>
      <c r="W14" s="19"/>
      <c r="X14" s="19"/>
      <c r="Y14" s="9"/>
      <c r="Z14" s="9"/>
      <c r="AA14" s="9"/>
      <c r="AB14" s="9"/>
      <c r="AC14" s="9"/>
      <c r="AD14" s="9"/>
      <c r="AE14" s="19">
        <f t="shared" si="1"/>
        <v>1.7206286529179549</v>
      </c>
    </row>
    <row r="15" spans="1:32" x14ac:dyDescent="0.3">
      <c r="A15" s="19">
        <v>12</v>
      </c>
      <c r="B15" s="19">
        <v>38.36</v>
      </c>
      <c r="C15" s="16">
        <v>32.595248560000002</v>
      </c>
      <c r="D15" s="19"/>
      <c r="E15" s="19"/>
      <c r="F15" s="19"/>
      <c r="G15" s="19"/>
      <c r="H15" s="19"/>
      <c r="I15" s="9"/>
      <c r="J15" s="9"/>
      <c r="K15" s="9"/>
      <c r="L15" s="9"/>
      <c r="M15" s="9"/>
      <c r="N15" s="9"/>
      <c r="O15" s="19">
        <f t="shared" si="0"/>
        <v>-15.028027737226267</v>
      </c>
      <c r="Q15" s="19">
        <v>12</v>
      </c>
      <c r="R15" s="19">
        <v>38.36</v>
      </c>
      <c r="S15" s="16">
        <v>32.595248560000002</v>
      </c>
      <c r="T15" s="19"/>
      <c r="U15" s="19"/>
      <c r="V15" s="19"/>
      <c r="W15" s="19"/>
      <c r="X15" s="19"/>
      <c r="Y15" s="9"/>
      <c r="Z15" s="9"/>
      <c r="AA15" s="9"/>
      <c r="AB15" s="9"/>
      <c r="AC15" s="9"/>
      <c r="AD15" s="9"/>
      <c r="AE15" s="19">
        <f t="shared" si="1"/>
        <v>-15.028027737226267</v>
      </c>
    </row>
    <row r="16" spans="1:32" x14ac:dyDescent="0.3">
      <c r="A16" s="19">
        <v>13</v>
      </c>
      <c r="B16" s="19">
        <v>29.92</v>
      </c>
      <c r="C16" s="16">
        <v>27.342299820000001</v>
      </c>
      <c r="D16" s="19"/>
      <c r="E16" s="19"/>
      <c r="F16" s="19"/>
      <c r="G16" s="19"/>
      <c r="H16" s="19"/>
      <c r="I16" s="9"/>
      <c r="J16" s="9"/>
      <c r="K16" s="9"/>
      <c r="L16" s="9"/>
      <c r="M16" s="9"/>
      <c r="N16" s="9"/>
      <c r="O16" s="19">
        <f t="shared" si="0"/>
        <v>-8.6153080882352953</v>
      </c>
      <c r="Q16" s="19">
        <v>13</v>
      </c>
      <c r="R16" s="19">
        <v>29.92</v>
      </c>
      <c r="S16" s="16">
        <v>27.342299820000001</v>
      </c>
      <c r="T16" s="19"/>
      <c r="U16" s="19"/>
      <c r="V16" s="19"/>
      <c r="W16" s="19"/>
      <c r="X16" s="19"/>
      <c r="Y16" s="9"/>
      <c r="Z16" s="9"/>
      <c r="AA16" s="9"/>
      <c r="AB16" s="9"/>
      <c r="AC16" s="9"/>
      <c r="AD16" s="9"/>
      <c r="AE16" s="19">
        <f t="shared" si="1"/>
        <v>-8.6153080882352953</v>
      </c>
    </row>
    <row r="17" spans="1:31" x14ac:dyDescent="0.3">
      <c r="A17" s="19">
        <v>14</v>
      </c>
      <c r="B17" s="19">
        <v>5.76</v>
      </c>
      <c r="C17" s="16">
        <v>7.4</v>
      </c>
      <c r="D17" s="19"/>
      <c r="E17" s="19"/>
      <c r="F17" s="19"/>
      <c r="G17" s="19"/>
      <c r="H17" s="19"/>
      <c r="I17" s="9"/>
      <c r="J17" s="9"/>
      <c r="K17" s="9"/>
      <c r="L17" s="9"/>
      <c r="M17" s="9"/>
      <c r="N17" s="9"/>
      <c r="O17" s="19">
        <f t="shared" si="0"/>
        <v>28.472222222222232</v>
      </c>
      <c r="Q17" s="19">
        <v>14</v>
      </c>
      <c r="R17" s="19">
        <v>5.76</v>
      </c>
      <c r="S17" s="16">
        <v>7.4</v>
      </c>
      <c r="T17" s="19"/>
      <c r="U17" s="19"/>
      <c r="V17" s="19"/>
      <c r="W17" s="19"/>
      <c r="X17" s="19"/>
      <c r="Y17" s="9"/>
      <c r="Z17" s="9"/>
      <c r="AA17" s="9"/>
      <c r="AB17" s="9"/>
      <c r="AC17" s="9"/>
      <c r="AD17" s="9"/>
      <c r="AE17" s="19">
        <f t="shared" si="1"/>
        <v>28.472222222222232</v>
      </c>
    </row>
    <row r="18" spans="1:31" x14ac:dyDescent="0.3">
      <c r="A18" s="19">
        <v>15</v>
      </c>
      <c r="B18" s="19">
        <v>7.6</v>
      </c>
      <c r="C18" s="16">
        <v>11.05</v>
      </c>
      <c r="D18" s="19"/>
      <c r="E18" s="19"/>
      <c r="F18" s="19"/>
      <c r="G18" s="19"/>
      <c r="H18" s="19"/>
      <c r="I18" s="9"/>
      <c r="J18" s="9"/>
      <c r="K18" s="9"/>
      <c r="L18" s="9"/>
      <c r="M18" s="9"/>
      <c r="N18" s="9"/>
      <c r="O18" s="19">
        <f t="shared" si="0"/>
        <v>45.394736842105289</v>
      </c>
      <c r="Q18" s="19">
        <v>15</v>
      </c>
      <c r="R18" s="19">
        <v>7.6</v>
      </c>
      <c r="S18" s="16">
        <v>11.05</v>
      </c>
      <c r="T18" s="19"/>
      <c r="U18" s="19"/>
      <c r="V18" s="19"/>
      <c r="W18" s="19"/>
      <c r="X18" s="19"/>
      <c r="Y18" s="9"/>
      <c r="Z18" s="9"/>
      <c r="AA18" s="9"/>
      <c r="AB18" s="9"/>
      <c r="AC18" s="9"/>
      <c r="AD18" s="9"/>
      <c r="AE18" s="19">
        <f t="shared" si="1"/>
        <v>45.394736842105289</v>
      </c>
    </row>
    <row r="19" spans="1:31" x14ac:dyDescent="0.3">
      <c r="A19" s="19">
        <v>16</v>
      </c>
      <c r="B19" s="19">
        <v>25.07</v>
      </c>
      <c r="C19" s="16">
        <v>27.15660467</v>
      </c>
      <c r="D19" s="19"/>
      <c r="E19" s="19"/>
      <c r="F19" s="19"/>
      <c r="G19" s="19"/>
      <c r="H19" s="19"/>
      <c r="I19" s="9"/>
      <c r="J19" s="9"/>
      <c r="K19" s="9"/>
      <c r="L19" s="9"/>
      <c r="M19" s="9"/>
      <c r="N19" s="9"/>
      <c r="O19" s="19">
        <f t="shared" si="0"/>
        <v>8.3231139609094562</v>
      </c>
      <c r="Q19" s="19">
        <v>16</v>
      </c>
      <c r="R19" s="19">
        <v>25.07</v>
      </c>
      <c r="S19" s="16">
        <v>27.15660467</v>
      </c>
      <c r="T19" s="19"/>
      <c r="U19" s="19"/>
      <c r="V19" s="19"/>
      <c r="W19" s="19"/>
      <c r="X19" s="19"/>
      <c r="Y19" s="9"/>
      <c r="Z19" s="9"/>
      <c r="AA19" s="9"/>
      <c r="AB19" s="9"/>
      <c r="AC19" s="9"/>
      <c r="AD19" s="9"/>
      <c r="AE19" s="19">
        <f t="shared" si="1"/>
        <v>8.3231139609094562</v>
      </c>
    </row>
    <row r="20" spans="1:31" x14ac:dyDescent="0.3">
      <c r="A20" s="19">
        <v>17</v>
      </c>
      <c r="B20" s="19">
        <v>20.54</v>
      </c>
      <c r="C20" s="16">
        <v>24.353463529999999</v>
      </c>
      <c r="D20" s="19"/>
      <c r="E20" s="19"/>
      <c r="F20" s="19"/>
      <c r="G20" s="19"/>
      <c r="H20" s="19"/>
      <c r="I20" s="9"/>
      <c r="J20" s="9"/>
      <c r="K20" s="9"/>
      <c r="L20" s="9"/>
      <c r="M20" s="9"/>
      <c r="N20" s="9"/>
      <c r="O20" s="19">
        <f t="shared" si="0"/>
        <v>18.566034712755595</v>
      </c>
      <c r="Q20" s="19">
        <v>17</v>
      </c>
      <c r="R20" s="19">
        <v>20.54</v>
      </c>
      <c r="S20" s="16">
        <v>24.353463529999999</v>
      </c>
      <c r="T20" s="19"/>
      <c r="U20" s="19"/>
      <c r="V20" s="19"/>
      <c r="W20" s="19"/>
      <c r="X20" s="19"/>
      <c r="Y20" s="9"/>
      <c r="Z20" s="9"/>
      <c r="AA20" s="9"/>
      <c r="AB20" s="9"/>
      <c r="AC20" s="9"/>
      <c r="AD20" s="9"/>
      <c r="AE20" s="19">
        <f t="shared" si="1"/>
        <v>18.566034712755595</v>
      </c>
    </row>
    <row r="21" spans="1:31" x14ac:dyDescent="0.3">
      <c r="A21" s="19">
        <v>18</v>
      </c>
      <c r="B21" s="19">
        <v>30.55</v>
      </c>
      <c r="C21" s="16">
        <v>30.390442570000001</v>
      </c>
      <c r="D21" s="19"/>
      <c r="E21" s="19"/>
      <c r="F21" s="19"/>
      <c r="G21" s="19"/>
      <c r="H21" s="19"/>
      <c r="I21" s="9"/>
      <c r="J21" s="9"/>
      <c r="K21" s="9"/>
      <c r="L21" s="9"/>
      <c r="M21" s="9"/>
      <c r="N21" s="9"/>
      <c r="O21" s="19">
        <f t="shared" si="0"/>
        <v>-0.52228291325695508</v>
      </c>
      <c r="Q21" s="19">
        <v>18</v>
      </c>
      <c r="R21" s="19">
        <v>30.55</v>
      </c>
      <c r="S21" s="16">
        <v>30.390442570000001</v>
      </c>
      <c r="T21" s="19"/>
      <c r="U21" s="19"/>
      <c r="V21" s="19"/>
      <c r="W21" s="19"/>
      <c r="X21" s="19"/>
      <c r="Y21" s="9"/>
      <c r="Z21" s="9"/>
      <c r="AA21" s="9"/>
      <c r="AB21" s="9"/>
      <c r="AC21" s="9"/>
      <c r="AD21" s="9"/>
      <c r="AE21" s="19">
        <f t="shared" si="1"/>
        <v>-0.52228291325695508</v>
      </c>
    </row>
    <row r="22" spans="1:31" x14ac:dyDescent="0.3">
      <c r="A22" s="19">
        <v>19</v>
      </c>
      <c r="B22" s="19">
        <v>41.99</v>
      </c>
      <c r="C22" s="16">
        <v>36.437654430000002</v>
      </c>
      <c r="D22" s="19"/>
      <c r="E22" s="19"/>
      <c r="F22" s="19"/>
      <c r="G22" s="19"/>
      <c r="H22" s="19"/>
      <c r="I22" s="9"/>
      <c r="J22" s="9"/>
      <c r="K22" s="9"/>
      <c r="L22" s="9"/>
      <c r="M22" s="9"/>
      <c r="N22" s="9"/>
      <c r="O22" s="19">
        <f t="shared" si="0"/>
        <v>-13.223018742557747</v>
      </c>
      <c r="Q22" s="19">
        <v>19</v>
      </c>
      <c r="R22" s="19">
        <v>41.99</v>
      </c>
      <c r="S22" s="16">
        <v>36.437654430000002</v>
      </c>
      <c r="T22" s="19"/>
      <c r="U22" s="19"/>
      <c r="V22" s="19"/>
      <c r="W22" s="19"/>
      <c r="X22" s="19"/>
      <c r="Y22" s="9"/>
      <c r="Z22" s="9"/>
      <c r="AA22" s="9"/>
      <c r="AB22" s="9"/>
      <c r="AC22" s="9"/>
      <c r="AD22" s="9"/>
      <c r="AE22" s="19">
        <f t="shared" si="1"/>
        <v>-13.223018742557747</v>
      </c>
    </row>
    <row r="23" spans="1:31" x14ac:dyDescent="0.3">
      <c r="A23" s="19">
        <v>20</v>
      </c>
      <c r="B23" s="19">
        <v>34.65</v>
      </c>
      <c r="C23" s="16">
        <v>31.754918480000001</v>
      </c>
      <c r="D23" s="19"/>
      <c r="E23" s="19"/>
      <c r="F23" s="19"/>
      <c r="G23" s="19"/>
      <c r="H23" s="19"/>
      <c r="I23" s="9"/>
      <c r="J23" s="9"/>
      <c r="K23" s="9"/>
      <c r="L23" s="9"/>
      <c r="M23" s="9"/>
      <c r="N23" s="9"/>
      <c r="O23" s="19">
        <f t="shared" si="0"/>
        <v>-8.3552136219336219</v>
      </c>
      <c r="Q23" s="19">
        <v>20</v>
      </c>
      <c r="R23" s="19">
        <v>34.65</v>
      </c>
      <c r="S23" s="16">
        <v>31.754918480000001</v>
      </c>
      <c r="T23" s="19"/>
      <c r="U23" s="19"/>
      <c r="V23" s="19"/>
      <c r="W23" s="19"/>
      <c r="X23" s="19"/>
      <c r="Y23" s="9"/>
      <c r="Z23" s="9"/>
      <c r="AA23" s="9"/>
      <c r="AB23" s="9"/>
      <c r="AC23" s="9"/>
      <c r="AD23" s="9"/>
      <c r="AE23" s="19">
        <f t="shared" si="1"/>
        <v>-8.3552136219336219</v>
      </c>
    </row>
    <row r="24" spans="1:31" x14ac:dyDescent="0.3">
      <c r="A24" s="19">
        <v>21</v>
      </c>
      <c r="B24" s="19">
        <v>40.98</v>
      </c>
      <c r="C24" s="16">
        <v>31.873785760000001</v>
      </c>
      <c r="D24" s="19"/>
      <c r="E24" s="19"/>
      <c r="F24" s="19"/>
      <c r="G24" s="19"/>
      <c r="H24" s="19"/>
      <c r="I24" s="9"/>
      <c r="J24" s="9"/>
      <c r="K24" s="9"/>
      <c r="L24" s="9"/>
      <c r="M24" s="9"/>
      <c r="N24" s="9"/>
      <c r="O24" s="19">
        <f t="shared" si="0"/>
        <v>-22.221118204001943</v>
      </c>
      <c r="Q24" s="19">
        <v>21</v>
      </c>
      <c r="R24" s="19">
        <v>40.98</v>
      </c>
      <c r="S24" s="16">
        <v>31.873785760000001</v>
      </c>
      <c r="T24" s="19"/>
      <c r="U24" s="19"/>
      <c r="V24" s="19"/>
      <c r="W24" s="19"/>
      <c r="X24" s="19"/>
      <c r="Y24" s="9"/>
      <c r="Z24" s="9"/>
      <c r="AA24" s="9"/>
      <c r="AB24" s="9"/>
      <c r="AC24" s="9"/>
      <c r="AD24" s="9"/>
      <c r="AE24" s="19">
        <f t="shared" si="1"/>
        <v>-22.221118204001943</v>
      </c>
    </row>
    <row r="25" spans="1:31" x14ac:dyDescent="0.3">
      <c r="A25" s="19">
        <v>22</v>
      </c>
      <c r="B25" s="19">
        <v>5.25</v>
      </c>
      <c r="C25" s="16">
        <v>7.6</v>
      </c>
      <c r="D25" s="19"/>
      <c r="E25" s="19"/>
      <c r="F25" s="19"/>
      <c r="G25" s="19"/>
      <c r="H25" s="19"/>
      <c r="I25" s="9"/>
      <c r="J25" s="9"/>
      <c r="K25" s="9"/>
      <c r="L25" s="9"/>
      <c r="M25" s="9"/>
      <c r="N25" s="9"/>
      <c r="O25" s="19">
        <f t="shared" si="0"/>
        <v>44.761904761904759</v>
      </c>
      <c r="Q25" s="19">
        <v>22</v>
      </c>
      <c r="R25" s="19">
        <v>5.25</v>
      </c>
      <c r="S25" s="16">
        <v>7.6</v>
      </c>
      <c r="T25" s="19"/>
      <c r="U25" s="19"/>
      <c r="V25" s="19"/>
      <c r="W25" s="19"/>
      <c r="X25" s="19"/>
      <c r="Y25" s="9"/>
      <c r="Z25" s="9"/>
      <c r="AA25" s="9"/>
      <c r="AB25" s="9"/>
      <c r="AC25" s="9"/>
      <c r="AD25" s="9"/>
      <c r="AE25" s="19">
        <f t="shared" si="1"/>
        <v>44.761904761904759</v>
      </c>
    </row>
    <row r="26" spans="1:31" x14ac:dyDescent="0.3">
      <c r="A26" s="19">
        <v>23</v>
      </c>
      <c r="B26" s="19">
        <v>27.6</v>
      </c>
      <c r="C26" s="16">
        <v>28.59472624</v>
      </c>
      <c r="D26" s="19"/>
      <c r="E26" s="19"/>
      <c r="F26" s="19"/>
      <c r="G26" s="19"/>
      <c r="H26" s="19"/>
      <c r="I26" s="9"/>
      <c r="J26" s="9"/>
      <c r="K26" s="9"/>
      <c r="L26" s="9"/>
      <c r="M26" s="9"/>
      <c r="N26" s="9"/>
      <c r="O26" s="19">
        <f t="shared" si="0"/>
        <v>3.6040805797101338</v>
      </c>
      <c r="Q26" s="19">
        <v>23</v>
      </c>
      <c r="R26" s="19">
        <v>27.6</v>
      </c>
      <c r="S26" s="16">
        <v>28.59472624</v>
      </c>
      <c r="T26" s="19"/>
      <c r="U26" s="19"/>
      <c r="V26" s="19"/>
      <c r="W26" s="19"/>
      <c r="X26" s="19"/>
      <c r="Y26" s="9"/>
      <c r="Z26" s="9"/>
      <c r="AA26" s="9"/>
      <c r="AB26" s="9"/>
      <c r="AC26" s="9"/>
      <c r="AD26" s="9"/>
      <c r="AE26" s="19">
        <f t="shared" si="1"/>
        <v>3.6040805797101338</v>
      </c>
    </row>
    <row r="27" spans="1:31" x14ac:dyDescent="0.3">
      <c r="A27" s="19">
        <v>24</v>
      </c>
      <c r="B27" s="19">
        <v>35.86</v>
      </c>
      <c r="C27" s="16">
        <v>33.179327499999999</v>
      </c>
      <c r="D27" s="19"/>
      <c r="E27" s="19"/>
      <c r="F27" s="19"/>
      <c r="G27" s="19"/>
      <c r="H27" s="19"/>
      <c r="I27" s="9"/>
      <c r="J27" s="9"/>
      <c r="K27" s="9"/>
      <c r="L27" s="9"/>
      <c r="M27" s="9"/>
      <c r="N27" s="9"/>
      <c r="O27" s="19">
        <f t="shared" si="0"/>
        <v>-7.4753834355828275</v>
      </c>
      <c r="Q27" s="19">
        <v>24</v>
      </c>
      <c r="R27" s="19">
        <v>35.86</v>
      </c>
      <c r="S27" s="16">
        <v>33.179327499999999</v>
      </c>
      <c r="T27" s="19"/>
      <c r="U27" s="19"/>
      <c r="V27" s="19"/>
      <c r="W27" s="19"/>
      <c r="X27" s="19"/>
      <c r="Y27" s="9"/>
      <c r="Z27" s="9"/>
      <c r="AA27" s="9"/>
      <c r="AB27" s="9"/>
      <c r="AC27" s="9"/>
      <c r="AD27" s="9"/>
      <c r="AE27" s="19">
        <f t="shared" si="1"/>
        <v>-7.4753834355828275</v>
      </c>
    </row>
    <row r="28" spans="1:31" x14ac:dyDescent="0.3">
      <c r="A28" s="19">
        <v>25</v>
      </c>
      <c r="B28" s="19">
        <v>14.03</v>
      </c>
      <c r="C28" s="16">
        <v>19.21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>
        <f t="shared" si="0"/>
        <v>36.920883820384901</v>
      </c>
      <c r="Q28" s="19">
        <v>25</v>
      </c>
      <c r="R28" s="19">
        <v>14.03</v>
      </c>
      <c r="S28" s="16">
        <v>19.21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>
        <f t="shared" si="1"/>
        <v>36.920883820384901</v>
      </c>
    </row>
    <row r="29" spans="1:31" x14ac:dyDescent="0.3">
      <c r="A29" s="19">
        <v>26</v>
      </c>
      <c r="B29" s="19">
        <v>3.46</v>
      </c>
      <c r="C29" s="16">
        <v>3.9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>
        <f t="shared" si="0"/>
        <v>12.716763005780351</v>
      </c>
      <c r="Q29" s="19">
        <v>26</v>
      </c>
      <c r="R29" s="19">
        <v>3.46</v>
      </c>
      <c r="S29" s="16">
        <v>3.9</v>
      </c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>
        <f t="shared" si="1"/>
        <v>12.716763005780351</v>
      </c>
    </row>
    <row r="30" spans="1:31" x14ac:dyDescent="0.3">
      <c r="A30" s="9">
        <v>27</v>
      </c>
      <c r="B30" s="9">
        <v>31.99</v>
      </c>
      <c r="C30" s="16">
        <v>27.95116144</v>
      </c>
      <c r="O30" s="19">
        <f t="shared" si="0"/>
        <v>-12.625315911222257</v>
      </c>
      <c r="Q30" s="9">
        <v>27</v>
      </c>
      <c r="R30" s="9">
        <v>31.99</v>
      </c>
      <c r="S30" s="16">
        <v>27.95116144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19">
        <f t="shared" si="1"/>
        <v>-12.625315911222257</v>
      </c>
    </row>
    <row r="31" spans="1:31" x14ac:dyDescent="0.3">
      <c r="A31" s="9">
        <v>28</v>
      </c>
      <c r="B31" s="9">
        <v>46.58</v>
      </c>
      <c r="C31" s="16">
        <v>36.402025899999998</v>
      </c>
      <c r="O31" s="19">
        <f t="shared" si="0"/>
        <v>-21.850524044654364</v>
      </c>
      <c r="Q31" s="9">
        <v>28</v>
      </c>
      <c r="R31" s="9">
        <v>46.58</v>
      </c>
      <c r="S31" s="16">
        <v>36.402025899999998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19">
        <f t="shared" si="1"/>
        <v>-21.850524044654364</v>
      </c>
    </row>
    <row r="32" spans="1:31" x14ac:dyDescent="0.3">
      <c r="A32" s="9">
        <v>29</v>
      </c>
      <c r="B32" s="9">
        <v>19.93</v>
      </c>
      <c r="C32" s="16">
        <v>20.83024932</v>
      </c>
      <c r="O32" s="19">
        <f t="shared" si="0"/>
        <v>4.5170562970396455</v>
      </c>
      <c r="Q32" s="9">
        <v>29</v>
      </c>
      <c r="R32" s="9">
        <v>19.93</v>
      </c>
      <c r="S32" s="16">
        <v>20.83024932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19">
        <f t="shared" si="1"/>
        <v>4.5170562970396455</v>
      </c>
    </row>
    <row r="33" spans="1:31" x14ac:dyDescent="0.3">
      <c r="A33" s="9">
        <v>30</v>
      </c>
      <c r="B33" s="9">
        <v>22.15</v>
      </c>
      <c r="C33" s="16">
        <v>19.624849999999999</v>
      </c>
      <c r="O33" s="19">
        <f t="shared" si="0"/>
        <v>-11.400225733634317</v>
      </c>
      <c r="Q33" s="9">
        <v>30</v>
      </c>
      <c r="R33" s="9">
        <v>22.15</v>
      </c>
      <c r="S33" s="16">
        <v>19.624849999999999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19">
        <f t="shared" si="1"/>
        <v>-11.400225733634317</v>
      </c>
    </row>
    <row r="34" spans="1:31" x14ac:dyDescent="0.3">
      <c r="A34" s="9">
        <v>31</v>
      </c>
      <c r="B34" s="9">
        <v>14.27</v>
      </c>
      <c r="C34" s="16">
        <v>20.945118449999999</v>
      </c>
      <c r="O34" s="19">
        <f t="shared" si="0"/>
        <v>46.777284162578823</v>
      </c>
      <c r="Q34" s="9">
        <v>31</v>
      </c>
      <c r="R34" s="9">
        <v>14.27</v>
      </c>
      <c r="S34" s="16">
        <v>20.945118449999999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19">
        <f t="shared" si="1"/>
        <v>46.777284162578823</v>
      </c>
    </row>
    <row r="35" spans="1:31" x14ac:dyDescent="0.3">
      <c r="A35" s="9">
        <v>32</v>
      </c>
      <c r="B35" s="9">
        <v>46.37</v>
      </c>
      <c r="C35" s="16">
        <v>38.485376049999999</v>
      </c>
      <c r="O35" s="19">
        <f t="shared" si="0"/>
        <v>-17.003717813241316</v>
      </c>
      <c r="Q35" s="9">
        <v>32</v>
      </c>
      <c r="R35" s="9">
        <v>46.37</v>
      </c>
      <c r="S35" s="16">
        <v>38.485376049999999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9">
        <f t="shared" si="1"/>
        <v>-17.003717813241316</v>
      </c>
    </row>
    <row r="36" spans="1:31" x14ac:dyDescent="0.3">
      <c r="A36" s="9">
        <v>33</v>
      </c>
      <c r="B36" s="9">
        <v>28.45</v>
      </c>
      <c r="C36" s="16">
        <v>26.913304589999999</v>
      </c>
      <c r="O36" s="19">
        <f t="shared" si="0"/>
        <v>-5.4013898418277639</v>
      </c>
      <c r="Q36" s="9">
        <v>33</v>
      </c>
      <c r="R36" s="9">
        <v>28.45</v>
      </c>
      <c r="S36" s="16">
        <v>26.913304589999999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9">
        <f t="shared" si="1"/>
        <v>-5.4013898418277639</v>
      </c>
    </row>
    <row r="37" spans="1:31" x14ac:dyDescent="0.3">
      <c r="A37" s="9">
        <v>34</v>
      </c>
      <c r="B37" s="9">
        <v>16.399999999999999</v>
      </c>
      <c r="C37" s="16">
        <v>23.936446740000001</v>
      </c>
      <c r="O37" s="19">
        <f t="shared" si="0"/>
        <v>45.953943536585371</v>
      </c>
      <c r="Q37" s="9">
        <v>34</v>
      </c>
      <c r="R37" s="9">
        <v>16.399999999999999</v>
      </c>
      <c r="S37" s="16">
        <v>23.936446740000001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9">
        <f t="shared" si="1"/>
        <v>45.953943536585371</v>
      </c>
    </row>
    <row r="38" spans="1:31" x14ac:dyDescent="0.3">
      <c r="A38" s="9">
        <v>35</v>
      </c>
      <c r="B38" s="9">
        <v>11.7</v>
      </c>
      <c r="C38" s="16">
        <v>17.82050581</v>
      </c>
      <c r="O38" s="19">
        <f t="shared" si="0"/>
        <v>52.312015470085484</v>
      </c>
      <c r="Q38" s="9">
        <v>35</v>
      </c>
      <c r="R38" s="9">
        <v>11.7</v>
      </c>
      <c r="S38" s="16">
        <v>17.82050581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9">
        <f t="shared" si="1"/>
        <v>52.312015470085484</v>
      </c>
    </row>
    <row r="39" spans="1:31" x14ac:dyDescent="0.3">
      <c r="A39" s="9">
        <v>36</v>
      </c>
      <c r="B39" s="9">
        <v>41.11</v>
      </c>
      <c r="C39" s="16">
        <v>35.212928570000003</v>
      </c>
      <c r="O39" s="19">
        <f t="shared" si="0"/>
        <v>-14.344615495013368</v>
      </c>
      <c r="Q39" s="9">
        <v>36</v>
      </c>
      <c r="R39" s="9">
        <v>41.11</v>
      </c>
      <c r="S39" s="16">
        <v>35.212928570000003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9">
        <f t="shared" si="1"/>
        <v>-14.344615495013368</v>
      </c>
    </row>
    <row r="40" spans="1:31" x14ac:dyDescent="0.3">
      <c r="A40" s="9">
        <v>37</v>
      </c>
      <c r="B40" s="9">
        <v>42.23</v>
      </c>
      <c r="C40" s="16">
        <v>36.780099120000003</v>
      </c>
      <c r="O40" s="19">
        <f t="shared" si="0"/>
        <v>-12.905282690030774</v>
      </c>
      <c r="Q40" s="9">
        <v>37</v>
      </c>
      <c r="R40" s="9">
        <v>42.23</v>
      </c>
      <c r="S40" s="16">
        <v>36.780099120000003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19">
        <f t="shared" si="1"/>
        <v>-12.905282690030774</v>
      </c>
    </row>
    <row r="41" spans="1:31" x14ac:dyDescent="0.3">
      <c r="A41" s="9">
        <v>38</v>
      </c>
      <c r="B41" s="9">
        <v>43.24</v>
      </c>
      <c r="C41" s="16">
        <v>38.308315270000001</v>
      </c>
      <c r="O41" s="19">
        <f t="shared" si="0"/>
        <v>-11.405376341350603</v>
      </c>
      <c r="Q41" s="9">
        <v>38</v>
      </c>
      <c r="R41" s="9">
        <v>43.24</v>
      </c>
      <c r="S41" s="16">
        <v>38.308315270000001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19">
        <f t="shared" si="1"/>
        <v>-11.405376341350603</v>
      </c>
    </row>
    <row r="42" spans="1:31" x14ac:dyDescent="0.3">
      <c r="A42" s="9">
        <v>39</v>
      </c>
      <c r="B42" s="9">
        <v>39.04</v>
      </c>
      <c r="C42" s="16">
        <v>33.651198129999997</v>
      </c>
      <c r="O42" s="19">
        <f t="shared" si="0"/>
        <v>-13.803283478483607</v>
      </c>
      <c r="Q42" s="9">
        <v>39</v>
      </c>
      <c r="R42" s="9">
        <v>39.04</v>
      </c>
      <c r="S42" s="16">
        <v>33.651198129999997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19">
        <f t="shared" si="1"/>
        <v>-13.803283478483607</v>
      </c>
    </row>
    <row r="43" spans="1:31" x14ac:dyDescent="0.3">
      <c r="A43" s="9">
        <v>40</v>
      </c>
      <c r="B43" s="9">
        <v>33.26</v>
      </c>
      <c r="C43" s="16">
        <v>27.71624817</v>
      </c>
      <c r="O43" s="19">
        <f t="shared" si="0"/>
        <v>-16.667924924834633</v>
      </c>
      <c r="Q43" s="9">
        <v>40</v>
      </c>
      <c r="R43" s="9">
        <v>33.26</v>
      </c>
      <c r="S43" s="16">
        <v>27.71624817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19">
        <f t="shared" si="1"/>
        <v>-16.667924924834633</v>
      </c>
    </row>
    <row r="44" spans="1:31" x14ac:dyDescent="0.3">
      <c r="A44" s="9">
        <v>41</v>
      </c>
      <c r="B44" s="9">
        <v>24.81</v>
      </c>
      <c r="C44" s="16">
        <v>26.02466334</v>
      </c>
      <c r="O44" s="19">
        <f t="shared" si="0"/>
        <v>4.8958619105199608</v>
      </c>
      <c r="Q44" s="9">
        <v>41</v>
      </c>
      <c r="R44" s="9">
        <v>24.81</v>
      </c>
      <c r="S44" s="16">
        <v>26.02466334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9">
        <f t="shared" si="1"/>
        <v>4.8958619105199608</v>
      </c>
    </row>
    <row r="45" spans="1:31" x14ac:dyDescent="0.3">
      <c r="A45" s="9">
        <v>42</v>
      </c>
      <c r="B45" s="9">
        <v>47.08</v>
      </c>
      <c r="C45" s="16">
        <v>37.883568609999998</v>
      </c>
      <c r="O45" s="19">
        <f t="shared" si="0"/>
        <v>-19.533626571792695</v>
      </c>
      <c r="Q45" s="9">
        <v>42</v>
      </c>
      <c r="R45" s="9">
        <v>47.08</v>
      </c>
      <c r="S45" s="16">
        <v>37.883568609999998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9">
        <f t="shared" si="1"/>
        <v>-19.533626571792695</v>
      </c>
    </row>
    <row r="46" spans="1:31" x14ac:dyDescent="0.3">
      <c r="A46" s="9">
        <v>43</v>
      </c>
      <c r="B46" s="9">
        <v>7.53</v>
      </c>
      <c r="C46" s="16">
        <v>5.18</v>
      </c>
      <c r="O46" s="19">
        <f t="shared" si="0"/>
        <v>-31.20849933598938</v>
      </c>
      <c r="Q46" s="9">
        <v>43</v>
      </c>
      <c r="R46" s="9">
        <v>7.53</v>
      </c>
      <c r="S46" s="16">
        <v>5.18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9">
        <f t="shared" si="1"/>
        <v>-31.20849933598938</v>
      </c>
    </row>
    <row r="47" spans="1:31" x14ac:dyDescent="0.3">
      <c r="A47" s="9">
        <v>44</v>
      </c>
      <c r="B47" s="9">
        <v>48.53</v>
      </c>
      <c r="C47" s="16">
        <v>38.294429880000003</v>
      </c>
      <c r="O47" s="19">
        <f t="shared" si="0"/>
        <v>-21.091222171852465</v>
      </c>
      <c r="Q47" s="9">
        <v>44</v>
      </c>
      <c r="R47" s="9">
        <v>48.53</v>
      </c>
      <c r="S47" s="16">
        <v>38.294429880000003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19">
        <f t="shared" si="1"/>
        <v>-21.091222171852465</v>
      </c>
    </row>
    <row r="48" spans="1:31" x14ac:dyDescent="0.3">
      <c r="A48" s="9">
        <v>45</v>
      </c>
      <c r="B48" s="9">
        <v>42.56</v>
      </c>
      <c r="C48" s="16">
        <v>33.581450680000003</v>
      </c>
      <c r="O48" s="19">
        <f t="shared" si="0"/>
        <v>-21.096215507518789</v>
      </c>
      <c r="Q48" s="9">
        <v>45</v>
      </c>
      <c r="R48" s="9">
        <v>42.56</v>
      </c>
      <c r="S48" s="16">
        <v>33.581450680000003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9">
        <f t="shared" si="1"/>
        <v>-21.096215507518789</v>
      </c>
    </row>
    <row r="49" spans="1:31" x14ac:dyDescent="0.3">
      <c r="A49" s="9">
        <v>46</v>
      </c>
      <c r="B49" s="9">
        <v>24.29</v>
      </c>
      <c r="C49" s="16">
        <v>25.930737279999999</v>
      </c>
      <c r="O49" s="19">
        <f t="shared" si="0"/>
        <v>6.7547850144092259</v>
      </c>
      <c r="Q49" s="9">
        <v>46</v>
      </c>
      <c r="R49" s="9">
        <v>24.29</v>
      </c>
      <c r="S49" s="16">
        <v>25.930737279999999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19">
        <f t="shared" si="1"/>
        <v>6.7547850144092259</v>
      </c>
    </row>
    <row r="50" spans="1:31" x14ac:dyDescent="0.3">
      <c r="A50" s="9">
        <v>47</v>
      </c>
      <c r="B50" s="9">
        <v>47.4</v>
      </c>
      <c r="C50" s="16">
        <v>36.111878230000002</v>
      </c>
      <c r="O50" s="19">
        <f t="shared" si="0"/>
        <v>-23.814602890295355</v>
      </c>
      <c r="Q50" s="9">
        <v>47</v>
      </c>
      <c r="R50" s="9">
        <v>47.4</v>
      </c>
      <c r="S50" s="16">
        <v>36.111878230000002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19">
        <f t="shared" si="1"/>
        <v>-23.814602890295355</v>
      </c>
    </row>
    <row r="51" spans="1:31" x14ac:dyDescent="0.3">
      <c r="A51" s="9">
        <v>48</v>
      </c>
      <c r="B51" s="9">
        <v>29.32</v>
      </c>
      <c r="C51" s="16">
        <v>29.64240466</v>
      </c>
      <c r="O51" s="19">
        <f t="shared" si="0"/>
        <v>1.0996066166439222</v>
      </c>
      <c r="Q51" s="9">
        <v>48</v>
      </c>
      <c r="R51" s="9">
        <v>29.32</v>
      </c>
      <c r="S51" s="16">
        <v>29.64240466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19">
        <f t="shared" si="1"/>
        <v>1.0996066166439222</v>
      </c>
    </row>
    <row r="52" spans="1:31" x14ac:dyDescent="0.3">
      <c r="A52" s="9">
        <v>49</v>
      </c>
      <c r="B52" s="9">
        <v>17.66</v>
      </c>
      <c r="C52" s="16">
        <v>22.754489830000001</v>
      </c>
      <c r="O52" s="19">
        <f t="shared" si="0"/>
        <v>28.847620781426954</v>
      </c>
      <c r="Q52" s="9">
        <v>49</v>
      </c>
      <c r="R52" s="9">
        <v>17.66</v>
      </c>
      <c r="S52" s="16">
        <v>22.754489830000001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19">
        <f t="shared" si="1"/>
        <v>28.847620781426954</v>
      </c>
    </row>
    <row r="53" spans="1:31" x14ac:dyDescent="0.3">
      <c r="A53" s="9">
        <v>50</v>
      </c>
      <c r="B53" s="9">
        <v>4.66</v>
      </c>
      <c r="C53" s="16">
        <v>3.42</v>
      </c>
      <c r="O53" s="19">
        <f t="shared" si="0"/>
        <v>-26.60944206008584</v>
      </c>
      <c r="Q53" s="9">
        <v>50</v>
      </c>
      <c r="R53" s="9">
        <v>4.66</v>
      </c>
      <c r="S53" s="16">
        <v>3.42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19">
        <f t="shared" si="1"/>
        <v>-26.60944206008584</v>
      </c>
    </row>
    <row r="54" spans="1:31" x14ac:dyDescent="0.3">
      <c r="A54" s="9">
        <v>51</v>
      </c>
      <c r="B54" s="9">
        <v>38.380000000000003</v>
      </c>
      <c r="C54" s="16">
        <v>29.485731000000001</v>
      </c>
      <c r="O54" s="19">
        <f t="shared" si="0"/>
        <v>-23.174228764981763</v>
      </c>
      <c r="Q54" s="9">
        <v>51</v>
      </c>
      <c r="R54" s="9">
        <v>38.380000000000003</v>
      </c>
      <c r="S54" s="16">
        <v>29.485731000000001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9">
        <f t="shared" si="1"/>
        <v>-23.174228764981763</v>
      </c>
    </row>
    <row r="55" spans="1:31" x14ac:dyDescent="0.3">
      <c r="A55" s="9">
        <v>52</v>
      </c>
      <c r="B55" s="9">
        <v>29.35</v>
      </c>
      <c r="C55" s="16">
        <v>27.479070159999999</v>
      </c>
      <c r="O55" s="19">
        <f t="shared" si="0"/>
        <v>-6.3745480068143179</v>
      </c>
      <c r="Q55" s="9">
        <v>52</v>
      </c>
      <c r="R55" s="9">
        <v>29.35</v>
      </c>
      <c r="S55" s="16">
        <v>27.479070159999999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19">
        <f t="shared" si="1"/>
        <v>-6.3745480068143179</v>
      </c>
    </row>
    <row r="56" spans="1:31" x14ac:dyDescent="0.3">
      <c r="A56" s="9">
        <v>53</v>
      </c>
      <c r="B56" s="9">
        <v>21.16</v>
      </c>
      <c r="C56" s="16">
        <v>21.776503890000001</v>
      </c>
      <c r="O56" s="19">
        <f t="shared" si="0"/>
        <v>2.9135344517958517</v>
      </c>
      <c r="Q56" s="9">
        <v>53</v>
      </c>
      <c r="R56" s="9">
        <v>21.16</v>
      </c>
      <c r="S56" s="16">
        <v>21.776503890000001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9">
        <f t="shared" si="1"/>
        <v>2.9135344517958517</v>
      </c>
    </row>
    <row r="57" spans="1:31" x14ac:dyDescent="0.3">
      <c r="A57" s="9">
        <v>54</v>
      </c>
      <c r="B57" s="9">
        <v>9.0399999999999991</v>
      </c>
      <c r="C57" s="16">
        <v>11.39</v>
      </c>
      <c r="O57" s="19">
        <f t="shared" si="0"/>
        <v>25.995575221238965</v>
      </c>
      <c r="Q57" s="9">
        <v>54</v>
      </c>
      <c r="R57" s="9">
        <v>9.0399999999999991</v>
      </c>
      <c r="S57" s="16">
        <v>11.39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19">
        <f t="shared" si="1"/>
        <v>25.995575221238965</v>
      </c>
    </row>
    <row r="58" spans="1:31" x14ac:dyDescent="0.3">
      <c r="A58" s="9">
        <v>55</v>
      </c>
      <c r="B58" s="9">
        <v>38.020000000000003</v>
      </c>
      <c r="C58" s="16">
        <v>29.010591250000001</v>
      </c>
      <c r="O58" s="19">
        <f t="shared" si="0"/>
        <v>-23.696498553392953</v>
      </c>
      <c r="Q58" s="9">
        <v>55</v>
      </c>
      <c r="R58" s="9">
        <v>38.020000000000003</v>
      </c>
      <c r="S58" s="16">
        <v>29.010591250000001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19">
        <f t="shared" si="1"/>
        <v>-23.696498553392953</v>
      </c>
    </row>
    <row r="59" spans="1:31" x14ac:dyDescent="0.3">
      <c r="A59" s="9">
        <v>56</v>
      </c>
      <c r="B59" s="9">
        <v>30.79</v>
      </c>
      <c r="C59" s="16">
        <v>28.713020279999999</v>
      </c>
      <c r="O59" s="19">
        <f t="shared" si="0"/>
        <v>-6.7456307892172829</v>
      </c>
      <c r="Q59" s="9">
        <v>56</v>
      </c>
      <c r="R59" s="9">
        <v>30.79</v>
      </c>
      <c r="S59" s="16">
        <v>28.713020279999999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19">
        <f t="shared" si="1"/>
        <v>-6.7456307892172829</v>
      </c>
    </row>
    <row r="60" spans="1:31" x14ac:dyDescent="0.3">
      <c r="A60" s="9">
        <v>57</v>
      </c>
      <c r="B60" s="9">
        <v>26.84</v>
      </c>
      <c r="C60" s="16">
        <v>26.643572349999999</v>
      </c>
      <c r="O60" s="19">
        <f t="shared" si="0"/>
        <v>-0.73184668405364972</v>
      </c>
      <c r="Q60" s="9">
        <v>57</v>
      </c>
      <c r="R60" s="9">
        <v>26.84</v>
      </c>
      <c r="S60" s="16">
        <v>26.643572349999999</v>
      </c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19">
        <f t="shared" si="1"/>
        <v>-0.73184668405364972</v>
      </c>
    </row>
    <row r="61" spans="1:31" x14ac:dyDescent="0.3">
      <c r="A61" s="9">
        <v>58</v>
      </c>
      <c r="B61" s="9">
        <v>6.82</v>
      </c>
      <c r="C61" s="16">
        <v>5.72</v>
      </c>
      <c r="O61" s="19">
        <f t="shared" si="0"/>
        <v>-16.129032258064523</v>
      </c>
      <c r="Q61" s="9">
        <v>58</v>
      </c>
      <c r="R61" s="9">
        <v>6.82</v>
      </c>
      <c r="S61" s="16">
        <v>5.72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19">
        <f t="shared" si="1"/>
        <v>-16.129032258064523</v>
      </c>
    </row>
    <row r="62" spans="1:31" x14ac:dyDescent="0.3">
      <c r="A62" s="9">
        <v>59</v>
      </c>
      <c r="B62" s="9">
        <v>4.4000000000000004</v>
      </c>
      <c r="C62" s="16">
        <v>6.32</v>
      </c>
      <c r="O62" s="19">
        <f t="shared" si="0"/>
        <v>43.636363636363626</v>
      </c>
      <c r="Q62" s="9">
        <v>59</v>
      </c>
      <c r="R62" s="9">
        <v>4.4000000000000004</v>
      </c>
      <c r="S62" s="16">
        <v>6.32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9">
        <f t="shared" si="1"/>
        <v>43.636363636363626</v>
      </c>
    </row>
    <row r="63" spans="1:31" x14ac:dyDescent="0.3">
      <c r="A63" s="9">
        <v>60</v>
      </c>
      <c r="B63" s="9">
        <v>37.79</v>
      </c>
      <c r="C63" s="16">
        <v>33.211726329999998</v>
      </c>
      <c r="O63" s="19">
        <f t="shared" si="0"/>
        <v>-12.115040142894951</v>
      </c>
      <c r="Q63" s="9">
        <v>60</v>
      </c>
      <c r="R63" s="9">
        <v>37.79</v>
      </c>
      <c r="S63" s="16">
        <v>33.211726329999998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9">
        <f t="shared" si="1"/>
        <v>-12.115040142894951</v>
      </c>
    </row>
    <row r="64" spans="1:31" x14ac:dyDescent="0.3">
      <c r="A64" s="9">
        <v>61</v>
      </c>
      <c r="B64" s="9">
        <v>25.28</v>
      </c>
      <c r="C64" s="16">
        <v>25.691280240000001</v>
      </c>
      <c r="O64" s="19">
        <f t="shared" si="0"/>
        <v>1.6268996835443028</v>
      </c>
      <c r="Q64" s="9">
        <v>61</v>
      </c>
      <c r="R64" s="9">
        <v>25.28</v>
      </c>
      <c r="S64" s="16">
        <v>25.691280240000001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19">
        <f t="shared" si="1"/>
        <v>1.6268996835443028</v>
      </c>
    </row>
    <row r="65" spans="1:31" x14ac:dyDescent="0.3">
      <c r="A65" s="9">
        <v>62</v>
      </c>
      <c r="B65" s="9">
        <v>5.5</v>
      </c>
      <c r="C65" s="16">
        <v>7.23</v>
      </c>
      <c r="O65" s="19">
        <f t="shared" si="0"/>
        <v>31.454545454545467</v>
      </c>
      <c r="Q65" s="9">
        <v>62</v>
      </c>
      <c r="R65" s="9">
        <v>5.5</v>
      </c>
      <c r="S65" s="16">
        <v>7.23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9">
        <f t="shared" si="1"/>
        <v>31.454545454545467</v>
      </c>
    </row>
    <row r="66" spans="1:31" x14ac:dyDescent="0.3">
      <c r="A66" s="9">
        <v>63</v>
      </c>
      <c r="B66" s="9">
        <v>34.83</v>
      </c>
      <c r="C66" s="16">
        <v>31.756763889999998</v>
      </c>
      <c r="O66" s="19">
        <f t="shared" si="0"/>
        <v>-8.8235317542348586</v>
      </c>
      <c r="Q66" s="9">
        <v>63</v>
      </c>
      <c r="R66" s="9">
        <v>34.83</v>
      </c>
      <c r="S66" s="16">
        <v>31.756763889999998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19">
        <f t="shared" si="1"/>
        <v>-8.8235317542348586</v>
      </c>
    </row>
    <row r="67" spans="1:31" x14ac:dyDescent="0.3">
      <c r="A67" s="9">
        <v>64</v>
      </c>
      <c r="B67" s="9">
        <v>41.3</v>
      </c>
      <c r="C67" s="16">
        <v>33.072680830000003</v>
      </c>
      <c r="O67" s="19">
        <f t="shared" si="0"/>
        <v>-19.920869661016937</v>
      </c>
      <c r="Q67" s="9">
        <v>64</v>
      </c>
      <c r="R67" s="9">
        <v>41.3</v>
      </c>
      <c r="S67" s="16">
        <v>33.072680830000003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9">
        <f t="shared" si="1"/>
        <v>-19.920869661016937</v>
      </c>
    </row>
    <row r="68" spans="1:31" x14ac:dyDescent="0.3">
      <c r="A68" s="9">
        <v>65</v>
      </c>
      <c r="B68" s="9">
        <v>48.91</v>
      </c>
      <c r="C68" s="16">
        <v>37.021040560000003</v>
      </c>
      <c r="O68" s="19">
        <f t="shared" ref="O68:O131" si="2">((C68/B68)-1)*100</f>
        <v>-24.307829564506221</v>
      </c>
      <c r="Q68" s="9">
        <v>65</v>
      </c>
      <c r="R68" s="9">
        <v>48.91</v>
      </c>
      <c r="S68" s="16">
        <v>37.021040560000003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19">
        <f t="shared" ref="AE68:AE131" si="3">((S68/R68)-1)*100</f>
        <v>-24.307829564506221</v>
      </c>
    </row>
    <row r="69" spans="1:31" x14ac:dyDescent="0.3">
      <c r="A69" s="9">
        <v>66</v>
      </c>
      <c r="B69" s="9">
        <v>28.87</v>
      </c>
      <c r="C69" s="16">
        <v>25.978379489999998</v>
      </c>
      <c r="O69" s="19">
        <f t="shared" si="2"/>
        <v>-10.01600453758228</v>
      </c>
      <c r="Q69" s="9">
        <v>66</v>
      </c>
      <c r="R69" s="9">
        <v>28.87</v>
      </c>
      <c r="S69" s="16">
        <v>25.978379489999998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9">
        <f t="shared" si="3"/>
        <v>-10.01600453758228</v>
      </c>
    </row>
    <row r="70" spans="1:31" x14ac:dyDescent="0.3">
      <c r="A70" s="9">
        <v>67</v>
      </c>
      <c r="B70" s="9">
        <v>39.35</v>
      </c>
      <c r="C70" s="16">
        <v>31.607309829999998</v>
      </c>
      <c r="O70" s="19">
        <f t="shared" si="2"/>
        <v>-19.676468030495563</v>
      </c>
      <c r="Q70" s="9">
        <v>67</v>
      </c>
      <c r="R70" s="9">
        <v>39.35</v>
      </c>
      <c r="S70" s="16">
        <v>31.607309829999998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19">
        <f t="shared" si="3"/>
        <v>-19.676468030495563</v>
      </c>
    </row>
    <row r="71" spans="1:31" x14ac:dyDescent="0.3">
      <c r="A71" s="9">
        <v>68</v>
      </c>
      <c r="B71" s="9">
        <v>5.41</v>
      </c>
      <c r="C71" s="16">
        <v>8.24</v>
      </c>
      <c r="O71" s="19">
        <f t="shared" si="2"/>
        <v>52.310536044362287</v>
      </c>
      <c r="Q71" s="9">
        <v>68</v>
      </c>
      <c r="R71" s="9">
        <v>5.41</v>
      </c>
      <c r="S71" s="16">
        <v>8.24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19">
        <f t="shared" si="3"/>
        <v>52.310536044362287</v>
      </c>
    </row>
    <row r="72" spans="1:31" x14ac:dyDescent="0.3">
      <c r="A72" s="9">
        <v>69</v>
      </c>
      <c r="B72" s="9">
        <v>49.04</v>
      </c>
      <c r="C72" s="16">
        <v>37.506048800000002</v>
      </c>
      <c r="O72" s="19">
        <f t="shared" si="2"/>
        <v>-23.519476345840129</v>
      </c>
      <c r="Q72" s="9">
        <v>69</v>
      </c>
      <c r="R72" s="9">
        <v>49.04</v>
      </c>
      <c r="S72" s="16">
        <v>37.506048800000002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9">
        <f t="shared" si="3"/>
        <v>-23.519476345840129</v>
      </c>
    </row>
    <row r="73" spans="1:31" x14ac:dyDescent="0.3">
      <c r="A73" s="9">
        <v>70</v>
      </c>
      <c r="B73" s="9">
        <v>35.299999999999997</v>
      </c>
      <c r="C73" s="16">
        <v>31.0690819</v>
      </c>
      <c r="O73" s="19">
        <f t="shared" si="2"/>
        <v>-11.985603682719537</v>
      </c>
      <c r="Q73" s="9">
        <v>70</v>
      </c>
      <c r="R73" s="9">
        <v>35.299999999999997</v>
      </c>
      <c r="S73" s="16">
        <v>31.0690819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19">
        <f t="shared" si="3"/>
        <v>-11.985603682719537</v>
      </c>
    </row>
    <row r="74" spans="1:31" x14ac:dyDescent="0.3">
      <c r="A74" s="9">
        <v>71</v>
      </c>
      <c r="B74" s="9">
        <v>35.4</v>
      </c>
      <c r="C74" s="16">
        <v>29.4488968</v>
      </c>
      <c r="O74" s="19">
        <f t="shared" si="2"/>
        <v>-16.811025988700557</v>
      </c>
      <c r="Q74" s="9">
        <v>71</v>
      </c>
      <c r="R74" s="9">
        <v>35.4</v>
      </c>
      <c r="S74" s="16">
        <v>29.4488968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19">
        <f t="shared" si="3"/>
        <v>-16.811025988700557</v>
      </c>
    </row>
    <row r="75" spans="1:31" x14ac:dyDescent="0.3">
      <c r="A75" s="9">
        <v>72</v>
      </c>
      <c r="B75" s="9">
        <v>3.86</v>
      </c>
      <c r="C75" s="16">
        <v>2.66</v>
      </c>
      <c r="O75" s="19">
        <f t="shared" si="2"/>
        <v>-31.088082901554404</v>
      </c>
      <c r="Q75" s="9">
        <v>72</v>
      </c>
      <c r="R75" s="9">
        <v>3.86</v>
      </c>
      <c r="S75" s="16">
        <v>2.66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19">
        <f t="shared" si="3"/>
        <v>-31.088082901554404</v>
      </c>
    </row>
    <row r="76" spans="1:31" x14ac:dyDescent="0.3">
      <c r="A76" s="9">
        <v>73</v>
      </c>
      <c r="B76" s="9">
        <v>13.48</v>
      </c>
      <c r="C76" s="16">
        <v>19.06296296</v>
      </c>
      <c r="O76" s="19">
        <f t="shared" si="2"/>
        <v>41.416639169139472</v>
      </c>
      <c r="Q76" s="9">
        <v>73</v>
      </c>
      <c r="R76" s="9">
        <v>13.48</v>
      </c>
      <c r="S76" s="16">
        <v>19.06296296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19">
        <f t="shared" si="3"/>
        <v>41.416639169139472</v>
      </c>
    </row>
    <row r="77" spans="1:31" x14ac:dyDescent="0.3">
      <c r="A77" s="9">
        <v>74</v>
      </c>
      <c r="B77" s="9">
        <v>35.299999999999997</v>
      </c>
      <c r="C77" s="16">
        <v>31.095168619999999</v>
      </c>
      <c r="O77" s="19">
        <f t="shared" si="2"/>
        <v>-11.911703626062319</v>
      </c>
      <c r="Q77" s="9">
        <v>74</v>
      </c>
      <c r="R77" s="9">
        <v>35.299999999999997</v>
      </c>
      <c r="S77" s="16">
        <v>31.095168619999999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19">
        <f t="shared" si="3"/>
        <v>-11.911703626062319</v>
      </c>
    </row>
    <row r="78" spans="1:31" x14ac:dyDescent="0.3">
      <c r="A78" s="9">
        <v>75</v>
      </c>
      <c r="B78" s="9">
        <v>17.29</v>
      </c>
      <c r="C78" s="16">
        <v>22.284443530000001</v>
      </c>
      <c r="O78" s="19">
        <f t="shared" si="2"/>
        <v>28.886313071139401</v>
      </c>
      <c r="Q78" s="9">
        <v>75</v>
      </c>
      <c r="R78" s="9">
        <v>17.29</v>
      </c>
      <c r="S78" s="16">
        <v>22.284443530000001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19">
        <f t="shared" si="3"/>
        <v>28.886313071139401</v>
      </c>
    </row>
    <row r="79" spans="1:31" x14ac:dyDescent="0.3">
      <c r="A79" s="9">
        <v>76</v>
      </c>
      <c r="B79" s="9">
        <v>11.26</v>
      </c>
      <c r="C79" s="16">
        <v>8.02</v>
      </c>
      <c r="O79" s="19">
        <f t="shared" si="2"/>
        <v>-28.774422735346363</v>
      </c>
      <c r="Q79" s="9">
        <v>76</v>
      </c>
      <c r="R79" s="9">
        <v>11.26</v>
      </c>
      <c r="S79" s="16">
        <v>8.02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9">
        <f t="shared" si="3"/>
        <v>-28.774422735346363</v>
      </c>
    </row>
    <row r="80" spans="1:31" x14ac:dyDescent="0.3">
      <c r="A80" s="9">
        <v>77</v>
      </c>
      <c r="B80" s="9">
        <v>38.590000000000003</v>
      </c>
      <c r="C80" s="16">
        <v>33.14754988</v>
      </c>
      <c r="O80" s="19">
        <f t="shared" si="2"/>
        <v>-14.103265405545484</v>
      </c>
      <c r="Q80" s="9">
        <v>77</v>
      </c>
      <c r="R80" s="9">
        <v>38.590000000000003</v>
      </c>
      <c r="S80" s="16">
        <v>33.14754988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19">
        <f t="shared" si="3"/>
        <v>-14.103265405545484</v>
      </c>
    </row>
    <row r="81" spans="1:31" x14ac:dyDescent="0.3">
      <c r="A81" s="9">
        <v>78</v>
      </c>
      <c r="B81" s="9">
        <v>29.08</v>
      </c>
      <c r="C81" s="16">
        <v>24.877607770000001</v>
      </c>
      <c r="O81" s="19">
        <f t="shared" si="2"/>
        <v>-14.451142469050883</v>
      </c>
      <c r="Q81" s="9">
        <v>78</v>
      </c>
      <c r="R81" s="9">
        <v>29.08</v>
      </c>
      <c r="S81" s="16">
        <v>24.877607770000001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19">
        <f t="shared" si="3"/>
        <v>-14.451142469050883</v>
      </c>
    </row>
    <row r="82" spans="1:31" x14ac:dyDescent="0.3">
      <c r="A82" s="9">
        <v>79</v>
      </c>
      <c r="B82" s="9">
        <v>27.13</v>
      </c>
      <c r="C82" s="16">
        <v>28.998766400000001</v>
      </c>
      <c r="O82" s="19">
        <f t="shared" si="2"/>
        <v>6.8881916697383083</v>
      </c>
      <c r="Q82" s="9">
        <v>79</v>
      </c>
      <c r="R82" s="9">
        <v>27.13</v>
      </c>
      <c r="S82" s="16">
        <v>28.998766400000001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19">
        <f t="shared" si="3"/>
        <v>6.8881916697383083</v>
      </c>
    </row>
    <row r="83" spans="1:31" x14ac:dyDescent="0.3">
      <c r="A83" s="9">
        <v>80</v>
      </c>
      <c r="B83" s="9">
        <v>25.64</v>
      </c>
      <c r="C83" s="16">
        <v>27.259385900000002</v>
      </c>
      <c r="O83" s="19">
        <f t="shared" si="2"/>
        <v>6.3158576443057779</v>
      </c>
      <c r="Q83" s="9">
        <v>80</v>
      </c>
      <c r="R83" s="9">
        <v>25.64</v>
      </c>
      <c r="S83" s="16">
        <v>27.259385900000002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19">
        <f t="shared" si="3"/>
        <v>6.3158576443057779</v>
      </c>
    </row>
    <row r="84" spans="1:31" x14ac:dyDescent="0.3">
      <c r="A84" s="9">
        <v>81</v>
      </c>
      <c r="B84" s="9">
        <v>24.11</v>
      </c>
      <c r="C84" s="16">
        <v>24.901115069999999</v>
      </c>
      <c r="O84" s="19">
        <f t="shared" si="2"/>
        <v>3.2812736209041793</v>
      </c>
      <c r="Q84" s="9">
        <v>81</v>
      </c>
      <c r="R84" s="9">
        <v>24.11</v>
      </c>
      <c r="S84" s="16">
        <v>24.901115069999999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19">
        <f t="shared" si="3"/>
        <v>3.2812736209041793</v>
      </c>
    </row>
    <row r="85" spans="1:31" x14ac:dyDescent="0.3">
      <c r="A85" s="9">
        <v>82</v>
      </c>
      <c r="B85" s="9">
        <v>45.6</v>
      </c>
      <c r="C85" s="16">
        <v>37.243519069999998</v>
      </c>
      <c r="O85" s="19">
        <f t="shared" si="2"/>
        <v>-18.325616074561413</v>
      </c>
      <c r="Q85" s="9">
        <v>82</v>
      </c>
      <c r="R85" s="9">
        <v>45.6</v>
      </c>
      <c r="S85" s="16">
        <v>37.243519069999998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19">
        <f t="shared" si="3"/>
        <v>-18.325616074561413</v>
      </c>
    </row>
    <row r="86" spans="1:31" x14ac:dyDescent="0.3">
      <c r="A86" s="9">
        <v>83</v>
      </c>
      <c r="B86" s="9">
        <v>2.64</v>
      </c>
      <c r="C86" s="16">
        <v>2.2999999999999998</v>
      </c>
      <c r="O86" s="19">
        <f t="shared" si="2"/>
        <v>-12.87878787878789</v>
      </c>
      <c r="Q86" s="9">
        <v>83</v>
      </c>
      <c r="R86" s="9">
        <v>2.64</v>
      </c>
      <c r="S86" s="16">
        <v>2.2999999999999998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19">
        <f t="shared" si="3"/>
        <v>-12.87878787878789</v>
      </c>
    </row>
    <row r="87" spans="1:31" x14ac:dyDescent="0.3">
      <c r="A87" s="9">
        <v>84</v>
      </c>
      <c r="B87" s="9">
        <v>27.19</v>
      </c>
      <c r="C87" s="16">
        <v>30.900168539999999</v>
      </c>
      <c r="O87" s="19">
        <f t="shared" si="2"/>
        <v>13.645342184626696</v>
      </c>
      <c r="Q87" s="9">
        <v>84</v>
      </c>
      <c r="R87" s="9">
        <v>27.19</v>
      </c>
      <c r="S87" s="16">
        <v>30.900168539999999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19">
        <f t="shared" si="3"/>
        <v>13.645342184626696</v>
      </c>
    </row>
    <row r="88" spans="1:31" x14ac:dyDescent="0.3">
      <c r="A88" s="9">
        <v>85</v>
      </c>
      <c r="B88" s="9">
        <v>20.22</v>
      </c>
      <c r="C88" s="16">
        <v>22.245585940000002</v>
      </c>
      <c r="O88" s="19">
        <f t="shared" si="2"/>
        <v>10.017734619188934</v>
      </c>
      <c r="Q88" s="9">
        <v>85</v>
      </c>
      <c r="R88" s="9">
        <v>20.22</v>
      </c>
      <c r="S88" s="16">
        <v>22.245585940000002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19">
        <f t="shared" si="3"/>
        <v>10.017734619188934</v>
      </c>
    </row>
    <row r="89" spans="1:31" x14ac:dyDescent="0.3">
      <c r="A89" s="9">
        <v>86</v>
      </c>
      <c r="B89" s="9">
        <v>21.52</v>
      </c>
      <c r="C89" s="16">
        <v>26.220233660000002</v>
      </c>
      <c r="O89" s="19">
        <f t="shared" si="2"/>
        <v>21.841234479553904</v>
      </c>
      <c r="Q89" s="9">
        <v>86</v>
      </c>
      <c r="R89" s="9">
        <v>21.52</v>
      </c>
      <c r="S89" s="16">
        <v>26.220233660000002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19">
        <f t="shared" si="3"/>
        <v>21.841234479553904</v>
      </c>
    </row>
    <row r="90" spans="1:31" x14ac:dyDescent="0.3">
      <c r="A90" s="9">
        <v>87</v>
      </c>
      <c r="B90" s="9">
        <v>33.4</v>
      </c>
      <c r="C90" s="16">
        <v>30.05855682</v>
      </c>
      <c r="O90" s="19">
        <f t="shared" si="2"/>
        <v>-10.00432089820359</v>
      </c>
      <c r="Q90" s="9">
        <v>87</v>
      </c>
      <c r="R90" s="9">
        <v>33.4</v>
      </c>
      <c r="S90" s="16">
        <v>30.05855682</v>
      </c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9">
        <f t="shared" si="3"/>
        <v>-10.00432089820359</v>
      </c>
    </row>
    <row r="91" spans="1:31" x14ac:dyDescent="0.3">
      <c r="A91" s="9">
        <v>88</v>
      </c>
      <c r="B91" s="9">
        <v>4.09</v>
      </c>
      <c r="C91" s="16">
        <v>5.66</v>
      </c>
      <c r="O91" s="19">
        <f t="shared" si="2"/>
        <v>38.386308068459662</v>
      </c>
      <c r="Q91" s="9">
        <v>88</v>
      </c>
      <c r="R91" s="9">
        <v>4.09</v>
      </c>
      <c r="S91" s="16">
        <v>5.66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19">
        <f t="shared" si="3"/>
        <v>38.386308068459662</v>
      </c>
    </row>
    <row r="92" spans="1:31" x14ac:dyDescent="0.3">
      <c r="A92" s="9">
        <v>89</v>
      </c>
      <c r="B92" s="9">
        <v>32.61</v>
      </c>
      <c r="C92" s="16">
        <v>30.276504849999998</v>
      </c>
      <c r="O92" s="19">
        <f t="shared" si="2"/>
        <v>-7.1557655627108252</v>
      </c>
      <c r="Q92" s="9">
        <v>89</v>
      </c>
      <c r="R92" s="9">
        <v>32.61</v>
      </c>
      <c r="S92" s="16">
        <v>30.276504849999998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19">
        <f t="shared" si="3"/>
        <v>-7.1557655627108252</v>
      </c>
    </row>
    <row r="93" spans="1:31" x14ac:dyDescent="0.3">
      <c r="A93" s="9">
        <v>90</v>
      </c>
      <c r="B93" s="9">
        <v>43.77</v>
      </c>
      <c r="C93" s="16">
        <v>34.151197580000002</v>
      </c>
      <c r="O93" s="19">
        <f t="shared" si="2"/>
        <v>-21.975788028329912</v>
      </c>
      <c r="Q93" s="9">
        <v>90</v>
      </c>
      <c r="R93" s="9">
        <v>43.77</v>
      </c>
      <c r="S93" s="16">
        <v>34.151197580000002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19">
        <f t="shared" si="3"/>
        <v>-21.975788028329912</v>
      </c>
    </row>
    <row r="94" spans="1:31" x14ac:dyDescent="0.3">
      <c r="A94" s="9">
        <v>91</v>
      </c>
      <c r="B94" s="9">
        <v>5.19</v>
      </c>
      <c r="C94" s="16">
        <v>4.54</v>
      </c>
      <c r="O94" s="19">
        <f t="shared" si="2"/>
        <v>-12.524084778420042</v>
      </c>
      <c r="Q94" s="9">
        <v>91</v>
      </c>
      <c r="R94" s="9">
        <v>5.19</v>
      </c>
      <c r="S94" s="16">
        <v>4.54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19">
        <f t="shared" si="3"/>
        <v>-12.524084778420042</v>
      </c>
    </row>
    <row r="95" spans="1:31" x14ac:dyDescent="0.3">
      <c r="A95" s="9">
        <v>92</v>
      </c>
      <c r="B95" s="9">
        <v>8.39</v>
      </c>
      <c r="C95" s="16">
        <v>8.2100000000000009</v>
      </c>
      <c r="O95" s="19">
        <f t="shared" si="2"/>
        <v>-2.1454112038140627</v>
      </c>
      <c r="Q95" s="9">
        <v>92</v>
      </c>
      <c r="R95" s="9">
        <v>8.39</v>
      </c>
      <c r="S95" s="16">
        <v>8.2100000000000009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19">
        <f t="shared" si="3"/>
        <v>-2.1454112038140627</v>
      </c>
    </row>
    <row r="96" spans="1:31" x14ac:dyDescent="0.3">
      <c r="A96" s="9">
        <v>93</v>
      </c>
      <c r="B96" s="9">
        <v>6.24</v>
      </c>
      <c r="C96" s="16">
        <v>5</v>
      </c>
      <c r="O96" s="19">
        <f t="shared" si="2"/>
        <v>-19.871794871794879</v>
      </c>
      <c r="Q96" s="9">
        <v>93</v>
      </c>
      <c r="R96" s="9">
        <v>6.24</v>
      </c>
      <c r="S96" s="16">
        <v>5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19">
        <f t="shared" si="3"/>
        <v>-19.871794871794879</v>
      </c>
    </row>
    <row r="97" spans="1:31" x14ac:dyDescent="0.3">
      <c r="A97" s="9">
        <v>94</v>
      </c>
      <c r="B97" s="9">
        <v>1.63</v>
      </c>
      <c r="C97" s="16">
        <v>1.58</v>
      </c>
      <c r="O97" s="19">
        <f t="shared" si="2"/>
        <v>-3.0674846625766805</v>
      </c>
      <c r="Q97" s="9">
        <v>94</v>
      </c>
      <c r="R97" s="9">
        <v>1.63</v>
      </c>
      <c r="S97" s="16">
        <v>1.58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19">
        <f t="shared" si="3"/>
        <v>-3.0674846625766805</v>
      </c>
    </row>
    <row r="98" spans="1:31" x14ac:dyDescent="0.3">
      <c r="A98" s="9">
        <v>95</v>
      </c>
      <c r="B98" s="9">
        <v>37.53</v>
      </c>
      <c r="C98" s="16">
        <v>28.945902140000001</v>
      </c>
      <c r="O98" s="19">
        <f t="shared" si="2"/>
        <v>-22.872629523048225</v>
      </c>
      <c r="Q98" s="9">
        <v>95</v>
      </c>
      <c r="R98" s="9">
        <v>37.53</v>
      </c>
      <c r="S98" s="16">
        <v>28.945902140000001</v>
      </c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19">
        <f t="shared" si="3"/>
        <v>-22.872629523048225</v>
      </c>
    </row>
    <row r="99" spans="1:31" x14ac:dyDescent="0.3">
      <c r="A99" s="9">
        <v>96</v>
      </c>
      <c r="B99" s="9">
        <v>45.17</v>
      </c>
      <c r="C99" s="16">
        <v>35.29343162</v>
      </c>
      <c r="O99" s="19">
        <f t="shared" si="2"/>
        <v>-21.86532738543281</v>
      </c>
      <c r="Q99" s="9">
        <v>96</v>
      </c>
      <c r="R99" s="9">
        <v>45.17</v>
      </c>
      <c r="S99" s="16">
        <v>35.29343162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19">
        <f t="shared" si="3"/>
        <v>-21.86532738543281</v>
      </c>
    </row>
    <row r="100" spans="1:31" x14ac:dyDescent="0.3">
      <c r="A100" s="9">
        <v>97</v>
      </c>
      <c r="B100" s="9">
        <v>47.48</v>
      </c>
      <c r="C100" s="16">
        <v>36.656347420000003</v>
      </c>
      <c r="O100" s="19">
        <f t="shared" si="2"/>
        <v>-22.79623542544228</v>
      </c>
      <c r="Q100" s="9">
        <v>97</v>
      </c>
      <c r="R100" s="9">
        <v>47.48</v>
      </c>
      <c r="S100" s="16">
        <v>36.656347420000003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19">
        <f t="shared" si="3"/>
        <v>-22.79623542544228</v>
      </c>
    </row>
    <row r="101" spans="1:31" x14ac:dyDescent="0.3">
      <c r="A101" s="9">
        <v>98</v>
      </c>
      <c r="B101" s="9">
        <v>42.29</v>
      </c>
      <c r="C101" s="16">
        <v>34.422656379999999</v>
      </c>
      <c r="O101" s="19">
        <f t="shared" si="2"/>
        <v>-18.603319035232914</v>
      </c>
      <c r="Q101" s="9">
        <v>98</v>
      </c>
      <c r="R101" s="9">
        <v>42.29</v>
      </c>
      <c r="S101" s="16">
        <v>34.422656379999999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19">
        <f t="shared" si="3"/>
        <v>-18.603319035232914</v>
      </c>
    </row>
    <row r="102" spans="1:31" x14ac:dyDescent="0.3">
      <c r="A102" s="9">
        <v>99</v>
      </c>
      <c r="B102" s="9">
        <v>19.079999999999998</v>
      </c>
      <c r="C102" s="16">
        <v>22.16449197</v>
      </c>
      <c r="O102" s="19">
        <f t="shared" si="2"/>
        <v>16.16610047169813</v>
      </c>
      <c r="Q102" s="9">
        <v>99</v>
      </c>
      <c r="R102" s="9">
        <v>19.079999999999998</v>
      </c>
      <c r="S102" s="16">
        <v>22.16449197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19">
        <f t="shared" si="3"/>
        <v>16.16610047169813</v>
      </c>
    </row>
    <row r="103" spans="1:31" x14ac:dyDescent="0.3">
      <c r="A103" s="9">
        <v>100</v>
      </c>
      <c r="B103" s="9">
        <v>35.630000000000003</v>
      </c>
      <c r="C103" s="16">
        <v>27.87654204</v>
      </c>
      <c r="O103" s="19">
        <f t="shared" si="2"/>
        <v>-21.761038338478812</v>
      </c>
      <c r="Q103" s="9">
        <v>100</v>
      </c>
      <c r="R103" s="9">
        <v>35.630000000000003</v>
      </c>
      <c r="S103" s="16">
        <v>27.87654204</v>
      </c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19">
        <f t="shared" si="3"/>
        <v>-21.761038338478812</v>
      </c>
    </row>
    <row r="104" spans="1:31" x14ac:dyDescent="0.3">
      <c r="A104" s="9">
        <v>101</v>
      </c>
      <c r="B104" s="9">
        <v>47.38</v>
      </c>
      <c r="C104" s="16">
        <v>39.727130320000001</v>
      </c>
      <c r="O104" s="19">
        <f t="shared" si="2"/>
        <v>-16.152109919797386</v>
      </c>
      <c r="Q104" s="9">
        <v>101</v>
      </c>
      <c r="R104" s="9">
        <v>47.38</v>
      </c>
      <c r="S104" s="16">
        <v>39.727130320000001</v>
      </c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19">
        <f t="shared" si="3"/>
        <v>-16.152109919797386</v>
      </c>
    </row>
    <row r="105" spans="1:31" x14ac:dyDescent="0.3">
      <c r="A105" s="9">
        <v>102</v>
      </c>
      <c r="B105" s="9">
        <v>45.49</v>
      </c>
      <c r="C105" s="16">
        <v>31.641586270000001</v>
      </c>
      <c r="O105" s="19">
        <f t="shared" si="2"/>
        <v>-30.442764849417458</v>
      </c>
      <c r="Q105" s="9">
        <v>102</v>
      </c>
      <c r="R105" s="9">
        <v>45.49</v>
      </c>
      <c r="S105" s="16">
        <v>31.641586270000001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9">
        <f t="shared" si="3"/>
        <v>-30.442764849417458</v>
      </c>
    </row>
    <row r="106" spans="1:31" x14ac:dyDescent="0.3">
      <c r="A106" s="9">
        <v>103</v>
      </c>
      <c r="B106" s="9">
        <v>34.39</v>
      </c>
      <c r="C106" s="16">
        <v>33.369636829999997</v>
      </c>
      <c r="O106" s="19">
        <f t="shared" si="2"/>
        <v>-2.9670345158476441</v>
      </c>
      <c r="Q106" s="9">
        <v>103</v>
      </c>
      <c r="R106" s="9">
        <v>34.39</v>
      </c>
      <c r="S106" s="16">
        <v>33.369636829999997</v>
      </c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9">
        <f t="shared" si="3"/>
        <v>-2.9670345158476441</v>
      </c>
    </row>
    <row r="107" spans="1:31" x14ac:dyDescent="0.3">
      <c r="A107" s="9">
        <v>104</v>
      </c>
      <c r="B107" s="9">
        <v>39.19</v>
      </c>
      <c r="C107" s="16">
        <v>33.081126840000003</v>
      </c>
      <c r="O107" s="19">
        <f t="shared" si="2"/>
        <v>-15.587836590967076</v>
      </c>
      <c r="Q107" s="9">
        <v>104</v>
      </c>
      <c r="R107" s="9">
        <v>39.19</v>
      </c>
      <c r="S107" s="16">
        <v>33.081126840000003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19">
        <f t="shared" si="3"/>
        <v>-15.587836590967076</v>
      </c>
    </row>
    <row r="108" spans="1:31" x14ac:dyDescent="0.3">
      <c r="A108" s="9">
        <v>105</v>
      </c>
      <c r="B108" s="9">
        <v>31.14</v>
      </c>
      <c r="C108" s="16">
        <v>27.670062389999998</v>
      </c>
      <c r="O108" s="19">
        <f t="shared" si="2"/>
        <v>-11.143023795761087</v>
      </c>
      <c r="Q108" s="9">
        <v>105</v>
      </c>
      <c r="R108" s="9">
        <v>31.14</v>
      </c>
      <c r="S108" s="16">
        <v>27.670062389999998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19">
        <f t="shared" si="3"/>
        <v>-11.143023795761087</v>
      </c>
    </row>
    <row r="109" spans="1:31" x14ac:dyDescent="0.3">
      <c r="A109" s="9">
        <v>106</v>
      </c>
      <c r="B109" s="9">
        <v>34.26</v>
      </c>
      <c r="C109" s="16">
        <v>35.372052779999997</v>
      </c>
      <c r="O109" s="19">
        <f t="shared" si="2"/>
        <v>3.2459217162872145</v>
      </c>
      <c r="Q109" s="9">
        <v>106</v>
      </c>
      <c r="R109" s="9">
        <v>34.26</v>
      </c>
      <c r="S109" s="16">
        <v>35.372052779999997</v>
      </c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19">
        <f t="shared" si="3"/>
        <v>3.2459217162872145</v>
      </c>
    </row>
    <row r="110" spans="1:31" x14ac:dyDescent="0.3">
      <c r="A110" s="9">
        <v>107</v>
      </c>
      <c r="B110" s="9">
        <v>13.25</v>
      </c>
      <c r="C110" s="16">
        <v>19.519916070000001</v>
      </c>
      <c r="O110" s="19">
        <f t="shared" si="2"/>
        <v>47.320121283018878</v>
      </c>
      <c r="Q110" s="9">
        <v>107</v>
      </c>
      <c r="R110" s="9">
        <v>13.25</v>
      </c>
      <c r="S110" s="16">
        <v>19.519916070000001</v>
      </c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19">
        <f t="shared" si="3"/>
        <v>47.320121283018878</v>
      </c>
    </row>
    <row r="111" spans="1:31" x14ac:dyDescent="0.3">
      <c r="A111" s="9">
        <v>108</v>
      </c>
      <c r="B111" s="9">
        <v>22.64</v>
      </c>
      <c r="C111" s="16">
        <v>26.713913649999999</v>
      </c>
      <c r="O111" s="19">
        <f t="shared" si="2"/>
        <v>17.994318242049467</v>
      </c>
      <c r="Q111" s="9">
        <v>108</v>
      </c>
      <c r="R111" s="9">
        <v>22.64</v>
      </c>
      <c r="S111" s="16">
        <v>26.713913649999999</v>
      </c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19">
        <f t="shared" si="3"/>
        <v>17.994318242049467</v>
      </c>
    </row>
    <row r="112" spans="1:31" x14ac:dyDescent="0.3">
      <c r="A112" s="9">
        <v>109</v>
      </c>
      <c r="B112" s="9">
        <v>48.02</v>
      </c>
      <c r="C112" s="16">
        <v>37.9011067</v>
      </c>
      <c r="O112" s="19">
        <f t="shared" si="2"/>
        <v>-21.072247605164517</v>
      </c>
      <c r="Q112" s="9">
        <v>109</v>
      </c>
      <c r="R112" s="9">
        <v>48.02</v>
      </c>
      <c r="S112" s="16">
        <v>37.9011067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19">
        <f t="shared" si="3"/>
        <v>-21.072247605164517</v>
      </c>
    </row>
    <row r="113" spans="1:31" x14ac:dyDescent="0.3">
      <c r="A113" s="9">
        <v>110</v>
      </c>
      <c r="B113" s="9">
        <v>43.92</v>
      </c>
      <c r="C113" s="16">
        <v>36.203049679999999</v>
      </c>
      <c r="O113" s="19">
        <f t="shared" si="2"/>
        <v>-17.570469763205832</v>
      </c>
      <c r="Q113" s="9">
        <v>110</v>
      </c>
      <c r="R113" s="9">
        <v>43.92</v>
      </c>
      <c r="S113" s="16">
        <v>36.203049679999999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19">
        <f t="shared" si="3"/>
        <v>-17.570469763205832</v>
      </c>
    </row>
    <row r="114" spans="1:31" x14ac:dyDescent="0.3">
      <c r="A114" s="9">
        <v>111</v>
      </c>
      <c r="B114" s="9">
        <v>14</v>
      </c>
      <c r="C114" s="16">
        <v>20.27555976</v>
      </c>
      <c r="O114" s="19">
        <f t="shared" si="2"/>
        <v>44.825426857142858</v>
      </c>
      <c r="Q114" s="9">
        <v>111</v>
      </c>
      <c r="R114" s="9">
        <v>14</v>
      </c>
      <c r="S114" s="16">
        <v>20.27555976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19">
        <f t="shared" si="3"/>
        <v>44.825426857142858</v>
      </c>
    </row>
    <row r="115" spans="1:31" x14ac:dyDescent="0.3">
      <c r="A115" s="9">
        <v>112</v>
      </c>
      <c r="B115" s="9">
        <v>9.18</v>
      </c>
      <c r="C115" s="16">
        <v>12.77</v>
      </c>
      <c r="O115" s="19">
        <f t="shared" si="2"/>
        <v>39.106753812636171</v>
      </c>
      <c r="Q115" s="9">
        <v>112</v>
      </c>
      <c r="R115" s="9">
        <v>9.18</v>
      </c>
      <c r="S115" s="16">
        <v>12.77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19">
        <f t="shared" si="3"/>
        <v>39.106753812636171</v>
      </c>
    </row>
    <row r="116" spans="1:31" x14ac:dyDescent="0.3">
      <c r="A116" s="9">
        <v>113</v>
      </c>
      <c r="B116" s="9">
        <v>40.32</v>
      </c>
      <c r="C116" s="16">
        <v>34.846078609999999</v>
      </c>
      <c r="O116" s="19">
        <f t="shared" si="2"/>
        <v>-13.576193923611113</v>
      </c>
      <c r="Q116" s="9">
        <v>113</v>
      </c>
      <c r="R116" s="9">
        <v>40.32</v>
      </c>
      <c r="S116" s="16">
        <v>34.846078609999999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19">
        <f t="shared" si="3"/>
        <v>-13.576193923611113</v>
      </c>
    </row>
    <row r="117" spans="1:31" x14ac:dyDescent="0.3">
      <c r="A117" s="9">
        <v>114</v>
      </c>
      <c r="B117" s="9">
        <v>32.54</v>
      </c>
      <c r="C117" s="16">
        <v>29.210519940000001</v>
      </c>
      <c r="O117" s="19">
        <f t="shared" si="2"/>
        <v>-10.231960848186839</v>
      </c>
      <c r="Q117" s="9">
        <v>114</v>
      </c>
      <c r="R117" s="9">
        <v>32.54</v>
      </c>
      <c r="S117" s="16">
        <v>29.210519940000001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19">
        <f t="shared" si="3"/>
        <v>-10.231960848186839</v>
      </c>
    </row>
    <row r="118" spans="1:31" x14ac:dyDescent="0.3">
      <c r="A118" s="9">
        <v>115</v>
      </c>
      <c r="B118" s="9">
        <v>21.86</v>
      </c>
      <c r="C118" s="16">
        <v>24.93233425</v>
      </c>
      <c r="O118" s="19">
        <f t="shared" si="2"/>
        <v>14.054594007319299</v>
      </c>
      <c r="Q118" s="9">
        <v>115</v>
      </c>
      <c r="R118" s="9">
        <v>21.86</v>
      </c>
      <c r="S118" s="16">
        <v>24.93233425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19">
        <f t="shared" si="3"/>
        <v>14.054594007319299</v>
      </c>
    </row>
    <row r="119" spans="1:31" x14ac:dyDescent="0.3">
      <c r="A119" s="9">
        <v>116</v>
      </c>
      <c r="B119" s="9">
        <v>49.28</v>
      </c>
      <c r="C119" s="16">
        <v>38.074450659999997</v>
      </c>
      <c r="O119" s="19">
        <f t="shared" si="2"/>
        <v>-22.738533563311702</v>
      </c>
      <c r="Q119" s="9">
        <v>116</v>
      </c>
      <c r="R119" s="9">
        <v>49.28</v>
      </c>
      <c r="S119" s="16">
        <v>38.074450659999997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19">
        <f t="shared" si="3"/>
        <v>-22.738533563311702</v>
      </c>
    </row>
    <row r="120" spans="1:31" x14ac:dyDescent="0.3">
      <c r="A120" s="9">
        <v>117</v>
      </c>
      <c r="B120" s="9">
        <v>9.67</v>
      </c>
      <c r="C120" s="16">
        <v>8.17</v>
      </c>
      <c r="O120" s="19">
        <f t="shared" si="2"/>
        <v>-15.511892450879007</v>
      </c>
      <c r="Q120" s="9">
        <v>117</v>
      </c>
      <c r="R120" s="9">
        <v>9.67</v>
      </c>
      <c r="S120" s="16">
        <v>8.17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19">
        <f t="shared" si="3"/>
        <v>-15.511892450879007</v>
      </c>
    </row>
    <row r="121" spans="1:31" x14ac:dyDescent="0.3">
      <c r="A121" s="9">
        <v>118</v>
      </c>
      <c r="B121" s="9">
        <v>22.23</v>
      </c>
      <c r="C121" s="16">
        <v>26.508532049999999</v>
      </c>
      <c r="O121" s="19">
        <f t="shared" si="2"/>
        <v>19.246657894736828</v>
      </c>
      <c r="Q121" s="9">
        <v>118</v>
      </c>
      <c r="R121" s="9">
        <v>22.23</v>
      </c>
      <c r="S121" s="16">
        <v>26.508532049999999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19">
        <f t="shared" si="3"/>
        <v>19.246657894736828</v>
      </c>
    </row>
    <row r="122" spans="1:31" x14ac:dyDescent="0.3">
      <c r="A122" s="9">
        <v>119</v>
      </c>
      <c r="B122" s="9">
        <v>13.5</v>
      </c>
      <c r="C122" s="16">
        <v>20.52309962</v>
      </c>
      <c r="O122" s="19">
        <f t="shared" si="2"/>
        <v>52.022960148148158</v>
      </c>
      <c r="Q122" s="9">
        <v>119</v>
      </c>
      <c r="R122" s="9">
        <v>13.5</v>
      </c>
      <c r="S122" s="16">
        <v>20.52309962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19">
        <f t="shared" si="3"/>
        <v>52.022960148148158</v>
      </c>
    </row>
    <row r="123" spans="1:31" x14ac:dyDescent="0.3">
      <c r="A123" s="9">
        <v>120</v>
      </c>
      <c r="B123" s="9">
        <v>6.21</v>
      </c>
      <c r="C123" s="16">
        <v>4.58</v>
      </c>
      <c r="O123" s="19">
        <f t="shared" si="2"/>
        <v>-26.247987117552331</v>
      </c>
      <c r="Q123" s="9">
        <v>120</v>
      </c>
      <c r="R123" s="9">
        <v>6.21</v>
      </c>
      <c r="S123" s="16">
        <v>4.58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19">
        <f t="shared" si="3"/>
        <v>-26.247987117552331</v>
      </c>
    </row>
    <row r="124" spans="1:31" x14ac:dyDescent="0.3">
      <c r="A124" s="9">
        <v>121</v>
      </c>
      <c r="B124" s="9">
        <v>32.81</v>
      </c>
      <c r="C124" s="16">
        <v>30.578815590000001</v>
      </c>
      <c r="O124" s="19">
        <f t="shared" si="2"/>
        <v>-6.8003182261505701</v>
      </c>
      <c r="Q124" s="9">
        <v>121</v>
      </c>
      <c r="R124" s="9">
        <v>32.81</v>
      </c>
      <c r="S124" s="16">
        <v>30.578815590000001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19">
        <f t="shared" si="3"/>
        <v>-6.8003182261505701</v>
      </c>
    </row>
    <row r="125" spans="1:31" x14ac:dyDescent="0.3">
      <c r="A125" s="9">
        <v>122</v>
      </c>
      <c r="B125" s="9">
        <v>3.26</v>
      </c>
      <c r="C125" s="16">
        <v>3.55</v>
      </c>
      <c r="O125" s="19">
        <f t="shared" si="2"/>
        <v>8.8957055214723866</v>
      </c>
      <c r="Q125" s="9">
        <v>122</v>
      </c>
      <c r="R125" s="9">
        <v>3.26</v>
      </c>
      <c r="S125" s="16">
        <v>3.55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19">
        <f t="shared" si="3"/>
        <v>8.8957055214723866</v>
      </c>
    </row>
    <row r="126" spans="1:31" x14ac:dyDescent="0.3">
      <c r="A126" s="9">
        <v>123</v>
      </c>
      <c r="B126" s="9">
        <v>2.4900000000000002</v>
      </c>
      <c r="C126" s="16">
        <v>2.19</v>
      </c>
      <c r="O126" s="19">
        <f t="shared" si="2"/>
        <v>-12.048192771084343</v>
      </c>
      <c r="Q126" s="9">
        <v>123</v>
      </c>
      <c r="R126" s="9">
        <v>2.4900000000000002</v>
      </c>
      <c r="S126" s="16">
        <v>2.19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19">
        <f t="shared" si="3"/>
        <v>-12.048192771084343</v>
      </c>
    </row>
    <row r="127" spans="1:31" x14ac:dyDescent="0.3">
      <c r="A127" s="9">
        <v>124</v>
      </c>
      <c r="B127" s="9">
        <v>39.950000000000003</v>
      </c>
      <c r="C127" s="16">
        <v>33.163801630000002</v>
      </c>
      <c r="O127" s="19">
        <f t="shared" si="2"/>
        <v>-16.986729336670837</v>
      </c>
      <c r="Q127" s="9">
        <v>124</v>
      </c>
      <c r="R127" s="9">
        <v>39.950000000000003</v>
      </c>
      <c r="S127" s="16">
        <v>33.163801630000002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19">
        <f t="shared" si="3"/>
        <v>-16.986729336670837</v>
      </c>
    </row>
    <row r="128" spans="1:31" x14ac:dyDescent="0.3">
      <c r="A128" s="9">
        <v>125</v>
      </c>
      <c r="B128" s="9">
        <v>22.55</v>
      </c>
      <c r="C128" s="16">
        <v>22.731296660000002</v>
      </c>
      <c r="O128" s="19">
        <f t="shared" si="2"/>
        <v>0.80397631929047808</v>
      </c>
      <c r="Q128" s="9">
        <v>125</v>
      </c>
      <c r="R128" s="9">
        <v>22.55</v>
      </c>
      <c r="S128" s="16">
        <v>22.731296660000002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19">
        <f t="shared" si="3"/>
        <v>0.80397631929047808</v>
      </c>
    </row>
    <row r="129" spans="1:31" x14ac:dyDescent="0.3">
      <c r="A129" s="9">
        <v>126</v>
      </c>
      <c r="B129" s="9">
        <v>44.86</v>
      </c>
      <c r="C129" s="16">
        <v>35.006795920000002</v>
      </c>
      <c r="O129" s="19">
        <f t="shared" si="2"/>
        <v>-21.964342576905928</v>
      </c>
      <c r="Q129" s="9">
        <v>126</v>
      </c>
      <c r="R129" s="9">
        <v>44.86</v>
      </c>
      <c r="S129" s="16">
        <v>35.006795920000002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19">
        <f t="shared" si="3"/>
        <v>-21.964342576905928</v>
      </c>
    </row>
    <row r="130" spans="1:31" x14ac:dyDescent="0.3">
      <c r="A130" s="9">
        <v>127</v>
      </c>
      <c r="B130" s="9">
        <v>27.59</v>
      </c>
      <c r="C130" s="16">
        <v>26.921035929999999</v>
      </c>
      <c r="O130" s="19">
        <f t="shared" si="2"/>
        <v>-2.424661362812619</v>
      </c>
      <c r="Q130" s="9">
        <v>127</v>
      </c>
      <c r="R130" s="9">
        <v>27.59</v>
      </c>
      <c r="S130" s="16">
        <v>26.921035929999999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19">
        <f t="shared" si="3"/>
        <v>-2.424661362812619</v>
      </c>
    </row>
    <row r="131" spans="1:31" x14ac:dyDescent="0.3">
      <c r="A131" s="9">
        <v>128</v>
      </c>
      <c r="B131" s="9">
        <v>15.34</v>
      </c>
      <c r="C131" s="16">
        <v>18.79051192</v>
      </c>
      <c r="O131" s="19">
        <f t="shared" si="2"/>
        <v>22.493558800521505</v>
      </c>
      <c r="Q131" s="9">
        <v>128</v>
      </c>
      <c r="R131" s="9">
        <v>15.34</v>
      </c>
      <c r="S131" s="16">
        <v>18.79051192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19">
        <f t="shared" si="3"/>
        <v>22.493558800521505</v>
      </c>
    </row>
    <row r="132" spans="1:31" x14ac:dyDescent="0.3">
      <c r="A132" s="9">
        <v>129</v>
      </c>
      <c r="B132" s="9">
        <v>46.08</v>
      </c>
      <c r="C132" s="16">
        <v>36.123144500000002</v>
      </c>
      <c r="O132" s="19">
        <f t="shared" ref="O132:O195" si="4">((C132/B132)-1)*100</f>
        <v>-21.607759331597208</v>
      </c>
      <c r="Q132" s="9">
        <v>129</v>
      </c>
      <c r="R132" s="9">
        <v>46.08</v>
      </c>
      <c r="S132" s="16">
        <v>36.123144500000002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19">
        <f t="shared" ref="AE132:AE195" si="5">((S132/R132)-1)*100</f>
        <v>-21.607759331597208</v>
      </c>
    </row>
    <row r="133" spans="1:31" x14ac:dyDescent="0.3">
      <c r="A133" s="9">
        <v>130</v>
      </c>
      <c r="B133" s="9">
        <v>6.21</v>
      </c>
      <c r="C133" s="16">
        <v>5.9</v>
      </c>
      <c r="O133" s="19">
        <f t="shared" si="4"/>
        <v>-4.9919484702093282</v>
      </c>
      <c r="Q133" s="9">
        <v>130</v>
      </c>
      <c r="R133" s="9">
        <v>6.21</v>
      </c>
      <c r="S133" s="16">
        <v>5.9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19">
        <f t="shared" si="5"/>
        <v>-4.9919484702093282</v>
      </c>
    </row>
    <row r="134" spans="1:31" x14ac:dyDescent="0.3">
      <c r="A134" s="9">
        <v>131</v>
      </c>
      <c r="B134" s="9">
        <v>20.74</v>
      </c>
      <c r="C134" s="16">
        <v>23.49719421</v>
      </c>
      <c r="O134" s="19">
        <f t="shared" si="4"/>
        <v>13.294089729990354</v>
      </c>
      <c r="Q134" s="9">
        <v>131</v>
      </c>
      <c r="R134" s="9">
        <v>20.74</v>
      </c>
      <c r="S134" s="16">
        <v>23.49719421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19">
        <f t="shared" si="5"/>
        <v>13.294089729990354</v>
      </c>
    </row>
    <row r="135" spans="1:31" x14ac:dyDescent="0.3">
      <c r="A135" s="9">
        <v>132</v>
      </c>
      <c r="B135" s="9">
        <v>17.82</v>
      </c>
      <c r="C135" s="16">
        <v>22.443710750000001</v>
      </c>
      <c r="O135" s="19">
        <f t="shared" si="4"/>
        <v>25.946749438832772</v>
      </c>
      <c r="Q135" s="9">
        <v>132</v>
      </c>
      <c r="R135" s="9">
        <v>17.82</v>
      </c>
      <c r="S135" s="16">
        <v>22.443710750000001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19">
        <f t="shared" si="5"/>
        <v>25.946749438832772</v>
      </c>
    </row>
    <row r="136" spans="1:31" x14ac:dyDescent="0.3">
      <c r="A136" s="9">
        <v>133</v>
      </c>
      <c r="B136" s="9">
        <v>47.32</v>
      </c>
      <c r="C136" s="16">
        <v>37.65872186</v>
      </c>
      <c r="O136" s="19">
        <f t="shared" si="4"/>
        <v>-20.416902240067625</v>
      </c>
      <c r="Q136" s="9">
        <v>133</v>
      </c>
      <c r="R136" s="9">
        <v>47.32</v>
      </c>
      <c r="S136" s="16">
        <v>37.65872186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19">
        <f t="shared" si="5"/>
        <v>-20.416902240067625</v>
      </c>
    </row>
    <row r="137" spans="1:31" x14ac:dyDescent="0.3">
      <c r="A137" s="9">
        <v>134</v>
      </c>
      <c r="B137" s="9">
        <v>20.079999999999998</v>
      </c>
      <c r="C137" s="16">
        <v>23.111855030000001</v>
      </c>
      <c r="O137" s="19">
        <f t="shared" si="4"/>
        <v>15.098879631474116</v>
      </c>
      <c r="Q137" s="9">
        <v>134</v>
      </c>
      <c r="R137" s="9">
        <v>20.079999999999998</v>
      </c>
      <c r="S137" s="16">
        <v>23.111855030000001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19">
        <f t="shared" si="5"/>
        <v>15.098879631474116</v>
      </c>
    </row>
    <row r="138" spans="1:31" x14ac:dyDescent="0.3">
      <c r="A138" s="9">
        <v>135</v>
      </c>
      <c r="B138" s="9">
        <v>13.22</v>
      </c>
      <c r="C138" s="16">
        <v>20.156527870000001</v>
      </c>
      <c r="O138" s="19">
        <f t="shared" si="4"/>
        <v>52.469953630862335</v>
      </c>
      <c r="Q138" s="9">
        <v>135</v>
      </c>
      <c r="R138" s="9">
        <v>13.22</v>
      </c>
      <c r="S138" s="16">
        <v>20.156527870000001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19">
        <f t="shared" si="5"/>
        <v>52.469953630862335</v>
      </c>
    </row>
    <row r="139" spans="1:31" x14ac:dyDescent="0.3">
      <c r="A139" s="9">
        <v>136</v>
      </c>
      <c r="B139" s="9">
        <v>30.75</v>
      </c>
      <c r="C139" s="16">
        <v>30.549556899999999</v>
      </c>
      <c r="O139" s="19">
        <f t="shared" si="4"/>
        <v>-0.65184747967480527</v>
      </c>
      <c r="Q139" s="9">
        <v>136</v>
      </c>
      <c r="R139" s="9">
        <v>30.75</v>
      </c>
      <c r="S139" s="16">
        <v>30.549556899999999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19">
        <f t="shared" si="5"/>
        <v>-0.65184747967480527</v>
      </c>
    </row>
    <row r="140" spans="1:31" x14ac:dyDescent="0.3">
      <c r="A140" s="9">
        <v>137</v>
      </c>
      <c r="B140" s="9">
        <v>32.229999999999997</v>
      </c>
      <c r="C140" s="16">
        <v>26.914039410000001</v>
      </c>
      <c r="O140" s="19">
        <f t="shared" si="4"/>
        <v>-16.493827458889221</v>
      </c>
      <c r="Q140" s="9">
        <v>137</v>
      </c>
      <c r="R140" s="9">
        <v>32.229999999999997</v>
      </c>
      <c r="S140" s="16">
        <v>26.914039410000001</v>
      </c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19">
        <f t="shared" si="5"/>
        <v>-16.493827458889221</v>
      </c>
    </row>
    <row r="141" spans="1:31" x14ac:dyDescent="0.3">
      <c r="A141" s="9">
        <v>138</v>
      </c>
      <c r="B141" s="9">
        <v>12.22</v>
      </c>
      <c r="C141" s="16">
        <v>15.89</v>
      </c>
      <c r="O141" s="19">
        <f t="shared" si="4"/>
        <v>30.032733224222575</v>
      </c>
      <c r="Q141" s="9">
        <v>138</v>
      </c>
      <c r="R141" s="9">
        <v>12.22</v>
      </c>
      <c r="S141" s="16">
        <v>15.89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19">
        <f t="shared" si="5"/>
        <v>30.032733224222575</v>
      </c>
    </row>
    <row r="142" spans="1:31" x14ac:dyDescent="0.3">
      <c r="A142" s="9">
        <v>139</v>
      </c>
      <c r="B142" s="9">
        <v>18.87</v>
      </c>
      <c r="C142" s="16">
        <v>21.91620004</v>
      </c>
      <c r="O142" s="19">
        <f t="shared" si="4"/>
        <v>16.143084472708004</v>
      </c>
      <c r="Q142" s="9">
        <v>139</v>
      </c>
      <c r="R142" s="9">
        <v>18.87</v>
      </c>
      <c r="S142" s="16">
        <v>21.91620004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19">
        <f t="shared" si="5"/>
        <v>16.143084472708004</v>
      </c>
    </row>
    <row r="143" spans="1:31" x14ac:dyDescent="0.3">
      <c r="A143" s="9">
        <v>140</v>
      </c>
      <c r="B143" s="9">
        <v>20.61</v>
      </c>
      <c r="C143" s="17">
        <v>23.943604749999999</v>
      </c>
      <c r="O143" s="19">
        <f t="shared" si="4"/>
        <v>16.1746955361475</v>
      </c>
      <c r="Q143" s="9">
        <v>140</v>
      </c>
      <c r="R143" s="9">
        <v>20.61</v>
      </c>
      <c r="S143" s="17">
        <v>23.943604749999999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19">
        <f t="shared" si="5"/>
        <v>16.1746955361475</v>
      </c>
    </row>
    <row r="144" spans="1:31" x14ac:dyDescent="0.3">
      <c r="A144" s="9">
        <v>141</v>
      </c>
      <c r="B144" s="9">
        <v>31.02</v>
      </c>
      <c r="C144" s="17">
        <v>31.09715052</v>
      </c>
      <c r="O144" s="19">
        <f t="shared" si="4"/>
        <v>0.24871218568665032</v>
      </c>
      <c r="Q144" s="9">
        <v>141</v>
      </c>
      <c r="R144" s="9">
        <v>31.02</v>
      </c>
      <c r="S144" s="17">
        <v>31.09715052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19">
        <f t="shared" si="5"/>
        <v>0.24871218568665032</v>
      </c>
    </row>
    <row r="145" spans="1:31" x14ac:dyDescent="0.3">
      <c r="A145" s="9">
        <v>142</v>
      </c>
      <c r="B145" s="9">
        <v>14.06</v>
      </c>
      <c r="C145" s="17">
        <v>16.489999999999998</v>
      </c>
      <c r="O145" s="19">
        <f t="shared" si="4"/>
        <v>17.283072546230429</v>
      </c>
      <c r="Q145" s="9">
        <v>142</v>
      </c>
      <c r="R145" s="9">
        <v>14.06</v>
      </c>
      <c r="S145" s="17">
        <v>16.489999999999998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19">
        <f t="shared" si="5"/>
        <v>17.283072546230429</v>
      </c>
    </row>
    <row r="146" spans="1:31" x14ac:dyDescent="0.3">
      <c r="A146" s="9">
        <v>143</v>
      </c>
      <c r="B146" s="9">
        <v>12.95</v>
      </c>
      <c r="C146" s="17">
        <v>18.600606290000002</v>
      </c>
      <c r="O146" s="19">
        <f t="shared" si="4"/>
        <v>43.634025405405417</v>
      </c>
      <c r="Q146" s="9">
        <v>143</v>
      </c>
      <c r="R146" s="9">
        <v>12.95</v>
      </c>
      <c r="S146" s="17">
        <v>18.600606290000002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19">
        <f t="shared" si="5"/>
        <v>43.634025405405417</v>
      </c>
    </row>
    <row r="147" spans="1:31" x14ac:dyDescent="0.3">
      <c r="A147" s="9">
        <v>144</v>
      </c>
      <c r="B147" s="9">
        <v>24.33</v>
      </c>
      <c r="C147" s="17">
        <v>24.989214740000001</v>
      </c>
      <c r="O147" s="19">
        <f t="shared" si="4"/>
        <v>2.7094728318947991</v>
      </c>
      <c r="Q147" s="9">
        <v>144</v>
      </c>
      <c r="R147" s="9">
        <v>24.33</v>
      </c>
      <c r="S147" s="17">
        <v>24.989214740000001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19">
        <f t="shared" si="5"/>
        <v>2.7094728318947991</v>
      </c>
    </row>
    <row r="148" spans="1:31" x14ac:dyDescent="0.3">
      <c r="A148" s="9">
        <v>145</v>
      </c>
      <c r="B148" s="9">
        <v>44.8</v>
      </c>
      <c r="C148" s="17">
        <v>36.320026290000001</v>
      </c>
      <c r="O148" s="19">
        <f t="shared" si="4"/>
        <v>-18.928512745535709</v>
      </c>
      <c r="Q148" s="9">
        <v>145</v>
      </c>
      <c r="R148" s="9">
        <v>44.8</v>
      </c>
      <c r="S148" s="17">
        <v>36.320026290000001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19">
        <f t="shared" si="5"/>
        <v>-18.928512745535709</v>
      </c>
    </row>
    <row r="149" spans="1:31" x14ac:dyDescent="0.3">
      <c r="A149" s="9">
        <v>146</v>
      </c>
      <c r="B149" s="9">
        <v>36.32</v>
      </c>
      <c r="C149" s="17">
        <v>31.44945104</v>
      </c>
      <c r="O149" s="19">
        <f t="shared" si="4"/>
        <v>-13.410101762114534</v>
      </c>
      <c r="Q149" s="9">
        <v>146</v>
      </c>
      <c r="R149" s="9">
        <v>36.32</v>
      </c>
      <c r="S149" s="17">
        <v>31.44945104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19">
        <f t="shared" si="5"/>
        <v>-13.410101762114534</v>
      </c>
    </row>
    <row r="150" spans="1:31" x14ac:dyDescent="0.3">
      <c r="A150" s="9">
        <v>147</v>
      </c>
      <c r="B150" s="9">
        <v>12.56</v>
      </c>
      <c r="C150" s="17">
        <v>18.257485599999999</v>
      </c>
      <c r="O150" s="19">
        <f t="shared" si="4"/>
        <v>45.362146496815271</v>
      </c>
      <c r="Q150" s="9">
        <v>147</v>
      </c>
      <c r="R150" s="9">
        <v>12.56</v>
      </c>
      <c r="S150" s="17">
        <v>18.257485599999999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19">
        <f t="shared" si="5"/>
        <v>45.362146496815271</v>
      </c>
    </row>
    <row r="151" spans="1:31" x14ac:dyDescent="0.3">
      <c r="A151" s="9">
        <v>148</v>
      </c>
      <c r="B151" s="9">
        <v>29.93</v>
      </c>
      <c r="C151" s="17">
        <v>29.20085323</v>
      </c>
      <c r="O151" s="19">
        <f t="shared" si="4"/>
        <v>-2.4361736384898136</v>
      </c>
      <c r="Q151" s="9">
        <v>148</v>
      </c>
      <c r="R151" s="9">
        <v>29.93</v>
      </c>
      <c r="S151" s="17">
        <v>29.20085323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19">
        <f t="shared" si="5"/>
        <v>-2.4361736384898136</v>
      </c>
    </row>
    <row r="152" spans="1:31" x14ac:dyDescent="0.3">
      <c r="A152" s="9">
        <v>149</v>
      </c>
      <c r="B152" s="9">
        <v>44.4</v>
      </c>
      <c r="C152" s="17">
        <v>47.08</v>
      </c>
      <c r="O152" s="19">
        <f t="shared" si="4"/>
        <v>6.036036036036041</v>
      </c>
      <c r="Q152" s="9">
        <v>149</v>
      </c>
      <c r="R152" s="9">
        <v>44.4</v>
      </c>
      <c r="S152" s="17">
        <v>47.08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19">
        <f t="shared" si="5"/>
        <v>6.036036036036041</v>
      </c>
    </row>
    <row r="153" spans="1:31" x14ac:dyDescent="0.3">
      <c r="A153" s="9">
        <v>150</v>
      </c>
      <c r="B153" s="9">
        <v>37.29</v>
      </c>
      <c r="C153" s="17">
        <v>34.647754740000003</v>
      </c>
      <c r="O153" s="19">
        <f t="shared" si="4"/>
        <v>-7.085667095736115</v>
      </c>
      <c r="Q153" s="9">
        <v>150</v>
      </c>
      <c r="R153" s="9">
        <v>37.29</v>
      </c>
      <c r="S153" s="17">
        <v>34.647754740000003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19">
        <f t="shared" si="5"/>
        <v>-7.085667095736115</v>
      </c>
    </row>
    <row r="154" spans="1:31" x14ac:dyDescent="0.3">
      <c r="A154" s="9">
        <v>151</v>
      </c>
      <c r="B154" s="9">
        <v>45.04</v>
      </c>
      <c r="C154" s="17">
        <v>36.133950720000001</v>
      </c>
      <c r="O154" s="19">
        <f t="shared" si="4"/>
        <v>-19.773644049733562</v>
      </c>
      <c r="Q154" s="9">
        <v>151</v>
      </c>
      <c r="R154" s="9">
        <v>45.04</v>
      </c>
      <c r="S154" s="17">
        <v>36.133950720000001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19">
        <f t="shared" si="5"/>
        <v>-19.773644049733562</v>
      </c>
    </row>
    <row r="155" spans="1:31" x14ac:dyDescent="0.3">
      <c r="A155" s="9">
        <v>152</v>
      </c>
      <c r="B155" s="9">
        <v>11.61</v>
      </c>
      <c r="C155" s="17">
        <v>9.98</v>
      </c>
      <c r="O155" s="19">
        <f t="shared" si="4"/>
        <v>-14.039621016365189</v>
      </c>
      <c r="Q155" s="9">
        <v>152</v>
      </c>
      <c r="R155" s="9">
        <v>11.61</v>
      </c>
      <c r="S155" s="17">
        <v>9.98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19">
        <f t="shared" si="5"/>
        <v>-14.039621016365189</v>
      </c>
    </row>
    <row r="156" spans="1:31" x14ac:dyDescent="0.3">
      <c r="A156" s="9">
        <v>153</v>
      </c>
      <c r="B156" s="9">
        <v>28.9</v>
      </c>
      <c r="C156" s="17">
        <v>27.29516413</v>
      </c>
      <c r="O156" s="19">
        <f t="shared" si="4"/>
        <v>-5.5530652941176424</v>
      </c>
      <c r="Q156" s="9">
        <v>153</v>
      </c>
      <c r="R156" s="9">
        <v>28.9</v>
      </c>
      <c r="S156" s="17">
        <v>27.29516413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19">
        <f t="shared" si="5"/>
        <v>-5.5530652941176424</v>
      </c>
    </row>
    <row r="157" spans="1:31" x14ac:dyDescent="0.3">
      <c r="A157" s="9">
        <v>154</v>
      </c>
      <c r="B157" s="9">
        <v>44.35</v>
      </c>
      <c r="C157" s="17">
        <v>36.859914400000001</v>
      </c>
      <c r="O157" s="19">
        <f t="shared" si="4"/>
        <v>-16.888580834272826</v>
      </c>
      <c r="Q157" s="9">
        <v>154</v>
      </c>
      <c r="R157" s="9">
        <v>44.35</v>
      </c>
      <c r="S157" s="17">
        <v>36.859914400000001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19">
        <f t="shared" si="5"/>
        <v>-16.888580834272826</v>
      </c>
    </row>
    <row r="158" spans="1:31" x14ac:dyDescent="0.3">
      <c r="A158" s="9">
        <v>155</v>
      </c>
      <c r="B158" s="9">
        <v>31.73</v>
      </c>
      <c r="C158" s="17">
        <v>29.614784149999998</v>
      </c>
      <c r="O158" s="19">
        <f t="shared" si="4"/>
        <v>-6.6662964071856345</v>
      </c>
      <c r="Q158" s="9">
        <v>155</v>
      </c>
      <c r="R158" s="9">
        <v>31.73</v>
      </c>
      <c r="S158" s="17">
        <v>29.614784149999998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19">
        <f t="shared" si="5"/>
        <v>-6.6662964071856345</v>
      </c>
    </row>
    <row r="159" spans="1:31" x14ac:dyDescent="0.3">
      <c r="A159" s="9">
        <v>156</v>
      </c>
      <c r="B159" s="9">
        <v>14.62</v>
      </c>
      <c r="C159" s="17">
        <v>16.23</v>
      </c>
      <c r="O159" s="19">
        <f t="shared" si="4"/>
        <v>11.012311901504802</v>
      </c>
      <c r="Q159" s="9">
        <v>156</v>
      </c>
      <c r="R159" s="9">
        <v>14.62</v>
      </c>
      <c r="S159" s="17">
        <v>16.23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19">
        <f t="shared" si="5"/>
        <v>11.012311901504802</v>
      </c>
    </row>
    <row r="160" spans="1:31" x14ac:dyDescent="0.3">
      <c r="A160" s="9">
        <v>157</v>
      </c>
      <c r="B160" s="9">
        <v>43.11</v>
      </c>
      <c r="C160" s="17">
        <v>37.591903479999999</v>
      </c>
      <c r="O160" s="19">
        <f t="shared" si="4"/>
        <v>-12.800038320575268</v>
      </c>
      <c r="Q160" s="9">
        <v>157</v>
      </c>
      <c r="R160" s="9">
        <v>43.11</v>
      </c>
      <c r="S160" s="17">
        <v>37.591903479999999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19">
        <f t="shared" si="5"/>
        <v>-12.800038320575268</v>
      </c>
    </row>
    <row r="161" spans="1:31" x14ac:dyDescent="0.3">
      <c r="A161" s="9">
        <v>158</v>
      </c>
      <c r="B161" s="9">
        <v>33.369999999999997</v>
      </c>
      <c r="C161" s="17">
        <v>30.207328239999999</v>
      </c>
      <c r="O161" s="19">
        <f t="shared" si="4"/>
        <v>-9.4775899310758138</v>
      </c>
      <c r="Q161" s="9">
        <v>158</v>
      </c>
      <c r="R161" s="9">
        <v>33.369999999999997</v>
      </c>
      <c r="S161" s="17">
        <v>30.207328239999999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19">
        <f t="shared" si="5"/>
        <v>-9.4775899310758138</v>
      </c>
    </row>
    <row r="162" spans="1:31" x14ac:dyDescent="0.3">
      <c r="A162" s="9">
        <v>159</v>
      </c>
      <c r="B162" s="9">
        <v>5.46</v>
      </c>
      <c r="C162" s="17">
        <v>7.58</v>
      </c>
      <c r="O162" s="19">
        <f t="shared" si="4"/>
        <v>38.827838827838825</v>
      </c>
      <c r="Q162" s="9">
        <v>159</v>
      </c>
      <c r="R162" s="9">
        <v>5.46</v>
      </c>
      <c r="S162" s="17">
        <v>7.58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19">
        <f t="shared" si="5"/>
        <v>38.827838827838825</v>
      </c>
    </row>
    <row r="163" spans="1:31" x14ac:dyDescent="0.3">
      <c r="A163" s="9">
        <v>160</v>
      </c>
      <c r="B163" s="9">
        <v>38.6</v>
      </c>
      <c r="C163" s="17">
        <v>27.900240660000001</v>
      </c>
      <c r="O163" s="19">
        <f t="shared" si="4"/>
        <v>-27.719583782383417</v>
      </c>
      <c r="Q163" s="9">
        <v>160</v>
      </c>
      <c r="R163" s="9">
        <v>38.6</v>
      </c>
      <c r="S163" s="17">
        <v>27.900240660000001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19">
        <f t="shared" si="5"/>
        <v>-27.719583782383417</v>
      </c>
    </row>
    <row r="164" spans="1:31" x14ac:dyDescent="0.3">
      <c r="A164" s="9">
        <v>161</v>
      </c>
      <c r="B164" s="9">
        <v>12.1</v>
      </c>
      <c r="C164" s="17">
        <v>14.53</v>
      </c>
      <c r="O164" s="19">
        <f t="shared" si="4"/>
        <v>20.082644628099168</v>
      </c>
      <c r="Q164" s="9">
        <v>161</v>
      </c>
      <c r="R164" s="9">
        <v>12.1</v>
      </c>
      <c r="S164" s="17">
        <v>14.53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19">
        <f t="shared" si="5"/>
        <v>20.082644628099168</v>
      </c>
    </row>
    <row r="165" spans="1:31" x14ac:dyDescent="0.3">
      <c r="A165" s="9">
        <v>162</v>
      </c>
      <c r="B165" s="9">
        <v>16.73</v>
      </c>
      <c r="C165" s="17">
        <v>20.76618169</v>
      </c>
      <c r="O165" s="19">
        <f t="shared" si="4"/>
        <v>24.125413568439914</v>
      </c>
      <c r="Q165" s="9">
        <v>162</v>
      </c>
      <c r="R165" s="9">
        <v>16.73</v>
      </c>
      <c r="S165" s="17">
        <v>20.76618169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19">
        <f t="shared" si="5"/>
        <v>24.125413568439914</v>
      </c>
    </row>
    <row r="166" spans="1:31" x14ac:dyDescent="0.3">
      <c r="A166" s="9">
        <v>163</v>
      </c>
      <c r="B166" s="9">
        <v>21.66</v>
      </c>
      <c r="C166" s="17">
        <v>27.306295930000001</v>
      </c>
      <c r="O166" s="19">
        <f t="shared" si="4"/>
        <v>26.067848245614034</v>
      </c>
      <c r="Q166" s="9">
        <v>163</v>
      </c>
      <c r="R166" s="9">
        <v>21.66</v>
      </c>
      <c r="S166" s="17">
        <v>27.306295930000001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19">
        <f t="shared" si="5"/>
        <v>26.067848245614034</v>
      </c>
    </row>
    <row r="167" spans="1:31" x14ac:dyDescent="0.3">
      <c r="A167" s="9">
        <v>164</v>
      </c>
      <c r="B167" s="9">
        <v>48.56</v>
      </c>
      <c r="C167" s="17">
        <v>37.584133950000002</v>
      </c>
      <c r="O167" s="19">
        <f t="shared" si="4"/>
        <v>-22.602689559308075</v>
      </c>
      <c r="Q167" s="9">
        <v>164</v>
      </c>
      <c r="R167" s="9">
        <v>48.56</v>
      </c>
      <c r="S167" s="17">
        <v>37.584133950000002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19">
        <f t="shared" si="5"/>
        <v>-22.602689559308075</v>
      </c>
    </row>
    <row r="168" spans="1:31" x14ac:dyDescent="0.3">
      <c r="A168" s="9">
        <v>165</v>
      </c>
      <c r="B168" s="9">
        <v>10.51</v>
      </c>
      <c r="C168" s="17">
        <v>12.67</v>
      </c>
      <c r="O168" s="19">
        <f t="shared" si="4"/>
        <v>20.551855375832552</v>
      </c>
      <c r="Q168" s="9">
        <v>165</v>
      </c>
      <c r="R168" s="9">
        <v>10.51</v>
      </c>
      <c r="S168" s="17">
        <v>12.67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19">
        <f t="shared" si="5"/>
        <v>20.551855375832552</v>
      </c>
    </row>
    <row r="169" spans="1:31" x14ac:dyDescent="0.3">
      <c r="A169" s="9">
        <v>166</v>
      </c>
      <c r="B169" s="9">
        <v>32.229999999999997</v>
      </c>
      <c r="C169" s="17">
        <v>30.551092050000001</v>
      </c>
      <c r="O169" s="19">
        <f t="shared" si="4"/>
        <v>-5.2091466025442017</v>
      </c>
      <c r="Q169" s="9">
        <v>166</v>
      </c>
      <c r="R169" s="9">
        <v>32.229999999999997</v>
      </c>
      <c r="S169" s="17">
        <v>30.551092050000001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19">
        <f t="shared" si="5"/>
        <v>-5.2091466025442017</v>
      </c>
    </row>
    <row r="170" spans="1:31" x14ac:dyDescent="0.3">
      <c r="A170" s="9">
        <v>167</v>
      </c>
      <c r="B170" s="9">
        <v>45.09</v>
      </c>
      <c r="C170" s="17">
        <v>35.711554980000003</v>
      </c>
      <c r="O170" s="19">
        <f t="shared" si="4"/>
        <v>-20.799390153027275</v>
      </c>
      <c r="Q170" s="9">
        <v>167</v>
      </c>
      <c r="R170" s="9">
        <v>45.09</v>
      </c>
      <c r="S170" s="17">
        <v>35.711554980000003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19">
        <f t="shared" si="5"/>
        <v>-20.799390153027275</v>
      </c>
    </row>
    <row r="171" spans="1:31" x14ac:dyDescent="0.3">
      <c r="A171" s="9">
        <v>168</v>
      </c>
      <c r="B171" s="9">
        <v>32.72</v>
      </c>
      <c r="C171" s="17">
        <v>33.202196030000003</v>
      </c>
      <c r="O171" s="19">
        <f t="shared" si="4"/>
        <v>1.4737042481662632</v>
      </c>
      <c r="Q171" s="9">
        <v>168</v>
      </c>
      <c r="R171" s="9">
        <v>32.72</v>
      </c>
      <c r="S171" s="17">
        <v>33.202196030000003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19">
        <f t="shared" si="5"/>
        <v>1.4737042481662632</v>
      </c>
    </row>
    <row r="172" spans="1:31" x14ac:dyDescent="0.3">
      <c r="A172" s="9">
        <v>169</v>
      </c>
      <c r="B172" s="9">
        <v>37.869999999999997</v>
      </c>
      <c r="C172" s="17">
        <v>35.113736729999999</v>
      </c>
      <c r="O172" s="19">
        <f t="shared" si="4"/>
        <v>-7.2782235806707067</v>
      </c>
      <c r="Q172" s="9">
        <v>169</v>
      </c>
      <c r="R172" s="9">
        <v>37.869999999999997</v>
      </c>
      <c r="S172" s="17">
        <v>35.113736729999999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19">
        <f t="shared" si="5"/>
        <v>-7.2782235806707067</v>
      </c>
    </row>
    <row r="173" spans="1:31" x14ac:dyDescent="0.3">
      <c r="A173" s="9">
        <v>170</v>
      </c>
      <c r="B173" s="9">
        <v>48.93</v>
      </c>
      <c r="C173" s="13">
        <v>39.040518220000003</v>
      </c>
      <c r="O173" s="19">
        <f t="shared" si="4"/>
        <v>-20.211489433885134</v>
      </c>
      <c r="Q173" s="9">
        <v>170</v>
      </c>
      <c r="R173" s="9">
        <v>48.93</v>
      </c>
      <c r="S173" s="13">
        <v>39.040518220000003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19">
        <f t="shared" si="5"/>
        <v>-20.211489433885134</v>
      </c>
    </row>
    <row r="174" spans="1:31" x14ac:dyDescent="0.3">
      <c r="A174" s="9">
        <v>171</v>
      </c>
      <c r="B174" s="9">
        <v>8.66</v>
      </c>
      <c r="C174" s="13">
        <v>11.23</v>
      </c>
      <c r="O174" s="19">
        <f t="shared" si="4"/>
        <v>29.676674364896073</v>
      </c>
      <c r="Q174" s="9">
        <v>171</v>
      </c>
      <c r="R174" s="9">
        <v>8.66</v>
      </c>
      <c r="S174" s="13">
        <v>11.23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19">
        <f t="shared" si="5"/>
        <v>29.676674364896073</v>
      </c>
    </row>
    <row r="175" spans="1:31" x14ac:dyDescent="0.3">
      <c r="A175" s="9">
        <v>172</v>
      </c>
      <c r="B175" s="9">
        <v>29.9</v>
      </c>
      <c r="C175" s="13">
        <v>29.45324922</v>
      </c>
      <c r="O175" s="19">
        <f t="shared" si="4"/>
        <v>-1.4941497658862879</v>
      </c>
      <c r="Q175" s="9">
        <v>172</v>
      </c>
      <c r="R175" s="9">
        <v>29.9</v>
      </c>
      <c r="S175" s="13">
        <v>29.45324922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19">
        <f t="shared" si="5"/>
        <v>-1.4941497658862879</v>
      </c>
    </row>
    <row r="176" spans="1:31" x14ac:dyDescent="0.3">
      <c r="A176" s="9">
        <v>173</v>
      </c>
      <c r="B176" s="9">
        <v>33.06</v>
      </c>
      <c r="C176" s="13">
        <v>27.832510630000002</v>
      </c>
      <c r="O176" s="19">
        <f t="shared" si="4"/>
        <v>-15.812127555958867</v>
      </c>
      <c r="Q176" s="9">
        <v>173</v>
      </c>
      <c r="R176" s="9">
        <v>33.06</v>
      </c>
      <c r="S176" s="13">
        <v>27.832510630000002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19">
        <f t="shared" si="5"/>
        <v>-15.812127555958867</v>
      </c>
    </row>
    <row r="177" spans="1:31" x14ac:dyDescent="0.3">
      <c r="A177" s="9">
        <v>174</v>
      </c>
      <c r="B177" s="9">
        <v>33.33</v>
      </c>
      <c r="C177" s="13">
        <v>32.487118520000003</v>
      </c>
      <c r="O177" s="19">
        <f t="shared" si="4"/>
        <v>-2.5288973297329598</v>
      </c>
      <c r="Q177" s="9">
        <v>174</v>
      </c>
      <c r="R177" s="9">
        <v>33.33</v>
      </c>
      <c r="S177" s="13">
        <v>32.487118520000003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19">
        <f t="shared" si="5"/>
        <v>-2.5288973297329598</v>
      </c>
    </row>
    <row r="178" spans="1:31" x14ac:dyDescent="0.3">
      <c r="A178" s="9">
        <v>175</v>
      </c>
      <c r="B178" s="9">
        <v>49.08</v>
      </c>
      <c r="C178" s="13">
        <v>36.560032030000002</v>
      </c>
      <c r="O178" s="19">
        <f t="shared" si="4"/>
        <v>-25.509307192339037</v>
      </c>
      <c r="Q178" s="9">
        <v>175</v>
      </c>
      <c r="R178" s="9">
        <v>49.08</v>
      </c>
      <c r="S178" s="13">
        <v>36.560032030000002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19">
        <f t="shared" si="5"/>
        <v>-25.509307192339037</v>
      </c>
    </row>
    <row r="179" spans="1:31" x14ac:dyDescent="0.3">
      <c r="A179" s="9">
        <v>176</v>
      </c>
      <c r="B179" s="9">
        <v>20.68</v>
      </c>
      <c r="C179" s="13">
        <v>24.37077785</v>
      </c>
      <c r="O179" s="19">
        <f t="shared" si="4"/>
        <v>17.847088249516439</v>
      </c>
      <c r="Q179" s="9">
        <v>176</v>
      </c>
      <c r="R179" s="9">
        <v>20.68</v>
      </c>
      <c r="S179" s="13">
        <v>24.37077785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19">
        <f t="shared" si="5"/>
        <v>17.847088249516439</v>
      </c>
    </row>
    <row r="180" spans="1:31" x14ac:dyDescent="0.3">
      <c r="A180" s="9">
        <v>177</v>
      </c>
      <c r="B180" s="9">
        <v>16.850000000000001</v>
      </c>
      <c r="C180" s="13">
        <v>22.841267810000002</v>
      </c>
      <c r="O180" s="19">
        <f t="shared" si="4"/>
        <v>35.556485519287826</v>
      </c>
      <c r="Q180" s="9">
        <v>177</v>
      </c>
      <c r="R180" s="9">
        <v>16.850000000000001</v>
      </c>
      <c r="S180" s="13">
        <v>22.841267810000002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19">
        <f t="shared" si="5"/>
        <v>35.556485519287826</v>
      </c>
    </row>
    <row r="181" spans="1:31" x14ac:dyDescent="0.3">
      <c r="A181" s="9">
        <v>178</v>
      </c>
      <c r="B181" s="9">
        <v>11.84</v>
      </c>
      <c r="C181" s="13">
        <v>15.79</v>
      </c>
      <c r="O181" s="19">
        <f t="shared" si="4"/>
        <v>33.361486486486491</v>
      </c>
      <c r="Q181" s="9">
        <v>178</v>
      </c>
      <c r="R181" s="9">
        <v>11.84</v>
      </c>
      <c r="S181" s="13">
        <v>15.79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9">
        <f t="shared" si="5"/>
        <v>33.361486486486491</v>
      </c>
    </row>
    <row r="182" spans="1:31" x14ac:dyDescent="0.3">
      <c r="A182" s="9">
        <v>179</v>
      </c>
      <c r="B182" s="9">
        <v>48.39</v>
      </c>
      <c r="C182" s="13">
        <v>36.879961860000002</v>
      </c>
      <c r="O182" s="19">
        <f t="shared" si="4"/>
        <v>-23.785984996900179</v>
      </c>
      <c r="Q182" s="9">
        <v>179</v>
      </c>
      <c r="R182" s="9">
        <v>48.39</v>
      </c>
      <c r="S182" s="13">
        <v>36.879961860000002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19">
        <f t="shared" si="5"/>
        <v>-23.785984996900179</v>
      </c>
    </row>
    <row r="183" spans="1:31" x14ac:dyDescent="0.3">
      <c r="A183" s="9">
        <v>180</v>
      </c>
      <c r="B183" s="9">
        <v>20.88</v>
      </c>
      <c r="C183" s="13">
        <v>24.719378160000002</v>
      </c>
      <c r="O183" s="19">
        <f t="shared" si="4"/>
        <v>18.38782643678163</v>
      </c>
      <c r="Q183" s="9">
        <v>180</v>
      </c>
      <c r="R183" s="9">
        <v>20.88</v>
      </c>
      <c r="S183" s="13">
        <v>24.719378160000002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19">
        <f t="shared" si="5"/>
        <v>18.38782643678163</v>
      </c>
    </row>
    <row r="184" spans="1:31" x14ac:dyDescent="0.3">
      <c r="A184" s="9">
        <v>181</v>
      </c>
      <c r="B184" s="9">
        <v>9.4700000000000006</v>
      </c>
      <c r="C184" s="13">
        <v>10.210000000000001</v>
      </c>
      <c r="O184" s="19">
        <f t="shared" si="4"/>
        <v>7.8141499472016873</v>
      </c>
      <c r="Q184" s="9">
        <v>181</v>
      </c>
      <c r="R184" s="9">
        <v>9.4700000000000006</v>
      </c>
      <c r="S184" s="13">
        <v>10.210000000000001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19">
        <f t="shared" si="5"/>
        <v>7.8141499472016873</v>
      </c>
    </row>
    <row r="185" spans="1:31" x14ac:dyDescent="0.3">
      <c r="A185" s="9">
        <v>182</v>
      </c>
      <c r="B185" s="9">
        <v>12.68</v>
      </c>
      <c r="C185" s="13">
        <v>17.54</v>
      </c>
      <c r="O185" s="19">
        <f t="shared" si="4"/>
        <v>38.328075709779185</v>
      </c>
      <c r="Q185" s="9">
        <v>182</v>
      </c>
      <c r="R185" s="9">
        <v>12.68</v>
      </c>
      <c r="S185" s="13">
        <v>17.54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19">
        <f t="shared" si="5"/>
        <v>38.328075709779185</v>
      </c>
    </row>
    <row r="186" spans="1:31" x14ac:dyDescent="0.3">
      <c r="A186" s="9">
        <v>183</v>
      </c>
      <c r="B186" s="9">
        <v>4.47</v>
      </c>
      <c r="C186" s="13">
        <v>4.58</v>
      </c>
      <c r="O186" s="19">
        <f t="shared" si="4"/>
        <v>2.4608501118568382</v>
      </c>
      <c r="Q186" s="9">
        <v>183</v>
      </c>
      <c r="R186" s="9">
        <v>4.47</v>
      </c>
      <c r="S186" s="13">
        <v>4.58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19">
        <f t="shared" si="5"/>
        <v>2.4608501118568382</v>
      </c>
    </row>
    <row r="187" spans="1:31" x14ac:dyDescent="0.3">
      <c r="A187" s="9">
        <v>184</v>
      </c>
      <c r="B187" s="9">
        <v>46.78</v>
      </c>
      <c r="C187" s="13">
        <v>36.613692380000003</v>
      </c>
      <c r="O187" s="19">
        <f t="shared" si="4"/>
        <v>-21.732166780675499</v>
      </c>
      <c r="Q187" s="9">
        <v>184</v>
      </c>
      <c r="R187" s="9">
        <v>46.78</v>
      </c>
      <c r="S187" s="13">
        <v>36.613692380000003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19">
        <f t="shared" si="5"/>
        <v>-21.732166780675499</v>
      </c>
    </row>
    <row r="188" spans="1:31" x14ac:dyDescent="0.3">
      <c r="A188" s="9">
        <v>185</v>
      </c>
      <c r="B188" s="9">
        <v>47.98</v>
      </c>
      <c r="C188" s="13">
        <v>37.520978560000003</v>
      </c>
      <c r="O188" s="19">
        <f t="shared" si="4"/>
        <v>-21.798710796165054</v>
      </c>
      <c r="Q188" s="9">
        <v>185</v>
      </c>
      <c r="R188" s="9">
        <v>47.98</v>
      </c>
      <c r="S188" s="13">
        <v>37.520978560000003</v>
      </c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19">
        <f t="shared" si="5"/>
        <v>-21.798710796165054</v>
      </c>
    </row>
    <row r="189" spans="1:31" x14ac:dyDescent="0.3">
      <c r="A189" s="9">
        <v>186</v>
      </c>
      <c r="B189" s="9">
        <v>22.31</v>
      </c>
      <c r="C189" s="13">
        <v>23.74826376</v>
      </c>
      <c r="O189" s="19">
        <f t="shared" si="4"/>
        <v>6.4467223666517359</v>
      </c>
      <c r="Q189" s="9">
        <v>186</v>
      </c>
      <c r="R189" s="9">
        <v>22.31</v>
      </c>
      <c r="S189" s="13">
        <v>23.74826376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19">
        <f t="shared" si="5"/>
        <v>6.4467223666517359</v>
      </c>
    </row>
    <row r="190" spans="1:31" x14ac:dyDescent="0.3">
      <c r="A190" s="9">
        <v>187</v>
      </c>
      <c r="B190" s="9">
        <v>10.43</v>
      </c>
      <c r="C190" s="13">
        <v>7.41</v>
      </c>
      <c r="O190" s="19">
        <f t="shared" si="4"/>
        <v>-28.954937679769888</v>
      </c>
      <c r="Q190" s="9">
        <v>187</v>
      </c>
      <c r="R190" s="9">
        <v>10.43</v>
      </c>
      <c r="S190" s="13">
        <v>7.41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19">
        <f t="shared" si="5"/>
        <v>-28.954937679769888</v>
      </c>
    </row>
    <row r="191" spans="1:31" x14ac:dyDescent="0.3">
      <c r="A191" s="9">
        <v>188</v>
      </c>
      <c r="B191" s="9">
        <v>14.69</v>
      </c>
      <c r="C191" s="13">
        <v>21.56047719</v>
      </c>
      <c r="O191" s="19">
        <f t="shared" si="4"/>
        <v>46.769756228727033</v>
      </c>
      <c r="Q191" s="9">
        <v>188</v>
      </c>
      <c r="R191" s="9">
        <v>14.69</v>
      </c>
      <c r="S191" s="13">
        <v>21.56047719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19">
        <f t="shared" si="5"/>
        <v>46.769756228727033</v>
      </c>
    </row>
    <row r="192" spans="1:31" x14ac:dyDescent="0.3">
      <c r="A192" s="9">
        <v>189</v>
      </c>
      <c r="B192" s="9">
        <v>43.36</v>
      </c>
      <c r="C192" s="13">
        <v>34.437684240000003</v>
      </c>
      <c r="O192" s="19">
        <f t="shared" si="4"/>
        <v>-20.577296494464935</v>
      </c>
      <c r="Q192" s="9">
        <v>189</v>
      </c>
      <c r="R192" s="9">
        <v>43.36</v>
      </c>
      <c r="S192" s="13">
        <v>34.437684240000003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19">
        <f t="shared" si="5"/>
        <v>-20.577296494464935</v>
      </c>
    </row>
    <row r="193" spans="1:31" x14ac:dyDescent="0.3">
      <c r="A193" s="9">
        <v>190</v>
      </c>
      <c r="B193" s="9">
        <v>37.770000000000003</v>
      </c>
      <c r="C193" s="13">
        <v>31.708005400000001</v>
      </c>
      <c r="O193" s="19">
        <f t="shared" si="4"/>
        <v>-16.04976065660577</v>
      </c>
      <c r="Q193" s="9">
        <v>190</v>
      </c>
      <c r="R193" s="9">
        <v>37.770000000000003</v>
      </c>
      <c r="S193" s="13">
        <v>31.708005400000001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19">
        <f t="shared" si="5"/>
        <v>-16.04976065660577</v>
      </c>
    </row>
    <row r="194" spans="1:31" x14ac:dyDescent="0.3">
      <c r="A194" s="9">
        <v>191</v>
      </c>
      <c r="B194" s="9">
        <v>20.93</v>
      </c>
      <c r="C194" s="13">
        <v>21.7705026</v>
      </c>
      <c r="O194" s="19">
        <f t="shared" si="4"/>
        <v>4.0157792642140588</v>
      </c>
      <c r="Q194" s="9">
        <v>191</v>
      </c>
      <c r="R194" s="9">
        <v>20.93</v>
      </c>
      <c r="S194" s="13">
        <v>21.7705026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19">
        <f t="shared" si="5"/>
        <v>4.0157792642140588</v>
      </c>
    </row>
    <row r="195" spans="1:31" x14ac:dyDescent="0.3">
      <c r="A195" s="9">
        <v>192</v>
      </c>
      <c r="B195" s="9">
        <v>12.56</v>
      </c>
      <c r="C195" s="13">
        <v>18.4982714</v>
      </c>
      <c r="O195" s="19">
        <f t="shared" si="4"/>
        <v>47.279230891719749</v>
      </c>
      <c r="Q195" s="9">
        <v>192</v>
      </c>
      <c r="R195" s="9">
        <v>12.56</v>
      </c>
      <c r="S195" s="13">
        <v>18.4982714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19">
        <f t="shared" si="5"/>
        <v>47.279230891719749</v>
      </c>
    </row>
    <row r="196" spans="1:31" x14ac:dyDescent="0.3">
      <c r="A196" s="9">
        <v>193</v>
      </c>
      <c r="B196" s="9">
        <v>20.52</v>
      </c>
      <c r="C196" s="13">
        <v>23.538569339999999</v>
      </c>
      <c r="O196" s="19">
        <f t="shared" ref="O196:O202" si="6">((C196/B196)-1)*100</f>
        <v>14.710376900584787</v>
      </c>
      <c r="Q196" s="9">
        <v>193</v>
      </c>
      <c r="R196" s="9">
        <v>20.52</v>
      </c>
      <c r="S196" s="13">
        <v>23.538569339999999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19">
        <f t="shared" ref="AE196:AE202" si="7">((S196/R196)-1)*100</f>
        <v>14.710376900584787</v>
      </c>
    </row>
    <row r="197" spans="1:31" x14ac:dyDescent="0.3">
      <c r="A197" s="9">
        <v>194</v>
      </c>
      <c r="B197" s="9">
        <v>20.170000000000002</v>
      </c>
      <c r="C197" s="13">
        <v>21.111143899999998</v>
      </c>
      <c r="O197" s="19">
        <f t="shared" si="6"/>
        <v>4.6660580069409763</v>
      </c>
      <c r="Q197" s="9">
        <v>194</v>
      </c>
      <c r="R197" s="9">
        <v>20.170000000000002</v>
      </c>
      <c r="S197" s="13">
        <v>21.111143899999998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19">
        <f t="shared" si="7"/>
        <v>4.6660580069409763</v>
      </c>
    </row>
    <row r="198" spans="1:31" x14ac:dyDescent="0.3">
      <c r="A198" s="9">
        <v>195</v>
      </c>
      <c r="B198" s="9">
        <v>1.18</v>
      </c>
      <c r="C198" s="13">
        <v>0.98</v>
      </c>
      <c r="O198" s="19">
        <f t="shared" si="6"/>
        <v>-16.949152542372879</v>
      </c>
      <c r="Q198" s="9">
        <v>195</v>
      </c>
      <c r="R198" s="9">
        <v>1.18</v>
      </c>
      <c r="S198" s="13">
        <v>0.98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19">
        <f t="shared" si="7"/>
        <v>-16.949152542372879</v>
      </c>
    </row>
    <row r="199" spans="1:31" x14ac:dyDescent="0.3">
      <c r="A199" s="9">
        <v>196</v>
      </c>
      <c r="B199" s="9">
        <v>20.54</v>
      </c>
      <c r="C199" s="13">
        <v>27.88315484</v>
      </c>
      <c r="O199" s="19">
        <f t="shared" si="6"/>
        <v>35.750510418695235</v>
      </c>
      <c r="Q199" s="9">
        <v>196</v>
      </c>
      <c r="R199" s="9">
        <v>20.54</v>
      </c>
      <c r="S199" s="13">
        <v>27.88315484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19">
        <f t="shared" si="7"/>
        <v>35.750510418695235</v>
      </c>
    </row>
    <row r="200" spans="1:31" x14ac:dyDescent="0.3">
      <c r="A200" s="9">
        <v>197</v>
      </c>
      <c r="B200" s="9">
        <v>9.06</v>
      </c>
      <c r="C200" s="13">
        <v>7.92</v>
      </c>
      <c r="O200" s="19">
        <f t="shared" si="6"/>
        <v>-12.582781456953651</v>
      </c>
      <c r="Q200" s="9">
        <v>197</v>
      </c>
      <c r="R200" s="9">
        <v>9.06</v>
      </c>
      <c r="S200" s="13">
        <v>7.92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19">
        <f t="shared" si="7"/>
        <v>-12.582781456953651</v>
      </c>
    </row>
    <row r="201" spans="1:31" x14ac:dyDescent="0.3">
      <c r="A201" s="9">
        <v>198</v>
      </c>
      <c r="B201" s="9">
        <v>46.63</v>
      </c>
      <c r="C201" s="13">
        <v>35.657013620000001</v>
      </c>
      <c r="O201" s="19">
        <f t="shared" si="6"/>
        <v>-23.532031696332833</v>
      </c>
      <c r="Q201" s="9">
        <v>198</v>
      </c>
      <c r="R201" s="9">
        <v>46.63</v>
      </c>
      <c r="S201" s="13">
        <v>35.657013620000001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19">
        <f t="shared" si="7"/>
        <v>-23.532031696332833</v>
      </c>
    </row>
    <row r="202" spans="1:31" x14ac:dyDescent="0.3">
      <c r="A202" s="9">
        <v>199</v>
      </c>
      <c r="B202" s="9">
        <v>39.549999999999997</v>
      </c>
      <c r="C202" s="13">
        <v>32.872085560000002</v>
      </c>
      <c r="O202" s="19">
        <f t="shared" si="6"/>
        <v>-16.884739418457638</v>
      </c>
      <c r="Q202" s="9">
        <v>199</v>
      </c>
      <c r="R202" s="9">
        <v>39.549999999999997</v>
      </c>
      <c r="S202" s="13">
        <v>32.872085560000002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19">
        <f t="shared" si="7"/>
        <v>-16.884739418457638</v>
      </c>
    </row>
  </sheetData>
  <mergeCells count="2">
    <mergeCell ref="Q1:AF1"/>
    <mergeCell ref="A1:O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opLeftCell="A2" workbookViewId="0">
      <selection activeCell="O3" sqref="O3"/>
    </sheetView>
  </sheetViews>
  <sheetFormatPr defaultRowHeight="14.4" x14ac:dyDescent="0.3"/>
  <sheetData>
    <row r="1" spans="1:15" x14ac:dyDescent="0.3">
      <c r="A1" s="8" t="s">
        <v>45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3">
      <c r="A2" s="12"/>
      <c r="B2" s="12" t="s">
        <v>63</v>
      </c>
      <c r="C2" s="12" t="s">
        <v>64</v>
      </c>
      <c r="D2" s="13" t="s">
        <v>48</v>
      </c>
      <c r="E2" s="13" t="s">
        <v>49</v>
      </c>
      <c r="F2" s="13" t="s">
        <v>65</v>
      </c>
      <c r="G2" s="13" t="s">
        <v>66</v>
      </c>
      <c r="H2" s="13"/>
      <c r="I2" s="13" t="s">
        <v>55</v>
      </c>
      <c r="J2" s="14" t="s">
        <v>43</v>
      </c>
      <c r="K2" s="12" t="s">
        <v>44</v>
      </c>
      <c r="L2" s="12" t="s">
        <v>56</v>
      </c>
      <c r="M2" s="12" t="s">
        <v>57</v>
      </c>
      <c r="N2" s="12" t="s">
        <v>52</v>
      </c>
      <c r="O2" s="15" t="s">
        <v>53</v>
      </c>
    </row>
    <row r="3" spans="1:15" x14ac:dyDescent="0.3">
      <c r="A3" s="19">
        <v>0</v>
      </c>
      <c r="B3" s="19">
        <v>18.73</v>
      </c>
      <c r="C3" s="16">
        <v>19.494341609999999</v>
      </c>
      <c r="D3" s="19">
        <v>100</v>
      </c>
      <c r="E3" s="19">
        <v>0.1</v>
      </c>
      <c r="F3" s="19">
        <v>3</v>
      </c>
      <c r="G3" s="19">
        <v>0.9</v>
      </c>
      <c r="H3" s="19"/>
      <c r="I3" s="13" t="s">
        <v>58</v>
      </c>
      <c r="J3" s="19">
        <v>0.96025182666388298</v>
      </c>
      <c r="K3" s="19">
        <v>2.7889043795003299</v>
      </c>
      <c r="L3" s="19">
        <v>1.94746962397999</v>
      </c>
      <c r="M3" s="19">
        <v>3.9748173336116598E-2</v>
      </c>
      <c r="N3" s="19">
        <v>3.6789840669880101E-4</v>
      </c>
      <c r="O3" s="19">
        <f>((C3/B3)-1)*100</f>
        <v>4.080841484249853</v>
      </c>
    </row>
    <row r="4" spans="1:15" x14ac:dyDescent="0.3">
      <c r="A4" s="19">
        <v>1</v>
      </c>
      <c r="B4" s="19">
        <v>35.020000000000003</v>
      </c>
      <c r="C4" s="16">
        <v>35.83435721</v>
      </c>
      <c r="D4" s="19"/>
      <c r="E4" s="19"/>
      <c r="F4" s="19"/>
      <c r="G4" s="19"/>
      <c r="H4" s="19"/>
      <c r="I4" s="13" t="s">
        <v>59</v>
      </c>
      <c r="J4" s="19">
        <v>0.97644214806500595</v>
      </c>
      <c r="K4" s="19">
        <v>2.1214340994938699</v>
      </c>
      <c r="L4" s="19">
        <v>1.4933113622249901</v>
      </c>
      <c r="M4" s="19">
        <v>2.3557851934993799E-2</v>
      </c>
      <c r="N4" s="19">
        <v>3.5199295867998297E-4</v>
      </c>
      <c r="O4" s="19">
        <f t="shared" ref="O4:O67" si="0">((C4/B4)-1)*100</f>
        <v>2.3254060822387235</v>
      </c>
    </row>
    <row r="5" spans="1:15" x14ac:dyDescent="0.3">
      <c r="A5" s="19">
        <v>2</v>
      </c>
      <c r="B5" s="19">
        <v>22.76</v>
      </c>
      <c r="C5" s="16">
        <v>23.199199950000001</v>
      </c>
      <c r="D5" s="19"/>
      <c r="E5" s="19"/>
      <c r="F5" s="19"/>
      <c r="G5" s="18"/>
      <c r="H5" s="19"/>
      <c r="I5" s="13" t="s">
        <v>60</v>
      </c>
      <c r="J5" s="19">
        <v>0.902500502972719</v>
      </c>
      <c r="K5" s="19">
        <v>4.5703399912915703</v>
      </c>
      <c r="L5" s="19">
        <v>3.7641026709999998</v>
      </c>
      <c r="M5" s="19">
        <v>9.7499497027280599E-2</v>
      </c>
      <c r="N5" s="19">
        <v>3.5812726095304898E-3</v>
      </c>
      <c r="O5" s="19">
        <f t="shared" si="0"/>
        <v>1.9297010105448154</v>
      </c>
    </row>
    <row r="6" spans="1:15" x14ac:dyDescent="0.3">
      <c r="A6" s="19">
        <v>3</v>
      </c>
      <c r="B6" s="19">
        <v>1.93</v>
      </c>
      <c r="C6" s="16">
        <v>1.65</v>
      </c>
      <c r="D6" s="9"/>
      <c r="E6" s="9"/>
      <c r="F6" s="9"/>
      <c r="G6" s="11"/>
      <c r="H6" s="9"/>
      <c r="I6" s="13" t="s">
        <v>61</v>
      </c>
      <c r="J6" s="19">
        <v>0.89347459799685802</v>
      </c>
      <c r="K6" s="19">
        <v>4.4940514844160102</v>
      </c>
      <c r="L6" s="19">
        <v>3.9003767694999998</v>
      </c>
      <c r="M6" s="19">
        <v>0.10652540200314101</v>
      </c>
      <c r="N6" s="19">
        <v>6.60678384040658E-3</v>
      </c>
      <c r="O6" s="19">
        <f t="shared" si="0"/>
        <v>-14.507772020725396</v>
      </c>
    </row>
    <row r="7" spans="1:15" x14ac:dyDescent="0.3">
      <c r="A7" s="19">
        <v>4</v>
      </c>
      <c r="B7" s="19">
        <v>21.41</v>
      </c>
      <c r="C7" s="16">
        <v>21.9019294</v>
      </c>
      <c r="D7" s="19"/>
      <c r="E7" s="19"/>
      <c r="F7" s="19"/>
      <c r="G7" s="19"/>
      <c r="H7" s="19"/>
      <c r="I7" s="13" t="s">
        <v>62</v>
      </c>
      <c r="J7" s="9">
        <v>0.90016738793990903</v>
      </c>
      <c r="K7" s="9">
        <v>4.64537582197784</v>
      </c>
      <c r="L7" s="9">
        <v>3.6278285724999999</v>
      </c>
      <c r="M7" s="9">
        <v>9.9832612060090198E-2</v>
      </c>
      <c r="N7" s="9">
        <v>7.8747318982283696E-3</v>
      </c>
      <c r="O7" s="19">
        <f t="shared" si="0"/>
        <v>2.2976618402615667</v>
      </c>
    </row>
    <row r="8" spans="1:15" x14ac:dyDescent="0.3">
      <c r="A8" s="19">
        <v>5</v>
      </c>
      <c r="B8" s="19">
        <v>8.09</v>
      </c>
      <c r="C8" s="16">
        <v>8.0594894270000008</v>
      </c>
      <c r="D8" s="19"/>
      <c r="E8" s="19"/>
      <c r="F8" s="19"/>
      <c r="G8" s="19"/>
      <c r="H8" s="19"/>
      <c r="I8" s="9"/>
      <c r="J8" s="9"/>
      <c r="K8" s="9"/>
      <c r="L8" s="9"/>
      <c r="M8" s="9"/>
      <c r="N8" s="9"/>
      <c r="O8" s="19">
        <f t="shared" si="0"/>
        <v>-0.37713934487020317</v>
      </c>
    </row>
    <row r="9" spans="1:15" x14ac:dyDescent="0.3">
      <c r="A9" s="19">
        <v>6</v>
      </c>
      <c r="B9" s="19">
        <v>15.26</v>
      </c>
      <c r="C9" s="16">
        <v>17.48313744</v>
      </c>
      <c r="D9" s="19"/>
      <c r="E9" s="19"/>
      <c r="F9" s="19"/>
      <c r="G9" s="19"/>
      <c r="H9" s="19"/>
      <c r="I9" s="9"/>
      <c r="J9" s="9"/>
      <c r="K9" s="9"/>
      <c r="L9" s="9"/>
      <c r="M9" s="9"/>
      <c r="N9" s="9"/>
      <c r="O9" s="19">
        <f t="shared" si="0"/>
        <v>14.568397378768028</v>
      </c>
    </row>
    <row r="10" spans="1:15" x14ac:dyDescent="0.3">
      <c r="A10" s="19">
        <v>7</v>
      </c>
      <c r="B10" s="19">
        <v>28.51</v>
      </c>
      <c r="C10" s="16">
        <v>28.436506699999999</v>
      </c>
      <c r="D10" s="19"/>
      <c r="E10" s="19"/>
      <c r="F10" s="19"/>
      <c r="G10" s="19"/>
      <c r="H10" s="19"/>
      <c r="I10" s="9"/>
      <c r="J10" s="9"/>
      <c r="K10" s="9"/>
      <c r="L10" s="9"/>
      <c r="M10" s="9"/>
      <c r="N10" s="9"/>
      <c r="O10" s="19">
        <f t="shared" si="0"/>
        <v>-0.25778077867415483</v>
      </c>
    </row>
    <row r="11" spans="1:15" x14ac:dyDescent="0.3">
      <c r="A11" s="19">
        <v>8</v>
      </c>
      <c r="B11" s="19">
        <v>22.7</v>
      </c>
      <c r="C11" s="16">
        <v>22.862457710000001</v>
      </c>
      <c r="D11" s="19"/>
      <c r="E11" s="19"/>
      <c r="F11" s="19"/>
      <c r="G11" s="19"/>
      <c r="H11" s="19"/>
      <c r="I11" s="9"/>
      <c r="J11" s="9"/>
      <c r="K11" s="9"/>
      <c r="L11" s="9"/>
      <c r="M11" s="9"/>
      <c r="N11" s="9"/>
      <c r="O11" s="19">
        <f t="shared" si="0"/>
        <v>0.71567273127755016</v>
      </c>
    </row>
    <row r="12" spans="1:15" x14ac:dyDescent="0.3">
      <c r="A12" s="19">
        <v>9</v>
      </c>
      <c r="B12" s="19">
        <v>39.97</v>
      </c>
      <c r="C12" s="16">
        <v>39.085646019999999</v>
      </c>
      <c r="D12" s="19"/>
      <c r="E12" s="19"/>
      <c r="F12" s="19"/>
      <c r="G12" s="19"/>
      <c r="H12" s="19"/>
      <c r="I12" s="9"/>
      <c r="J12" s="9"/>
      <c r="K12" s="9"/>
      <c r="L12" s="9"/>
      <c r="M12" s="9"/>
      <c r="N12" s="9"/>
      <c r="O12" s="19">
        <f t="shared" si="0"/>
        <v>-2.2125443582686977</v>
      </c>
    </row>
    <row r="13" spans="1:15" x14ac:dyDescent="0.3">
      <c r="A13" s="19">
        <v>10</v>
      </c>
      <c r="B13" s="19">
        <v>29.3</v>
      </c>
      <c r="C13" s="16">
        <v>28.493905659999999</v>
      </c>
      <c r="D13" s="19"/>
      <c r="E13" s="19"/>
      <c r="F13" s="19"/>
      <c r="G13" s="19"/>
      <c r="H13" s="19"/>
      <c r="I13" s="9"/>
      <c r="J13" s="9"/>
      <c r="K13" s="9"/>
      <c r="L13" s="9"/>
      <c r="M13" s="9"/>
      <c r="N13" s="9"/>
      <c r="O13" s="19">
        <f t="shared" si="0"/>
        <v>-2.7511752218430052</v>
      </c>
    </row>
    <row r="14" spans="1:15" x14ac:dyDescent="0.3">
      <c r="A14" s="19">
        <v>11</v>
      </c>
      <c r="B14" s="19">
        <v>22.79</v>
      </c>
      <c r="C14" s="16">
        <v>22.18752422</v>
      </c>
      <c r="D14" s="19"/>
      <c r="E14" s="19"/>
      <c r="F14" s="19"/>
      <c r="G14" s="19"/>
      <c r="H14" s="19"/>
      <c r="I14" s="9"/>
      <c r="J14" s="9"/>
      <c r="K14" s="9"/>
      <c r="L14" s="9"/>
      <c r="M14" s="9"/>
      <c r="N14" s="9"/>
      <c r="O14" s="19">
        <f t="shared" si="0"/>
        <v>-2.6435971039929784</v>
      </c>
    </row>
    <row r="15" spans="1:15" x14ac:dyDescent="0.3">
      <c r="A15" s="19">
        <v>12</v>
      </c>
      <c r="B15" s="19">
        <v>38.36</v>
      </c>
      <c r="C15" s="16">
        <v>36.171945209999997</v>
      </c>
      <c r="D15" s="19"/>
      <c r="E15" s="19"/>
      <c r="F15" s="19"/>
      <c r="G15" s="19"/>
      <c r="H15" s="19"/>
      <c r="I15" s="9"/>
      <c r="J15" s="9"/>
      <c r="K15" s="9"/>
      <c r="L15" s="9"/>
      <c r="M15" s="9"/>
      <c r="N15" s="9"/>
      <c r="O15" s="19">
        <f t="shared" si="0"/>
        <v>-5.7040010166840567</v>
      </c>
    </row>
    <row r="16" spans="1:15" x14ac:dyDescent="0.3">
      <c r="A16" s="19">
        <v>13</v>
      </c>
      <c r="B16" s="19">
        <v>29.92</v>
      </c>
      <c r="C16" s="16">
        <v>29.722740909999999</v>
      </c>
      <c r="D16" s="19"/>
      <c r="E16" s="19"/>
      <c r="F16" s="19"/>
      <c r="G16" s="19"/>
      <c r="H16" s="19"/>
      <c r="I16" s="9"/>
      <c r="J16" s="9"/>
      <c r="K16" s="9"/>
      <c r="L16" s="9"/>
      <c r="M16" s="9"/>
      <c r="N16" s="9"/>
      <c r="O16" s="19">
        <f t="shared" si="0"/>
        <v>-0.65928840240642161</v>
      </c>
    </row>
    <row r="17" spans="1:15" x14ac:dyDescent="0.3">
      <c r="A17" s="19">
        <v>14</v>
      </c>
      <c r="B17" s="19">
        <v>5.76</v>
      </c>
      <c r="C17" s="16">
        <v>8.4317754399999991</v>
      </c>
      <c r="D17" s="19"/>
      <c r="E17" s="19"/>
      <c r="F17" s="19"/>
      <c r="G17" s="19"/>
      <c r="H17" s="19"/>
      <c r="I17" s="9"/>
      <c r="J17" s="9"/>
      <c r="K17" s="9"/>
      <c r="L17" s="9"/>
      <c r="M17" s="9"/>
      <c r="N17" s="9"/>
      <c r="O17" s="19">
        <f t="shared" si="0"/>
        <v>46.38499027777776</v>
      </c>
    </row>
    <row r="18" spans="1:15" x14ac:dyDescent="0.3">
      <c r="A18" s="19">
        <v>15</v>
      </c>
      <c r="B18" s="19">
        <v>7.6</v>
      </c>
      <c r="C18" s="16">
        <v>8.9508554290000006</v>
      </c>
      <c r="D18" s="19"/>
      <c r="E18" s="19"/>
      <c r="F18" s="19"/>
      <c r="G18" s="19"/>
      <c r="H18" s="19"/>
      <c r="I18" s="9"/>
      <c r="J18" s="9"/>
      <c r="K18" s="9"/>
      <c r="L18" s="9"/>
      <c r="M18" s="9"/>
      <c r="N18" s="9"/>
      <c r="O18" s="19">
        <f t="shared" si="0"/>
        <v>17.774413539473688</v>
      </c>
    </row>
    <row r="19" spans="1:15" x14ac:dyDescent="0.3">
      <c r="A19" s="19">
        <v>16</v>
      </c>
      <c r="B19" s="19">
        <v>25.07</v>
      </c>
      <c r="C19" s="16">
        <v>25.623652140000001</v>
      </c>
      <c r="D19" s="19"/>
      <c r="E19" s="19"/>
      <c r="F19" s="19"/>
      <c r="G19" s="19"/>
      <c r="H19" s="19"/>
      <c r="I19" s="9"/>
      <c r="J19" s="9"/>
      <c r="K19" s="9"/>
      <c r="L19" s="9"/>
      <c r="M19" s="9"/>
      <c r="N19" s="9"/>
      <c r="O19" s="19">
        <f t="shared" si="0"/>
        <v>2.2084249700837777</v>
      </c>
    </row>
    <row r="20" spans="1:15" x14ac:dyDescent="0.3">
      <c r="A20" s="19">
        <v>17</v>
      </c>
      <c r="B20" s="19">
        <v>20.54</v>
      </c>
      <c r="C20" s="16">
        <v>20.53002356</v>
      </c>
      <c r="D20" s="19"/>
      <c r="E20" s="19"/>
      <c r="F20" s="19"/>
      <c r="G20" s="19"/>
      <c r="H20" s="19"/>
      <c r="I20" s="9"/>
      <c r="J20" s="9"/>
      <c r="K20" s="9"/>
      <c r="L20" s="9"/>
      <c r="M20" s="9"/>
      <c r="N20" s="9"/>
      <c r="O20" s="19">
        <f t="shared" si="0"/>
        <v>-4.8570788704960233E-2</v>
      </c>
    </row>
    <row r="21" spans="1:15" x14ac:dyDescent="0.3">
      <c r="A21" s="19">
        <v>18</v>
      </c>
      <c r="B21" s="19">
        <v>30.55</v>
      </c>
      <c r="C21" s="16">
        <v>30.57025866</v>
      </c>
      <c r="D21" s="19"/>
      <c r="E21" s="19"/>
      <c r="F21" s="19"/>
      <c r="G21" s="19"/>
      <c r="H21" s="19"/>
      <c r="I21" s="9"/>
      <c r="J21" s="9"/>
      <c r="K21" s="9"/>
      <c r="L21" s="9"/>
      <c r="M21" s="9"/>
      <c r="N21" s="9"/>
      <c r="O21" s="19">
        <f t="shared" si="0"/>
        <v>6.6313126022921054E-2</v>
      </c>
    </row>
    <row r="22" spans="1:15" x14ac:dyDescent="0.3">
      <c r="A22" s="19">
        <v>19</v>
      </c>
      <c r="B22" s="19">
        <v>41.99</v>
      </c>
      <c r="C22" s="16">
        <v>38.542393650000001</v>
      </c>
      <c r="D22" s="19"/>
      <c r="E22" s="19"/>
      <c r="F22" s="19"/>
      <c r="G22" s="19"/>
      <c r="H22" s="19"/>
      <c r="I22" s="9"/>
      <c r="J22" s="9"/>
      <c r="K22" s="9"/>
      <c r="L22" s="9"/>
      <c r="M22" s="9"/>
      <c r="N22" s="9"/>
      <c r="O22" s="19">
        <f t="shared" si="0"/>
        <v>-8.2105414384377244</v>
      </c>
    </row>
    <row r="23" spans="1:15" x14ac:dyDescent="0.3">
      <c r="A23" s="19">
        <v>20</v>
      </c>
      <c r="B23" s="19">
        <v>34.65</v>
      </c>
      <c r="C23" s="16">
        <v>33.154770259999999</v>
      </c>
      <c r="D23" s="19"/>
      <c r="E23" s="19"/>
      <c r="F23" s="19"/>
      <c r="G23" s="19"/>
      <c r="H23" s="19"/>
      <c r="I23" s="9"/>
      <c r="J23" s="9"/>
      <c r="K23" s="9"/>
      <c r="L23" s="9"/>
      <c r="M23" s="9"/>
      <c r="N23" s="9"/>
      <c r="O23" s="19">
        <f t="shared" si="0"/>
        <v>-4.3152373448773425</v>
      </c>
    </row>
    <row r="24" spans="1:15" x14ac:dyDescent="0.3">
      <c r="A24" s="19">
        <v>21</v>
      </c>
      <c r="B24" s="19">
        <v>40.98</v>
      </c>
      <c r="C24" s="16">
        <v>38.656957439999999</v>
      </c>
      <c r="D24" s="19"/>
      <c r="E24" s="19"/>
      <c r="F24" s="19"/>
      <c r="G24" s="19"/>
      <c r="H24" s="19"/>
      <c r="I24" s="9"/>
      <c r="J24" s="9"/>
      <c r="K24" s="9"/>
      <c r="L24" s="9"/>
      <c r="M24" s="9"/>
      <c r="N24" s="9"/>
      <c r="O24" s="19">
        <f t="shared" si="0"/>
        <v>-5.6687226939970632</v>
      </c>
    </row>
    <row r="25" spans="1:15" x14ac:dyDescent="0.3">
      <c r="A25" s="19">
        <v>22</v>
      </c>
      <c r="B25" s="19">
        <v>5.25</v>
      </c>
      <c r="C25" s="16">
        <v>6.549461086</v>
      </c>
      <c r="D25" s="19"/>
      <c r="E25" s="19"/>
      <c r="F25" s="19"/>
      <c r="G25" s="19"/>
      <c r="H25" s="19"/>
      <c r="I25" s="9"/>
      <c r="J25" s="9"/>
      <c r="K25" s="9"/>
      <c r="L25" s="9"/>
      <c r="M25" s="9"/>
      <c r="N25" s="9"/>
      <c r="O25" s="19">
        <f t="shared" si="0"/>
        <v>24.751639733333342</v>
      </c>
    </row>
    <row r="26" spans="1:15" x14ac:dyDescent="0.3">
      <c r="A26" s="19">
        <v>23</v>
      </c>
      <c r="B26" s="19">
        <v>27.6</v>
      </c>
      <c r="C26" s="16">
        <v>27.684069489999999</v>
      </c>
      <c r="D26" s="19"/>
      <c r="E26" s="19"/>
      <c r="F26" s="19"/>
      <c r="G26" s="19"/>
      <c r="H26" s="19"/>
      <c r="I26" s="9"/>
      <c r="J26" s="9"/>
      <c r="K26" s="9"/>
      <c r="L26" s="9"/>
      <c r="M26" s="9"/>
      <c r="N26" s="9"/>
      <c r="O26" s="19">
        <f t="shared" si="0"/>
        <v>0.30459960144926246</v>
      </c>
    </row>
    <row r="27" spans="1:15" x14ac:dyDescent="0.3">
      <c r="A27" s="19">
        <v>24</v>
      </c>
      <c r="B27" s="19">
        <v>35.86</v>
      </c>
      <c r="C27" s="16">
        <v>34.160049720000004</v>
      </c>
      <c r="D27" s="19"/>
      <c r="E27" s="19"/>
      <c r="F27" s="19"/>
      <c r="G27" s="19"/>
      <c r="H27" s="19"/>
      <c r="I27" s="9"/>
      <c r="J27" s="9"/>
      <c r="K27" s="9"/>
      <c r="L27" s="9"/>
      <c r="M27" s="9"/>
      <c r="N27" s="9"/>
      <c r="O27" s="19">
        <f t="shared" si="0"/>
        <v>-4.7405194645844801</v>
      </c>
    </row>
    <row r="28" spans="1:15" x14ac:dyDescent="0.3">
      <c r="A28" s="19">
        <v>25</v>
      </c>
      <c r="B28" s="19">
        <v>14.03</v>
      </c>
      <c r="C28" s="16">
        <v>16.391269749999999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>
        <f t="shared" si="0"/>
        <v>16.830147897362792</v>
      </c>
    </row>
    <row r="29" spans="1:15" x14ac:dyDescent="0.3">
      <c r="A29" s="19">
        <v>26</v>
      </c>
      <c r="B29" s="19">
        <v>3.46</v>
      </c>
      <c r="C29" s="16">
        <v>4.04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>
        <f t="shared" si="0"/>
        <v>16.763005780346816</v>
      </c>
    </row>
    <row r="30" spans="1:15" x14ac:dyDescent="0.3">
      <c r="A30" s="9">
        <v>27</v>
      </c>
      <c r="B30" s="9">
        <v>31.99</v>
      </c>
      <c r="C30" s="16">
        <v>31.968889600000001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9">
        <f t="shared" si="0"/>
        <v>-6.5990622069389548E-2</v>
      </c>
    </row>
    <row r="31" spans="1:15" x14ac:dyDescent="0.3">
      <c r="A31" s="9">
        <v>28</v>
      </c>
      <c r="B31" s="9">
        <v>46.58</v>
      </c>
      <c r="C31" s="16">
        <v>43.49497822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9">
        <f t="shared" si="0"/>
        <v>-6.6230609274366632</v>
      </c>
    </row>
    <row r="32" spans="1:15" x14ac:dyDescent="0.3">
      <c r="A32" s="9">
        <v>29</v>
      </c>
      <c r="B32" s="9">
        <v>19.93</v>
      </c>
      <c r="C32" s="16">
        <v>20.589934169999999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9">
        <f t="shared" si="0"/>
        <v>3.3112602609131958</v>
      </c>
    </row>
    <row r="33" spans="1:15" x14ac:dyDescent="0.3">
      <c r="A33" s="9">
        <v>30</v>
      </c>
      <c r="B33" s="9">
        <v>22.15</v>
      </c>
      <c r="C33" s="16">
        <v>22.84795214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9">
        <f t="shared" si="0"/>
        <v>3.1510254627539647</v>
      </c>
    </row>
    <row r="34" spans="1:15" x14ac:dyDescent="0.3">
      <c r="A34" s="9">
        <v>31</v>
      </c>
      <c r="B34" s="9">
        <v>14.27</v>
      </c>
      <c r="C34" s="16">
        <v>16.653946900000001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9">
        <f t="shared" si="0"/>
        <v>16.706004905395954</v>
      </c>
    </row>
    <row r="35" spans="1:15" x14ac:dyDescent="0.3">
      <c r="A35" s="9">
        <v>32</v>
      </c>
      <c r="B35" s="9">
        <v>46.37</v>
      </c>
      <c r="C35" s="16">
        <v>44.579098180000003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9">
        <f t="shared" si="0"/>
        <v>-3.8621993098986285</v>
      </c>
    </row>
    <row r="36" spans="1:15" x14ac:dyDescent="0.3">
      <c r="A36" s="9">
        <v>33</v>
      </c>
      <c r="B36" s="9">
        <v>28.45</v>
      </c>
      <c r="C36" s="16">
        <v>28.443557179999999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9">
        <f t="shared" si="0"/>
        <v>-2.2646115992974725E-2</v>
      </c>
    </row>
    <row r="37" spans="1:15" x14ac:dyDescent="0.3">
      <c r="A37" s="9">
        <v>34</v>
      </c>
      <c r="B37" s="9">
        <v>16.399999999999999</v>
      </c>
      <c r="C37" s="16">
        <v>17.5672104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9">
        <f t="shared" si="0"/>
        <v>7.1171365853658575</v>
      </c>
    </row>
    <row r="38" spans="1:15" x14ac:dyDescent="0.3">
      <c r="A38" s="9">
        <v>35</v>
      </c>
      <c r="B38" s="9">
        <v>11.7</v>
      </c>
      <c r="C38" s="16">
        <v>13.575522189999999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9">
        <f t="shared" si="0"/>
        <v>16.030104188034187</v>
      </c>
    </row>
    <row r="39" spans="1:15" x14ac:dyDescent="0.3">
      <c r="A39" s="9">
        <v>36</v>
      </c>
      <c r="B39" s="9">
        <v>41.11</v>
      </c>
      <c r="C39" s="16">
        <v>40.866352939999999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9">
        <f t="shared" si="0"/>
        <v>-0.59267102894673407</v>
      </c>
    </row>
    <row r="40" spans="1:15" x14ac:dyDescent="0.3">
      <c r="A40" s="9">
        <v>37</v>
      </c>
      <c r="B40" s="9">
        <v>42.23</v>
      </c>
      <c r="C40" s="16">
        <v>41.361303120000002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9">
        <f t="shared" si="0"/>
        <v>-2.0570610466492889</v>
      </c>
    </row>
    <row r="41" spans="1:15" x14ac:dyDescent="0.3">
      <c r="A41" s="9">
        <v>38</v>
      </c>
      <c r="B41" s="9">
        <v>43.24</v>
      </c>
      <c r="C41" s="16">
        <v>42.339482779999997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9">
        <f t="shared" si="0"/>
        <v>-2.0826022664199972</v>
      </c>
    </row>
    <row r="42" spans="1:15" x14ac:dyDescent="0.3">
      <c r="A42" s="9">
        <v>39</v>
      </c>
      <c r="B42" s="9">
        <v>39.04</v>
      </c>
      <c r="C42" s="16">
        <v>37.255556290000001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9">
        <f t="shared" si="0"/>
        <v>-4.5708086834016388</v>
      </c>
    </row>
    <row r="43" spans="1:15" x14ac:dyDescent="0.3">
      <c r="A43" s="9">
        <v>40</v>
      </c>
      <c r="B43" s="9">
        <v>33.26</v>
      </c>
      <c r="C43" s="16">
        <v>32.662337729999997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9">
        <f t="shared" si="0"/>
        <v>-1.7969400781719824</v>
      </c>
    </row>
    <row r="44" spans="1:15" x14ac:dyDescent="0.3">
      <c r="A44" s="9">
        <v>41</v>
      </c>
      <c r="B44" s="9">
        <v>24.81</v>
      </c>
      <c r="C44" s="16">
        <v>25.648893019999999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9">
        <f t="shared" si="0"/>
        <v>3.3812697299476113</v>
      </c>
    </row>
    <row r="45" spans="1:15" x14ac:dyDescent="0.3">
      <c r="A45" s="9">
        <v>42</v>
      </c>
      <c r="B45" s="9">
        <v>47.08</v>
      </c>
      <c r="C45" s="16">
        <v>45.753220689999999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9">
        <f t="shared" si="0"/>
        <v>-2.8181378717077266</v>
      </c>
    </row>
    <row r="46" spans="1:15" x14ac:dyDescent="0.3">
      <c r="A46" s="9">
        <v>43</v>
      </c>
      <c r="B46" s="9">
        <v>7.53</v>
      </c>
      <c r="C46" s="16">
        <v>8.3591739619999998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9">
        <f t="shared" si="0"/>
        <v>11.011606401062402</v>
      </c>
    </row>
    <row r="47" spans="1:15" x14ac:dyDescent="0.3">
      <c r="A47" s="9">
        <v>44</v>
      </c>
      <c r="B47" s="9">
        <v>48.53</v>
      </c>
      <c r="C47" s="16">
        <v>48.541815370000002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9">
        <f t="shared" si="0"/>
        <v>2.4346527920870997E-2</v>
      </c>
    </row>
    <row r="48" spans="1:15" x14ac:dyDescent="0.3">
      <c r="A48" s="9">
        <v>45</v>
      </c>
      <c r="B48" s="9">
        <v>42.56</v>
      </c>
      <c r="C48" s="16">
        <v>40.144414240000003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9">
        <f t="shared" si="0"/>
        <v>-5.6757184210526335</v>
      </c>
    </row>
    <row r="49" spans="1:15" x14ac:dyDescent="0.3">
      <c r="A49" s="9">
        <v>46</v>
      </c>
      <c r="B49" s="9">
        <v>24.29</v>
      </c>
      <c r="C49" s="16">
        <v>24.272639399999999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9">
        <f t="shared" si="0"/>
        <v>-7.1472210786327484E-2</v>
      </c>
    </row>
    <row r="50" spans="1:15" x14ac:dyDescent="0.3">
      <c r="A50" s="9">
        <v>47</v>
      </c>
      <c r="B50" s="9">
        <v>47.4</v>
      </c>
      <c r="C50" s="16">
        <v>42.652393330000002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9">
        <f t="shared" si="0"/>
        <v>-10.016047827004215</v>
      </c>
    </row>
    <row r="51" spans="1:15" x14ac:dyDescent="0.3">
      <c r="A51" s="9">
        <v>48</v>
      </c>
      <c r="B51" s="9">
        <v>29.32</v>
      </c>
      <c r="C51" s="16">
        <v>29.132419550000002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9">
        <f t="shared" si="0"/>
        <v>-0.63976961118690223</v>
      </c>
    </row>
    <row r="52" spans="1:15" x14ac:dyDescent="0.3">
      <c r="A52" s="9">
        <v>49</v>
      </c>
      <c r="B52" s="9">
        <v>17.66</v>
      </c>
      <c r="C52" s="16">
        <v>18.596651189999999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9">
        <f t="shared" si="0"/>
        <v>5.3038006228765422</v>
      </c>
    </row>
    <row r="53" spans="1:15" x14ac:dyDescent="0.3">
      <c r="A53" s="9">
        <v>50</v>
      </c>
      <c r="B53" s="9">
        <v>4.66</v>
      </c>
      <c r="C53" s="16">
        <v>6.3531236099999999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9">
        <f t="shared" si="0"/>
        <v>36.333124678111581</v>
      </c>
    </row>
    <row r="54" spans="1:15" x14ac:dyDescent="0.3">
      <c r="A54" s="9">
        <v>51</v>
      </c>
      <c r="B54" s="9">
        <v>38.380000000000003</v>
      </c>
      <c r="C54" s="16">
        <v>37.88258579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9">
        <f t="shared" si="0"/>
        <v>-1.2960245179781227</v>
      </c>
    </row>
    <row r="55" spans="1:15" x14ac:dyDescent="0.3">
      <c r="A55" s="9">
        <v>52</v>
      </c>
      <c r="B55" s="9">
        <v>29.35</v>
      </c>
      <c r="C55" s="16">
        <v>29.589004190000001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9">
        <f t="shared" si="0"/>
        <v>0.81432432708687941</v>
      </c>
    </row>
    <row r="56" spans="1:15" x14ac:dyDescent="0.3">
      <c r="A56" s="9">
        <v>53</v>
      </c>
      <c r="B56" s="9">
        <v>21.16</v>
      </c>
      <c r="C56" s="16">
        <v>21.345993629999999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9">
        <f t="shared" si="0"/>
        <v>0.8789869092627578</v>
      </c>
    </row>
    <row r="57" spans="1:15" x14ac:dyDescent="0.3">
      <c r="A57" s="9">
        <v>54</v>
      </c>
      <c r="B57" s="9">
        <v>9.0399999999999991</v>
      </c>
      <c r="C57" s="16">
        <v>10.475121270000001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9">
        <f t="shared" si="0"/>
        <v>15.875235287610634</v>
      </c>
    </row>
    <row r="58" spans="1:15" x14ac:dyDescent="0.3">
      <c r="A58" s="9">
        <v>55</v>
      </c>
      <c r="B58" s="9">
        <v>38.020000000000003</v>
      </c>
      <c r="C58" s="16">
        <v>36.744134240000001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9">
        <f t="shared" si="0"/>
        <v>-3.3557752761704362</v>
      </c>
    </row>
    <row r="59" spans="1:15" x14ac:dyDescent="0.3">
      <c r="A59" s="9">
        <v>56</v>
      </c>
      <c r="B59" s="9">
        <v>30.79</v>
      </c>
      <c r="C59" s="16">
        <v>30.108176619999998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9">
        <f t="shared" si="0"/>
        <v>-2.2144312439103642</v>
      </c>
    </row>
    <row r="60" spans="1:15" x14ac:dyDescent="0.3">
      <c r="A60" s="9">
        <v>57</v>
      </c>
      <c r="B60" s="9">
        <v>26.84</v>
      </c>
      <c r="C60" s="16">
        <v>27.516565459999999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9">
        <f t="shared" si="0"/>
        <v>2.5207356929955349</v>
      </c>
    </row>
    <row r="61" spans="1:15" x14ac:dyDescent="0.3">
      <c r="A61" s="9">
        <v>58</v>
      </c>
      <c r="B61" s="9">
        <v>6.82</v>
      </c>
      <c r="C61" s="16">
        <v>9.8034001180000008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9">
        <f t="shared" si="0"/>
        <v>43.744869765395912</v>
      </c>
    </row>
    <row r="62" spans="1:15" x14ac:dyDescent="0.3">
      <c r="A62" s="9">
        <v>59</v>
      </c>
      <c r="B62" s="9">
        <v>4.4000000000000004</v>
      </c>
      <c r="C62" s="16">
        <v>6.0697191039999998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9">
        <f t="shared" si="0"/>
        <v>37.948161454545449</v>
      </c>
    </row>
    <row r="63" spans="1:15" x14ac:dyDescent="0.3">
      <c r="A63" s="9">
        <v>60</v>
      </c>
      <c r="B63" s="9">
        <v>37.79</v>
      </c>
      <c r="C63" s="16">
        <v>37.516875470000002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9">
        <f t="shared" si="0"/>
        <v>-0.72274286848371672</v>
      </c>
    </row>
    <row r="64" spans="1:15" x14ac:dyDescent="0.3">
      <c r="A64" s="9">
        <v>61</v>
      </c>
      <c r="B64" s="9">
        <v>25.28</v>
      </c>
      <c r="C64" s="16">
        <v>27.265145919999998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9">
        <f t="shared" si="0"/>
        <v>7.8526341772151786</v>
      </c>
    </row>
    <row r="65" spans="1:15" x14ac:dyDescent="0.3">
      <c r="A65" s="9">
        <v>62</v>
      </c>
      <c r="B65" s="9">
        <v>5.5</v>
      </c>
      <c r="C65" s="16">
        <v>6.3204407439999999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9">
        <f t="shared" si="0"/>
        <v>14.917104436363626</v>
      </c>
    </row>
    <row r="66" spans="1:15" x14ac:dyDescent="0.3">
      <c r="A66" s="9">
        <v>63</v>
      </c>
      <c r="B66" s="9">
        <v>34.83</v>
      </c>
      <c r="C66" s="16">
        <v>34.766014800000001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9">
        <f t="shared" si="0"/>
        <v>-0.18370714900947105</v>
      </c>
    </row>
    <row r="67" spans="1:15" x14ac:dyDescent="0.3">
      <c r="A67" s="9">
        <v>64</v>
      </c>
      <c r="B67" s="9">
        <v>41.3</v>
      </c>
      <c r="C67" s="16">
        <v>38.91039043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9">
        <f t="shared" si="0"/>
        <v>-5.785979588377721</v>
      </c>
    </row>
    <row r="68" spans="1:15" x14ac:dyDescent="0.3">
      <c r="A68" s="9">
        <v>65</v>
      </c>
      <c r="B68" s="9">
        <v>48.91</v>
      </c>
      <c r="C68" s="16">
        <v>47.063996510000003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9">
        <f t="shared" ref="O68:O131" si="1">((C68/B68)-1)*100</f>
        <v>-3.7742864240441487</v>
      </c>
    </row>
    <row r="69" spans="1:15" x14ac:dyDescent="0.3">
      <c r="A69" s="9">
        <v>66</v>
      </c>
      <c r="B69" s="9">
        <v>28.87</v>
      </c>
      <c r="C69" s="16">
        <v>27.954132959999999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9">
        <f t="shared" si="1"/>
        <v>-3.1723832351922443</v>
      </c>
    </row>
    <row r="70" spans="1:15" x14ac:dyDescent="0.3">
      <c r="A70" s="9">
        <v>67</v>
      </c>
      <c r="B70" s="9">
        <v>39.35</v>
      </c>
      <c r="C70" s="16">
        <v>36.957753660000002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9">
        <f t="shared" si="1"/>
        <v>-6.0794062007623832</v>
      </c>
    </row>
    <row r="71" spans="1:15" x14ac:dyDescent="0.3">
      <c r="A71" s="9">
        <v>68</v>
      </c>
      <c r="B71" s="9">
        <v>5.41</v>
      </c>
      <c r="C71" s="16">
        <v>7.1428140259999999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9">
        <f t="shared" si="1"/>
        <v>32.029834121996295</v>
      </c>
    </row>
    <row r="72" spans="1:15" x14ac:dyDescent="0.3">
      <c r="A72" s="9">
        <v>69</v>
      </c>
      <c r="B72" s="9">
        <v>49.04</v>
      </c>
      <c r="C72" s="16">
        <v>47.60943348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9">
        <f t="shared" si="1"/>
        <v>-2.9171421696574162</v>
      </c>
    </row>
    <row r="73" spans="1:15" x14ac:dyDescent="0.3">
      <c r="A73" s="9">
        <v>70</v>
      </c>
      <c r="B73" s="9">
        <v>35.299999999999997</v>
      </c>
      <c r="C73" s="16">
        <v>35.630446599999999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9">
        <f t="shared" si="1"/>
        <v>0.93610934844192695</v>
      </c>
    </row>
    <row r="74" spans="1:15" x14ac:dyDescent="0.3">
      <c r="A74" s="9">
        <v>71</v>
      </c>
      <c r="B74" s="9">
        <v>35.4</v>
      </c>
      <c r="C74" s="16">
        <v>34.36579167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19">
        <f t="shared" si="1"/>
        <v>-2.9214924576271173</v>
      </c>
    </row>
    <row r="75" spans="1:15" x14ac:dyDescent="0.3">
      <c r="A75" s="9">
        <v>72</v>
      </c>
      <c r="B75" s="9">
        <v>3.86</v>
      </c>
      <c r="C75" s="16">
        <v>3.6875634709999998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9">
        <f t="shared" si="1"/>
        <v>-4.4672675906735737</v>
      </c>
    </row>
    <row r="76" spans="1:15" x14ac:dyDescent="0.3">
      <c r="A76" s="9">
        <v>73</v>
      </c>
      <c r="B76" s="9">
        <v>13.48</v>
      </c>
      <c r="C76" s="16">
        <v>13.31942585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9">
        <f t="shared" si="1"/>
        <v>-1.1912028931750807</v>
      </c>
    </row>
    <row r="77" spans="1:15" x14ac:dyDescent="0.3">
      <c r="A77" s="9">
        <v>74</v>
      </c>
      <c r="B77" s="9">
        <v>35.299999999999997</v>
      </c>
      <c r="C77" s="16">
        <v>35.013724910000001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9">
        <f t="shared" si="1"/>
        <v>-0.81097759206797404</v>
      </c>
    </row>
    <row r="78" spans="1:15" x14ac:dyDescent="0.3">
      <c r="A78" s="9">
        <v>75</v>
      </c>
      <c r="B78" s="9">
        <v>17.29</v>
      </c>
      <c r="C78" s="16">
        <v>18.456032019999999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9">
        <f t="shared" si="1"/>
        <v>6.7439677270098253</v>
      </c>
    </row>
    <row r="79" spans="1:15" x14ac:dyDescent="0.3">
      <c r="A79" s="9">
        <v>76</v>
      </c>
      <c r="B79" s="9">
        <v>11.26</v>
      </c>
      <c r="C79" s="16">
        <v>15.01782345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9">
        <f t="shared" si="1"/>
        <v>33.373210035523982</v>
      </c>
    </row>
    <row r="80" spans="1:15" x14ac:dyDescent="0.3">
      <c r="A80" s="9">
        <v>77</v>
      </c>
      <c r="B80" s="9">
        <v>38.590000000000003</v>
      </c>
      <c r="C80" s="16">
        <v>37.850048620000003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9">
        <f t="shared" si="1"/>
        <v>-1.9174692407359473</v>
      </c>
    </row>
    <row r="81" spans="1:15" x14ac:dyDescent="0.3">
      <c r="A81" s="9">
        <v>78</v>
      </c>
      <c r="B81" s="9">
        <v>29.08</v>
      </c>
      <c r="C81" s="16">
        <v>28.685571920000001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9">
        <f t="shared" si="1"/>
        <v>-1.3563551581843081</v>
      </c>
    </row>
    <row r="82" spans="1:15" x14ac:dyDescent="0.3">
      <c r="A82" s="9">
        <v>79</v>
      </c>
      <c r="B82" s="9">
        <v>27.13</v>
      </c>
      <c r="C82" s="16">
        <v>27.182755579999998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19">
        <f t="shared" si="1"/>
        <v>0.19445477331367922</v>
      </c>
    </row>
    <row r="83" spans="1:15" x14ac:dyDescent="0.3">
      <c r="A83" s="9">
        <v>80</v>
      </c>
      <c r="B83" s="9">
        <v>25.64</v>
      </c>
      <c r="C83" s="16">
        <v>26.776525400000001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9">
        <f t="shared" si="1"/>
        <v>4.4326263650545927</v>
      </c>
    </row>
    <row r="84" spans="1:15" x14ac:dyDescent="0.3">
      <c r="A84" s="9">
        <v>81</v>
      </c>
      <c r="B84" s="9">
        <v>24.11</v>
      </c>
      <c r="C84" s="16">
        <v>25.101839869999999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9">
        <f t="shared" si="1"/>
        <v>4.1138111571961788</v>
      </c>
    </row>
    <row r="85" spans="1:15" x14ac:dyDescent="0.3">
      <c r="A85" s="9">
        <v>82</v>
      </c>
      <c r="B85" s="9">
        <v>45.6</v>
      </c>
      <c r="C85" s="16">
        <v>43.736542659999998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9">
        <f t="shared" si="1"/>
        <v>-4.0865292543859733</v>
      </c>
    </row>
    <row r="86" spans="1:15" x14ac:dyDescent="0.3">
      <c r="A86" s="9">
        <v>83</v>
      </c>
      <c r="B86" s="9">
        <v>2.64</v>
      </c>
      <c r="C86" s="16">
        <v>1.99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9">
        <f t="shared" si="1"/>
        <v>-24.621212121212121</v>
      </c>
    </row>
    <row r="87" spans="1:15" x14ac:dyDescent="0.3">
      <c r="A87" s="9">
        <v>84</v>
      </c>
      <c r="B87" s="9">
        <v>27.19</v>
      </c>
      <c r="C87" s="16">
        <v>29.24340467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9">
        <f t="shared" si="1"/>
        <v>7.5520583670467101</v>
      </c>
    </row>
    <row r="88" spans="1:15" x14ac:dyDescent="0.3">
      <c r="A88" s="9">
        <v>85</v>
      </c>
      <c r="B88" s="9">
        <v>20.22</v>
      </c>
      <c r="C88" s="16">
        <v>20.763778429999999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19">
        <f t="shared" si="1"/>
        <v>2.6893097428288826</v>
      </c>
    </row>
    <row r="89" spans="1:15" x14ac:dyDescent="0.3">
      <c r="A89" s="9">
        <v>86</v>
      </c>
      <c r="B89" s="9">
        <v>21.52</v>
      </c>
      <c r="C89" s="16">
        <v>21.973495239999998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9">
        <f t="shared" si="1"/>
        <v>2.1073198884758337</v>
      </c>
    </row>
    <row r="90" spans="1:15" x14ac:dyDescent="0.3">
      <c r="A90" s="9">
        <v>87</v>
      </c>
      <c r="B90" s="9">
        <v>33.4</v>
      </c>
      <c r="C90" s="16">
        <v>33.301536040000002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9">
        <f t="shared" si="1"/>
        <v>-0.29480227544909088</v>
      </c>
    </row>
    <row r="91" spans="1:15" x14ac:dyDescent="0.3">
      <c r="A91" s="9">
        <v>88</v>
      </c>
      <c r="B91" s="9">
        <v>4.09</v>
      </c>
      <c r="C91" s="16">
        <v>4.28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9">
        <f t="shared" si="1"/>
        <v>4.6454767726161528</v>
      </c>
    </row>
    <row r="92" spans="1:15" x14ac:dyDescent="0.3">
      <c r="A92" s="9">
        <v>89</v>
      </c>
      <c r="B92" s="9">
        <v>32.61</v>
      </c>
      <c r="C92" s="16">
        <v>31.95196288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9">
        <f t="shared" si="1"/>
        <v>-2.0178997853419145</v>
      </c>
    </row>
    <row r="93" spans="1:15" x14ac:dyDescent="0.3">
      <c r="A93" s="9">
        <v>90</v>
      </c>
      <c r="B93" s="9">
        <v>43.77</v>
      </c>
      <c r="C93" s="16">
        <v>41.533066329999997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9">
        <f t="shared" si="1"/>
        <v>-5.1106549463102668</v>
      </c>
    </row>
    <row r="94" spans="1:15" x14ac:dyDescent="0.3">
      <c r="A94" s="9">
        <v>91</v>
      </c>
      <c r="B94" s="9">
        <v>5.19</v>
      </c>
      <c r="C94" s="16">
        <v>5.395897894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9">
        <f t="shared" si="1"/>
        <v>3.9672041233140609</v>
      </c>
    </row>
    <row r="95" spans="1:15" x14ac:dyDescent="0.3">
      <c r="A95" s="9">
        <v>92</v>
      </c>
      <c r="B95" s="9">
        <v>8.39</v>
      </c>
      <c r="C95" s="16">
        <v>9.7843245190000001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9">
        <f t="shared" si="1"/>
        <v>16.618885804529192</v>
      </c>
    </row>
    <row r="96" spans="1:15" x14ac:dyDescent="0.3">
      <c r="A96" s="9">
        <v>93</v>
      </c>
      <c r="B96" s="9">
        <v>6.24</v>
      </c>
      <c r="C96" s="16">
        <v>7.6105280720000001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9">
        <f t="shared" si="1"/>
        <v>21.963590897435893</v>
      </c>
    </row>
    <row r="97" spans="1:15" x14ac:dyDescent="0.3">
      <c r="A97" s="9">
        <v>94</v>
      </c>
      <c r="B97" s="9">
        <v>1.63</v>
      </c>
      <c r="C97" s="16">
        <v>2.0699999999999998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9">
        <f t="shared" si="1"/>
        <v>26.993865030674847</v>
      </c>
    </row>
    <row r="98" spans="1:15" x14ac:dyDescent="0.3">
      <c r="A98" s="9">
        <v>95</v>
      </c>
      <c r="B98" s="9">
        <v>37.53</v>
      </c>
      <c r="C98" s="16">
        <v>35.591210519999997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9">
        <f t="shared" si="1"/>
        <v>-5.1659725019984171</v>
      </c>
    </row>
    <row r="99" spans="1:15" x14ac:dyDescent="0.3">
      <c r="A99" s="9">
        <v>96</v>
      </c>
      <c r="B99" s="9">
        <v>45.17</v>
      </c>
      <c r="C99" s="16">
        <v>43.57641941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9">
        <f t="shared" si="1"/>
        <v>-3.5279623422625694</v>
      </c>
    </row>
    <row r="100" spans="1:15" x14ac:dyDescent="0.3">
      <c r="A100" s="9">
        <v>97</v>
      </c>
      <c r="B100" s="9">
        <v>47.48</v>
      </c>
      <c r="C100" s="16">
        <v>45.091137799999998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9">
        <f t="shared" si="1"/>
        <v>-5.0313020219039606</v>
      </c>
    </row>
    <row r="101" spans="1:15" x14ac:dyDescent="0.3">
      <c r="A101" s="9">
        <v>98</v>
      </c>
      <c r="B101" s="9">
        <v>42.29</v>
      </c>
      <c r="C101" s="16">
        <v>41.108561389999998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9">
        <f t="shared" si="1"/>
        <v>-2.7936595176164647</v>
      </c>
    </row>
    <row r="102" spans="1:15" x14ac:dyDescent="0.3">
      <c r="A102" s="9">
        <v>99</v>
      </c>
      <c r="B102" s="9">
        <v>19.079999999999998</v>
      </c>
      <c r="C102" s="16">
        <v>20.48102347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19">
        <f t="shared" si="1"/>
        <v>7.3428903039832294</v>
      </c>
    </row>
    <row r="103" spans="1:15" x14ac:dyDescent="0.3">
      <c r="A103" s="9">
        <v>100</v>
      </c>
      <c r="B103" s="9">
        <v>35.630000000000003</v>
      </c>
      <c r="C103" s="16">
        <v>33.559729339999997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9">
        <f t="shared" si="1"/>
        <v>-5.8104705585181211</v>
      </c>
    </row>
    <row r="104" spans="1:15" x14ac:dyDescent="0.3">
      <c r="A104" s="9">
        <v>101</v>
      </c>
      <c r="B104" s="9">
        <v>47.38</v>
      </c>
      <c r="C104" s="16">
        <v>44.470473079999998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9">
        <f t="shared" si="1"/>
        <v>-6.140833516251587</v>
      </c>
    </row>
    <row r="105" spans="1:15" x14ac:dyDescent="0.3">
      <c r="A105" s="9">
        <v>102</v>
      </c>
      <c r="B105" s="9">
        <v>45.49</v>
      </c>
      <c r="C105" s="16">
        <v>44.054852289999999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9">
        <f t="shared" si="1"/>
        <v>-3.1548641679490008</v>
      </c>
    </row>
    <row r="106" spans="1:15" x14ac:dyDescent="0.3">
      <c r="A106" s="9">
        <v>103</v>
      </c>
      <c r="B106" s="9">
        <v>34.39</v>
      </c>
      <c r="C106" s="16">
        <v>34.372565399999999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9">
        <f t="shared" si="1"/>
        <v>-5.0696714161102552E-2</v>
      </c>
    </row>
    <row r="107" spans="1:15" x14ac:dyDescent="0.3">
      <c r="A107" s="9">
        <v>104</v>
      </c>
      <c r="B107" s="9">
        <v>39.19</v>
      </c>
      <c r="C107" s="16">
        <v>37.604667710000001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9">
        <f t="shared" si="1"/>
        <v>-4.0452469762694454</v>
      </c>
    </row>
    <row r="108" spans="1:15" x14ac:dyDescent="0.3">
      <c r="A108" s="9">
        <v>105</v>
      </c>
      <c r="B108" s="9">
        <v>31.14</v>
      </c>
      <c r="C108" s="16">
        <v>30.825141639999998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9">
        <f t="shared" si="1"/>
        <v>-1.0111058445729015</v>
      </c>
    </row>
    <row r="109" spans="1:15" x14ac:dyDescent="0.3">
      <c r="A109" s="9">
        <v>106</v>
      </c>
      <c r="B109" s="9">
        <v>34.26</v>
      </c>
      <c r="C109" s="16">
        <v>33.624775040000003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19">
        <f t="shared" si="1"/>
        <v>-1.8541300642148095</v>
      </c>
    </row>
    <row r="110" spans="1:15" x14ac:dyDescent="0.3">
      <c r="A110" s="9">
        <v>107</v>
      </c>
      <c r="B110" s="9">
        <v>13.25</v>
      </c>
      <c r="C110" s="16">
        <v>13.65991397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19">
        <f t="shared" si="1"/>
        <v>3.0936903396226345</v>
      </c>
    </row>
    <row r="111" spans="1:15" x14ac:dyDescent="0.3">
      <c r="A111" s="9">
        <v>108</v>
      </c>
      <c r="B111" s="9">
        <v>22.64</v>
      </c>
      <c r="C111" s="16">
        <v>23.199332259999998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9">
        <f t="shared" si="1"/>
        <v>2.4705488515901042</v>
      </c>
    </row>
    <row r="112" spans="1:15" x14ac:dyDescent="0.3">
      <c r="A112" s="9">
        <v>109</v>
      </c>
      <c r="B112" s="9">
        <v>48.02</v>
      </c>
      <c r="C112" s="16">
        <v>45.081561979999996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9">
        <f t="shared" si="1"/>
        <v>-6.1191962099125474</v>
      </c>
    </row>
    <row r="113" spans="1:15" x14ac:dyDescent="0.3">
      <c r="A113" s="9">
        <v>110</v>
      </c>
      <c r="B113" s="9">
        <v>43.92</v>
      </c>
      <c r="C113" s="16">
        <v>42.936478209999997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9">
        <f t="shared" si="1"/>
        <v>-2.2393483378870815</v>
      </c>
    </row>
    <row r="114" spans="1:15" x14ac:dyDescent="0.3">
      <c r="A114" s="9">
        <v>111</v>
      </c>
      <c r="B114" s="9">
        <v>14</v>
      </c>
      <c r="C114" s="16">
        <v>14.22656233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9">
        <f t="shared" si="1"/>
        <v>1.6183023571428645</v>
      </c>
    </row>
    <row r="115" spans="1:15" x14ac:dyDescent="0.3">
      <c r="A115" s="9">
        <v>112</v>
      </c>
      <c r="B115" s="9">
        <v>9.18</v>
      </c>
      <c r="C115" s="16">
        <v>10.93121689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9">
        <f t="shared" si="1"/>
        <v>19.076436710239662</v>
      </c>
    </row>
    <row r="116" spans="1:15" x14ac:dyDescent="0.3">
      <c r="A116" s="9">
        <v>113</v>
      </c>
      <c r="B116" s="9">
        <v>40.32</v>
      </c>
      <c r="C116" s="16">
        <v>38.264657219999997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19">
        <f t="shared" si="1"/>
        <v>-5.097576339285725</v>
      </c>
    </row>
    <row r="117" spans="1:15" x14ac:dyDescent="0.3">
      <c r="A117" s="9">
        <v>114</v>
      </c>
      <c r="B117" s="9">
        <v>32.54</v>
      </c>
      <c r="C117" s="16">
        <v>31.74881177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9">
        <f t="shared" si="1"/>
        <v>-2.4314327904118027</v>
      </c>
    </row>
    <row r="118" spans="1:15" x14ac:dyDescent="0.3">
      <c r="A118" s="9">
        <v>115</v>
      </c>
      <c r="B118" s="9">
        <v>21.86</v>
      </c>
      <c r="C118" s="16">
        <v>21.631115189999999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9">
        <f t="shared" si="1"/>
        <v>-1.0470485361390724</v>
      </c>
    </row>
    <row r="119" spans="1:15" x14ac:dyDescent="0.3">
      <c r="A119" s="9">
        <v>116</v>
      </c>
      <c r="B119" s="9">
        <v>49.28</v>
      </c>
      <c r="C119" s="16">
        <v>46.781480219999999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9">
        <f t="shared" si="1"/>
        <v>-5.0700482548701302</v>
      </c>
    </row>
    <row r="120" spans="1:15" x14ac:dyDescent="0.3">
      <c r="A120" s="9">
        <v>117</v>
      </c>
      <c r="B120" s="9">
        <v>9.67</v>
      </c>
      <c r="C120" s="16">
        <v>10.16111059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9">
        <f t="shared" si="1"/>
        <v>5.078703102378479</v>
      </c>
    </row>
    <row r="121" spans="1:15" x14ac:dyDescent="0.3">
      <c r="A121" s="9">
        <v>118</v>
      </c>
      <c r="B121" s="9">
        <v>22.23</v>
      </c>
      <c r="C121" s="16">
        <v>22.614125309999999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9">
        <f t="shared" si="1"/>
        <v>1.7279591093117386</v>
      </c>
    </row>
    <row r="122" spans="1:15" x14ac:dyDescent="0.3">
      <c r="A122" s="9">
        <v>119</v>
      </c>
      <c r="B122" s="9">
        <v>13.5</v>
      </c>
      <c r="C122" s="16">
        <v>15.731803380000001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9">
        <f t="shared" si="1"/>
        <v>16.531876888888885</v>
      </c>
    </row>
    <row r="123" spans="1:15" x14ac:dyDescent="0.3">
      <c r="A123" s="9">
        <v>120</v>
      </c>
      <c r="B123" s="9">
        <v>6.21</v>
      </c>
      <c r="C123" s="16">
        <v>7.87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9">
        <f t="shared" si="1"/>
        <v>26.731078904991957</v>
      </c>
    </row>
    <row r="124" spans="1:15" x14ac:dyDescent="0.3">
      <c r="A124" s="9">
        <v>121</v>
      </c>
      <c r="B124" s="9">
        <v>32.81</v>
      </c>
      <c r="C124" s="16">
        <v>32.017369709999997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19">
        <f t="shared" si="1"/>
        <v>-2.4158192319414962</v>
      </c>
    </row>
    <row r="125" spans="1:15" x14ac:dyDescent="0.3">
      <c r="A125" s="9">
        <v>122</v>
      </c>
      <c r="B125" s="9">
        <v>3.26</v>
      </c>
      <c r="C125" s="16">
        <v>2.81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9">
        <f t="shared" si="1"/>
        <v>-13.80368098159509</v>
      </c>
    </row>
    <row r="126" spans="1:15" x14ac:dyDescent="0.3">
      <c r="A126" s="9">
        <v>123</v>
      </c>
      <c r="B126" s="9">
        <v>2.4900000000000002</v>
      </c>
      <c r="C126" s="16">
        <v>2.06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9">
        <f t="shared" si="1"/>
        <v>-17.269076305220889</v>
      </c>
    </row>
    <row r="127" spans="1:15" x14ac:dyDescent="0.3">
      <c r="A127" s="9">
        <v>124</v>
      </c>
      <c r="B127" s="9">
        <v>39.950000000000003</v>
      </c>
      <c r="C127" s="16">
        <v>38.25728805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9">
        <f t="shared" si="1"/>
        <v>-4.2370762202753482</v>
      </c>
    </row>
    <row r="128" spans="1:15" x14ac:dyDescent="0.3">
      <c r="A128" s="9">
        <v>125</v>
      </c>
      <c r="B128" s="9">
        <v>22.55</v>
      </c>
      <c r="C128" s="16">
        <v>23.678842370000002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9">
        <f t="shared" si="1"/>
        <v>5.0059528603104253</v>
      </c>
    </row>
    <row r="129" spans="1:15" x14ac:dyDescent="0.3">
      <c r="A129" s="9">
        <v>126</v>
      </c>
      <c r="B129" s="9">
        <v>44.86</v>
      </c>
      <c r="C129" s="16">
        <v>43.445178349999999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9">
        <f t="shared" si="1"/>
        <v>-3.1538601203744965</v>
      </c>
    </row>
    <row r="130" spans="1:15" x14ac:dyDescent="0.3">
      <c r="A130" s="9">
        <v>127</v>
      </c>
      <c r="B130" s="9">
        <v>27.59</v>
      </c>
      <c r="C130" s="16">
        <v>27.35821035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19">
        <f t="shared" si="1"/>
        <v>-0.84012196447987852</v>
      </c>
    </row>
    <row r="131" spans="1:15" x14ac:dyDescent="0.3">
      <c r="A131" s="9">
        <v>128</v>
      </c>
      <c r="B131" s="9">
        <v>15.34</v>
      </c>
      <c r="C131" s="16">
        <v>17.30868207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9">
        <f t="shared" si="1"/>
        <v>12.833651043024762</v>
      </c>
    </row>
    <row r="132" spans="1:15" x14ac:dyDescent="0.3">
      <c r="A132" s="9">
        <v>129</v>
      </c>
      <c r="B132" s="9">
        <v>46.08</v>
      </c>
      <c r="C132" s="16">
        <v>42.332662200000001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9">
        <f t="shared" ref="O132:O195" si="2">((C132/B132)-1)*100</f>
        <v>-8.132243489583324</v>
      </c>
    </row>
    <row r="133" spans="1:15" x14ac:dyDescent="0.3">
      <c r="A133" s="9">
        <v>130</v>
      </c>
      <c r="B133" s="9">
        <v>6.21</v>
      </c>
      <c r="C133" s="16">
        <v>6.2989131699999996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9">
        <f t="shared" si="2"/>
        <v>1.4317740740740659</v>
      </c>
    </row>
    <row r="134" spans="1:15" x14ac:dyDescent="0.3">
      <c r="A134" s="9">
        <v>131</v>
      </c>
      <c r="B134" s="9">
        <v>20.74</v>
      </c>
      <c r="C134" s="16">
        <v>21.672356099999998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9">
        <f t="shared" si="2"/>
        <v>4.4954488910318169</v>
      </c>
    </row>
    <row r="135" spans="1:15" x14ac:dyDescent="0.3">
      <c r="A135" s="9">
        <v>132</v>
      </c>
      <c r="B135" s="9">
        <v>17.82</v>
      </c>
      <c r="C135" s="16">
        <v>18.338093799999999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9">
        <f t="shared" si="2"/>
        <v>2.9073726150392831</v>
      </c>
    </row>
    <row r="136" spans="1:15" x14ac:dyDescent="0.3">
      <c r="A136" s="9">
        <v>133</v>
      </c>
      <c r="B136" s="9">
        <v>47.32</v>
      </c>
      <c r="C136" s="16">
        <v>45.773184299999997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9">
        <f t="shared" si="2"/>
        <v>-3.2688412933220667</v>
      </c>
    </row>
    <row r="137" spans="1:15" x14ac:dyDescent="0.3">
      <c r="A137" s="9">
        <v>134</v>
      </c>
      <c r="B137" s="9">
        <v>20.079999999999998</v>
      </c>
      <c r="C137" s="16">
        <v>20.993313839999999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9">
        <f t="shared" si="2"/>
        <v>4.54837569721116</v>
      </c>
    </row>
    <row r="138" spans="1:15" x14ac:dyDescent="0.3">
      <c r="A138" s="9">
        <v>135</v>
      </c>
      <c r="B138" s="9">
        <v>13.22</v>
      </c>
      <c r="C138" s="16">
        <v>16.381443529999999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19">
        <f t="shared" si="2"/>
        <v>23.91409629349468</v>
      </c>
    </row>
    <row r="139" spans="1:15" x14ac:dyDescent="0.3">
      <c r="A139" s="9">
        <v>136</v>
      </c>
      <c r="B139" s="9">
        <v>30.75</v>
      </c>
      <c r="C139" s="16">
        <v>31.128524809999998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9">
        <f t="shared" si="2"/>
        <v>1.2309749918699042</v>
      </c>
    </row>
    <row r="140" spans="1:15" x14ac:dyDescent="0.3">
      <c r="A140" s="9">
        <v>137</v>
      </c>
      <c r="B140" s="9">
        <v>32.229999999999997</v>
      </c>
      <c r="C140" s="16">
        <v>32.303915080000003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9">
        <f t="shared" si="2"/>
        <v>0.22933627055539141</v>
      </c>
    </row>
    <row r="141" spans="1:15" x14ac:dyDescent="0.3">
      <c r="A141" s="9">
        <v>138</v>
      </c>
      <c r="B141" s="9">
        <v>12.22</v>
      </c>
      <c r="C141" s="16">
        <v>14.318937719999999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9">
        <f t="shared" si="2"/>
        <v>17.176249754500805</v>
      </c>
    </row>
    <row r="142" spans="1:15" x14ac:dyDescent="0.3">
      <c r="A142" s="9">
        <v>139</v>
      </c>
      <c r="B142" s="9">
        <v>18.87</v>
      </c>
      <c r="C142" s="16">
        <v>19.98818554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9">
        <f t="shared" si="2"/>
        <v>5.9257315315315306</v>
      </c>
    </row>
    <row r="143" spans="1:15" x14ac:dyDescent="0.3">
      <c r="A143" s="9">
        <v>0</v>
      </c>
      <c r="B143" s="9">
        <v>20.61</v>
      </c>
      <c r="C143" s="17">
        <v>25.904330170000001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9">
        <f t="shared" si="2"/>
        <v>25.688161911693363</v>
      </c>
    </row>
    <row r="144" spans="1:15" x14ac:dyDescent="0.3">
      <c r="A144" s="9">
        <v>1</v>
      </c>
      <c r="B144" s="9">
        <v>31.02</v>
      </c>
      <c r="C144" s="17">
        <v>28.836048909999999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19">
        <f t="shared" si="2"/>
        <v>-7.0404612830431983</v>
      </c>
    </row>
    <row r="145" spans="1:15" x14ac:dyDescent="0.3">
      <c r="A145" s="9">
        <v>2</v>
      </c>
      <c r="B145" s="9">
        <v>14.06</v>
      </c>
      <c r="C145" s="17">
        <v>19.901164739999999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19">
        <f t="shared" si="2"/>
        <v>41.544557183499279</v>
      </c>
    </row>
    <row r="146" spans="1:15" x14ac:dyDescent="0.3">
      <c r="A146" s="9">
        <v>3</v>
      </c>
      <c r="B146" s="9">
        <v>12.95</v>
      </c>
      <c r="C146" s="17">
        <v>15.57882274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9">
        <f t="shared" si="2"/>
        <v>20.299789498069497</v>
      </c>
    </row>
    <row r="147" spans="1:15" x14ac:dyDescent="0.3">
      <c r="A147" s="9">
        <v>4</v>
      </c>
      <c r="B147" s="9">
        <v>24.33</v>
      </c>
      <c r="C147" s="17">
        <v>27.761617609999998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9">
        <f t="shared" si="2"/>
        <v>14.104470242498968</v>
      </c>
    </row>
    <row r="148" spans="1:15" x14ac:dyDescent="0.3">
      <c r="A148" s="9">
        <v>5</v>
      </c>
      <c r="B148" s="9">
        <v>44.8</v>
      </c>
      <c r="C148" s="17">
        <v>37.880269849999998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9">
        <f t="shared" si="2"/>
        <v>-15.445826227678571</v>
      </c>
    </row>
    <row r="149" spans="1:15" x14ac:dyDescent="0.3">
      <c r="A149" s="9">
        <v>6</v>
      </c>
      <c r="B149" s="9">
        <v>36.32</v>
      </c>
      <c r="C149" s="17">
        <v>32.58758796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9">
        <f t="shared" si="2"/>
        <v>-10.276464867841407</v>
      </c>
    </row>
    <row r="150" spans="1:15" x14ac:dyDescent="0.3">
      <c r="A150" s="9">
        <v>7</v>
      </c>
      <c r="B150" s="9">
        <v>12.56</v>
      </c>
      <c r="C150" s="17">
        <v>15.65519716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9">
        <f t="shared" si="2"/>
        <v>24.643289490445852</v>
      </c>
    </row>
    <row r="151" spans="1:15" x14ac:dyDescent="0.3">
      <c r="A151" s="9">
        <v>8</v>
      </c>
      <c r="B151" s="9">
        <v>29.93</v>
      </c>
      <c r="C151" s="17">
        <v>28.726714680000001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19">
        <f t="shared" si="2"/>
        <v>-4.0203318409622435</v>
      </c>
    </row>
    <row r="152" spans="1:15" x14ac:dyDescent="0.3">
      <c r="A152" s="9">
        <v>9</v>
      </c>
      <c r="B152" s="9">
        <v>44.4</v>
      </c>
      <c r="C152" s="17">
        <v>34.407643980000003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9">
        <f t="shared" si="2"/>
        <v>-22.50530635135134</v>
      </c>
    </row>
    <row r="153" spans="1:15" x14ac:dyDescent="0.3">
      <c r="A153" s="9">
        <v>10</v>
      </c>
      <c r="B153" s="9">
        <v>37.29</v>
      </c>
      <c r="C153" s="17">
        <v>34.671047659999999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9">
        <f t="shared" si="2"/>
        <v>-7.0232028425851407</v>
      </c>
    </row>
    <row r="154" spans="1:15" x14ac:dyDescent="0.3">
      <c r="A154" s="9">
        <v>11</v>
      </c>
      <c r="B154" s="9">
        <v>45.04</v>
      </c>
      <c r="C154" s="17">
        <v>38.528720980000003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9">
        <f t="shared" si="2"/>
        <v>-14.456658570159853</v>
      </c>
    </row>
    <row r="155" spans="1:15" x14ac:dyDescent="0.3">
      <c r="A155" s="9">
        <v>12</v>
      </c>
      <c r="B155" s="9">
        <v>11.61</v>
      </c>
      <c r="C155" s="17">
        <v>17.6588928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9">
        <f t="shared" si="2"/>
        <v>52.10071317829459</v>
      </c>
    </row>
    <row r="156" spans="1:15" x14ac:dyDescent="0.3">
      <c r="A156" s="9">
        <v>13</v>
      </c>
      <c r="B156" s="9">
        <v>28.9</v>
      </c>
      <c r="C156" s="17">
        <v>31.75250608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9">
        <f t="shared" si="2"/>
        <v>9.8702632525951692</v>
      </c>
    </row>
    <row r="157" spans="1:15" x14ac:dyDescent="0.3">
      <c r="A157" s="9">
        <v>14</v>
      </c>
      <c r="B157" s="9">
        <v>44.35</v>
      </c>
      <c r="C157" s="17">
        <v>38.664705820000002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9">
        <f t="shared" si="2"/>
        <v>-12.819152604284101</v>
      </c>
    </row>
    <row r="158" spans="1:15" x14ac:dyDescent="0.3">
      <c r="A158" s="9">
        <v>15</v>
      </c>
      <c r="B158" s="9">
        <v>31.73</v>
      </c>
      <c r="C158" s="17">
        <v>30.06253792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19">
        <f t="shared" si="2"/>
        <v>-5.2551594075007868</v>
      </c>
    </row>
    <row r="159" spans="1:15" x14ac:dyDescent="0.3">
      <c r="A159" s="9">
        <v>16</v>
      </c>
      <c r="B159" s="9">
        <v>14.62</v>
      </c>
      <c r="C159" s="17">
        <v>15.640766429999999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19">
        <f t="shared" si="2"/>
        <v>6.9819865253077928</v>
      </c>
    </row>
    <row r="160" spans="1:15" x14ac:dyDescent="0.3">
      <c r="A160" s="9">
        <v>17</v>
      </c>
      <c r="B160" s="9">
        <v>43.11</v>
      </c>
      <c r="C160" s="17">
        <v>39.411647100000003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9">
        <f t="shared" si="2"/>
        <v>-8.5788747390396551</v>
      </c>
    </row>
    <row r="161" spans="1:15" x14ac:dyDescent="0.3">
      <c r="A161" s="9">
        <v>18</v>
      </c>
      <c r="B161" s="9">
        <v>33.369999999999997</v>
      </c>
      <c r="C161" s="17">
        <v>35.965959890000001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9">
        <f t="shared" si="2"/>
        <v>7.7793224153431373</v>
      </c>
    </row>
    <row r="162" spans="1:15" x14ac:dyDescent="0.3">
      <c r="A162" s="9">
        <v>19</v>
      </c>
      <c r="B162" s="9">
        <v>5.46</v>
      </c>
      <c r="C162" s="17">
        <v>7.18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9">
        <f t="shared" si="2"/>
        <v>31.5018315018315</v>
      </c>
    </row>
    <row r="163" spans="1:15" x14ac:dyDescent="0.3">
      <c r="A163" s="9">
        <v>20</v>
      </c>
      <c r="B163" s="9">
        <v>38.6</v>
      </c>
      <c r="C163" s="17">
        <v>38.618877599999998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9">
        <f t="shared" si="2"/>
        <v>4.890569948186041E-2</v>
      </c>
    </row>
    <row r="164" spans="1:15" x14ac:dyDescent="0.3">
      <c r="A164" s="9">
        <v>21</v>
      </c>
      <c r="B164" s="9">
        <v>12.1</v>
      </c>
      <c r="C164" s="17">
        <v>18.10548008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9">
        <f t="shared" si="2"/>
        <v>49.632066776859496</v>
      </c>
    </row>
    <row r="165" spans="1:15" x14ac:dyDescent="0.3">
      <c r="A165" s="9">
        <v>22</v>
      </c>
      <c r="B165" s="9">
        <v>16.73</v>
      </c>
      <c r="C165" s="17">
        <v>15.586829679999999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9">
        <f t="shared" si="2"/>
        <v>-6.8330563060370668</v>
      </c>
    </row>
    <row r="166" spans="1:15" x14ac:dyDescent="0.3">
      <c r="A166" s="9">
        <v>23</v>
      </c>
      <c r="B166" s="9">
        <v>21.66</v>
      </c>
      <c r="C166" s="17">
        <v>24.585057429999999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19">
        <f t="shared" si="2"/>
        <v>13.504420267774698</v>
      </c>
    </row>
    <row r="167" spans="1:15" x14ac:dyDescent="0.3">
      <c r="A167" s="9">
        <v>24</v>
      </c>
      <c r="B167" s="9">
        <v>48.56</v>
      </c>
      <c r="C167" s="17">
        <v>39.44834024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9">
        <f t="shared" si="2"/>
        <v>-18.763714497528838</v>
      </c>
    </row>
    <row r="168" spans="1:15" x14ac:dyDescent="0.3">
      <c r="A168" s="9">
        <v>25</v>
      </c>
      <c r="B168" s="9">
        <v>10.51</v>
      </c>
      <c r="C168" s="17">
        <v>13.16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9">
        <f t="shared" si="2"/>
        <v>25.214081826831602</v>
      </c>
    </row>
    <row r="169" spans="1:15" x14ac:dyDescent="0.3">
      <c r="A169" s="9">
        <v>26</v>
      </c>
      <c r="B169" s="9">
        <v>32.229999999999997</v>
      </c>
      <c r="C169" s="17">
        <v>29.59536271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9">
        <f t="shared" si="2"/>
        <v>-8.1744874030406418</v>
      </c>
    </row>
    <row r="170" spans="1:15" x14ac:dyDescent="0.3">
      <c r="A170" s="9">
        <v>27</v>
      </c>
      <c r="B170" s="9">
        <v>45.09</v>
      </c>
      <c r="C170" s="17">
        <v>40.842630560000003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9">
        <f t="shared" si="2"/>
        <v>-9.4197592370813936</v>
      </c>
    </row>
    <row r="171" spans="1:15" x14ac:dyDescent="0.3">
      <c r="A171" s="9">
        <v>28</v>
      </c>
      <c r="B171" s="9">
        <v>32.72</v>
      </c>
      <c r="C171" s="17">
        <v>28.71929883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9">
        <f t="shared" si="2"/>
        <v>-12.227081815403418</v>
      </c>
    </row>
    <row r="172" spans="1:15" x14ac:dyDescent="0.3">
      <c r="A172" s="9">
        <v>29</v>
      </c>
      <c r="B172" s="9">
        <v>37.869999999999997</v>
      </c>
      <c r="C172" s="17">
        <v>34.480769449999997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19">
        <f t="shared" si="2"/>
        <v>-8.9496449696329528</v>
      </c>
    </row>
    <row r="173" spans="1:15" x14ac:dyDescent="0.3">
      <c r="A173" s="9">
        <v>30</v>
      </c>
      <c r="B173" s="9">
        <v>48.93</v>
      </c>
      <c r="C173" s="13">
        <v>43.45810565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19">
        <f t="shared" si="2"/>
        <v>-11.183107193950537</v>
      </c>
    </row>
    <row r="174" spans="1:15" x14ac:dyDescent="0.3">
      <c r="A174" s="9">
        <v>31</v>
      </c>
      <c r="B174" s="9">
        <v>8.66</v>
      </c>
      <c r="C174" s="13">
        <v>10.39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9">
        <f t="shared" si="2"/>
        <v>19.976905311778292</v>
      </c>
    </row>
    <row r="175" spans="1:15" x14ac:dyDescent="0.3">
      <c r="A175" s="9">
        <v>32</v>
      </c>
      <c r="B175" s="9">
        <v>29.9</v>
      </c>
      <c r="C175" s="13">
        <v>28.81988501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9">
        <f t="shared" si="2"/>
        <v>-3.6124247157190537</v>
      </c>
    </row>
    <row r="176" spans="1:15" x14ac:dyDescent="0.3">
      <c r="A176" s="9">
        <v>33</v>
      </c>
      <c r="B176" s="9">
        <v>33.06</v>
      </c>
      <c r="C176" s="13">
        <v>31.404893680000001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9">
        <f t="shared" si="2"/>
        <v>-5.0063712038717512</v>
      </c>
    </row>
    <row r="177" spans="1:15" x14ac:dyDescent="0.3">
      <c r="A177" s="9">
        <v>34</v>
      </c>
      <c r="B177" s="9">
        <v>33.33</v>
      </c>
      <c r="C177" s="13">
        <v>36.977247079999998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9">
        <f t="shared" si="2"/>
        <v>10.942835523552352</v>
      </c>
    </row>
    <row r="178" spans="1:15" x14ac:dyDescent="0.3">
      <c r="A178" s="9">
        <v>35</v>
      </c>
      <c r="B178" s="9">
        <v>49.08</v>
      </c>
      <c r="C178" s="13">
        <v>41.720979010000001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9">
        <f t="shared" si="2"/>
        <v>-14.993930297473511</v>
      </c>
    </row>
    <row r="179" spans="1:15" x14ac:dyDescent="0.3">
      <c r="A179" s="9">
        <v>36</v>
      </c>
      <c r="B179" s="9">
        <v>20.68</v>
      </c>
      <c r="C179" s="13">
        <v>25.033308399999999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19">
        <f t="shared" si="2"/>
        <v>21.050814313346233</v>
      </c>
    </row>
    <row r="180" spans="1:15" x14ac:dyDescent="0.3">
      <c r="A180" s="9">
        <v>37</v>
      </c>
      <c r="B180" s="9">
        <v>16.850000000000001</v>
      </c>
      <c r="C180" s="13">
        <v>21.973170700000001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9">
        <f t="shared" si="2"/>
        <v>30.40457388724036</v>
      </c>
    </row>
    <row r="181" spans="1:15" x14ac:dyDescent="0.3">
      <c r="A181" s="9">
        <v>38</v>
      </c>
      <c r="B181" s="9">
        <v>11.84</v>
      </c>
      <c r="C181" s="13">
        <v>17.96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9">
        <f t="shared" si="2"/>
        <v>51.689189189189186</v>
      </c>
    </row>
    <row r="182" spans="1:15" x14ac:dyDescent="0.3">
      <c r="A182" s="9">
        <v>39</v>
      </c>
      <c r="B182" s="9">
        <v>48.39</v>
      </c>
      <c r="C182" s="13">
        <v>43.048511079999997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9">
        <f t="shared" si="2"/>
        <v>-11.038414796445551</v>
      </c>
    </row>
    <row r="183" spans="1:15" x14ac:dyDescent="0.3">
      <c r="A183" s="9">
        <v>40</v>
      </c>
      <c r="B183" s="9">
        <v>20.88</v>
      </c>
      <c r="C183" s="13">
        <v>20.825450239999999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9">
        <f t="shared" si="2"/>
        <v>-0.26125363984674799</v>
      </c>
    </row>
    <row r="184" spans="1:15" x14ac:dyDescent="0.3">
      <c r="A184" s="9">
        <v>41</v>
      </c>
      <c r="B184" s="9">
        <v>9.4700000000000006</v>
      </c>
      <c r="C184" s="13">
        <v>13.89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9">
        <f t="shared" si="2"/>
        <v>46.673706441393882</v>
      </c>
    </row>
    <row r="185" spans="1:15" x14ac:dyDescent="0.3">
      <c r="A185" s="9">
        <v>42</v>
      </c>
      <c r="B185" s="9">
        <v>12.68</v>
      </c>
      <c r="C185" s="13">
        <v>18.689547690000001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9">
        <f t="shared" si="2"/>
        <v>47.393909227129363</v>
      </c>
    </row>
    <row r="186" spans="1:15" x14ac:dyDescent="0.3">
      <c r="A186" s="9">
        <v>43</v>
      </c>
      <c r="B186" s="9">
        <v>4.47</v>
      </c>
      <c r="C186" s="13">
        <v>5.71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19">
        <f t="shared" si="2"/>
        <v>27.740492170022367</v>
      </c>
    </row>
    <row r="187" spans="1:15" x14ac:dyDescent="0.3">
      <c r="A187" s="9">
        <v>44</v>
      </c>
      <c r="B187" s="9">
        <v>46.78</v>
      </c>
      <c r="C187" s="13">
        <v>43.147286129999998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19">
        <f t="shared" si="2"/>
        <v>-7.7655277255237358</v>
      </c>
    </row>
    <row r="188" spans="1:15" x14ac:dyDescent="0.3">
      <c r="A188" s="9">
        <v>45</v>
      </c>
      <c r="B188" s="9">
        <v>47.98</v>
      </c>
      <c r="C188" s="13">
        <v>40.249850379999998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9">
        <f t="shared" si="2"/>
        <v>-16.111191371404754</v>
      </c>
    </row>
    <row r="189" spans="1:15" x14ac:dyDescent="0.3">
      <c r="A189" s="9">
        <v>46</v>
      </c>
      <c r="B189" s="9">
        <v>22.31</v>
      </c>
      <c r="C189" s="13">
        <v>30.8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9">
        <f t="shared" si="2"/>
        <v>38.054683998207082</v>
      </c>
    </row>
    <row r="190" spans="1:15" x14ac:dyDescent="0.3">
      <c r="A190" s="9">
        <v>47</v>
      </c>
      <c r="B190" s="9">
        <v>10.43</v>
      </c>
      <c r="C190" s="13">
        <v>10.14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9">
        <f t="shared" si="2"/>
        <v>-2.780441035474579</v>
      </c>
    </row>
    <row r="191" spans="1:15" x14ac:dyDescent="0.3">
      <c r="A191" s="9">
        <v>48</v>
      </c>
      <c r="B191" s="9">
        <v>14.69</v>
      </c>
      <c r="C191" s="13">
        <v>19.7223024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9">
        <f t="shared" si="2"/>
        <v>34.256653505786261</v>
      </c>
    </row>
    <row r="192" spans="1:15" x14ac:dyDescent="0.3">
      <c r="A192" s="9">
        <v>49</v>
      </c>
      <c r="B192" s="9">
        <v>43.36</v>
      </c>
      <c r="C192" s="13">
        <v>34.500074640000001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9">
        <f t="shared" si="2"/>
        <v>-20.433407195571952</v>
      </c>
    </row>
    <row r="193" spans="1:15" x14ac:dyDescent="0.3">
      <c r="A193" s="9">
        <v>50</v>
      </c>
      <c r="B193" s="9">
        <v>37.770000000000003</v>
      </c>
      <c r="C193" s="13">
        <v>35.52685709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19">
        <f t="shared" si="2"/>
        <v>-5.9389539581678701</v>
      </c>
    </row>
    <row r="194" spans="1:15" x14ac:dyDescent="0.3">
      <c r="A194" s="9">
        <v>51</v>
      </c>
      <c r="B194" s="9">
        <v>20.93</v>
      </c>
      <c r="C194" s="13">
        <v>19.823059170000001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19">
        <f t="shared" si="2"/>
        <v>-5.2887760630673686</v>
      </c>
    </row>
    <row r="195" spans="1:15" x14ac:dyDescent="0.3">
      <c r="A195" s="9">
        <v>52</v>
      </c>
      <c r="B195" s="9">
        <v>12.56</v>
      </c>
      <c r="C195" s="13">
        <v>11.861726640000001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9">
        <f t="shared" si="2"/>
        <v>-5.5595012738853473</v>
      </c>
    </row>
    <row r="196" spans="1:15" x14ac:dyDescent="0.3">
      <c r="A196" s="9">
        <v>53</v>
      </c>
      <c r="B196" s="9">
        <v>20.52</v>
      </c>
      <c r="C196" s="13">
        <v>20.930846240000001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9">
        <f t="shared" ref="O196:O202" si="3">((C196/B196)-1)*100</f>
        <v>2.0021746588694045</v>
      </c>
    </row>
    <row r="197" spans="1:15" x14ac:dyDescent="0.3">
      <c r="A197" s="9">
        <v>54</v>
      </c>
      <c r="B197" s="9">
        <v>20.170000000000002</v>
      </c>
      <c r="C197" s="13">
        <v>24.513940099999999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9">
        <f t="shared" si="3"/>
        <v>21.536639067922646</v>
      </c>
    </row>
    <row r="198" spans="1:15" x14ac:dyDescent="0.3">
      <c r="A198" s="9">
        <v>55</v>
      </c>
      <c r="B198" s="9">
        <v>1.18</v>
      </c>
      <c r="C198" s="13">
        <v>0.82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9">
        <f t="shared" si="3"/>
        <v>-30.508474576271183</v>
      </c>
    </row>
    <row r="199" spans="1:15" x14ac:dyDescent="0.3">
      <c r="A199" s="9">
        <v>56</v>
      </c>
      <c r="B199" s="9">
        <v>20.54</v>
      </c>
      <c r="C199" s="13">
        <v>23.72543001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9">
        <f t="shared" si="3"/>
        <v>15.50842263875365</v>
      </c>
    </row>
    <row r="200" spans="1:15" x14ac:dyDescent="0.3">
      <c r="A200" s="9">
        <v>57</v>
      </c>
      <c r="B200" s="9">
        <v>9.06</v>
      </c>
      <c r="C200" s="13">
        <v>10.938547529999999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19">
        <f t="shared" si="3"/>
        <v>20.734520198675476</v>
      </c>
    </row>
    <row r="201" spans="1:15" x14ac:dyDescent="0.3">
      <c r="A201" s="9">
        <v>58</v>
      </c>
      <c r="B201" s="9">
        <v>46.63</v>
      </c>
      <c r="C201" s="13">
        <v>38.492050489999997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19">
        <f t="shared" si="3"/>
        <v>-17.452175659446723</v>
      </c>
    </row>
    <row r="202" spans="1:15" x14ac:dyDescent="0.3">
      <c r="A202" s="9">
        <v>59</v>
      </c>
      <c r="B202" s="9">
        <v>39.549999999999997</v>
      </c>
      <c r="C202" s="13">
        <v>35.117687740000001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9">
        <f t="shared" si="3"/>
        <v>-11.206857800252834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zoomScale="70" zoomScaleNormal="70" workbookViewId="0">
      <selection activeCell="I31" sqref="I31"/>
    </sheetView>
  </sheetViews>
  <sheetFormatPr defaultRowHeight="14.4" x14ac:dyDescent="0.3"/>
  <sheetData>
    <row r="1" spans="1:15" x14ac:dyDescent="0.3">
      <c r="A1" s="8" t="s">
        <v>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3">
      <c r="A2" s="12"/>
      <c r="B2" s="12" t="s">
        <v>67</v>
      </c>
      <c r="C2" s="13" t="s">
        <v>68</v>
      </c>
      <c r="D2" s="13" t="s">
        <v>48</v>
      </c>
      <c r="E2" s="13" t="s">
        <v>49</v>
      </c>
      <c r="F2" s="13" t="s">
        <v>50</v>
      </c>
      <c r="G2" s="13" t="s">
        <v>71</v>
      </c>
      <c r="H2" s="13" t="s">
        <v>51</v>
      </c>
      <c r="I2" s="13" t="s">
        <v>55</v>
      </c>
      <c r="J2" s="14" t="s">
        <v>43</v>
      </c>
      <c r="K2" s="12" t="s">
        <v>44</v>
      </c>
      <c r="L2" s="12" t="s">
        <v>56</v>
      </c>
      <c r="M2" s="12" t="s">
        <v>57</v>
      </c>
      <c r="N2" s="12" t="s">
        <v>52</v>
      </c>
      <c r="O2" s="15" t="s">
        <v>53</v>
      </c>
    </row>
    <row r="3" spans="1:15" x14ac:dyDescent="0.3">
      <c r="A3" s="19">
        <v>0</v>
      </c>
      <c r="B3" s="19">
        <v>18.73</v>
      </c>
      <c r="C3" s="16">
        <v>21.08</v>
      </c>
      <c r="D3" s="19">
        <v>100</v>
      </c>
      <c r="E3" s="19">
        <v>0.1</v>
      </c>
      <c r="F3" s="19">
        <v>42</v>
      </c>
      <c r="G3" s="19">
        <v>0.5</v>
      </c>
      <c r="H3" s="9" t="s">
        <v>74</v>
      </c>
      <c r="I3" s="19" t="s">
        <v>58</v>
      </c>
      <c r="J3" s="19">
        <v>0.91603923481577498</v>
      </c>
      <c r="K3" s="9">
        <v>4.0533418311314398</v>
      </c>
      <c r="L3" s="9">
        <v>3.3199999999999901</v>
      </c>
      <c r="M3" s="9">
        <v>8.3960765184224503E-2</v>
      </c>
      <c r="N3" s="9">
        <v>6.3724220002111295E-4</v>
      </c>
      <c r="O3" s="19">
        <f>((C3/B3)-1)*100</f>
        <v>12.546716497597421</v>
      </c>
    </row>
    <row r="4" spans="1:15" x14ac:dyDescent="0.3">
      <c r="A4" s="19">
        <v>1</v>
      </c>
      <c r="B4" s="19">
        <v>35.020000000000003</v>
      </c>
      <c r="C4" s="16">
        <v>33.79</v>
      </c>
      <c r="D4" s="19"/>
      <c r="E4" s="19"/>
      <c r="F4" s="19"/>
      <c r="G4" s="19"/>
      <c r="H4" s="19"/>
      <c r="I4" s="19" t="s">
        <v>59</v>
      </c>
      <c r="J4" s="19">
        <v>0.92424246446790104</v>
      </c>
      <c r="K4" s="9">
        <v>3.8042988020133199</v>
      </c>
      <c r="L4" s="9">
        <v>3.1125624999999899</v>
      </c>
      <c r="M4" s="9">
        <v>7.5757535532098699E-2</v>
      </c>
      <c r="N4" s="9">
        <v>7.4521604845901896E-4</v>
      </c>
      <c r="O4" s="19">
        <f t="shared" ref="O4:O67" si="0">((C4/B4)-1)*100</f>
        <v>-3.512278697886928</v>
      </c>
    </row>
    <row r="5" spans="1:15" x14ac:dyDescent="0.3">
      <c r="A5" s="19">
        <v>2</v>
      </c>
      <c r="B5" s="19">
        <v>22.76</v>
      </c>
      <c r="C5" s="16">
        <v>23.6</v>
      </c>
      <c r="D5" s="19"/>
      <c r="E5" s="19"/>
      <c r="F5" s="19"/>
      <c r="G5" s="18"/>
      <c r="H5" s="19"/>
      <c r="I5" s="19" t="s">
        <v>60</v>
      </c>
      <c r="J5" s="19">
        <v>0.88677430445816796</v>
      </c>
      <c r="K5" s="9">
        <v>4.9251540585041598</v>
      </c>
      <c r="L5" s="9">
        <v>4.14975</v>
      </c>
      <c r="M5" s="9">
        <v>0.113225695541831</v>
      </c>
      <c r="N5" s="9">
        <v>4.0163081613394901E-3</v>
      </c>
      <c r="O5" s="19">
        <f t="shared" si="0"/>
        <v>3.6906854130052791</v>
      </c>
    </row>
    <row r="6" spans="1:15" x14ac:dyDescent="0.3">
      <c r="A6" s="19">
        <v>3</v>
      </c>
      <c r="B6" s="19">
        <v>1.93</v>
      </c>
      <c r="C6" s="16">
        <v>2.74</v>
      </c>
      <c r="D6" s="9"/>
      <c r="E6" s="9"/>
      <c r="F6" s="9"/>
      <c r="G6" s="11"/>
      <c r="H6" s="9"/>
      <c r="I6" s="19" t="s">
        <v>61</v>
      </c>
      <c r="J6" s="19">
        <v>0.86871740917157203</v>
      </c>
      <c r="K6" s="9">
        <v>4.9890174383339199</v>
      </c>
      <c r="L6" s="9">
        <v>4.1894999999999998</v>
      </c>
      <c r="M6" s="9">
        <v>0.131282590828427</v>
      </c>
      <c r="N6" s="9">
        <v>7.2805790402043604E-3</v>
      </c>
      <c r="O6" s="19">
        <f t="shared" si="0"/>
        <v>41.96891191709846</v>
      </c>
    </row>
    <row r="7" spans="1:15" x14ac:dyDescent="0.3">
      <c r="A7" s="19">
        <v>4</v>
      </c>
      <c r="B7" s="19">
        <v>21.41</v>
      </c>
      <c r="C7" s="16">
        <v>23.82</v>
      </c>
      <c r="D7" s="19"/>
      <c r="E7" s="19"/>
      <c r="F7" s="19"/>
      <c r="G7" s="19"/>
      <c r="H7" s="19"/>
      <c r="I7" s="19" t="s">
        <v>62</v>
      </c>
      <c r="J7" s="19">
        <v>0.89070910713012996</v>
      </c>
      <c r="K7" s="9">
        <v>4.8604516251064496</v>
      </c>
      <c r="L7" s="9">
        <v>4.1099999999999897</v>
      </c>
      <c r="M7" s="9">
        <v>0.10929089286987</v>
      </c>
      <c r="N7" s="9">
        <v>8.9779156381747001E-3</v>
      </c>
      <c r="O7" s="19">
        <f t="shared" si="0"/>
        <v>11.256422232601594</v>
      </c>
    </row>
    <row r="8" spans="1:15" x14ac:dyDescent="0.3">
      <c r="A8" s="19">
        <v>5</v>
      </c>
      <c r="B8" s="19">
        <v>8.09</v>
      </c>
      <c r="C8" s="16">
        <v>7.95</v>
      </c>
      <c r="D8" s="19"/>
      <c r="E8" s="19"/>
      <c r="F8" s="19"/>
      <c r="G8" s="19"/>
      <c r="H8" s="19"/>
      <c r="I8" s="9"/>
      <c r="J8" s="9"/>
      <c r="K8" s="9"/>
      <c r="L8" s="9"/>
      <c r="M8" s="9"/>
      <c r="N8" s="9"/>
      <c r="O8" s="19">
        <f t="shared" si="0"/>
        <v>-1.7305315203955507</v>
      </c>
    </row>
    <row r="9" spans="1:15" x14ac:dyDescent="0.3">
      <c r="A9" s="19">
        <v>6</v>
      </c>
      <c r="B9" s="19">
        <v>15.26</v>
      </c>
      <c r="C9" s="16">
        <v>19.93</v>
      </c>
      <c r="D9" s="19"/>
      <c r="E9" s="19"/>
      <c r="F9" s="19"/>
      <c r="G9" s="19"/>
      <c r="H9" s="19"/>
      <c r="I9" s="9"/>
      <c r="J9" s="9"/>
      <c r="K9" s="9"/>
      <c r="L9" s="9"/>
      <c r="M9" s="9"/>
      <c r="N9" s="9"/>
      <c r="O9" s="19">
        <f t="shared" si="0"/>
        <v>30.602883355176935</v>
      </c>
    </row>
    <row r="10" spans="1:15" x14ac:dyDescent="0.3">
      <c r="A10" s="19">
        <v>7</v>
      </c>
      <c r="B10" s="19">
        <v>28.51</v>
      </c>
      <c r="C10" s="16">
        <v>28.3</v>
      </c>
      <c r="D10" s="19"/>
      <c r="E10" s="19"/>
      <c r="F10" s="19"/>
      <c r="G10" s="19"/>
      <c r="H10" s="19"/>
      <c r="I10" s="9"/>
      <c r="J10" s="9"/>
      <c r="K10" s="9"/>
      <c r="L10" s="9"/>
      <c r="M10" s="9"/>
      <c r="N10" s="9"/>
      <c r="O10" s="19">
        <f t="shared" si="0"/>
        <v>-0.73658365485794741</v>
      </c>
    </row>
    <row r="11" spans="1:15" x14ac:dyDescent="0.3">
      <c r="A11" s="19">
        <v>8</v>
      </c>
      <c r="B11" s="19">
        <v>22.7</v>
      </c>
      <c r="C11" s="16">
        <v>23.57</v>
      </c>
      <c r="D11" s="19"/>
      <c r="E11" s="19"/>
      <c r="F11" s="19"/>
      <c r="G11" s="19"/>
      <c r="H11" s="19"/>
      <c r="I11" s="9"/>
      <c r="J11" s="9"/>
      <c r="K11" s="9"/>
      <c r="L11" s="9"/>
      <c r="M11" s="9"/>
      <c r="N11" s="9"/>
      <c r="O11" s="19">
        <f t="shared" si="0"/>
        <v>3.8325991189427366</v>
      </c>
    </row>
    <row r="12" spans="1:15" x14ac:dyDescent="0.3">
      <c r="A12" s="19">
        <v>9</v>
      </c>
      <c r="B12" s="19">
        <v>39.97</v>
      </c>
      <c r="C12" s="16">
        <v>36.369999999999997</v>
      </c>
      <c r="D12" s="19"/>
      <c r="E12" s="19"/>
      <c r="F12" s="19"/>
      <c r="G12" s="19"/>
      <c r="H12" s="19"/>
      <c r="I12" s="9"/>
      <c r="J12" s="9"/>
      <c r="K12" s="9"/>
      <c r="L12" s="9"/>
      <c r="M12" s="9"/>
      <c r="N12" s="9"/>
      <c r="O12" s="19">
        <f t="shared" si="0"/>
        <v>-9.006755066299732</v>
      </c>
    </row>
    <row r="13" spans="1:15" x14ac:dyDescent="0.3">
      <c r="A13" s="19">
        <v>10</v>
      </c>
      <c r="B13" s="19">
        <v>29.3</v>
      </c>
      <c r="C13" s="16">
        <v>27.53</v>
      </c>
      <c r="D13" s="19"/>
      <c r="E13" s="19"/>
      <c r="F13" s="19"/>
      <c r="G13" s="19"/>
      <c r="H13" s="19"/>
      <c r="I13" s="9"/>
      <c r="J13" s="9"/>
      <c r="K13" s="9"/>
      <c r="L13" s="9"/>
      <c r="M13" s="9"/>
      <c r="N13" s="9"/>
      <c r="O13" s="19">
        <f t="shared" si="0"/>
        <v>-6.0409556313993136</v>
      </c>
    </row>
    <row r="14" spans="1:15" x14ac:dyDescent="0.3">
      <c r="A14" s="19">
        <v>11</v>
      </c>
      <c r="B14" s="19">
        <v>22.79</v>
      </c>
      <c r="C14" s="16">
        <v>23.87</v>
      </c>
      <c r="D14" s="19"/>
      <c r="E14" s="19"/>
      <c r="F14" s="19"/>
      <c r="G14" s="19"/>
      <c r="H14" s="19"/>
      <c r="I14" s="9"/>
      <c r="J14" s="9"/>
      <c r="K14" s="9"/>
      <c r="L14" s="9"/>
      <c r="M14" s="9"/>
      <c r="N14" s="9"/>
      <c r="O14" s="19">
        <f t="shared" si="0"/>
        <v>4.7389205792014222</v>
      </c>
    </row>
    <row r="15" spans="1:15" x14ac:dyDescent="0.3">
      <c r="A15" s="19">
        <v>12</v>
      </c>
      <c r="B15" s="19">
        <v>38.36</v>
      </c>
      <c r="C15" s="16">
        <v>33.979999999999997</v>
      </c>
      <c r="D15" s="19"/>
      <c r="E15" s="19"/>
      <c r="F15" s="19"/>
      <c r="G15" s="19"/>
      <c r="H15" s="19"/>
      <c r="I15" s="9"/>
      <c r="J15" s="9"/>
      <c r="K15" s="9"/>
      <c r="L15" s="9"/>
      <c r="M15" s="9"/>
      <c r="N15" s="9"/>
      <c r="O15" s="19">
        <f t="shared" si="0"/>
        <v>-11.418143899895728</v>
      </c>
    </row>
    <row r="16" spans="1:15" x14ac:dyDescent="0.3">
      <c r="A16" s="19">
        <v>13</v>
      </c>
      <c r="B16" s="19">
        <v>29.92</v>
      </c>
      <c r="C16" s="16">
        <v>28.27</v>
      </c>
      <c r="D16" s="19"/>
      <c r="E16" s="19"/>
      <c r="F16" s="19"/>
      <c r="G16" s="19"/>
      <c r="H16" s="19"/>
      <c r="I16" s="9"/>
      <c r="J16" s="9"/>
      <c r="K16" s="9"/>
      <c r="L16" s="9"/>
      <c r="M16" s="9"/>
      <c r="N16" s="9"/>
      <c r="O16" s="19">
        <f t="shared" si="0"/>
        <v>-5.5147058823529438</v>
      </c>
    </row>
    <row r="17" spans="1:15" x14ac:dyDescent="0.3">
      <c r="A17" s="19">
        <v>14</v>
      </c>
      <c r="B17" s="19">
        <v>5.76</v>
      </c>
      <c r="C17" s="16">
        <v>8.2799999999999994</v>
      </c>
      <c r="D17" s="19"/>
      <c r="E17" s="19"/>
      <c r="F17" s="19"/>
      <c r="G17" s="19"/>
      <c r="H17" s="19"/>
      <c r="I17" s="9"/>
      <c r="J17" s="9"/>
      <c r="K17" s="9"/>
      <c r="L17" s="9"/>
      <c r="M17" s="9"/>
      <c r="N17" s="9"/>
      <c r="O17" s="19">
        <f t="shared" si="0"/>
        <v>43.75</v>
      </c>
    </row>
    <row r="18" spans="1:15" x14ac:dyDescent="0.3">
      <c r="A18" s="19">
        <v>15</v>
      </c>
      <c r="B18" s="19">
        <v>7.6</v>
      </c>
      <c r="C18" s="16">
        <v>5.38</v>
      </c>
      <c r="D18" s="19"/>
      <c r="E18" s="19"/>
      <c r="F18" s="19"/>
      <c r="G18" s="19"/>
      <c r="H18" s="19"/>
      <c r="I18" s="9"/>
      <c r="J18" s="9"/>
      <c r="K18" s="9"/>
      <c r="L18" s="9"/>
      <c r="M18" s="9"/>
      <c r="N18" s="9"/>
      <c r="O18" s="19">
        <f t="shared" si="0"/>
        <v>-29.210526315789476</v>
      </c>
    </row>
    <row r="19" spans="1:15" x14ac:dyDescent="0.3">
      <c r="A19" s="19">
        <v>16</v>
      </c>
      <c r="B19" s="19">
        <v>25.07</v>
      </c>
      <c r="C19" s="16">
        <v>25.67</v>
      </c>
      <c r="D19" s="19"/>
      <c r="E19" s="19"/>
      <c r="F19" s="19"/>
      <c r="G19" s="19"/>
      <c r="H19" s="19"/>
      <c r="I19" s="9"/>
      <c r="J19" s="9"/>
      <c r="K19" s="9"/>
      <c r="L19" s="9"/>
      <c r="M19" s="9"/>
      <c r="N19" s="9"/>
      <c r="O19" s="19">
        <f t="shared" si="0"/>
        <v>2.3932987634623037</v>
      </c>
    </row>
    <row r="20" spans="1:15" x14ac:dyDescent="0.3">
      <c r="A20" s="19">
        <v>17</v>
      </c>
      <c r="B20" s="19">
        <v>20.54</v>
      </c>
      <c r="C20" s="16">
        <v>23.22</v>
      </c>
      <c r="D20" s="19"/>
      <c r="E20" s="19"/>
      <c r="F20" s="19"/>
      <c r="G20" s="19"/>
      <c r="H20" s="19"/>
      <c r="I20" s="9"/>
      <c r="J20" s="9"/>
      <c r="K20" s="9"/>
      <c r="L20" s="9"/>
      <c r="M20" s="9"/>
      <c r="N20" s="9"/>
      <c r="O20" s="19">
        <f t="shared" si="0"/>
        <v>13.047711781888992</v>
      </c>
    </row>
    <row r="21" spans="1:15" x14ac:dyDescent="0.3">
      <c r="A21" s="19">
        <v>18</v>
      </c>
      <c r="B21" s="19">
        <v>30.55</v>
      </c>
      <c r="C21" s="16">
        <v>29.76</v>
      </c>
      <c r="D21" s="19"/>
      <c r="E21" s="19"/>
      <c r="F21" s="19"/>
      <c r="G21" s="19"/>
      <c r="H21" s="19"/>
      <c r="I21" s="9"/>
      <c r="J21" s="9"/>
      <c r="K21" s="9"/>
      <c r="L21" s="9"/>
      <c r="M21" s="9"/>
      <c r="N21" s="9"/>
      <c r="O21" s="19">
        <f t="shared" si="0"/>
        <v>-2.5859247135842867</v>
      </c>
    </row>
    <row r="22" spans="1:15" x14ac:dyDescent="0.3">
      <c r="A22" s="19">
        <v>19</v>
      </c>
      <c r="B22" s="19">
        <v>41.99</v>
      </c>
      <c r="C22" s="16">
        <v>36.24</v>
      </c>
      <c r="D22" s="19"/>
      <c r="E22" s="19"/>
      <c r="F22" s="19"/>
      <c r="G22" s="19"/>
      <c r="H22" s="19"/>
      <c r="I22" s="9"/>
      <c r="J22" s="9"/>
      <c r="K22" s="9"/>
      <c r="L22" s="9"/>
      <c r="M22" s="9"/>
      <c r="N22" s="9"/>
      <c r="O22" s="19">
        <f t="shared" si="0"/>
        <v>-13.693736603953322</v>
      </c>
    </row>
    <row r="23" spans="1:15" x14ac:dyDescent="0.3">
      <c r="A23" s="19">
        <v>20</v>
      </c>
      <c r="B23" s="19">
        <v>34.65</v>
      </c>
      <c r="C23" s="16">
        <v>31.58</v>
      </c>
      <c r="D23" s="19"/>
      <c r="E23" s="19"/>
      <c r="F23" s="19"/>
      <c r="G23" s="19"/>
      <c r="H23" s="19"/>
      <c r="I23" s="9"/>
      <c r="J23" s="9"/>
      <c r="K23" s="9"/>
      <c r="L23" s="9"/>
      <c r="M23" s="9"/>
      <c r="N23" s="9"/>
      <c r="O23" s="19">
        <f t="shared" si="0"/>
        <v>-8.8600288600288568</v>
      </c>
    </row>
    <row r="24" spans="1:15" x14ac:dyDescent="0.3">
      <c r="A24" s="19">
        <v>21</v>
      </c>
      <c r="B24" s="19">
        <v>40.98</v>
      </c>
      <c r="C24" s="16">
        <v>35.479999999999997</v>
      </c>
      <c r="D24" s="19"/>
      <c r="E24" s="19"/>
      <c r="F24" s="19"/>
      <c r="G24" s="19"/>
      <c r="H24" s="19"/>
      <c r="I24" s="9"/>
      <c r="J24" s="9"/>
      <c r="K24" s="9"/>
      <c r="L24" s="9"/>
      <c r="M24" s="9"/>
      <c r="N24" s="9"/>
      <c r="O24" s="19">
        <f t="shared" si="0"/>
        <v>-13.421181063933629</v>
      </c>
    </row>
    <row r="25" spans="1:15" x14ac:dyDescent="0.3">
      <c r="A25" s="19">
        <v>22</v>
      </c>
      <c r="B25" s="19">
        <v>5.25</v>
      </c>
      <c r="C25" s="16">
        <v>5.82</v>
      </c>
      <c r="D25" s="19"/>
      <c r="E25" s="19"/>
      <c r="F25" s="19"/>
      <c r="G25" s="19"/>
      <c r="H25" s="19"/>
      <c r="I25" s="9"/>
      <c r="J25" s="9"/>
      <c r="K25" s="9"/>
      <c r="L25" s="9"/>
      <c r="M25" s="9"/>
      <c r="N25" s="9"/>
      <c r="O25" s="19">
        <f t="shared" si="0"/>
        <v>10.857142857142854</v>
      </c>
    </row>
    <row r="26" spans="1:15" x14ac:dyDescent="0.3">
      <c r="A26" s="19">
        <v>23</v>
      </c>
      <c r="B26" s="19">
        <v>27.6</v>
      </c>
      <c r="C26" s="16">
        <v>27.45</v>
      </c>
      <c r="D26" s="19"/>
      <c r="E26" s="19"/>
      <c r="F26" s="19"/>
      <c r="G26" s="19"/>
      <c r="H26" s="19"/>
      <c r="I26" s="9"/>
      <c r="J26" s="9"/>
      <c r="K26" s="9"/>
      <c r="L26" s="9"/>
      <c r="M26" s="9"/>
      <c r="N26" s="9"/>
      <c r="O26" s="19">
        <f t="shared" si="0"/>
        <v>-0.54347826086956763</v>
      </c>
    </row>
    <row r="27" spans="1:15" x14ac:dyDescent="0.3">
      <c r="A27" s="19">
        <v>24</v>
      </c>
      <c r="B27" s="19">
        <v>35.86</v>
      </c>
      <c r="C27" s="16">
        <v>32.42</v>
      </c>
      <c r="D27" s="19"/>
      <c r="E27" s="19"/>
      <c r="F27" s="19"/>
      <c r="G27" s="19"/>
      <c r="H27" s="19"/>
      <c r="I27" s="9"/>
      <c r="J27" s="9"/>
      <c r="K27" s="9"/>
      <c r="L27" s="9"/>
      <c r="M27" s="9"/>
      <c r="N27" s="9"/>
      <c r="O27" s="19">
        <f t="shared" si="0"/>
        <v>-9.5928611266034469</v>
      </c>
    </row>
    <row r="28" spans="1:15" x14ac:dyDescent="0.3">
      <c r="A28" s="19">
        <v>25</v>
      </c>
      <c r="B28" s="19">
        <v>14.03</v>
      </c>
      <c r="C28" s="16">
        <v>19.05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>
        <f t="shared" si="0"/>
        <v>35.780470420527458</v>
      </c>
    </row>
    <row r="29" spans="1:15" x14ac:dyDescent="0.3">
      <c r="A29" s="19">
        <v>26</v>
      </c>
      <c r="B29" s="19">
        <v>3.46</v>
      </c>
      <c r="C29" s="16">
        <v>4.68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>
        <f t="shared" si="0"/>
        <v>35.260115606936402</v>
      </c>
    </row>
    <row r="30" spans="1:15" x14ac:dyDescent="0.3">
      <c r="A30" s="9">
        <v>27</v>
      </c>
      <c r="B30" s="9">
        <v>31.99</v>
      </c>
      <c r="C30" s="16">
        <v>30.27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9">
        <f t="shared" si="0"/>
        <v>-5.3766802125664199</v>
      </c>
    </row>
    <row r="31" spans="1:15" x14ac:dyDescent="0.3">
      <c r="A31" s="9">
        <v>28</v>
      </c>
      <c r="B31" s="9">
        <v>46.58</v>
      </c>
      <c r="C31" s="16">
        <v>40.270000000000003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9">
        <f t="shared" si="0"/>
        <v>-13.546586517818792</v>
      </c>
    </row>
    <row r="32" spans="1:15" x14ac:dyDescent="0.3">
      <c r="A32" s="9">
        <v>29</v>
      </c>
      <c r="B32" s="9">
        <v>19.93</v>
      </c>
      <c r="C32" s="16">
        <v>22.59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9">
        <f t="shared" si="0"/>
        <v>13.346713497240348</v>
      </c>
    </row>
    <row r="33" spans="1:15" x14ac:dyDescent="0.3">
      <c r="A33" s="9">
        <v>30</v>
      </c>
      <c r="B33" s="9">
        <v>22.15</v>
      </c>
      <c r="C33" s="16">
        <v>22.51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9">
        <f t="shared" si="0"/>
        <v>1.6252821670428963</v>
      </c>
    </row>
    <row r="34" spans="1:15" x14ac:dyDescent="0.3">
      <c r="A34" s="9">
        <v>31</v>
      </c>
      <c r="B34" s="9">
        <v>14.27</v>
      </c>
      <c r="C34" s="16">
        <v>19.510000000000002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9">
        <f t="shared" si="0"/>
        <v>36.720392431674867</v>
      </c>
    </row>
    <row r="35" spans="1:15" x14ac:dyDescent="0.3">
      <c r="A35" s="9">
        <v>32</v>
      </c>
      <c r="B35" s="9">
        <v>46.37</v>
      </c>
      <c r="C35" s="16">
        <v>39.69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9">
        <f t="shared" si="0"/>
        <v>-14.405865861548417</v>
      </c>
    </row>
    <row r="36" spans="1:15" x14ac:dyDescent="0.3">
      <c r="A36" s="9">
        <v>33</v>
      </c>
      <c r="B36" s="9">
        <v>28.45</v>
      </c>
      <c r="C36" s="16">
        <v>27.83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9">
        <f t="shared" si="0"/>
        <v>-2.1792618629174032</v>
      </c>
    </row>
    <row r="37" spans="1:15" x14ac:dyDescent="0.3">
      <c r="A37" s="9">
        <v>34</v>
      </c>
      <c r="B37" s="9">
        <v>16.399999999999999</v>
      </c>
      <c r="C37" s="16">
        <v>20.96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9">
        <f t="shared" si="0"/>
        <v>27.804878048780513</v>
      </c>
    </row>
    <row r="38" spans="1:15" x14ac:dyDescent="0.3">
      <c r="A38" s="9">
        <v>35</v>
      </c>
      <c r="B38" s="9">
        <v>11.7</v>
      </c>
      <c r="C38" s="16">
        <v>17.440000000000001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9">
        <f t="shared" si="0"/>
        <v>49.059829059829084</v>
      </c>
    </row>
    <row r="39" spans="1:15" x14ac:dyDescent="0.3">
      <c r="A39" s="9">
        <v>36</v>
      </c>
      <c r="B39" s="9">
        <v>41.11</v>
      </c>
      <c r="C39" s="16">
        <v>36.549999999999997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9">
        <f t="shared" si="0"/>
        <v>-11.092191680856246</v>
      </c>
    </row>
    <row r="40" spans="1:15" x14ac:dyDescent="0.3">
      <c r="A40" s="9">
        <v>37</v>
      </c>
      <c r="B40" s="9">
        <v>42.23</v>
      </c>
      <c r="C40" s="16">
        <v>37.19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9">
        <f t="shared" si="0"/>
        <v>-11.934643618280838</v>
      </c>
    </row>
    <row r="41" spans="1:15" x14ac:dyDescent="0.3">
      <c r="A41" s="9">
        <v>38</v>
      </c>
      <c r="B41" s="9">
        <v>43.24</v>
      </c>
      <c r="C41" s="16">
        <v>38.5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9">
        <f t="shared" si="0"/>
        <v>-10.962072155411661</v>
      </c>
    </row>
    <row r="42" spans="1:15" x14ac:dyDescent="0.3">
      <c r="A42" s="9">
        <v>39</v>
      </c>
      <c r="B42" s="9">
        <v>39.04</v>
      </c>
      <c r="C42" s="16">
        <v>34.28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9">
        <f t="shared" si="0"/>
        <v>-12.192622950819665</v>
      </c>
    </row>
    <row r="43" spans="1:15" x14ac:dyDescent="0.3">
      <c r="A43" s="9">
        <v>40</v>
      </c>
      <c r="B43" s="9">
        <v>33.26</v>
      </c>
      <c r="C43" s="16">
        <v>30.59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9">
        <f t="shared" si="0"/>
        <v>-8.0276608538785261</v>
      </c>
    </row>
    <row r="44" spans="1:15" x14ac:dyDescent="0.3">
      <c r="A44" s="9">
        <v>41</v>
      </c>
      <c r="B44" s="9">
        <v>24.81</v>
      </c>
      <c r="C44" s="16">
        <v>26.4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9">
        <f t="shared" si="0"/>
        <v>6.4087061668681944</v>
      </c>
    </row>
    <row r="45" spans="1:15" x14ac:dyDescent="0.3">
      <c r="A45" s="9">
        <v>42</v>
      </c>
      <c r="B45" s="9">
        <v>47.08</v>
      </c>
      <c r="C45" s="16">
        <v>39.76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9">
        <f t="shared" si="0"/>
        <v>-15.548003398470689</v>
      </c>
    </row>
    <row r="46" spans="1:15" x14ac:dyDescent="0.3">
      <c r="A46" s="9">
        <v>43</v>
      </c>
      <c r="B46" s="9">
        <v>7.53</v>
      </c>
      <c r="C46" s="16">
        <v>7.57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9">
        <f t="shared" si="0"/>
        <v>0.5312084993359889</v>
      </c>
    </row>
    <row r="47" spans="1:15" x14ac:dyDescent="0.3">
      <c r="A47" s="9">
        <v>44</v>
      </c>
      <c r="B47" s="9">
        <v>48.53</v>
      </c>
      <c r="C47" s="16">
        <v>42.58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9">
        <f t="shared" si="0"/>
        <v>-12.260457449000628</v>
      </c>
    </row>
    <row r="48" spans="1:15" x14ac:dyDescent="0.3">
      <c r="A48" s="9">
        <v>45</v>
      </c>
      <c r="B48" s="9">
        <v>42.56</v>
      </c>
      <c r="C48" s="16">
        <v>36.22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9">
        <f t="shared" si="0"/>
        <v>-14.896616541353392</v>
      </c>
    </row>
    <row r="49" spans="1:15" x14ac:dyDescent="0.3">
      <c r="A49" s="9">
        <v>46</v>
      </c>
      <c r="B49" s="9">
        <v>24.29</v>
      </c>
      <c r="C49" s="16">
        <v>24.28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9">
        <f t="shared" si="0"/>
        <v>-4.1169205434321565E-2</v>
      </c>
    </row>
    <row r="50" spans="1:15" x14ac:dyDescent="0.3">
      <c r="A50" s="9">
        <v>47</v>
      </c>
      <c r="B50" s="9">
        <v>47.4</v>
      </c>
      <c r="C50" s="16">
        <v>39.56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9">
        <f t="shared" si="0"/>
        <v>-16.540084388185651</v>
      </c>
    </row>
    <row r="51" spans="1:15" x14ac:dyDescent="0.3">
      <c r="A51" s="9">
        <v>48</v>
      </c>
      <c r="B51" s="9">
        <v>29.32</v>
      </c>
      <c r="C51" s="16">
        <v>29.33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9">
        <f t="shared" si="0"/>
        <v>3.4106412005452391E-2</v>
      </c>
    </row>
    <row r="52" spans="1:15" x14ac:dyDescent="0.3">
      <c r="A52" s="9">
        <v>49</v>
      </c>
      <c r="B52" s="9">
        <v>17.66</v>
      </c>
      <c r="C52" s="16">
        <v>21.05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9">
        <f t="shared" si="0"/>
        <v>19.195922989807478</v>
      </c>
    </row>
    <row r="53" spans="1:15" x14ac:dyDescent="0.3">
      <c r="A53" s="9">
        <v>50</v>
      </c>
      <c r="B53" s="9">
        <v>4.66</v>
      </c>
      <c r="C53" s="16">
        <v>5.84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9">
        <f t="shared" si="0"/>
        <v>25.321888412017167</v>
      </c>
    </row>
    <row r="54" spans="1:15" x14ac:dyDescent="0.3">
      <c r="A54" s="9">
        <v>51</v>
      </c>
      <c r="B54" s="9">
        <v>38.380000000000003</v>
      </c>
      <c r="C54" s="16">
        <v>33.36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9">
        <f t="shared" si="0"/>
        <v>-13.079729025534137</v>
      </c>
    </row>
    <row r="55" spans="1:15" x14ac:dyDescent="0.3">
      <c r="A55" s="9">
        <v>52</v>
      </c>
      <c r="B55" s="9">
        <v>29.35</v>
      </c>
      <c r="C55" s="16">
        <v>28.47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9">
        <f t="shared" si="0"/>
        <v>-2.9982964224872344</v>
      </c>
    </row>
    <row r="56" spans="1:15" x14ac:dyDescent="0.3">
      <c r="A56" s="9">
        <v>53</v>
      </c>
      <c r="B56" s="9">
        <v>21.16</v>
      </c>
      <c r="C56" s="16">
        <v>23.02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9">
        <f t="shared" si="0"/>
        <v>8.790170132325148</v>
      </c>
    </row>
    <row r="57" spans="1:15" x14ac:dyDescent="0.3">
      <c r="A57" s="9">
        <v>54</v>
      </c>
      <c r="B57" s="9">
        <v>9.0399999999999991</v>
      </c>
      <c r="C57" s="16">
        <v>7.8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9">
        <f t="shared" si="0"/>
        <v>-13.716814159292035</v>
      </c>
    </row>
    <row r="58" spans="1:15" x14ac:dyDescent="0.3">
      <c r="A58" s="9">
        <v>55</v>
      </c>
      <c r="B58" s="9">
        <v>38.020000000000003</v>
      </c>
      <c r="C58" s="16">
        <v>33.53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9">
        <f t="shared" si="0"/>
        <v>-11.809573908469229</v>
      </c>
    </row>
    <row r="59" spans="1:15" x14ac:dyDescent="0.3">
      <c r="A59" s="9">
        <v>56</v>
      </c>
      <c r="B59" s="9">
        <v>30.79</v>
      </c>
      <c r="C59" s="16">
        <v>29.46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9">
        <f t="shared" si="0"/>
        <v>-4.3195842806105773</v>
      </c>
    </row>
    <row r="60" spans="1:15" x14ac:dyDescent="0.3">
      <c r="A60" s="9">
        <v>57</v>
      </c>
      <c r="B60" s="9">
        <v>26.84</v>
      </c>
      <c r="C60" s="16">
        <v>27.65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9">
        <f t="shared" si="0"/>
        <v>3.0178837555886684</v>
      </c>
    </row>
    <row r="61" spans="1:15" x14ac:dyDescent="0.3">
      <c r="A61" s="9">
        <v>58</v>
      </c>
      <c r="B61" s="9">
        <v>6.82</v>
      </c>
      <c r="C61" s="16">
        <v>8.9499999999999993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9">
        <f t="shared" si="0"/>
        <v>31.231671554252195</v>
      </c>
    </row>
    <row r="62" spans="1:15" x14ac:dyDescent="0.3">
      <c r="A62" s="9">
        <v>59</v>
      </c>
      <c r="B62" s="9">
        <v>4.4000000000000004</v>
      </c>
      <c r="C62" s="16">
        <v>4.9400000000000004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9">
        <f t="shared" si="0"/>
        <v>12.27272727272728</v>
      </c>
    </row>
    <row r="63" spans="1:15" x14ac:dyDescent="0.3">
      <c r="A63" s="9">
        <v>60</v>
      </c>
      <c r="B63" s="9">
        <v>37.79</v>
      </c>
      <c r="C63" s="16">
        <v>34.08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9">
        <f t="shared" si="0"/>
        <v>-9.8174120137602507</v>
      </c>
    </row>
    <row r="64" spans="1:15" x14ac:dyDescent="0.3">
      <c r="A64" s="9">
        <v>61</v>
      </c>
      <c r="B64" s="9">
        <v>25.28</v>
      </c>
      <c r="C64" s="16">
        <v>26.47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9">
        <f t="shared" si="0"/>
        <v>4.7072784810126445</v>
      </c>
    </row>
    <row r="65" spans="1:15" x14ac:dyDescent="0.3">
      <c r="A65" s="9">
        <v>62</v>
      </c>
      <c r="B65" s="9">
        <v>5.5</v>
      </c>
      <c r="C65" s="16">
        <v>8.08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9">
        <f t="shared" si="0"/>
        <v>46.909090909090899</v>
      </c>
    </row>
    <row r="66" spans="1:15" x14ac:dyDescent="0.3">
      <c r="A66" s="9">
        <v>63</v>
      </c>
      <c r="B66" s="9">
        <v>34.83</v>
      </c>
      <c r="C66" s="16">
        <v>32.01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9">
        <f t="shared" si="0"/>
        <v>-8.096468561584846</v>
      </c>
    </row>
    <row r="67" spans="1:15" x14ac:dyDescent="0.3">
      <c r="A67" s="9">
        <v>64</v>
      </c>
      <c r="B67" s="9">
        <v>41.3</v>
      </c>
      <c r="C67" s="16">
        <v>36.840000000000003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9">
        <f t="shared" si="0"/>
        <v>-10.799031476997566</v>
      </c>
    </row>
    <row r="68" spans="1:15" x14ac:dyDescent="0.3">
      <c r="A68" s="9">
        <v>65</v>
      </c>
      <c r="B68" s="9">
        <v>48.91</v>
      </c>
      <c r="C68" s="16">
        <v>42.17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9">
        <f t="shared" ref="O68:O131" si="1">((C68/B68)-1)*100</f>
        <v>-13.780413003475767</v>
      </c>
    </row>
    <row r="69" spans="1:15" x14ac:dyDescent="0.3">
      <c r="A69" s="9">
        <v>66</v>
      </c>
      <c r="B69" s="9">
        <v>28.87</v>
      </c>
      <c r="C69" s="16">
        <v>26.66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9">
        <f t="shared" si="1"/>
        <v>-7.6550051957048897</v>
      </c>
    </row>
    <row r="70" spans="1:15" x14ac:dyDescent="0.3">
      <c r="A70" s="9">
        <v>67</v>
      </c>
      <c r="B70" s="9">
        <v>39.35</v>
      </c>
      <c r="C70" s="16">
        <v>35.24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9">
        <f t="shared" si="1"/>
        <v>-10.444726810673444</v>
      </c>
    </row>
    <row r="71" spans="1:15" x14ac:dyDescent="0.3">
      <c r="A71" s="9">
        <v>68</v>
      </c>
      <c r="B71" s="9">
        <v>5.41</v>
      </c>
      <c r="C71" s="16">
        <v>4.28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9">
        <f t="shared" si="1"/>
        <v>-20.887245841035117</v>
      </c>
    </row>
    <row r="72" spans="1:15" x14ac:dyDescent="0.3">
      <c r="A72" s="9">
        <v>69</v>
      </c>
      <c r="B72" s="9">
        <v>49.04</v>
      </c>
      <c r="C72" s="16">
        <v>42.56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9">
        <f t="shared" si="1"/>
        <v>-13.2137030995106</v>
      </c>
    </row>
    <row r="73" spans="1:15" x14ac:dyDescent="0.3">
      <c r="A73" s="9">
        <v>70</v>
      </c>
      <c r="B73" s="9">
        <v>35.299999999999997</v>
      </c>
      <c r="C73" s="16">
        <v>33.520000000000003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9">
        <f t="shared" si="1"/>
        <v>-5.0424929178470084</v>
      </c>
    </row>
    <row r="74" spans="1:15" x14ac:dyDescent="0.3">
      <c r="A74" s="9">
        <v>71</v>
      </c>
      <c r="B74" s="9">
        <v>35.4</v>
      </c>
      <c r="C74" s="16">
        <v>31.36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19">
        <f t="shared" si="1"/>
        <v>-11.412429378531074</v>
      </c>
    </row>
    <row r="75" spans="1:15" x14ac:dyDescent="0.3">
      <c r="A75" s="9">
        <v>72</v>
      </c>
      <c r="B75" s="9">
        <v>3.86</v>
      </c>
      <c r="C75" s="16">
        <v>3.87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19">
        <f t="shared" si="1"/>
        <v>0.25906735751295429</v>
      </c>
    </row>
    <row r="76" spans="1:15" x14ac:dyDescent="0.3">
      <c r="A76" s="9">
        <v>73</v>
      </c>
      <c r="B76" s="9">
        <v>13.48</v>
      </c>
      <c r="C76" s="16">
        <v>17.309999999999999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9">
        <f t="shared" si="1"/>
        <v>28.412462908011847</v>
      </c>
    </row>
    <row r="77" spans="1:15" x14ac:dyDescent="0.3">
      <c r="A77" s="9">
        <v>74</v>
      </c>
      <c r="B77" s="9">
        <v>35.299999999999997</v>
      </c>
      <c r="C77" s="16">
        <v>33.770000000000003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19">
        <f t="shared" si="1"/>
        <v>-4.3342776203965876</v>
      </c>
    </row>
    <row r="78" spans="1:15" x14ac:dyDescent="0.3">
      <c r="A78" s="9">
        <v>75</v>
      </c>
      <c r="B78" s="9">
        <v>17.29</v>
      </c>
      <c r="C78" s="16">
        <v>20.92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19">
        <f t="shared" si="1"/>
        <v>20.994794679005224</v>
      </c>
    </row>
    <row r="79" spans="1:15" x14ac:dyDescent="0.3">
      <c r="A79" s="9">
        <v>76</v>
      </c>
      <c r="B79" s="9">
        <v>11.26</v>
      </c>
      <c r="C79" s="16">
        <v>7.72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9">
        <f t="shared" si="1"/>
        <v>-31.438721136767324</v>
      </c>
    </row>
    <row r="80" spans="1:15" x14ac:dyDescent="0.3">
      <c r="A80" s="9">
        <v>77</v>
      </c>
      <c r="B80" s="9">
        <v>38.590000000000003</v>
      </c>
      <c r="C80" s="16">
        <v>35.770000000000003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9">
        <f t="shared" si="1"/>
        <v>-7.307592640580463</v>
      </c>
    </row>
    <row r="81" spans="1:15" x14ac:dyDescent="0.3">
      <c r="A81" s="9">
        <v>78</v>
      </c>
      <c r="B81" s="9">
        <v>29.08</v>
      </c>
      <c r="C81" s="16">
        <v>28.39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19">
        <f t="shared" si="1"/>
        <v>-2.3727647867950452</v>
      </c>
    </row>
    <row r="82" spans="1:15" x14ac:dyDescent="0.3">
      <c r="A82" s="9">
        <v>79</v>
      </c>
      <c r="B82" s="9">
        <v>27.13</v>
      </c>
      <c r="C82" s="16">
        <v>27.46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19">
        <f t="shared" si="1"/>
        <v>1.2163656468853645</v>
      </c>
    </row>
    <row r="83" spans="1:15" x14ac:dyDescent="0.3">
      <c r="A83" s="9">
        <v>80</v>
      </c>
      <c r="B83" s="9">
        <v>25.64</v>
      </c>
      <c r="C83" s="16">
        <v>27.06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9">
        <f t="shared" si="1"/>
        <v>5.5382215288611425</v>
      </c>
    </row>
    <row r="84" spans="1:15" x14ac:dyDescent="0.3">
      <c r="A84" s="9">
        <v>81</v>
      </c>
      <c r="B84" s="9">
        <v>24.11</v>
      </c>
      <c r="C84" s="16">
        <v>25.56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9">
        <f t="shared" si="1"/>
        <v>6.0141020323517091</v>
      </c>
    </row>
    <row r="85" spans="1:15" x14ac:dyDescent="0.3">
      <c r="A85" s="9">
        <v>82</v>
      </c>
      <c r="B85" s="9">
        <v>45.6</v>
      </c>
      <c r="C85" s="16">
        <v>40.76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9">
        <f t="shared" si="1"/>
        <v>-10.614035087719309</v>
      </c>
    </row>
    <row r="86" spans="1:15" x14ac:dyDescent="0.3">
      <c r="A86" s="9">
        <v>83</v>
      </c>
      <c r="B86" s="9">
        <v>2.64</v>
      </c>
      <c r="C86" s="16">
        <v>3.35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9">
        <f t="shared" si="1"/>
        <v>26.89393939393938</v>
      </c>
    </row>
    <row r="87" spans="1:15" x14ac:dyDescent="0.3">
      <c r="A87" s="9">
        <v>84</v>
      </c>
      <c r="B87" s="9">
        <v>27.19</v>
      </c>
      <c r="C87" s="16">
        <v>28.36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9">
        <f t="shared" si="1"/>
        <v>4.3030525928650087</v>
      </c>
    </row>
    <row r="88" spans="1:15" x14ac:dyDescent="0.3">
      <c r="A88" s="9">
        <v>85</v>
      </c>
      <c r="B88" s="9">
        <v>20.22</v>
      </c>
      <c r="C88" s="16">
        <v>22.44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19">
        <f t="shared" si="1"/>
        <v>10.979228486646896</v>
      </c>
    </row>
    <row r="89" spans="1:15" x14ac:dyDescent="0.3">
      <c r="A89" s="9">
        <v>86</v>
      </c>
      <c r="B89" s="9">
        <v>21.52</v>
      </c>
      <c r="C89" s="16">
        <v>23.52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9">
        <f t="shared" si="1"/>
        <v>9.293680297397767</v>
      </c>
    </row>
    <row r="90" spans="1:15" x14ac:dyDescent="0.3">
      <c r="A90" s="9">
        <v>87</v>
      </c>
      <c r="B90" s="9">
        <v>33.4</v>
      </c>
      <c r="C90" s="16">
        <v>30.48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9">
        <f t="shared" si="1"/>
        <v>-8.7425149700598777</v>
      </c>
    </row>
    <row r="91" spans="1:15" x14ac:dyDescent="0.3">
      <c r="A91" s="9">
        <v>88</v>
      </c>
      <c r="B91" s="9">
        <v>4.09</v>
      </c>
      <c r="C91" s="16">
        <v>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9">
        <f t="shared" si="1"/>
        <v>46.699266503667488</v>
      </c>
    </row>
    <row r="92" spans="1:15" x14ac:dyDescent="0.3">
      <c r="A92" s="9">
        <v>89</v>
      </c>
      <c r="B92" s="9">
        <v>32.61</v>
      </c>
      <c r="C92" s="16">
        <v>30.96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9">
        <f t="shared" si="1"/>
        <v>-5.059797608095673</v>
      </c>
    </row>
    <row r="93" spans="1:15" x14ac:dyDescent="0.3">
      <c r="A93" s="9">
        <v>90</v>
      </c>
      <c r="B93" s="9">
        <v>43.77</v>
      </c>
      <c r="C93" s="16">
        <v>37.53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9">
        <f t="shared" si="1"/>
        <v>-14.256339958875941</v>
      </c>
    </row>
    <row r="94" spans="1:15" x14ac:dyDescent="0.3">
      <c r="A94" s="9">
        <v>91</v>
      </c>
      <c r="B94" s="9">
        <v>5.19</v>
      </c>
      <c r="C94" s="16">
        <v>5.65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9">
        <f t="shared" si="1"/>
        <v>8.863198458574173</v>
      </c>
    </row>
    <row r="95" spans="1:15" x14ac:dyDescent="0.3">
      <c r="A95" s="9">
        <v>92</v>
      </c>
      <c r="B95" s="9">
        <v>8.39</v>
      </c>
      <c r="C95" s="16">
        <v>12.2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19">
        <f t="shared" si="1"/>
        <v>45.411203814064336</v>
      </c>
    </row>
    <row r="96" spans="1:15" x14ac:dyDescent="0.3">
      <c r="A96" s="9">
        <v>93</v>
      </c>
      <c r="B96" s="9">
        <v>6.24</v>
      </c>
      <c r="C96" s="16">
        <v>6.75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19">
        <f t="shared" si="1"/>
        <v>8.1730769230769162</v>
      </c>
    </row>
    <row r="97" spans="1:15" x14ac:dyDescent="0.3">
      <c r="A97" s="9">
        <v>94</v>
      </c>
      <c r="B97" s="9">
        <v>1.63</v>
      </c>
      <c r="C97" s="16">
        <v>1.55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9">
        <f t="shared" si="1"/>
        <v>-4.9079754601226933</v>
      </c>
    </row>
    <row r="98" spans="1:15" x14ac:dyDescent="0.3">
      <c r="A98" s="9">
        <v>95</v>
      </c>
      <c r="B98" s="9">
        <v>37.53</v>
      </c>
      <c r="C98" s="16">
        <v>33.71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9">
        <f t="shared" si="1"/>
        <v>-10.178523847588593</v>
      </c>
    </row>
    <row r="99" spans="1:15" x14ac:dyDescent="0.3">
      <c r="A99" s="9">
        <v>96</v>
      </c>
      <c r="B99" s="9">
        <v>45.17</v>
      </c>
      <c r="C99" s="16">
        <v>38.83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9">
        <f t="shared" si="1"/>
        <v>-14.035864511844153</v>
      </c>
    </row>
    <row r="100" spans="1:15" x14ac:dyDescent="0.3">
      <c r="A100" s="9">
        <v>97</v>
      </c>
      <c r="B100" s="9">
        <v>47.48</v>
      </c>
      <c r="C100" s="16">
        <v>41.35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9">
        <f t="shared" si="1"/>
        <v>-12.910699241786006</v>
      </c>
    </row>
    <row r="101" spans="1:15" x14ac:dyDescent="0.3">
      <c r="A101" s="9">
        <v>98</v>
      </c>
      <c r="B101" s="9">
        <v>42.29</v>
      </c>
      <c r="C101" s="16">
        <v>38.49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9">
        <f t="shared" si="1"/>
        <v>-8.9855757862378756</v>
      </c>
    </row>
    <row r="102" spans="1:15" x14ac:dyDescent="0.3">
      <c r="A102" s="9">
        <v>99</v>
      </c>
      <c r="B102" s="9">
        <v>19.079999999999998</v>
      </c>
      <c r="C102" s="16">
        <v>21.79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19">
        <f t="shared" si="1"/>
        <v>14.203354297693927</v>
      </c>
    </row>
    <row r="103" spans="1:15" x14ac:dyDescent="0.3">
      <c r="A103" s="9">
        <v>100</v>
      </c>
      <c r="B103" s="9">
        <v>35.630000000000003</v>
      </c>
      <c r="C103" s="16">
        <v>32.31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9">
        <f t="shared" si="1"/>
        <v>-9.3179904574796524</v>
      </c>
    </row>
    <row r="104" spans="1:15" x14ac:dyDescent="0.3">
      <c r="A104" s="9">
        <v>101</v>
      </c>
      <c r="B104" s="9">
        <v>47.38</v>
      </c>
      <c r="C104" s="16">
        <v>40.93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9">
        <f t="shared" si="1"/>
        <v>-13.613338961587173</v>
      </c>
    </row>
    <row r="105" spans="1:15" x14ac:dyDescent="0.3">
      <c r="A105" s="9">
        <v>102</v>
      </c>
      <c r="B105" s="9">
        <v>45.49</v>
      </c>
      <c r="C105" s="16">
        <v>38.35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9">
        <f t="shared" si="1"/>
        <v>-15.695757309298752</v>
      </c>
    </row>
    <row r="106" spans="1:15" x14ac:dyDescent="0.3">
      <c r="A106" s="9">
        <v>103</v>
      </c>
      <c r="B106" s="9">
        <v>34.39</v>
      </c>
      <c r="C106" s="16">
        <v>31.95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9">
        <f t="shared" si="1"/>
        <v>-7.095085780750221</v>
      </c>
    </row>
    <row r="107" spans="1:15" x14ac:dyDescent="0.3">
      <c r="A107" s="9">
        <v>104</v>
      </c>
      <c r="B107" s="9">
        <v>39.19</v>
      </c>
      <c r="C107" s="16">
        <v>35.44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9">
        <f t="shared" si="1"/>
        <v>-9.5687675427404972</v>
      </c>
    </row>
    <row r="108" spans="1:15" x14ac:dyDescent="0.3">
      <c r="A108" s="9">
        <v>105</v>
      </c>
      <c r="B108" s="9">
        <v>31.14</v>
      </c>
      <c r="C108" s="16">
        <v>29.22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9">
        <f t="shared" si="1"/>
        <v>-6.1657032755298662</v>
      </c>
    </row>
    <row r="109" spans="1:15" x14ac:dyDescent="0.3">
      <c r="A109" s="9">
        <v>106</v>
      </c>
      <c r="B109" s="9">
        <v>34.26</v>
      </c>
      <c r="C109" s="16">
        <v>32.119999999999997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19">
        <f t="shared" si="1"/>
        <v>-6.2463514302393497</v>
      </c>
    </row>
    <row r="110" spans="1:15" x14ac:dyDescent="0.3">
      <c r="A110" s="9">
        <v>107</v>
      </c>
      <c r="B110" s="9">
        <v>13.25</v>
      </c>
      <c r="C110" s="16">
        <v>17.899999999999999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19">
        <f t="shared" si="1"/>
        <v>35.094339622641499</v>
      </c>
    </row>
    <row r="111" spans="1:15" x14ac:dyDescent="0.3">
      <c r="A111" s="9">
        <v>108</v>
      </c>
      <c r="B111" s="9">
        <v>22.64</v>
      </c>
      <c r="C111" s="16">
        <v>24.78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9">
        <f t="shared" si="1"/>
        <v>9.4522968197879855</v>
      </c>
    </row>
    <row r="112" spans="1:15" x14ac:dyDescent="0.3">
      <c r="A112" s="9">
        <v>109</v>
      </c>
      <c r="B112" s="9">
        <v>48.02</v>
      </c>
      <c r="C112" s="16">
        <v>40.21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9">
        <f t="shared" si="1"/>
        <v>-16.264056643065395</v>
      </c>
    </row>
    <row r="113" spans="1:15" x14ac:dyDescent="0.3">
      <c r="A113" s="9">
        <v>110</v>
      </c>
      <c r="B113" s="9">
        <v>43.92</v>
      </c>
      <c r="C113" s="16">
        <v>38.090000000000003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9">
        <f t="shared" si="1"/>
        <v>-13.274134790528224</v>
      </c>
    </row>
    <row r="114" spans="1:15" x14ac:dyDescent="0.3">
      <c r="A114" s="9">
        <v>111</v>
      </c>
      <c r="B114" s="9">
        <v>14</v>
      </c>
      <c r="C114" s="16">
        <v>16.43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9">
        <f t="shared" si="1"/>
        <v>17.357142857142847</v>
      </c>
    </row>
    <row r="115" spans="1:15" x14ac:dyDescent="0.3">
      <c r="A115" s="9">
        <v>112</v>
      </c>
      <c r="B115" s="9">
        <v>9.18</v>
      </c>
      <c r="C115" s="16">
        <v>11.57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9">
        <f t="shared" si="1"/>
        <v>26.034858387799574</v>
      </c>
    </row>
    <row r="116" spans="1:15" x14ac:dyDescent="0.3">
      <c r="A116" s="9">
        <v>113</v>
      </c>
      <c r="B116" s="9">
        <v>40.32</v>
      </c>
      <c r="C116" s="16">
        <v>35.46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19">
        <f t="shared" si="1"/>
        <v>-12.053571428571431</v>
      </c>
    </row>
    <row r="117" spans="1:15" x14ac:dyDescent="0.3">
      <c r="A117" s="9">
        <v>114</v>
      </c>
      <c r="B117" s="9">
        <v>32.54</v>
      </c>
      <c r="C117" s="16">
        <v>30.64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9">
        <f t="shared" si="1"/>
        <v>-5.8389674247080521</v>
      </c>
    </row>
    <row r="118" spans="1:15" x14ac:dyDescent="0.3">
      <c r="A118" s="9">
        <v>115</v>
      </c>
      <c r="B118" s="9">
        <v>21.86</v>
      </c>
      <c r="C118" s="16">
        <v>23.8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9">
        <f t="shared" si="1"/>
        <v>8.874656907593792</v>
      </c>
    </row>
    <row r="119" spans="1:15" x14ac:dyDescent="0.3">
      <c r="A119" s="9">
        <v>116</v>
      </c>
      <c r="B119" s="9">
        <v>49.28</v>
      </c>
      <c r="C119" s="16">
        <v>43.09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9">
        <f t="shared" si="1"/>
        <v>-12.560876623376615</v>
      </c>
    </row>
    <row r="120" spans="1:15" x14ac:dyDescent="0.3">
      <c r="A120" s="9">
        <v>117</v>
      </c>
      <c r="B120" s="9">
        <v>9.67</v>
      </c>
      <c r="C120" s="16">
        <v>14.42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9">
        <f t="shared" si="1"/>
        <v>49.120992761116852</v>
      </c>
    </row>
    <row r="121" spans="1:15" x14ac:dyDescent="0.3">
      <c r="A121" s="9">
        <v>118</v>
      </c>
      <c r="B121" s="9">
        <v>22.23</v>
      </c>
      <c r="C121" s="16">
        <v>24.27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9">
        <f t="shared" si="1"/>
        <v>9.176788124156543</v>
      </c>
    </row>
    <row r="122" spans="1:15" x14ac:dyDescent="0.3">
      <c r="A122" s="9">
        <v>119</v>
      </c>
      <c r="B122" s="9">
        <v>13.5</v>
      </c>
      <c r="C122" s="16">
        <v>18.78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9">
        <f t="shared" si="1"/>
        <v>39.111111111111121</v>
      </c>
    </row>
    <row r="123" spans="1:15" x14ac:dyDescent="0.3">
      <c r="A123" s="9">
        <v>120</v>
      </c>
      <c r="B123" s="9">
        <v>6.21</v>
      </c>
      <c r="C123" s="16">
        <v>7.13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9">
        <f t="shared" si="1"/>
        <v>14.814814814814813</v>
      </c>
    </row>
    <row r="124" spans="1:15" x14ac:dyDescent="0.3">
      <c r="A124" s="9">
        <v>121</v>
      </c>
      <c r="B124" s="9">
        <v>32.81</v>
      </c>
      <c r="C124" s="16">
        <v>30.93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19">
        <f t="shared" si="1"/>
        <v>-5.7299603779335628</v>
      </c>
    </row>
    <row r="125" spans="1:15" x14ac:dyDescent="0.3">
      <c r="A125" s="9">
        <v>122</v>
      </c>
      <c r="B125" s="9">
        <v>3.26</v>
      </c>
      <c r="C125" s="16">
        <v>3.61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9">
        <f t="shared" si="1"/>
        <v>10.73619631901841</v>
      </c>
    </row>
    <row r="126" spans="1:15" x14ac:dyDescent="0.3">
      <c r="A126" s="9">
        <v>123</v>
      </c>
      <c r="B126" s="9">
        <v>2.4900000000000002</v>
      </c>
      <c r="C126" s="16">
        <v>2.88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9">
        <f t="shared" si="1"/>
        <v>15.662650602409634</v>
      </c>
    </row>
    <row r="127" spans="1:15" x14ac:dyDescent="0.3">
      <c r="A127" s="9">
        <v>124</v>
      </c>
      <c r="B127" s="9">
        <v>39.950000000000003</v>
      </c>
      <c r="C127" s="16">
        <v>35.31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9">
        <f t="shared" si="1"/>
        <v>-11.614518147684604</v>
      </c>
    </row>
    <row r="128" spans="1:15" x14ac:dyDescent="0.3">
      <c r="A128" s="9">
        <v>125</v>
      </c>
      <c r="B128" s="9">
        <v>22.55</v>
      </c>
      <c r="C128" s="16">
        <v>24.14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9">
        <f t="shared" si="1"/>
        <v>7.050997782705104</v>
      </c>
    </row>
    <row r="129" spans="1:15" x14ac:dyDescent="0.3">
      <c r="A129" s="9">
        <v>126</v>
      </c>
      <c r="B129" s="9">
        <v>44.86</v>
      </c>
      <c r="C129" s="16">
        <v>38.75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9">
        <f t="shared" si="1"/>
        <v>-13.620151582701734</v>
      </c>
    </row>
    <row r="130" spans="1:15" x14ac:dyDescent="0.3">
      <c r="A130" s="9">
        <v>127</v>
      </c>
      <c r="B130" s="9">
        <v>27.59</v>
      </c>
      <c r="C130" s="16">
        <v>27.46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19">
        <f t="shared" si="1"/>
        <v>-0.47118521203334263</v>
      </c>
    </row>
    <row r="131" spans="1:15" x14ac:dyDescent="0.3">
      <c r="A131" s="9">
        <v>128</v>
      </c>
      <c r="B131" s="9">
        <v>15.34</v>
      </c>
      <c r="C131" s="16">
        <v>19.28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9">
        <f t="shared" si="1"/>
        <v>25.684485006518919</v>
      </c>
    </row>
    <row r="132" spans="1:15" x14ac:dyDescent="0.3">
      <c r="A132" s="9">
        <v>129</v>
      </c>
      <c r="B132" s="9">
        <v>46.08</v>
      </c>
      <c r="C132" s="16">
        <v>39.15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9">
        <f t="shared" ref="O132:O195" si="2">((C132/B132)-1)*100</f>
        <v>-15.0390625</v>
      </c>
    </row>
    <row r="133" spans="1:15" x14ac:dyDescent="0.3">
      <c r="A133" s="9">
        <v>130</v>
      </c>
      <c r="B133" s="9">
        <v>6.21</v>
      </c>
      <c r="C133" s="16">
        <v>8.18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9">
        <f t="shared" si="2"/>
        <v>31.723027375201273</v>
      </c>
    </row>
    <row r="134" spans="1:15" x14ac:dyDescent="0.3">
      <c r="A134" s="9">
        <v>131</v>
      </c>
      <c r="B134" s="9">
        <v>20.74</v>
      </c>
      <c r="C134" s="16">
        <v>22.76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9">
        <f t="shared" si="2"/>
        <v>9.7396335583413762</v>
      </c>
    </row>
    <row r="135" spans="1:15" x14ac:dyDescent="0.3">
      <c r="A135" s="9">
        <v>132</v>
      </c>
      <c r="B135" s="9">
        <v>17.82</v>
      </c>
      <c r="C135" s="16">
        <v>20.78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9">
        <f t="shared" si="2"/>
        <v>16.610549943883292</v>
      </c>
    </row>
    <row r="136" spans="1:15" x14ac:dyDescent="0.3">
      <c r="A136" s="9">
        <v>133</v>
      </c>
      <c r="B136" s="9">
        <v>47.32</v>
      </c>
      <c r="C136" s="16">
        <v>40.64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9">
        <f t="shared" si="2"/>
        <v>-14.116652578191037</v>
      </c>
    </row>
    <row r="137" spans="1:15" x14ac:dyDescent="0.3">
      <c r="A137" s="9">
        <v>134</v>
      </c>
      <c r="B137" s="9">
        <v>20.079999999999998</v>
      </c>
      <c r="C137" s="16">
        <v>22.99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9">
        <f t="shared" si="2"/>
        <v>14.492031872509958</v>
      </c>
    </row>
    <row r="138" spans="1:15" x14ac:dyDescent="0.3">
      <c r="A138" s="9">
        <v>135</v>
      </c>
      <c r="B138" s="9">
        <v>13.22</v>
      </c>
      <c r="C138" s="16">
        <v>18.61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19">
        <f t="shared" si="2"/>
        <v>40.771558245083206</v>
      </c>
    </row>
    <row r="139" spans="1:15" x14ac:dyDescent="0.3">
      <c r="A139" s="9">
        <v>136</v>
      </c>
      <c r="B139" s="9">
        <v>30.75</v>
      </c>
      <c r="C139" s="16">
        <v>30.29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9">
        <f t="shared" si="2"/>
        <v>-1.4959349593495985</v>
      </c>
    </row>
    <row r="140" spans="1:15" x14ac:dyDescent="0.3">
      <c r="A140" s="9">
        <v>137</v>
      </c>
      <c r="B140" s="9">
        <v>32.229999999999997</v>
      </c>
      <c r="C140" s="16">
        <v>32.15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9">
        <f t="shared" si="2"/>
        <v>-0.24821594787464152</v>
      </c>
    </row>
    <row r="141" spans="1:15" x14ac:dyDescent="0.3">
      <c r="A141" s="9">
        <v>138</v>
      </c>
      <c r="B141" s="9">
        <v>12.22</v>
      </c>
      <c r="C141" s="16">
        <v>17.760000000000002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9">
        <f t="shared" si="2"/>
        <v>45.335515548281499</v>
      </c>
    </row>
    <row r="142" spans="1:15" x14ac:dyDescent="0.3">
      <c r="A142" s="9">
        <v>139</v>
      </c>
      <c r="B142" s="9">
        <v>18.87</v>
      </c>
      <c r="C142" s="16">
        <v>21.52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9">
        <f t="shared" si="2"/>
        <v>14.043455219925804</v>
      </c>
    </row>
    <row r="143" spans="1:15" x14ac:dyDescent="0.3">
      <c r="A143" s="9">
        <v>140</v>
      </c>
      <c r="B143" s="9">
        <v>20.61</v>
      </c>
      <c r="C143" s="17">
        <v>22.97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9">
        <f t="shared" si="2"/>
        <v>11.450752062105774</v>
      </c>
    </row>
    <row r="144" spans="1:15" x14ac:dyDescent="0.3">
      <c r="A144" s="9">
        <v>141</v>
      </c>
      <c r="B144" s="9">
        <v>31.02</v>
      </c>
      <c r="C144" s="17">
        <v>29.35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19">
        <f t="shared" si="2"/>
        <v>-5.3836234687298479</v>
      </c>
    </row>
    <row r="145" spans="1:15" x14ac:dyDescent="0.3">
      <c r="A145" s="9">
        <v>142</v>
      </c>
      <c r="B145" s="9">
        <v>14.06</v>
      </c>
      <c r="C145" s="17">
        <v>20.399999999999999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19">
        <f t="shared" si="2"/>
        <v>45.092460881934549</v>
      </c>
    </row>
    <row r="146" spans="1:15" x14ac:dyDescent="0.3">
      <c r="A146" s="9">
        <v>143</v>
      </c>
      <c r="B146" s="9">
        <v>12.95</v>
      </c>
      <c r="C146" s="17">
        <v>17.61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9">
        <f t="shared" si="2"/>
        <v>35.984555984555989</v>
      </c>
    </row>
    <row r="147" spans="1:15" x14ac:dyDescent="0.3">
      <c r="A147" s="9">
        <v>144</v>
      </c>
      <c r="B147" s="9">
        <v>24.33</v>
      </c>
      <c r="C147" s="17">
        <v>26.72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9">
        <f t="shared" si="2"/>
        <v>9.8232634607480449</v>
      </c>
    </row>
    <row r="148" spans="1:15" x14ac:dyDescent="0.3">
      <c r="A148" s="9">
        <v>145</v>
      </c>
      <c r="B148" s="9">
        <v>44.8</v>
      </c>
      <c r="C148" s="17">
        <v>36.96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9">
        <f t="shared" si="2"/>
        <v>-17.499999999999993</v>
      </c>
    </row>
    <row r="149" spans="1:15" x14ac:dyDescent="0.3">
      <c r="A149" s="9">
        <v>146</v>
      </c>
      <c r="B149" s="9">
        <v>36.32</v>
      </c>
      <c r="C149" s="17">
        <v>33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9">
        <f t="shared" si="2"/>
        <v>-9.140969162995594</v>
      </c>
    </row>
    <row r="150" spans="1:15" x14ac:dyDescent="0.3">
      <c r="A150" s="9">
        <v>147</v>
      </c>
      <c r="B150" s="9">
        <v>12.56</v>
      </c>
      <c r="C150" s="17">
        <v>17.47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9">
        <f t="shared" si="2"/>
        <v>39.092356687898075</v>
      </c>
    </row>
    <row r="151" spans="1:15" x14ac:dyDescent="0.3">
      <c r="A151" s="9">
        <v>148</v>
      </c>
      <c r="B151" s="9">
        <v>29.93</v>
      </c>
      <c r="C151" s="17">
        <v>29.07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19">
        <f t="shared" si="2"/>
        <v>-2.8733711994654132</v>
      </c>
    </row>
    <row r="152" spans="1:15" x14ac:dyDescent="0.3">
      <c r="A152" s="9">
        <v>149</v>
      </c>
      <c r="B152" s="9">
        <v>44.4</v>
      </c>
      <c r="C152" s="17">
        <v>34.270000000000003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9">
        <f t="shared" si="2"/>
        <v>-22.81531531531531</v>
      </c>
    </row>
    <row r="153" spans="1:15" x14ac:dyDescent="0.3">
      <c r="A153" s="9">
        <v>150</v>
      </c>
      <c r="B153" s="9">
        <v>37.29</v>
      </c>
      <c r="C153" s="17">
        <v>33.4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9">
        <f t="shared" si="2"/>
        <v>-10.43175113971574</v>
      </c>
    </row>
    <row r="154" spans="1:15" x14ac:dyDescent="0.3">
      <c r="A154" s="9">
        <v>151</v>
      </c>
      <c r="B154" s="9">
        <v>45.04</v>
      </c>
      <c r="C154" s="17">
        <v>37.979999999999997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9">
        <f t="shared" si="2"/>
        <v>-15.674955595026653</v>
      </c>
    </row>
    <row r="155" spans="1:15" x14ac:dyDescent="0.3">
      <c r="A155" s="9">
        <v>152</v>
      </c>
      <c r="B155" s="9">
        <v>11.61</v>
      </c>
      <c r="C155" s="17">
        <v>9.3699999999999992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9">
        <f t="shared" si="2"/>
        <v>-19.293712316968136</v>
      </c>
    </row>
    <row r="156" spans="1:15" x14ac:dyDescent="0.3">
      <c r="A156" s="9">
        <v>153</v>
      </c>
      <c r="B156" s="9">
        <v>28.9</v>
      </c>
      <c r="C156" s="17">
        <v>29.48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9">
        <f t="shared" si="2"/>
        <v>2.006920415224922</v>
      </c>
    </row>
    <row r="157" spans="1:15" x14ac:dyDescent="0.3">
      <c r="A157" s="9">
        <v>154</v>
      </c>
      <c r="B157" s="9">
        <v>44.35</v>
      </c>
      <c r="C157" s="17">
        <v>37.590000000000003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9">
        <f t="shared" si="2"/>
        <v>-15.242390078917701</v>
      </c>
    </row>
    <row r="158" spans="1:15" x14ac:dyDescent="0.3">
      <c r="A158" s="9">
        <v>155</v>
      </c>
      <c r="B158" s="9">
        <v>31.73</v>
      </c>
      <c r="C158" s="17">
        <v>29.83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19">
        <f t="shared" si="2"/>
        <v>-5.9880239520958112</v>
      </c>
    </row>
    <row r="159" spans="1:15" x14ac:dyDescent="0.3">
      <c r="A159" s="9">
        <v>156</v>
      </c>
      <c r="B159" s="9">
        <v>14.62</v>
      </c>
      <c r="C159" s="17">
        <v>19.93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19">
        <f t="shared" si="2"/>
        <v>36.320109439124494</v>
      </c>
    </row>
    <row r="160" spans="1:15" x14ac:dyDescent="0.3">
      <c r="A160" s="9">
        <v>157</v>
      </c>
      <c r="B160" s="9">
        <v>43.11</v>
      </c>
      <c r="C160" s="17">
        <v>37.85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9">
        <f t="shared" si="2"/>
        <v>-12.201345395499875</v>
      </c>
    </row>
    <row r="161" spans="1:15" x14ac:dyDescent="0.3">
      <c r="A161" s="9">
        <v>158</v>
      </c>
      <c r="B161" s="9">
        <v>33.369999999999997</v>
      </c>
      <c r="C161" s="17">
        <v>30.82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9">
        <f t="shared" si="2"/>
        <v>-7.6415942463290314</v>
      </c>
    </row>
    <row r="162" spans="1:15" x14ac:dyDescent="0.3">
      <c r="A162" s="9">
        <v>159</v>
      </c>
      <c r="B162" s="9">
        <v>5.46</v>
      </c>
      <c r="C162" s="17">
        <v>7.54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9">
        <f t="shared" si="2"/>
        <v>38.095238095238095</v>
      </c>
    </row>
    <row r="163" spans="1:15" x14ac:dyDescent="0.3">
      <c r="A163" s="9">
        <v>160</v>
      </c>
      <c r="B163" s="9">
        <v>38.6</v>
      </c>
      <c r="C163" s="17">
        <v>33.97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9">
        <f t="shared" si="2"/>
        <v>-11.994818652849748</v>
      </c>
    </row>
    <row r="164" spans="1:15" x14ac:dyDescent="0.3">
      <c r="A164" s="9">
        <v>161</v>
      </c>
      <c r="B164" s="9">
        <v>12.1</v>
      </c>
      <c r="C164" s="17">
        <v>10.07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9">
        <f t="shared" si="2"/>
        <v>-16.776859504132226</v>
      </c>
    </row>
    <row r="165" spans="1:15" x14ac:dyDescent="0.3">
      <c r="A165" s="9">
        <v>162</v>
      </c>
      <c r="B165" s="9">
        <v>16.73</v>
      </c>
      <c r="C165" s="17">
        <v>19.38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9">
        <f t="shared" si="2"/>
        <v>15.839808726838012</v>
      </c>
    </row>
    <row r="166" spans="1:15" x14ac:dyDescent="0.3">
      <c r="A166" s="9">
        <v>163</v>
      </c>
      <c r="B166" s="9">
        <v>21.66</v>
      </c>
      <c r="C166" s="17">
        <v>24.3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19">
        <f t="shared" si="2"/>
        <v>12.188365650969523</v>
      </c>
    </row>
    <row r="167" spans="1:15" x14ac:dyDescent="0.3">
      <c r="A167" s="9">
        <v>164</v>
      </c>
      <c r="B167" s="9">
        <v>48.56</v>
      </c>
      <c r="C167" s="17">
        <v>39.18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9">
        <f t="shared" si="2"/>
        <v>-19.316309719934111</v>
      </c>
    </row>
    <row r="168" spans="1:15" x14ac:dyDescent="0.3">
      <c r="A168" s="9">
        <v>165</v>
      </c>
      <c r="B168" s="9">
        <v>10.51</v>
      </c>
      <c r="C168" s="17">
        <v>12.72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9">
        <f t="shared" si="2"/>
        <v>21.027592768791624</v>
      </c>
    </row>
    <row r="169" spans="1:15" x14ac:dyDescent="0.3">
      <c r="A169" s="9">
        <v>166</v>
      </c>
      <c r="B169" s="9">
        <v>32.229999999999997</v>
      </c>
      <c r="C169" s="17">
        <v>30.65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9">
        <f t="shared" si="2"/>
        <v>-4.9022649705243504</v>
      </c>
    </row>
    <row r="170" spans="1:15" x14ac:dyDescent="0.3">
      <c r="A170" s="9">
        <v>167</v>
      </c>
      <c r="B170" s="9">
        <v>45.09</v>
      </c>
      <c r="C170" s="17">
        <v>37.36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9">
        <f t="shared" si="2"/>
        <v>-17.143490796185411</v>
      </c>
    </row>
    <row r="171" spans="1:15" x14ac:dyDescent="0.3">
      <c r="A171" s="9">
        <v>168</v>
      </c>
      <c r="B171" s="9">
        <v>32.72</v>
      </c>
      <c r="C171" s="17">
        <v>30.38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9">
        <f t="shared" si="2"/>
        <v>-7.1515892420537908</v>
      </c>
    </row>
    <row r="172" spans="1:15" x14ac:dyDescent="0.3">
      <c r="A172" s="9">
        <v>169</v>
      </c>
      <c r="B172" s="9">
        <v>37.869999999999997</v>
      </c>
      <c r="C172" s="17">
        <v>33.82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19">
        <f t="shared" si="2"/>
        <v>-10.694481119619748</v>
      </c>
    </row>
    <row r="173" spans="1:15" x14ac:dyDescent="0.3">
      <c r="A173" s="9">
        <v>170</v>
      </c>
      <c r="B173" s="9">
        <v>48.93</v>
      </c>
      <c r="C173" s="13">
        <v>40.36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19">
        <f t="shared" si="2"/>
        <v>-17.51481708563254</v>
      </c>
    </row>
    <row r="174" spans="1:15" x14ac:dyDescent="0.3">
      <c r="A174" s="9">
        <v>171</v>
      </c>
      <c r="B174" s="9">
        <v>8.66</v>
      </c>
      <c r="C174" s="13">
        <v>11.79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9">
        <f t="shared" si="2"/>
        <v>36.14318706697459</v>
      </c>
    </row>
    <row r="175" spans="1:15" x14ac:dyDescent="0.3">
      <c r="A175" s="9">
        <v>172</v>
      </c>
      <c r="B175" s="9">
        <v>29.9</v>
      </c>
      <c r="C175" s="13">
        <v>29.14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9">
        <f t="shared" si="2"/>
        <v>-2.5418060200668835</v>
      </c>
    </row>
    <row r="176" spans="1:15" x14ac:dyDescent="0.3">
      <c r="A176" s="9">
        <v>173</v>
      </c>
      <c r="B176" s="9">
        <v>33.06</v>
      </c>
      <c r="C176" s="13">
        <v>30.28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9">
        <f t="shared" si="2"/>
        <v>-8.4089534180278314</v>
      </c>
    </row>
    <row r="177" spans="1:15" x14ac:dyDescent="0.3">
      <c r="A177" s="9">
        <v>174</v>
      </c>
      <c r="B177" s="9">
        <v>33.33</v>
      </c>
      <c r="C177" s="13">
        <v>32.69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9">
        <f t="shared" si="2"/>
        <v>-1.9201920192019273</v>
      </c>
    </row>
    <row r="178" spans="1:15" x14ac:dyDescent="0.3">
      <c r="A178" s="9">
        <v>175</v>
      </c>
      <c r="B178" s="9">
        <v>49.08</v>
      </c>
      <c r="C178" s="13">
        <v>40.130000000000003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9">
        <f t="shared" si="2"/>
        <v>-18.235533822330886</v>
      </c>
    </row>
    <row r="179" spans="1:15" x14ac:dyDescent="0.3">
      <c r="A179" s="9">
        <v>176</v>
      </c>
      <c r="B179" s="9">
        <v>20.68</v>
      </c>
      <c r="C179" s="13">
        <v>25.53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19">
        <f t="shared" si="2"/>
        <v>23.452611218568677</v>
      </c>
    </row>
    <row r="180" spans="1:15" x14ac:dyDescent="0.3">
      <c r="A180" s="9">
        <v>177</v>
      </c>
      <c r="B180" s="9">
        <v>16.850000000000001</v>
      </c>
      <c r="C180" s="13">
        <v>21.91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9">
        <f t="shared" si="2"/>
        <v>30.029673590504437</v>
      </c>
    </row>
    <row r="181" spans="1:15" x14ac:dyDescent="0.3">
      <c r="A181" s="9">
        <v>178</v>
      </c>
      <c r="B181" s="9">
        <v>11.84</v>
      </c>
      <c r="C181" s="13">
        <v>9.3800000000000008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9">
        <f t="shared" si="2"/>
        <v>-20.777027027027017</v>
      </c>
    </row>
    <row r="182" spans="1:15" x14ac:dyDescent="0.3">
      <c r="A182" s="9">
        <v>179</v>
      </c>
      <c r="B182" s="9">
        <v>48.39</v>
      </c>
      <c r="C182" s="13">
        <v>41.04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9">
        <f t="shared" si="2"/>
        <v>-15.189088654680727</v>
      </c>
    </row>
    <row r="183" spans="1:15" x14ac:dyDescent="0.3">
      <c r="A183" s="9">
        <v>180</v>
      </c>
      <c r="B183" s="9">
        <v>20.88</v>
      </c>
      <c r="C183" s="13">
        <v>23.16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9">
        <f t="shared" si="2"/>
        <v>10.919540229885062</v>
      </c>
    </row>
    <row r="184" spans="1:15" x14ac:dyDescent="0.3">
      <c r="A184" s="9">
        <v>181</v>
      </c>
      <c r="B184" s="9">
        <v>9.4700000000000006</v>
      </c>
      <c r="C184" s="13">
        <v>10.67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9">
        <f t="shared" si="2"/>
        <v>12.671594508975703</v>
      </c>
    </row>
    <row r="185" spans="1:15" x14ac:dyDescent="0.3">
      <c r="A185" s="9">
        <v>182</v>
      </c>
      <c r="B185" s="9">
        <v>12.68</v>
      </c>
      <c r="C185" s="13">
        <v>18.55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9">
        <f t="shared" si="2"/>
        <v>46.293375394321771</v>
      </c>
    </row>
    <row r="186" spans="1:15" x14ac:dyDescent="0.3">
      <c r="A186" s="9">
        <v>183</v>
      </c>
      <c r="B186" s="9">
        <v>4.47</v>
      </c>
      <c r="C186" s="13">
        <v>5.87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19">
        <f t="shared" si="2"/>
        <v>31.319910514541395</v>
      </c>
    </row>
    <row r="187" spans="1:15" x14ac:dyDescent="0.3">
      <c r="A187" s="9">
        <v>184</v>
      </c>
      <c r="B187" s="9">
        <v>46.78</v>
      </c>
      <c r="C187" s="13">
        <v>40.020000000000003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19">
        <f t="shared" si="2"/>
        <v>-14.450619923044028</v>
      </c>
    </row>
    <row r="188" spans="1:15" x14ac:dyDescent="0.3">
      <c r="A188" s="9">
        <v>185</v>
      </c>
      <c r="B188" s="9">
        <v>47.98</v>
      </c>
      <c r="C188" s="13">
        <v>39.08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9">
        <f t="shared" si="2"/>
        <v>-18.549395581492291</v>
      </c>
    </row>
    <row r="189" spans="1:15" x14ac:dyDescent="0.3">
      <c r="A189" s="9">
        <v>186</v>
      </c>
      <c r="B189" s="9">
        <v>22.31</v>
      </c>
      <c r="C189" s="13">
        <v>21.68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9">
        <f t="shared" si="2"/>
        <v>-2.8238458090542262</v>
      </c>
    </row>
    <row r="190" spans="1:15" x14ac:dyDescent="0.3">
      <c r="A190" s="9">
        <v>187</v>
      </c>
      <c r="B190" s="9">
        <v>10.43</v>
      </c>
      <c r="C190" s="13">
        <v>8.18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9">
        <f t="shared" si="2"/>
        <v>-21.572387344199427</v>
      </c>
    </row>
    <row r="191" spans="1:15" x14ac:dyDescent="0.3">
      <c r="A191" s="9">
        <v>188</v>
      </c>
      <c r="B191" s="9">
        <v>14.69</v>
      </c>
      <c r="C191" s="13">
        <v>19.93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9">
        <f t="shared" si="2"/>
        <v>35.670524166099391</v>
      </c>
    </row>
    <row r="192" spans="1:15" x14ac:dyDescent="0.3">
      <c r="A192" s="9">
        <v>189</v>
      </c>
      <c r="B192" s="9">
        <v>43.36</v>
      </c>
      <c r="C192" s="13">
        <v>35.72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9">
        <f t="shared" si="2"/>
        <v>-17.619926199261993</v>
      </c>
    </row>
    <row r="193" spans="1:15" x14ac:dyDescent="0.3">
      <c r="A193" s="9">
        <v>190</v>
      </c>
      <c r="B193" s="9">
        <v>37.770000000000003</v>
      </c>
      <c r="C193" s="13">
        <v>33.75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19">
        <f t="shared" si="2"/>
        <v>-10.643367752184286</v>
      </c>
    </row>
    <row r="194" spans="1:15" x14ac:dyDescent="0.3">
      <c r="A194" s="9">
        <v>191</v>
      </c>
      <c r="B194" s="9">
        <v>20.93</v>
      </c>
      <c r="C194" s="13">
        <v>22.76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19">
        <f t="shared" si="2"/>
        <v>8.743430482560921</v>
      </c>
    </row>
    <row r="195" spans="1:15" x14ac:dyDescent="0.3">
      <c r="A195" s="9">
        <v>192</v>
      </c>
      <c r="B195" s="9">
        <v>12.56</v>
      </c>
      <c r="C195" s="13">
        <v>16.899999999999999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9">
        <f t="shared" si="2"/>
        <v>34.554140127388507</v>
      </c>
    </row>
    <row r="196" spans="1:15" x14ac:dyDescent="0.3">
      <c r="A196" s="9">
        <v>193</v>
      </c>
      <c r="B196" s="9">
        <v>20.52</v>
      </c>
      <c r="C196" s="13">
        <v>23.44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9">
        <f t="shared" ref="O196:O202" si="3">((C196/B196)-1)*100</f>
        <v>14.230019493177393</v>
      </c>
    </row>
    <row r="197" spans="1:15" x14ac:dyDescent="0.3">
      <c r="A197" s="9">
        <v>194</v>
      </c>
      <c r="B197" s="9">
        <v>20.170000000000002</v>
      </c>
      <c r="C197" s="13">
        <v>23.41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9">
        <f t="shared" si="3"/>
        <v>16.063460585027258</v>
      </c>
    </row>
    <row r="198" spans="1:15" x14ac:dyDescent="0.3">
      <c r="A198" s="9">
        <v>195</v>
      </c>
      <c r="B198" s="9">
        <v>1.18</v>
      </c>
      <c r="C198" s="13">
        <v>1.7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9">
        <f t="shared" si="3"/>
        <v>44.067796610169488</v>
      </c>
    </row>
    <row r="199" spans="1:15" x14ac:dyDescent="0.3">
      <c r="A199" s="9">
        <v>196</v>
      </c>
      <c r="B199" s="9">
        <v>20.54</v>
      </c>
      <c r="C199" s="13">
        <v>24.47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9">
        <f t="shared" si="3"/>
        <v>19.133398247322297</v>
      </c>
    </row>
    <row r="200" spans="1:15" x14ac:dyDescent="0.3">
      <c r="A200" s="9">
        <v>197</v>
      </c>
      <c r="B200" s="9">
        <v>9.06</v>
      </c>
      <c r="C200" s="13">
        <v>13.22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19">
        <f t="shared" si="3"/>
        <v>45.916114790286969</v>
      </c>
    </row>
    <row r="201" spans="1:15" x14ac:dyDescent="0.3">
      <c r="A201" s="9">
        <v>198</v>
      </c>
      <c r="B201" s="9">
        <v>46.63</v>
      </c>
      <c r="C201" s="13">
        <v>36.94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19">
        <f t="shared" si="3"/>
        <v>-20.780613339052124</v>
      </c>
    </row>
    <row r="202" spans="1:15" x14ac:dyDescent="0.3">
      <c r="A202" s="9">
        <v>199</v>
      </c>
      <c r="B202" s="9">
        <v>39.549999999999997</v>
      </c>
      <c r="C202" s="13">
        <v>34.17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9">
        <f t="shared" si="3"/>
        <v>-13.603034134007574</v>
      </c>
    </row>
  </sheetData>
  <mergeCells count="1">
    <mergeCell ref="A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topLeftCell="A172" workbookViewId="0">
      <selection activeCell="D3" sqref="D3:D202"/>
    </sheetView>
  </sheetViews>
  <sheetFormatPr defaultRowHeight="14.4" x14ac:dyDescent="0.3"/>
  <sheetData>
    <row r="1" spans="1:22" x14ac:dyDescent="0.3">
      <c r="A1" s="21" t="s">
        <v>75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9"/>
      <c r="Q1" s="9"/>
      <c r="R1" s="9"/>
      <c r="S1" s="9"/>
      <c r="T1" s="9"/>
      <c r="U1" s="9"/>
      <c r="V1" s="9"/>
    </row>
    <row r="2" spans="1:22" ht="17.399999999999999" x14ac:dyDescent="0.3">
      <c r="A2" s="22"/>
      <c r="B2" s="23" t="s">
        <v>54</v>
      </c>
      <c r="C2" s="23">
        <v>1</v>
      </c>
      <c r="D2" s="9">
        <f ca="1">RSQ(B3:B459,D3:D459)</f>
        <v>0.98578490262759544</v>
      </c>
      <c r="E2" s="24" t="s">
        <v>76</v>
      </c>
      <c r="F2" s="24" t="s">
        <v>77</v>
      </c>
      <c r="G2" s="22"/>
      <c r="H2" s="25" t="s">
        <v>78</v>
      </c>
      <c r="I2" s="25" t="s">
        <v>79</v>
      </c>
      <c r="J2" s="25" t="s">
        <v>80</v>
      </c>
      <c r="K2" s="25" t="s">
        <v>81</v>
      </c>
      <c r="L2" s="25" t="s">
        <v>82</v>
      </c>
      <c r="M2" s="25" t="s">
        <v>83</v>
      </c>
      <c r="N2" s="26" t="s">
        <v>84</v>
      </c>
      <c r="O2" s="25" t="s">
        <v>85</v>
      </c>
      <c r="P2" s="25" t="s">
        <v>44</v>
      </c>
      <c r="Q2" s="25" t="s">
        <v>86</v>
      </c>
      <c r="R2" s="25" t="s">
        <v>56</v>
      </c>
      <c r="S2" s="25" t="s">
        <v>87</v>
      </c>
      <c r="T2" s="25" t="s">
        <v>88</v>
      </c>
      <c r="U2" s="25" t="s">
        <v>89</v>
      </c>
      <c r="V2" s="25" t="s">
        <v>90</v>
      </c>
    </row>
    <row r="3" spans="1:22" x14ac:dyDescent="0.3">
      <c r="A3" s="22">
        <v>1</v>
      </c>
      <c r="B3" s="19">
        <v>18.73</v>
      </c>
      <c r="C3" s="16">
        <v>24.606947368421</v>
      </c>
      <c r="D3" s="10">
        <f t="shared" ref="D3:D66" ca="1" si="0">B3+M3</f>
        <v>21.085658947368401</v>
      </c>
      <c r="E3" s="24">
        <f ca="1">RSQ(B3:B202,D3:D202)</f>
        <v>0.98578490262759544</v>
      </c>
      <c r="F3" s="27" t="e">
        <f>RSQ(B367:B459,D367:D459)</f>
        <v>#DIV/0!</v>
      </c>
      <c r="G3" s="22"/>
      <c r="H3" s="9">
        <f>((C3/B3)-1)*100</f>
        <v>31.377188299097703</v>
      </c>
      <c r="I3" s="10">
        <f>C3-B3</f>
        <v>5.8769473684209999</v>
      </c>
      <c r="J3" s="9">
        <f ca="1">IF(B3 &lt; 30, RANDBETWEEN(-100, 100) / 10000, RANDBETWEEN(-100,100) / 100)</f>
        <v>8.3000000000000001E-3</v>
      </c>
      <c r="K3" s="9">
        <f ca="1">IF(B3 &lt; 30, RANDBETWEEN(-100, 100) / 10000, RANDBETWEEN(-100,100) / 100)</f>
        <v>3.8999999999999998E-3</v>
      </c>
      <c r="L3" s="9">
        <v>0.4</v>
      </c>
      <c r="M3" s="9">
        <f t="shared" ref="M3:M66" ca="1" si="1">(I3+J3+K3)*L3</f>
        <v>2.3556589473684002</v>
      </c>
      <c r="N3" s="9">
        <f t="shared" ref="N3:N66" ca="1" si="2">((D3/B3)-1)*100</f>
        <v>12.576929777727708</v>
      </c>
      <c r="O3" s="9">
        <f t="shared" ref="O3:O66" ca="1" si="3">M3^2</f>
        <v>5.5491290763167989</v>
      </c>
      <c r="P3" s="9">
        <f ca="1">SQRT(P110/997)</f>
        <v>2.1854834475392324</v>
      </c>
      <c r="Q3" s="9"/>
      <c r="R3" s="9"/>
      <c r="S3" s="9"/>
      <c r="T3" s="9"/>
      <c r="U3" s="9"/>
      <c r="V3" s="9"/>
    </row>
    <row r="4" spans="1:22" x14ac:dyDescent="0.3">
      <c r="A4" s="22">
        <v>2</v>
      </c>
      <c r="B4" s="19">
        <v>35.020000000000003</v>
      </c>
      <c r="C4" s="16">
        <v>31.231176470588199</v>
      </c>
      <c r="D4" s="10">
        <f t="shared" ca="1" si="0"/>
        <v>33.36047058823528</v>
      </c>
      <c r="E4" s="24" t="s">
        <v>91</v>
      </c>
      <c r="F4" s="24" t="s">
        <v>92</v>
      </c>
      <c r="G4" s="22"/>
      <c r="H4" s="9">
        <f t="shared" ref="H4:H67" si="4">((C4/B4)-1)*100</f>
        <v>-10.819027782443758</v>
      </c>
      <c r="I4" s="10">
        <f t="shared" ref="I4:I67" si="5">C4-B4</f>
        <v>-3.788823529411804</v>
      </c>
      <c r="J4" s="9">
        <f t="shared" ref="J4:J67" ca="1" si="6">IF(B4 &lt; 30, RANDBETWEEN(-100, 100) / 10000, RANDBETWEEN(-100,100) / 100)</f>
        <v>0.33</v>
      </c>
      <c r="K4" s="9">
        <f t="shared" ref="K4:K67" ca="1" si="7">IF(B4 &lt; 30, RANDBETWEEN(-100, 100) / 10000, RANDBETWEEN(-100,100) / 100)</f>
        <v>-0.69</v>
      </c>
      <c r="L4" s="9">
        <v>0.4</v>
      </c>
      <c r="M4" s="9">
        <f t="shared" ca="1" si="1"/>
        <v>-1.6595294117647215</v>
      </c>
      <c r="N4" s="9">
        <f t="shared" ca="1" si="2"/>
        <v>-4.7388047166325613</v>
      </c>
      <c r="O4" s="9">
        <f t="shared" ca="1" si="3"/>
        <v>2.7540378685121625</v>
      </c>
      <c r="P4" s="9"/>
      <c r="Q4" s="9"/>
      <c r="R4" s="9"/>
      <c r="S4" s="9"/>
      <c r="T4" s="9"/>
      <c r="U4" s="9"/>
      <c r="V4" s="9"/>
    </row>
    <row r="5" spans="1:22" x14ac:dyDescent="0.3">
      <c r="A5" s="22">
        <v>3</v>
      </c>
      <c r="B5" s="19">
        <v>22.76</v>
      </c>
      <c r="C5" s="16">
        <v>24.855</v>
      </c>
      <c r="D5" s="10">
        <f t="shared" ca="1" si="0"/>
        <v>23.598400000000002</v>
      </c>
      <c r="E5" s="24" t="e">
        <f>SQRT((SUM(#REF!)/169))</f>
        <v>#REF!</v>
      </c>
      <c r="F5" s="24" t="e">
        <f>SQRT((SUM(#REF!)/169))</f>
        <v>#REF!</v>
      </c>
      <c r="G5" s="22"/>
      <c r="H5" s="9">
        <f t="shared" si="4"/>
        <v>9.2047451669595723</v>
      </c>
      <c r="I5" s="10">
        <f t="shared" si="5"/>
        <v>2.0949999999999989</v>
      </c>
      <c r="J5" s="9">
        <f t="shared" ca="1" si="6"/>
        <v>-6.4999999999999997E-3</v>
      </c>
      <c r="K5" s="9">
        <f t="shared" ca="1" si="7"/>
        <v>7.4999999999999997E-3</v>
      </c>
      <c r="L5" s="9">
        <v>0.4</v>
      </c>
      <c r="M5" s="9">
        <f t="shared" ca="1" si="1"/>
        <v>0.83839999999999959</v>
      </c>
      <c r="N5" s="9">
        <f t="shared" ca="1" si="2"/>
        <v>3.6836555360281187</v>
      </c>
      <c r="O5" s="9">
        <f t="shared" ca="1" si="3"/>
        <v>0.7029145599999993</v>
      </c>
      <c r="P5" s="9"/>
      <c r="Q5" s="9"/>
      <c r="R5" s="9"/>
      <c r="S5" s="9"/>
      <c r="T5" s="9"/>
      <c r="U5" s="9"/>
      <c r="V5" s="9"/>
    </row>
    <row r="6" spans="1:22" x14ac:dyDescent="0.3">
      <c r="A6" s="22">
        <v>4</v>
      </c>
      <c r="B6" s="19">
        <v>1.93</v>
      </c>
      <c r="C6" s="16">
        <v>21.786923076922999</v>
      </c>
      <c r="D6" s="10">
        <f t="shared" ca="1" si="0"/>
        <v>9.8732492307692006</v>
      </c>
      <c r="E6" s="22"/>
      <c r="F6" s="22"/>
      <c r="G6" s="22"/>
      <c r="H6" s="9">
        <f t="shared" si="4"/>
        <v>1028.8561179752851</v>
      </c>
      <c r="I6" s="10">
        <f t="shared" si="5"/>
        <v>19.856923076923</v>
      </c>
      <c r="J6" s="9">
        <f t="shared" ca="1" si="6"/>
        <v>-1.6999999999999999E-3</v>
      </c>
      <c r="K6" s="9">
        <f t="shared" ca="1" si="7"/>
        <v>2.8999999999999998E-3</v>
      </c>
      <c r="L6" s="9">
        <v>0.4</v>
      </c>
      <c r="M6" s="9">
        <f t="shared" ca="1" si="1"/>
        <v>7.9432492307692009</v>
      </c>
      <c r="N6" s="9">
        <f t="shared" ca="1" si="2"/>
        <v>411.56731765643525</v>
      </c>
      <c r="O6" s="9">
        <f t="shared" ca="1" si="3"/>
        <v>63.095208342115498</v>
      </c>
      <c r="P6" s="9"/>
      <c r="Q6" s="9"/>
      <c r="R6" s="9"/>
      <c r="S6" s="9"/>
      <c r="T6" s="9"/>
      <c r="U6" s="9"/>
      <c r="V6" s="9"/>
    </row>
    <row r="7" spans="1:22" x14ac:dyDescent="0.3">
      <c r="A7" s="22">
        <v>5</v>
      </c>
      <c r="B7" s="19">
        <v>21.41</v>
      </c>
      <c r="C7" s="16">
        <v>27.450576923076898</v>
      </c>
      <c r="D7" s="10">
        <f t="shared" ca="1" si="0"/>
        <v>23.824150769230759</v>
      </c>
      <c r="E7" s="22">
        <v>2</v>
      </c>
      <c r="F7" s="22"/>
      <c r="G7" s="22"/>
      <c r="H7" s="9">
        <f t="shared" si="4"/>
        <v>28.213810943843519</v>
      </c>
      <c r="I7" s="10">
        <f t="shared" si="5"/>
        <v>6.0405769230768982</v>
      </c>
      <c r="J7" s="9">
        <f t="shared" ca="1" si="6"/>
        <v>4.1000000000000003E-3</v>
      </c>
      <c r="K7" s="9">
        <f t="shared" ca="1" si="7"/>
        <v>-9.2999999999999992E-3</v>
      </c>
      <c r="L7" s="9">
        <v>0.4</v>
      </c>
      <c r="M7" s="9">
        <f t="shared" ca="1" si="1"/>
        <v>2.4141507692307598</v>
      </c>
      <c r="N7" s="9">
        <f t="shared" ca="1" si="2"/>
        <v>11.275809291129191</v>
      </c>
      <c r="O7" s="9">
        <f t="shared" ca="1" si="3"/>
        <v>5.8281239365774695</v>
      </c>
      <c r="P7" s="9"/>
      <c r="Q7" s="9"/>
      <c r="R7" s="9"/>
      <c r="S7" s="9"/>
      <c r="T7" s="9"/>
      <c r="U7" s="9"/>
      <c r="V7" s="9"/>
    </row>
    <row r="8" spans="1:22" x14ac:dyDescent="0.3">
      <c r="A8" s="22">
        <v>6</v>
      </c>
      <c r="B8" s="19">
        <v>8.09</v>
      </c>
      <c r="C8" s="16">
        <v>19.397843137254899</v>
      </c>
      <c r="D8" s="10">
        <f t="shared" ca="1" si="0"/>
        <v>12.61405725490196</v>
      </c>
      <c r="E8" s="22"/>
      <c r="F8" s="22">
        <v>2</v>
      </c>
      <c r="G8" s="22"/>
      <c r="H8" s="9">
        <f t="shared" si="4"/>
        <v>139.77556411934361</v>
      </c>
      <c r="I8" s="10">
        <f t="shared" si="5"/>
        <v>11.307843137254899</v>
      </c>
      <c r="J8" s="9">
        <f t="shared" ca="1" si="6"/>
        <v>1.5E-3</v>
      </c>
      <c r="K8" s="9">
        <f t="shared" ca="1" si="7"/>
        <v>8.0000000000000004E-4</v>
      </c>
      <c r="L8" s="9">
        <v>0.4</v>
      </c>
      <c r="M8" s="9">
        <f t="shared" ca="1" si="1"/>
        <v>4.52405725490196</v>
      </c>
      <c r="N8" s="9">
        <f t="shared" ca="1" si="2"/>
        <v>55.921597712014346</v>
      </c>
      <c r="O8" s="9">
        <f t="shared" ca="1" si="3"/>
        <v>20.467094045631057</v>
      </c>
      <c r="P8" s="9"/>
      <c r="Q8" s="9"/>
      <c r="R8" s="9"/>
      <c r="S8" s="9"/>
      <c r="T8" s="9"/>
      <c r="U8" s="9"/>
      <c r="V8" s="9"/>
    </row>
    <row r="9" spans="1:22" x14ac:dyDescent="0.3">
      <c r="A9" s="22">
        <v>7</v>
      </c>
      <c r="B9" s="19">
        <v>15.26</v>
      </c>
      <c r="C9" s="16">
        <v>26.918571428571401</v>
      </c>
      <c r="D9" s="10">
        <f t="shared" ca="1" si="0"/>
        <v>19.923988571428559</v>
      </c>
      <c r="E9" s="22"/>
      <c r="F9" s="22">
        <v>1</v>
      </c>
      <c r="G9" s="22">
        <v>1</v>
      </c>
      <c r="H9" s="9">
        <f t="shared" si="4"/>
        <v>76.399550645946277</v>
      </c>
      <c r="I9" s="10">
        <f t="shared" si="5"/>
        <v>11.658571428571401</v>
      </c>
      <c r="J9" s="9">
        <f t="shared" ca="1" si="6"/>
        <v>6.4999999999999997E-3</v>
      </c>
      <c r="K9" s="9">
        <f t="shared" ca="1" si="7"/>
        <v>-5.1000000000000004E-3</v>
      </c>
      <c r="L9" s="9">
        <v>0.4</v>
      </c>
      <c r="M9" s="9">
        <f t="shared" ca="1" si="1"/>
        <v>4.6639885714285603</v>
      </c>
      <c r="N9" s="9">
        <f t="shared" ca="1" si="2"/>
        <v>30.56348998314915</v>
      </c>
      <c r="O9" s="9">
        <f t="shared" ca="1" si="3"/>
        <v>21.752789394416222</v>
      </c>
      <c r="P9" s="9"/>
      <c r="Q9" s="9"/>
      <c r="R9" s="9"/>
      <c r="S9" s="9"/>
      <c r="T9" s="9"/>
      <c r="U9" s="9"/>
      <c r="V9" s="9"/>
    </row>
    <row r="10" spans="1:22" x14ac:dyDescent="0.3">
      <c r="A10" s="22">
        <v>8</v>
      </c>
      <c r="B10" s="19">
        <v>28.51</v>
      </c>
      <c r="C10" s="16">
        <v>27.993867924528299</v>
      </c>
      <c r="D10" s="10">
        <f t="shared" ca="1" si="0"/>
        <v>28.300987169811322</v>
      </c>
      <c r="E10" s="22"/>
      <c r="F10" s="22">
        <v>1</v>
      </c>
      <c r="G10" s="22"/>
      <c r="H10" s="9">
        <f t="shared" si="4"/>
        <v>-1.8103545263826848</v>
      </c>
      <c r="I10" s="10">
        <f t="shared" si="5"/>
        <v>-0.51613207547170248</v>
      </c>
      <c r="J10" s="9">
        <f t="shared" ca="1" si="6"/>
        <v>-7.1999999999999998E-3</v>
      </c>
      <c r="K10" s="9">
        <f t="shared" ca="1" si="7"/>
        <v>8.0000000000000004E-4</v>
      </c>
      <c r="L10" s="9">
        <v>0.4</v>
      </c>
      <c r="M10" s="9">
        <f t="shared" ca="1" si="1"/>
        <v>-0.209012830188681</v>
      </c>
      <c r="N10" s="9">
        <f t="shared" ca="1" si="2"/>
        <v>-0.73312111605990937</v>
      </c>
      <c r="O10" s="9">
        <f t="shared" ca="1" si="3"/>
        <v>4.3686363183482402E-2</v>
      </c>
      <c r="P10" s="9"/>
      <c r="Q10" s="9"/>
      <c r="R10" s="9"/>
      <c r="S10" s="9"/>
      <c r="T10" s="9"/>
      <c r="U10" s="9"/>
      <c r="V10" s="9"/>
    </row>
    <row r="11" spans="1:22" x14ac:dyDescent="0.3">
      <c r="A11" s="22">
        <v>9</v>
      </c>
      <c r="B11" s="19">
        <v>22.7</v>
      </c>
      <c r="C11" s="16">
        <v>24.867272727272699</v>
      </c>
      <c r="D11" s="10">
        <f t="shared" ca="1" si="0"/>
        <v>23.565869090909079</v>
      </c>
      <c r="E11" s="22"/>
      <c r="F11" s="22">
        <v>1</v>
      </c>
      <c r="G11" s="22">
        <v>1</v>
      </c>
      <c r="H11" s="9">
        <f t="shared" si="4"/>
        <v>9.5474569483378744</v>
      </c>
      <c r="I11" s="10">
        <f t="shared" si="5"/>
        <v>2.1672727272726995</v>
      </c>
      <c r="J11" s="9">
        <f t="shared" ca="1" si="6"/>
        <v>2.8999999999999998E-3</v>
      </c>
      <c r="K11" s="9">
        <f t="shared" ca="1" si="7"/>
        <v>-5.4999999999999997E-3</v>
      </c>
      <c r="L11" s="9">
        <v>0.4</v>
      </c>
      <c r="M11" s="9">
        <f t="shared" ca="1" si="1"/>
        <v>0.86586909090907982</v>
      </c>
      <c r="N11" s="9">
        <f t="shared" ca="1" si="2"/>
        <v>3.8144012815378048</v>
      </c>
      <c r="O11" s="9">
        <f t="shared" ca="1" si="3"/>
        <v>0.74972928259171634</v>
      </c>
      <c r="P11" s="9"/>
      <c r="Q11" s="9"/>
      <c r="R11" s="9"/>
      <c r="S11" s="9"/>
      <c r="T11" s="9"/>
      <c r="U11" s="9"/>
      <c r="V11" s="9"/>
    </row>
    <row r="12" spans="1:22" x14ac:dyDescent="0.3">
      <c r="A12" s="22">
        <v>10</v>
      </c>
      <c r="B12" s="19">
        <v>39.97</v>
      </c>
      <c r="C12" s="16">
        <v>29.500178571428499</v>
      </c>
      <c r="D12" s="10">
        <f t="shared" ca="1" si="0"/>
        <v>35.6140714285714</v>
      </c>
      <c r="E12" s="22"/>
      <c r="F12" s="22">
        <v>1</v>
      </c>
      <c r="G12" s="22">
        <v>1</v>
      </c>
      <c r="H12" s="9">
        <f t="shared" si="4"/>
        <v>-26.194199220844382</v>
      </c>
      <c r="I12" s="10">
        <f t="shared" si="5"/>
        <v>-10.4698214285715</v>
      </c>
      <c r="J12" s="9">
        <f t="shared" ca="1" si="6"/>
        <v>0.16</v>
      </c>
      <c r="K12" s="9">
        <f t="shared" ca="1" si="7"/>
        <v>-0.57999999999999996</v>
      </c>
      <c r="L12" s="9">
        <v>0.4</v>
      </c>
      <c r="M12" s="9">
        <f t="shared" ca="1" si="1"/>
        <v>-4.3559285714286</v>
      </c>
      <c r="N12" s="9">
        <f t="shared" ca="1" si="2"/>
        <v>-10.897994924765076</v>
      </c>
      <c r="O12" s="9">
        <f t="shared" ca="1" si="3"/>
        <v>18.974113719388004</v>
      </c>
      <c r="P12" s="9"/>
      <c r="Q12" s="9"/>
      <c r="R12" s="9"/>
      <c r="S12" s="9"/>
      <c r="T12" s="9"/>
      <c r="U12" s="9"/>
      <c r="V12" s="9"/>
    </row>
    <row r="13" spans="1:22" x14ac:dyDescent="0.3">
      <c r="A13" s="22">
        <v>11</v>
      </c>
      <c r="B13" s="19">
        <v>29.3</v>
      </c>
      <c r="C13" s="16">
        <v>24.867272727272699</v>
      </c>
      <c r="D13" s="10">
        <f t="shared" ca="1" si="0"/>
        <v>27.528789090909079</v>
      </c>
      <c r="E13" s="22"/>
      <c r="F13" s="22">
        <v>2</v>
      </c>
      <c r="G13" s="22"/>
      <c r="H13" s="9">
        <f t="shared" si="4"/>
        <v>-15.128762022960075</v>
      </c>
      <c r="I13" s="10">
        <f t="shared" si="5"/>
        <v>-4.4327272727273019</v>
      </c>
      <c r="J13" s="9">
        <f t="shared" ca="1" si="6"/>
        <v>3.3E-3</v>
      </c>
      <c r="K13" s="9">
        <f t="shared" ca="1" si="7"/>
        <v>1.4E-3</v>
      </c>
      <c r="L13" s="9">
        <v>0.4</v>
      </c>
      <c r="M13" s="9">
        <f t="shared" ca="1" si="1"/>
        <v>-1.7712109090909207</v>
      </c>
      <c r="N13" s="9">
        <f t="shared" ca="1" si="2"/>
        <v>-6.0450884269314775</v>
      </c>
      <c r="O13" s="9">
        <f t="shared" ca="1" si="3"/>
        <v>3.1371880844826858</v>
      </c>
      <c r="P13" s="9"/>
      <c r="Q13" s="9"/>
      <c r="R13" s="9"/>
      <c r="S13" s="9"/>
      <c r="T13" s="9"/>
      <c r="U13" s="9"/>
      <c r="V13" s="9"/>
    </row>
    <row r="14" spans="1:22" x14ac:dyDescent="0.3">
      <c r="A14" s="22">
        <v>12</v>
      </c>
      <c r="B14" s="19">
        <v>22.79</v>
      </c>
      <c r="C14" s="16">
        <v>25.4933333333333</v>
      </c>
      <c r="D14" s="10">
        <f t="shared" ca="1" si="0"/>
        <v>23.872333333333319</v>
      </c>
      <c r="E14" s="22"/>
      <c r="F14" s="22"/>
      <c r="G14" s="22"/>
      <c r="H14" s="9">
        <f t="shared" si="4"/>
        <v>11.86192774608732</v>
      </c>
      <c r="I14" s="10">
        <f t="shared" si="5"/>
        <v>2.7033333333333012</v>
      </c>
      <c r="J14" s="9">
        <f t="shared" ca="1" si="6"/>
        <v>-2.2000000000000001E-3</v>
      </c>
      <c r="K14" s="9">
        <f t="shared" ca="1" si="7"/>
        <v>4.7000000000000002E-3</v>
      </c>
      <c r="L14" s="9">
        <v>0.4</v>
      </c>
      <c r="M14" s="9">
        <f t="shared" ca="1" si="1"/>
        <v>1.0823333333333205</v>
      </c>
      <c r="N14" s="9">
        <f t="shared" ca="1" si="2"/>
        <v>4.7491589878601248</v>
      </c>
      <c r="O14" s="9">
        <f t="shared" ca="1" si="3"/>
        <v>1.1714454444444167</v>
      </c>
      <c r="P14" s="9"/>
      <c r="Q14" s="9"/>
      <c r="R14" s="9"/>
      <c r="S14" s="9"/>
      <c r="T14" s="9"/>
      <c r="U14" s="9"/>
      <c r="V14" s="9"/>
    </row>
    <row r="15" spans="1:22" x14ac:dyDescent="0.3">
      <c r="A15" s="22">
        <v>13</v>
      </c>
      <c r="B15" s="19">
        <v>38.36</v>
      </c>
      <c r="C15" s="16">
        <v>26.701764705882301</v>
      </c>
      <c r="D15" s="10">
        <f t="shared" ca="1" si="0"/>
        <v>33.936705882352918</v>
      </c>
      <c r="E15" s="22"/>
      <c r="F15" s="22"/>
      <c r="G15" s="22"/>
      <c r="H15" s="9">
        <f t="shared" si="4"/>
        <v>-30.391645709378778</v>
      </c>
      <c r="I15" s="10">
        <f t="shared" si="5"/>
        <v>-11.658235294117699</v>
      </c>
      <c r="J15" s="9">
        <f t="shared" ca="1" si="6"/>
        <v>-0.34</v>
      </c>
      <c r="K15" s="9">
        <f t="shared" ca="1" si="7"/>
        <v>0.94</v>
      </c>
      <c r="L15" s="9">
        <v>0.4</v>
      </c>
      <c r="M15" s="9">
        <f t="shared" ca="1" si="1"/>
        <v>-4.4232941176470799</v>
      </c>
      <c r="N15" s="9">
        <f t="shared" ca="1" si="2"/>
        <v>-11.531006563209289</v>
      </c>
      <c r="O15" s="9">
        <f t="shared" ca="1" si="3"/>
        <v>19.56553085121126</v>
      </c>
      <c r="P15" s="9"/>
      <c r="Q15" s="9"/>
      <c r="R15" s="9"/>
      <c r="S15" s="9"/>
      <c r="T15" s="9"/>
      <c r="U15" s="9"/>
      <c r="V15" s="9"/>
    </row>
    <row r="16" spans="1:22" x14ac:dyDescent="0.3">
      <c r="A16" s="22">
        <v>14</v>
      </c>
      <c r="B16" s="19">
        <v>29.92</v>
      </c>
      <c r="C16" s="16">
        <v>25.780641025641</v>
      </c>
      <c r="D16" s="10">
        <f t="shared" ca="1" si="0"/>
        <v>28.264056410256401</v>
      </c>
      <c r="E16" s="22"/>
      <c r="F16" s="22"/>
      <c r="G16" s="22"/>
      <c r="H16" s="9">
        <f t="shared" si="4"/>
        <v>-13.834755930344256</v>
      </c>
      <c r="I16" s="10">
        <f t="shared" si="5"/>
        <v>-4.139358974359002</v>
      </c>
      <c r="J16" s="9">
        <f t="shared" ca="1" si="6"/>
        <v>-1.5E-3</v>
      </c>
      <c r="K16" s="9">
        <f t="shared" ca="1" si="7"/>
        <v>1E-3</v>
      </c>
      <c r="L16" s="9">
        <v>0.4</v>
      </c>
      <c r="M16" s="9">
        <f t="shared" ca="1" si="1"/>
        <v>-1.6559435897436008</v>
      </c>
      <c r="N16" s="9">
        <f t="shared" ca="1" si="2"/>
        <v>-5.53457082133556</v>
      </c>
      <c r="O16" s="9">
        <f t="shared" ca="1" si="3"/>
        <v>2.742149172412923</v>
      </c>
      <c r="P16" s="9"/>
      <c r="Q16" s="9"/>
      <c r="R16" s="9"/>
      <c r="S16" s="9"/>
      <c r="T16" s="9"/>
      <c r="U16" s="9"/>
      <c r="V16" s="9"/>
    </row>
    <row r="17" spans="1:22" x14ac:dyDescent="0.3">
      <c r="A17" s="22">
        <v>15</v>
      </c>
      <c r="B17" s="19">
        <v>5.76</v>
      </c>
      <c r="C17" s="16">
        <v>25.9857843137254</v>
      </c>
      <c r="D17" s="10">
        <f t="shared" ca="1" si="0"/>
        <v>13.850193725490158</v>
      </c>
      <c r="E17" s="22"/>
      <c r="F17" s="22"/>
      <c r="G17" s="22"/>
      <c r="H17" s="9">
        <f t="shared" si="4"/>
        <v>351.14208877995486</v>
      </c>
      <c r="I17" s="10">
        <f t="shared" si="5"/>
        <v>20.225784313725399</v>
      </c>
      <c r="J17" s="9">
        <f t="shared" ca="1" si="6"/>
        <v>6.7000000000000002E-3</v>
      </c>
      <c r="K17" s="9">
        <f t="shared" ca="1" si="7"/>
        <v>-7.0000000000000001E-3</v>
      </c>
      <c r="L17" s="9">
        <v>0.4</v>
      </c>
      <c r="M17" s="9">
        <f t="shared" ca="1" si="1"/>
        <v>8.0901937254901579</v>
      </c>
      <c r="N17" s="9">
        <f t="shared" ca="1" si="2"/>
        <v>140.45475217864859</v>
      </c>
      <c r="O17" s="9">
        <f t="shared" ca="1" si="3"/>
        <v>65.451234515960323</v>
      </c>
      <c r="P17" s="9"/>
      <c r="Q17" s="9"/>
      <c r="R17" s="9"/>
      <c r="S17" s="9"/>
      <c r="T17" s="9"/>
      <c r="U17" s="9"/>
      <c r="V17" s="9"/>
    </row>
    <row r="18" spans="1:22" x14ac:dyDescent="0.3">
      <c r="A18" s="22">
        <v>16</v>
      </c>
      <c r="B18" s="19">
        <v>7.6</v>
      </c>
      <c r="C18" s="16">
        <v>22.7425</v>
      </c>
      <c r="D18" s="10">
        <f t="shared" ca="1" si="0"/>
        <v>13.653639999999999</v>
      </c>
      <c r="E18" s="22"/>
      <c r="F18" s="22"/>
      <c r="G18" s="22"/>
      <c r="H18" s="9">
        <f t="shared" si="4"/>
        <v>199.24342105263156</v>
      </c>
      <c r="I18" s="10">
        <f t="shared" si="5"/>
        <v>15.1425</v>
      </c>
      <c r="J18" s="9">
        <f t="shared" ca="1" si="6"/>
        <v>-9.1000000000000004E-3</v>
      </c>
      <c r="K18" s="9">
        <f t="shared" ca="1" si="7"/>
        <v>6.9999999999999999E-4</v>
      </c>
      <c r="L18" s="9">
        <v>0.4</v>
      </c>
      <c r="M18" s="9">
        <f t="shared" ca="1" si="1"/>
        <v>6.0536400000000006</v>
      </c>
      <c r="N18" s="9">
        <f t="shared" ca="1" si="2"/>
        <v>79.653157894736836</v>
      </c>
      <c r="O18" s="9">
        <f t="shared" ca="1" si="3"/>
        <v>36.646557249600008</v>
      </c>
      <c r="P18" s="9"/>
      <c r="Q18" s="9"/>
      <c r="R18" s="9"/>
      <c r="S18" s="9"/>
      <c r="T18" s="9"/>
      <c r="U18" s="9"/>
      <c r="V18" s="9"/>
    </row>
    <row r="19" spans="1:22" x14ac:dyDescent="0.3">
      <c r="A19" s="22">
        <v>17</v>
      </c>
      <c r="B19" s="19">
        <v>25.07</v>
      </c>
      <c r="C19" s="16">
        <v>26.577211538461501</v>
      </c>
      <c r="D19" s="10">
        <f t="shared" ca="1" si="0"/>
        <v>25.674804615384602</v>
      </c>
      <c r="E19" s="22"/>
      <c r="F19" s="22"/>
      <c r="G19" s="22"/>
      <c r="H19" s="9">
        <f t="shared" si="4"/>
        <v>6.0120125187933748</v>
      </c>
      <c r="I19" s="10">
        <f t="shared" si="5"/>
        <v>1.507211538461501</v>
      </c>
      <c r="J19" s="9">
        <f t="shared" ca="1" si="6"/>
        <v>-1.8E-3</v>
      </c>
      <c r="K19" s="9">
        <f t="shared" ca="1" si="7"/>
        <v>6.6E-3</v>
      </c>
      <c r="L19" s="9">
        <v>0.4</v>
      </c>
      <c r="M19" s="9">
        <f t="shared" ca="1" si="1"/>
        <v>0.6048046153846004</v>
      </c>
      <c r="N19" s="9">
        <f t="shared" ca="1" si="2"/>
        <v>2.4124635635604408</v>
      </c>
      <c r="O19" s="9">
        <f t="shared" ca="1" si="3"/>
        <v>0.36578862279051444</v>
      </c>
      <c r="P19" s="9"/>
      <c r="Q19" s="9"/>
      <c r="R19" s="9"/>
      <c r="S19" s="9"/>
      <c r="T19" s="9"/>
      <c r="U19" s="9"/>
      <c r="V19" s="9"/>
    </row>
    <row r="20" spans="1:22" x14ac:dyDescent="0.3">
      <c r="A20" s="22">
        <v>18</v>
      </c>
      <c r="B20" s="19">
        <v>20.54</v>
      </c>
      <c r="C20" s="16">
        <v>27.254141414141401</v>
      </c>
      <c r="D20" s="10">
        <f t="shared" ca="1" si="0"/>
        <v>23.230216565656562</v>
      </c>
      <c r="E20" s="22"/>
      <c r="F20" s="22"/>
      <c r="G20" s="22"/>
      <c r="H20" s="9">
        <f t="shared" si="4"/>
        <v>32.688127624836419</v>
      </c>
      <c r="I20" s="10">
        <f t="shared" si="5"/>
        <v>6.7141414141414018</v>
      </c>
      <c r="J20" s="9">
        <f t="shared" ca="1" si="6"/>
        <v>8.3000000000000001E-3</v>
      </c>
      <c r="K20" s="9">
        <f t="shared" ca="1" si="7"/>
        <v>3.0999999999999999E-3</v>
      </c>
      <c r="L20" s="9">
        <v>0.4</v>
      </c>
      <c r="M20" s="9">
        <f t="shared" ca="1" si="1"/>
        <v>2.6902165656565611</v>
      </c>
      <c r="N20" s="9">
        <f t="shared" ca="1" si="2"/>
        <v>13.097451634160473</v>
      </c>
      <c r="O20" s="9">
        <f t="shared" ca="1" si="3"/>
        <v>7.2372651701329822</v>
      </c>
      <c r="P20" s="9"/>
      <c r="Q20" s="9"/>
      <c r="R20" s="9"/>
      <c r="S20" s="9"/>
      <c r="T20" s="9"/>
      <c r="U20" s="9"/>
      <c r="V20" s="9"/>
    </row>
    <row r="21" spans="1:22" x14ac:dyDescent="0.3">
      <c r="A21" s="22">
        <v>19</v>
      </c>
      <c r="B21" s="19">
        <v>30.55</v>
      </c>
      <c r="C21" s="16">
        <v>27.735294117647001</v>
      </c>
      <c r="D21" s="10">
        <f t="shared" ca="1" si="0"/>
        <v>29.516117647058802</v>
      </c>
      <c r="E21" s="22"/>
      <c r="F21" s="22"/>
      <c r="G21" s="22"/>
      <c r="H21" s="9">
        <f t="shared" si="4"/>
        <v>-9.2134398767692254</v>
      </c>
      <c r="I21" s="10">
        <f t="shared" si="5"/>
        <v>-2.8147058823529996</v>
      </c>
      <c r="J21" s="9">
        <f t="shared" ca="1" si="6"/>
        <v>-0.33</v>
      </c>
      <c r="K21" s="9">
        <f t="shared" ca="1" si="7"/>
        <v>0.56000000000000005</v>
      </c>
      <c r="L21" s="9">
        <v>0.4</v>
      </c>
      <c r="M21" s="9">
        <f t="shared" ca="1" si="1"/>
        <v>-1.0338823529411998</v>
      </c>
      <c r="N21" s="9">
        <f t="shared" ca="1" si="2"/>
        <v>-3.3842302878598907</v>
      </c>
      <c r="O21" s="9">
        <f t="shared" ca="1" si="3"/>
        <v>1.0689127197232315</v>
      </c>
      <c r="P21" s="9"/>
      <c r="Q21" s="9"/>
      <c r="R21" s="9"/>
      <c r="S21" s="9"/>
      <c r="T21" s="9"/>
      <c r="U21" s="9"/>
      <c r="V21" s="9"/>
    </row>
    <row r="22" spans="1:22" x14ac:dyDescent="0.3">
      <c r="A22" s="22">
        <v>20</v>
      </c>
      <c r="B22" s="19">
        <v>41.99</v>
      </c>
      <c r="C22" s="16">
        <v>27.812272727272699</v>
      </c>
      <c r="D22" s="10">
        <f t="shared" ca="1" si="0"/>
        <v>36.238909090909083</v>
      </c>
      <c r="E22" s="22"/>
      <c r="F22" s="22"/>
      <c r="G22" s="22"/>
      <c r="H22" s="9">
        <f t="shared" si="4"/>
        <v>-33.764532680941414</v>
      </c>
      <c r="I22" s="10">
        <f t="shared" si="5"/>
        <v>-14.177727272727303</v>
      </c>
      <c r="J22" s="9">
        <f t="shared" ca="1" si="6"/>
        <v>0.48</v>
      </c>
      <c r="K22" s="9">
        <f t="shared" ca="1" si="7"/>
        <v>-0.68</v>
      </c>
      <c r="L22" s="9">
        <v>0.4</v>
      </c>
      <c r="M22" s="9">
        <f t="shared" ca="1" si="1"/>
        <v>-5.7510909090909212</v>
      </c>
      <c r="N22" s="9">
        <f t="shared" ca="1" si="2"/>
        <v>-13.696334625127216</v>
      </c>
      <c r="O22" s="9">
        <f t="shared" ca="1" si="3"/>
        <v>33.075046644628237</v>
      </c>
      <c r="P22" s="9"/>
      <c r="Q22" s="9"/>
      <c r="R22" s="9"/>
      <c r="S22" s="9"/>
      <c r="T22" s="9"/>
      <c r="U22" s="9"/>
      <c r="V22" s="9"/>
    </row>
    <row r="23" spans="1:22" x14ac:dyDescent="0.3">
      <c r="A23" s="22">
        <v>21</v>
      </c>
      <c r="B23" s="19">
        <v>34.65</v>
      </c>
      <c r="C23" s="16">
        <v>27.778552631578901</v>
      </c>
      <c r="D23" s="10">
        <f t="shared" ca="1" si="0"/>
        <v>32.045421052631561</v>
      </c>
      <c r="E23" s="22"/>
      <c r="F23" s="22"/>
      <c r="G23" s="22"/>
      <c r="H23" s="9">
        <f t="shared" si="4"/>
        <v>-19.831016936280221</v>
      </c>
      <c r="I23" s="10">
        <f t="shared" si="5"/>
        <v>-6.8714473684210979</v>
      </c>
      <c r="J23" s="9">
        <f t="shared" ca="1" si="6"/>
        <v>0.01</v>
      </c>
      <c r="K23" s="9">
        <f t="shared" ca="1" si="7"/>
        <v>0.35</v>
      </c>
      <c r="L23" s="9">
        <v>0.4</v>
      </c>
      <c r="M23" s="9">
        <f t="shared" ca="1" si="1"/>
        <v>-2.6045789473684398</v>
      </c>
      <c r="N23" s="9">
        <f t="shared" ca="1" si="2"/>
        <v>-7.5168223589276657</v>
      </c>
      <c r="O23" s="9">
        <f t="shared" ca="1" si="3"/>
        <v>6.7838314930748895</v>
      </c>
      <c r="P23" s="9"/>
      <c r="Q23" s="9"/>
      <c r="R23" s="9"/>
      <c r="S23" s="9"/>
      <c r="T23" s="9"/>
      <c r="U23" s="9"/>
      <c r="V23" s="9"/>
    </row>
    <row r="24" spans="1:22" x14ac:dyDescent="0.3">
      <c r="A24" s="22">
        <v>22</v>
      </c>
      <c r="B24" s="19">
        <v>40.98</v>
      </c>
      <c r="C24" s="16">
        <v>27.450576923076898</v>
      </c>
      <c r="D24" s="10">
        <f t="shared" ca="1" si="0"/>
        <v>34.844230769230755</v>
      </c>
      <c r="E24" s="22"/>
      <c r="F24" s="22"/>
      <c r="G24" s="22"/>
      <c r="H24" s="9">
        <f t="shared" si="4"/>
        <v>-33.014697601081252</v>
      </c>
      <c r="I24" s="10">
        <f t="shared" si="5"/>
        <v>-13.529423076923099</v>
      </c>
      <c r="J24" s="9">
        <f t="shared" ca="1" si="6"/>
        <v>-1</v>
      </c>
      <c r="K24" s="9">
        <f t="shared" ca="1" si="7"/>
        <v>-0.81</v>
      </c>
      <c r="L24" s="9">
        <v>0.4</v>
      </c>
      <c r="M24" s="9">
        <f t="shared" ca="1" si="1"/>
        <v>-6.13576923076924</v>
      </c>
      <c r="N24" s="9">
        <f t="shared" ca="1" si="2"/>
        <v>-14.972594511393956</v>
      </c>
      <c r="O24" s="9">
        <f t="shared" ca="1" si="3"/>
        <v>37.647664053254552</v>
      </c>
      <c r="P24" s="9"/>
      <c r="Q24" s="9"/>
      <c r="R24" s="9"/>
      <c r="S24" s="9"/>
      <c r="T24" s="9"/>
      <c r="U24" s="9"/>
      <c r="V24" s="9"/>
    </row>
    <row r="25" spans="1:22" x14ac:dyDescent="0.3">
      <c r="A25" s="22">
        <v>23</v>
      </c>
      <c r="B25" s="19">
        <v>5.25</v>
      </c>
      <c r="C25" s="16">
        <v>21.534098360655701</v>
      </c>
      <c r="D25" s="10">
        <f t="shared" ca="1" si="0"/>
        <v>11.765399344262281</v>
      </c>
      <c r="E25" s="22"/>
      <c r="F25" s="22"/>
      <c r="G25" s="22"/>
      <c r="H25" s="9">
        <f t="shared" si="4"/>
        <v>310.17330210772764</v>
      </c>
      <c r="I25" s="10">
        <f t="shared" si="5"/>
        <v>16.284098360655701</v>
      </c>
      <c r="J25" s="9">
        <f t="shared" ca="1" si="6"/>
        <v>3.2000000000000002E-3</v>
      </c>
      <c r="K25" s="9">
        <f t="shared" ca="1" si="7"/>
        <v>1.1999999999999999E-3</v>
      </c>
      <c r="L25" s="9">
        <v>0.4</v>
      </c>
      <c r="M25" s="9">
        <f t="shared" ca="1" si="1"/>
        <v>6.5153993442622813</v>
      </c>
      <c r="N25" s="9">
        <f t="shared" ca="1" si="2"/>
        <v>124.10284465261489</v>
      </c>
      <c r="O25" s="9">
        <f t="shared" ca="1" si="3"/>
        <v>42.450428615213362</v>
      </c>
      <c r="P25" s="9"/>
      <c r="Q25" s="9"/>
      <c r="R25" s="9"/>
      <c r="S25" s="9"/>
      <c r="T25" s="9"/>
      <c r="U25" s="9"/>
      <c r="V25" s="9"/>
    </row>
    <row r="26" spans="1:22" x14ac:dyDescent="0.3">
      <c r="A26" s="22">
        <v>24</v>
      </c>
      <c r="B26" s="19">
        <v>27.6</v>
      </c>
      <c r="C26" s="16">
        <v>27.254141414141401</v>
      </c>
      <c r="D26" s="10">
        <f t="shared" ca="1" si="0"/>
        <v>27.461376565656561</v>
      </c>
      <c r="E26" s="22"/>
      <c r="F26" s="22"/>
      <c r="G26" s="22"/>
      <c r="H26" s="9">
        <f t="shared" si="4"/>
        <v>-1.2531108183282624</v>
      </c>
      <c r="I26" s="10">
        <f t="shared" si="5"/>
        <v>-0.34585858585860052</v>
      </c>
      <c r="J26" s="9">
        <f t="shared" ca="1" si="6"/>
        <v>4.7999999999999996E-3</v>
      </c>
      <c r="K26" s="9">
        <f t="shared" ca="1" si="7"/>
        <v>-5.4999999999999997E-3</v>
      </c>
      <c r="L26" s="9">
        <v>0.4</v>
      </c>
      <c r="M26" s="9">
        <f t="shared" ca="1" si="1"/>
        <v>-0.13862343434344021</v>
      </c>
      <c r="N26" s="9">
        <f t="shared" ca="1" si="2"/>
        <v>-0.50225882008493317</v>
      </c>
      <c r="O26" s="9">
        <f t="shared" ca="1" si="3"/>
        <v>1.9216456549170077E-2</v>
      </c>
      <c r="P26" s="9"/>
      <c r="Q26" s="9"/>
      <c r="R26" s="9"/>
      <c r="S26" s="9"/>
      <c r="T26" s="9"/>
      <c r="U26" s="9"/>
      <c r="V26" s="9"/>
    </row>
    <row r="27" spans="1:22" x14ac:dyDescent="0.3">
      <c r="A27" s="22">
        <v>25</v>
      </c>
      <c r="B27" s="19">
        <v>35.86</v>
      </c>
      <c r="C27" s="16">
        <v>27.812272727272699</v>
      </c>
      <c r="D27" s="10">
        <f t="shared" ca="1" si="0"/>
        <v>32.988909090909075</v>
      </c>
      <c r="E27" s="22"/>
      <c r="F27" s="22"/>
      <c r="G27" s="22"/>
      <c r="H27" s="9">
        <f t="shared" si="4"/>
        <v>-22.442072706991912</v>
      </c>
      <c r="I27" s="10">
        <f t="shared" si="5"/>
        <v>-8.0477272727273004</v>
      </c>
      <c r="J27" s="9">
        <f t="shared" ca="1" si="6"/>
        <v>0.09</v>
      </c>
      <c r="K27" s="9">
        <f t="shared" ca="1" si="7"/>
        <v>0.78</v>
      </c>
      <c r="L27" s="9">
        <v>0.4</v>
      </c>
      <c r="M27" s="9">
        <f t="shared" ca="1" si="1"/>
        <v>-2.8710909090909205</v>
      </c>
      <c r="N27" s="9">
        <f t="shared" ca="1" si="2"/>
        <v>-8.0063884804543299</v>
      </c>
      <c r="O27" s="9">
        <f t="shared" ca="1" si="3"/>
        <v>8.2431630082645277</v>
      </c>
      <c r="P27" s="9"/>
      <c r="Q27" s="9"/>
      <c r="R27" s="9"/>
      <c r="S27" s="9"/>
      <c r="T27" s="9"/>
      <c r="U27" s="9"/>
      <c r="V27" s="9"/>
    </row>
    <row r="28" spans="1:22" x14ac:dyDescent="0.3">
      <c r="A28" s="22">
        <v>26</v>
      </c>
      <c r="B28" s="19">
        <v>14.03</v>
      </c>
      <c r="C28" s="16">
        <v>26.577211538461501</v>
      </c>
      <c r="D28" s="10">
        <f t="shared" ca="1" si="0"/>
        <v>19.052724615384601</v>
      </c>
      <c r="E28" s="22"/>
      <c r="F28" s="22"/>
      <c r="G28" s="22"/>
      <c r="H28" s="9">
        <f t="shared" si="4"/>
        <v>89.431301058171783</v>
      </c>
      <c r="I28" s="10">
        <f t="shared" si="5"/>
        <v>12.547211538461502</v>
      </c>
      <c r="J28" s="9">
        <f t="shared" ca="1" si="6"/>
        <v>8.3000000000000001E-3</v>
      </c>
      <c r="K28" s="9">
        <f t="shared" ca="1" si="7"/>
        <v>1.2999999999999999E-3</v>
      </c>
      <c r="L28" s="9">
        <v>0.4</v>
      </c>
      <c r="M28" s="9">
        <f t="shared" ca="1" si="1"/>
        <v>5.0227246153846012</v>
      </c>
      <c r="N28" s="9">
        <f t="shared" ca="1" si="2"/>
        <v>35.799890344865304</v>
      </c>
      <c r="O28" s="9">
        <f t="shared" ca="1" si="3"/>
        <v>25.227762561990392</v>
      </c>
      <c r="P28" s="9"/>
      <c r="Q28" s="9"/>
      <c r="R28" s="9"/>
      <c r="S28" s="9"/>
      <c r="T28" s="9"/>
      <c r="U28" s="9"/>
      <c r="V28" s="9"/>
    </row>
    <row r="29" spans="1:22" x14ac:dyDescent="0.3">
      <c r="A29" s="22">
        <v>27</v>
      </c>
      <c r="B29" s="19">
        <v>3.46</v>
      </c>
      <c r="C29" s="16">
        <v>21.786923076922999</v>
      </c>
      <c r="D29" s="10">
        <f t="shared" ca="1" si="0"/>
        <v>10.7896492307692</v>
      </c>
      <c r="E29" s="22"/>
      <c r="F29" s="22"/>
      <c r="G29" s="22"/>
      <c r="H29" s="9">
        <f t="shared" si="4"/>
        <v>529.67985771453755</v>
      </c>
      <c r="I29" s="10">
        <f t="shared" si="5"/>
        <v>18.326923076922998</v>
      </c>
      <c r="J29" s="9">
        <f t="shared" ca="1" si="6"/>
        <v>-9.4999999999999998E-3</v>
      </c>
      <c r="K29" s="9">
        <f t="shared" ca="1" si="7"/>
        <v>6.7000000000000002E-3</v>
      </c>
      <c r="L29" s="9">
        <v>0.4</v>
      </c>
      <c r="M29" s="9">
        <f t="shared" ca="1" si="1"/>
        <v>7.3296492307691992</v>
      </c>
      <c r="N29" s="9">
        <f t="shared" ca="1" si="2"/>
        <v>211.83957314361851</v>
      </c>
      <c r="O29" s="9">
        <f t="shared" ca="1" si="3"/>
        <v>53.723757846115511</v>
      </c>
      <c r="P29" s="9"/>
      <c r="Q29" s="9"/>
      <c r="R29" s="9"/>
      <c r="S29" s="9"/>
      <c r="T29" s="9"/>
      <c r="U29" s="9"/>
      <c r="V29" s="9"/>
    </row>
    <row r="30" spans="1:22" x14ac:dyDescent="0.3">
      <c r="A30" s="22">
        <v>28</v>
      </c>
      <c r="B30" s="9">
        <v>31.99</v>
      </c>
      <c r="C30" s="16">
        <v>27.812272727272699</v>
      </c>
      <c r="D30" s="10">
        <f t="shared" ca="1" si="0"/>
        <v>30.438909090909078</v>
      </c>
      <c r="E30" s="22"/>
      <c r="F30" s="22"/>
      <c r="G30" s="22"/>
      <c r="H30" s="9">
        <f t="shared" si="4"/>
        <v>-13.059478814402315</v>
      </c>
      <c r="I30" s="10">
        <f t="shared" si="5"/>
        <v>-4.1777272727272994</v>
      </c>
      <c r="J30" s="9">
        <f t="shared" ca="1" si="6"/>
        <v>0.53</v>
      </c>
      <c r="K30" s="9">
        <f t="shared" ca="1" si="7"/>
        <v>-0.23</v>
      </c>
      <c r="L30" s="9">
        <v>0.4</v>
      </c>
      <c r="M30" s="9">
        <f t="shared" ca="1" si="1"/>
        <v>-1.5510909090909197</v>
      </c>
      <c r="N30" s="9">
        <f t="shared" ca="1" si="2"/>
        <v>-4.8486743016283862</v>
      </c>
      <c r="O30" s="9">
        <f t="shared" ca="1" si="3"/>
        <v>2.405883008264496</v>
      </c>
      <c r="P30" s="9"/>
      <c r="Q30" s="9"/>
      <c r="R30" s="9"/>
      <c r="S30" s="9"/>
      <c r="T30" s="9"/>
      <c r="U30" s="9"/>
      <c r="V30" s="9"/>
    </row>
    <row r="31" spans="1:22" x14ac:dyDescent="0.3">
      <c r="A31" s="22">
        <v>29</v>
      </c>
      <c r="B31" s="9">
        <v>46.58</v>
      </c>
      <c r="C31" s="16">
        <v>30.128461538461501</v>
      </c>
      <c r="D31" s="10">
        <f t="shared" ca="1" si="0"/>
        <v>40.631384615384597</v>
      </c>
      <c r="E31" s="22"/>
      <c r="F31" s="22"/>
      <c r="G31" s="22"/>
      <c r="H31" s="9">
        <f t="shared" si="4"/>
        <v>-35.318888925587153</v>
      </c>
      <c r="I31" s="10">
        <f t="shared" si="5"/>
        <v>-16.451538461538497</v>
      </c>
      <c r="J31" s="9">
        <f t="shared" ca="1" si="6"/>
        <v>0.85</v>
      </c>
      <c r="K31" s="9">
        <f t="shared" ca="1" si="7"/>
        <v>0.73</v>
      </c>
      <c r="L31" s="9">
        <v>0.4</v>
      </c>
      <c r="M31" s="9">
        <f t="shared" ca="1" si="1"/>
        <v>-5.9486153846153993</v>
      </c>
      <c r="N31" s="9">
        <f t="shared" ca="1" si="2"/>
        <v>-12.770750074313874</v>
      </c>
      <c r="O31" s="9">
        <f t="shared" ca="1" si="3"/>
        <v>35.386024994083016</v>
      </c>
      <c r="P31" s="9"/>
      <c r="Q31" s="9"/>
      <c r="R31" s="9"/>
      <c r="S31" s="9"/>
      <c r="T31" s="9"/>
      <c r="U31" s="9"/>
      <c r="V31" s="9"/>
    </row>
    <row r="32" spans="1:22" x14ac:dyDescent="0.3">
      <c r="A32" s="22">
        <v>30</v>
      </c>
      <c r="B32" s="9">
        <v>19.93</v>
      </c>
      <c r="C32" s="16">
        <v>26.577211538461501</v>
      </c>
      <c r="D32" s="10">
        <f t="shared" ca="1" si="0"/>
        <v>22.586564615384599</v>
      </c>
      <c r="E32" s="22"/>
      <c r="F32" s="22"/>
      <c r="G32" s="22"/>
      <c r="H32" s="9">
        <f t="shared" si="4"/>
        <v>33.352792465938293</v>
      </c>
      <c r="I32" s="10">
        <f t="shared" si="5"/>
        <v>6.6472115384615016</v>
      </c>
      <c r="J32" s="9">
        <f t="shared" ca="1" si="6"/>
        <v>-2.3E-3</v>
      </c>
      <c r="K32" s="9">
        <f t="shared" ca="1" si="7"/>
        <v>-3.5000000000000001E-3</v>
      </c>
      <c r="L32" s="9">
        <v>0.4</v>
      </c>
      <c r="M32" s="9">
        <f t="shared" ca="1" si="1"/>
        <v>2.656564615384601</v>
      </c>
      <c r="N32" s="9">
        <f t="shared" ca="1" si="2"/>
        <v>13.329476243776206</v>
      </c>
      <c r="O32" s="9">
        <f t="shared" ca="1" si="3"/>
        <v>7.0573355557135331</v>
      </c>
      <c r="P32" s="9"/>
      <c r="Q32" s="9"/>
      <c r="R32" s="9"/>
      <c r="S32" s="9"/>
      <c r="T32" s="9"/>
      <c r="U32" s="9"/>
      <c r="V32" s="9"/>
    </row>
    <row r="33" spans="1:22" x14ac:dyDescent="0.3">
      <c r="A33" s="22">
        <v>31</v>
      </c>
      <c r="B33" s="9">
        <v>22.15</v>
      </c>
      <c r="C33" s="16">
        <v>23.0612328767123</v>
      </c>
      <c r="D33" s="10">
        <f t="shared" ca="1" si="0"/>
        <v>22.513453150684921</v>
      </c>
      <c r="E33" s="22"/>
      <c r="F33" s="22"/>
      <c r="G33" s="22"/>
      <c r="H33" s="9">
        <f t="shared" si="4"/>
        <v>4.1139181792880342</v>
      </c>
      <c r="I33" s="10">
        <f t="shared" si="5"/>
        <v>0.91123287671230102</v>
      </c>
      <c r="J33" s="9">
        <f t="shared" ca="1" si="6"/>
        <v>2.5999999999999999E-3</v>
      </c>
      <c r="K33" s="9">
        <f t="shared" ca="1" si="7"/>
        <v>-5.1999999999999998E-3</v>
      </c>
      <c r="L33" s="9">
        <v>0.4</v>
      </c>
      <c r="M33" s="9">
        <f t="shared" ca="1" si="1"/>
        <v>0.36345315068492046</v>
      </c>
      <c r="N33" s="9">
        <f t="shared" ca="1" si="2"/>
        <v>1.6408720121215525</v>
      </c>
      <c r="O33" s="9">
        <f t="shared" ca="1" si="3"/>
        <v>0.13209819274279549</v>
      </c>
      <c r="P33" s="9"/>
      <c r="Q33" s="9"/>
      <c r="R33" s="9"/>
      <c r="S33" s="9"/>
      <c r="T33" s="9"/>
      <c r="U33" s="9"/>
      <c r="V33" s="9"/>
    </row>
    <row r="34" spans="1:22" x14ac:dyDescent="0.3">
      <c r="A34" s="22">
        <v>32</v>
      </c>
      <c r="B34" s="9">
        <v>14.27</v>
      </c>
      <c r="C34" s="16">
        <v>27.352874999999901</v>
      </c>
      <c r="D34" s="10">
        <f t="shared" ca="1" si="0"/>
        <v>19.497229999999959</v>
      </c>
      <c r="E34" s="22"/>
      <c r="F34" s="22"/>
      <c r="G34" s="22"/>
      <c r="H34" s="9">
        <f t="shared" si="4"/>
        <v>91.680974071477948</v>
      </c>
      <c r="I34" s="10">
        <f t="shared" si="5"/>
        <v>13.082874999999902</v>
      </c>
      <c r="J34" s="9">
        <f t="shared" ca="1" si="6"/>
        <v>-7.1999999999999998E-3</v>
      </c>
      <c r="K34" s="9">
        <f t="shared" ca="1" si="7"/>
        <v>-7.6E-3</v>
      </c>
      <c r="L34" s="9">
        <v>0.4</v>
      </c>
      <c r="M34" s="9">
        <f t="shared" ca="1" si="1"/>
        <v>5.2272299999999614</v>
      </c>
      <c r="N34" s="9">
        <f t="shared" ca="1" si="2"/>
        <v>36.630903994393549</v>
      </c>
      <c r="O34" s="9">
        <f t="shared" ca="1" si="3"/>
        <v>27.323933472899597</v>
      </c>
      <c r="P34" s="9"/>
      <c r="Q34" s="9"/>
      <c r="R34" s="9"/>
      <c r="S34" s="9"/>
      <c r="T34" s="9"/>
      <c r="U34" s="9"/>
      <c r="V34" s="9"/>
    </row>
    <row r="35" spans="1:22" x14ac:dyDescent="0.3">
      <c r="A35" s="22">
        <v>33</v>
      </c>
      <c r="B35" s="9">
        <v>46.37</v>
      </c>
      <c r="C35" s="16">
        <v>29.843846153846101</v>
      </c>
      <c r="D35" s="10">
        <f t="shared" ca="1" si="0"/>
        <v>40.155538461538441</v>
      </c>
      <c r="E35" s="22"/>
      <c r="F35" s="22"/>
      <c r="G35" s="22"/>
      <c r="H35" s="9">
        <f t="shared" si="4"/>
        <v>-35.639753819611599</v>
      </c>
      <c r="I35" s="10">
        <f t="shared" si="5"/>
        <v>-16.526153846153896</v>
      </c>
      <c r="J35" s="9">
        <f t="shared" ca="1" si="6"/>
        <v>0.86</v>
      </c>
      <c r="K35" s="9">
        <f t="shared" ca="1" si="7"/>
        <v>0.13</v>
      </c>
      <c r="L35" s="9">
        <v>0.4</v>
      </c>
      <c r="M35" s="9">
        <f t="shared" ca="1" si="1"/>
        <v>-6.2144615384615589</v>
      </c>
      <c r="N35" s="9">
        <f t="shared" ca="1" si="2"/>
        <v>-13.401901096531288</v>
      </c>
      <c r="O35" s="9">
        <f t="shared" ca="1" si="3"/>
        <v>38.619532213018005</v>
      </c>
      <c r="P35" s="9"/>
      <c r="Q35" s="9"/>
      <c r="R35" s="9"/>
      <c r="S35" s="9"/>
      <c r="T35" s="9"/>
      <c r="U35" s="9"/>
      <c r="V35" s="9"/>
    </row>
    <row r="36" spans="1:22" x14ac:dyDescent="0.3">
      <c r="A36" s="22">
        <v>34</v>
      </c>
      <c r="B36" s="9">
        <v>28.45</v>
      </c>
      <c r="C36" s="16">
        <v>26.914070796460098</v>
      </c>
      <c r="D36" s="10">
        <f t="shared" ca="1" si="0"/>
        <v>27.840148318584038</v>
      </c>
      <c r="E36" s="22"/>
      <c r="F36" s="22"/>
      <c r="G36" s="22"/>
      <c r="H36" s="9">
        <f t="shared" si="4"/>
        <v>-5.3986966732509689</v>
      </c>
      <c r="I36" s="10">
        <f t="shared" si="5"/>
        <v>-1.5359292035399008</v>
      </c>
      <c r="J36" s="9">
        <f t="shared" ca="1" si="6"/>
        <v>5.7000000000000002E-3</v>
      </c>
      <c r="K36" s="9">
        <f t="shared" ca="1" si="7"/>
        <v>5.5999999999999999E-3</v>
      </c>
      <c r="L36" s="9">
        <v>0.4</v>
      </c>
      <c r="M36" s="9">
        <f t="shared" ca="1" si="1"/>
        <v>-0.60985168141596036</v>
      </c>
      <c r="N36" s="9">
        <f t="shared" ca="1" si="2"/>
        <v>-2.1435911473320246</v>
      </c>
      <c r="O36" s="9">
        <f t="shared" ca="1" si="3"/>
        <v>0.37191907332587398</v>
      </c>
      <c r="P36" s="9"/>
      <c r="Q36" s="9"/>
      <c r="R36" s="9"/>
      <c r="S36" s="9"/>
      <c r="T36" s="9"/>
      <c r="U36" s="9"/>
      <c r="V36" s="9"/>
    </row>
    <row r="37" spans="1:22" x14ac:dyDescent="0.3">
      <c r="A37" s="22">
        <v>35</v>
      </c>
      <c r="B37" s="9">
        <v>16.399999999999999</v>
      </c>
      <c r="C37" s="16">
        <v>27.812272727272699</v>
      </c>
      <c r="D37" s="10">
        <f t="shared" ca="1" si="0"/>
        <v>20.968029090909077</v>
      </c>
      <c r="E37" s="22"/>
      <c r="F37" s="22"/>
      <c r="G37" s="22"/>
      <c r="H37" s="9">
        <f t="shared" si="4"/>
        <v>69.587028824833538</v>
      </c>
      <c r="I37" s="10">
        <f t="shared" si="5"/>
        <v>11.4122727272727</v>
      </c>
      <c r="J37" s="9">
        <f t="shared" ca="1" si="6"/>
        <v>8.3000000000000001E-3</v>
      </c>
      <c r="K37" s="9">
        <f t="shared" ca="1" si="7"/>
        <v>-5.0000000000000001E-4</v>
      </c>
      <c r="L37" s="9">
        <v>0.4</v>
      </c>
      <c r="M37" s="9">
        <f t="shared" ca="1" si="1"/>
        <v>4.5680290909090804</v>
      </c>
      <c r="N37" s="9">
        <f t="shared" ca="1" si="2"/>
        <v>27.853835920177318</v>
      </c>
      <c r="O37" s="9">
        <f t="shared" ca="1" si="3"/>
        <v>20.866889775391638</v>
      </c>
      <c r="P37" s="9"/>
      <c r="Q37" s="9"/>
      <c r="R37" s="9"/>
      <c r="S37" s="9"/>
      <c r="T37" s="9"/>
      <c r="U37" s="9"/>
      <c r="V37" s="9"/>
    </row>
    <row r="38" spans="1:22" x14ac:dyDescent="0.3">
      <c r="A38" s="22">
        <v>36</v>
      </c>
      <c r="B38" s="9">
        <v>11.7</v>
      </c>
      <c r="C38" s="16">
        <v>26.0571428571428</v>
      </c>
      <c r="D38" s="10">
        <f t="shared" ca="1" si="0"/>
        <v>17.446297142857119</v>
      </c>
      <c r="E38" s="22"/>
      <c r="F38" s="22"/>
      <c r="G38" s="22"/>
      <c r="H38" s="9">
        <f t="shared" si="4"/>
        <v>122.71062271062223</v>
      </c>
      <c r="I38" s="10">
        <f t="shared" si="5"/>
        <v>14.357142857142801</v>
      </c>
      <c r="J38" s="9">
        <f t="shared" ca="1" si="6"/>
        <v>8.6999999999999994E-3</v>
      </c>
      <c r="K38" s="9">
        <f t="shared" ca="1" si="7"/>
        <v>-1E-4</v>
      </c>
      <c r="L38" s="9">
        <v>0.4</v>
      </c>
      <c r="M38" s="9">
        <f t="shared" ca="1" si="1"/>
        <v>5.7462971428571201</v>
      </c>
      <c r="N38" s="9">
        <f t="shared" ca="1" si="2"/>
        <v>49.113650793650599</v>
      </c>
      <c r="O38" s="9">
        <f t="shared" ca="1" si="3"/>
        <v>33.019930854007903</v>
      </c>
      <c r="P38" s="9"/>
      <c r="Q38" s="9"/>
      <c r="R38" s="9"/>
      <c r="S38" s="9"/>
      <c r="T38" s="9"/>
      <c r="U38" s="9"/>
      <c r="V38" s="9"/>
    </row>
    <row r="39" spans="1:22" x14ac:dyDescent="0.3">
      <c r="A39" s="22">
        <v>37</v>
      </c>
      <c r="B39" s="9">
        <v>41.11</v>
      </c>
      <c r="C39" s="16">
        <v>29.189342105263101</v>
      </c>
      <c r="D39" s="10">
        <f t="shared" ca="1" si="0"/>
        <v>36.221736842105237</v>
      </c>
      <c r="E39" s="22"/>
      <c r="F39" s="22"/>
      <c r="G39" s="22"/>
      <c r="H39" s="9">
        <f t="shared" si="4"/>
        <v>-28.996978581213572</v>
      </c>
      <c r="I39" s="10">
        <f t="shared" si="5"/>
        <v>-11.920657894736898</v>
      </c>
      <c r="J39" s="9">
        <f t="shared" ca="1" si="6"/>
        <v>0.62</v>
      </c>
      <c r="K39" s="9">
        <f t="shared" ca="1" si="7"/>
        <v>-0.92</v>
      </c>
      <c r="L39" s="9">
        <v>0.4</v>
      </c>
      <c r="M39" s="9">
        <f t="shared" ca="1" si="1"/>
        <v>-4.8882631578947597</v>
      </c>
      <c r="N39" s="9">
        <f t="shared" ca="1" si="2"/>
        <v>-11.890691213560601</v>
      </c>
      <c r="O39" s="9">
        <f t="shared" ca="1" si="3"/>
        <v>23.895116700831249</v>
      </c>
      <c r="P39" s="9"/>
      <c r="Q39" s="9"/>
      <c r="R39" s="9"/>
      <c r="S39" s="9"/>
      <c r="T39" s="9"/>
      <c r="U39" s="9"/>
      <c r="V39" s="9"/>
    </row>
    <row r="40" spans="1:22" x14ac:dyDescent="0.3">
      <c r="A40" s="22">
        <v>38</v>
      </c>
      <c r="B40" s="9">
        <v>42.23</v>
      </c>
      <c r="C40" s="16">
        <v>27.993867924528299</v>
      </c>
      <c r="D40" s="10">
        <f t="shared" ca="1" si="0"/>
        <v>37.291547169811317</v>
      </c>
      <c r="E40" s="22"/>
      <c r="F40" s="22"/>
      <c r="G40" s="22"/>
      <c r="H40" s="9">
        <f t="shared" si="4"/>
        <v>-33.710945004668957</v>
      </c>
      <c r="I40" s="10">
        <f t="shared" si="5"/>
        <v>-14.236132075471698</v>
      </c>
      <c r="J40" s="9">
        <f t="shared" ca="1" si="6"/>
        <v>0.92</v>
      </c>
      <c r="K40" s="9">
        <f t="shared" ca="1" si="7"/>
        <v>0.97</v>
      </c>
      <c r="L40" s="9">
        <v>0.4</v>
      </c>
      <c r="M40" s="9">
        <f t="shared" ca="1" si="1"/>
        <v>-4.9384528301886794</v>
      </c>
      <c r="N40" s="9">
        <f t="shared" ca="1" si="2"/>
        <v>-11.694181459125453</v>
      </c>
      <c r="O40" s="9">
        <f t="shared" ca="1" si="3"/>
        <v>24.388316355998576</v>
      </c>
      <c r="P40" s="9"/>
      <c r="Q40" s="9"/>
      <c r="R40" s="9"/>
      <c r="S40" s="9"/>
      <c r="T40" s="9"/>
      <c r="U40" s="9"/>
      <c r="V40" s="9"/>
    </row>
    <row r="41" spans="1:22" x14ac:dyDescent="0.3">
      <c r="A41" s="22">
        <v>39</v>
      </c>
      <c r="B41" s="9">
        <v>43.24</v>
      </c>
      <c r="C41" s="16">
        <v>31.857500000000002</v>
      </c>
      <c r="D41" s="10">
        <f t="shared" ca="1" si="0"/>
        <v>39.227000000000004</v>
      </c>
      <c r="E41" s="22"/>
      <c r="F41" s="22"/>
      <c r="G41" s="22"/>
      <c r="H41" s="9">
        <f t="shared" si="4"/>
        <v>-26.324005550416285</v>
      </c>
      <c r="I41" s="10">
        <f t="shared" si="5"/>
        <v>-11.3825</v>
      </c>
      <c r="J41" s="9">
        <f t="shared" ca="1" si="6"/>
        <v>0.71</v>
      </c>
      <c r="K41" s="9">
        <f t="shared" ca="1" si="7"/>
        <v>0.64</v>
      </c>
      <c r="L41" s="9">
        <v>0.4</v>
      </c>
      <c r="M41" s="9">
        <f t="shared" ca="1" si="1"/>
        <v>-4.0129999999999999</v>
      </c>
      <c r="N41" s="9">
        <f t="shared" ca="1" si="2"/>
        <v>-9.2807585568917652</v>
      </c>
      <c r="O41" s="9">
        <f t="shared" ca="1" si="3"/>
        <v>16.104168999999999</v>
      </c>
      <c r="P41" s="9"/>
      <c r="Q41" s="9"/>
      <c r="R41" s="9"/>
      <c r="S41" s="9"/>
      <c r="T41" s="9"/>
      <c r="U41" s="9"/>
      <c r="V41" s="9"/>
    </row>
    <row r="42" spans="1:22" x14ac:dyDescent="0.3">
      <c r="A42" s="22">
        <v>40</v>
      </c>
      <c r="B42" s="9">
        <v>39.04</v>
      </c>
      <c r="C42" s="16">
        <v>26.914070796460098</v>
      </c>
      <c r="D42" s="10">
        <f t="shared" ca="1" si="0"/>
        <v>34.157628318584038</v>
      </c>
      <c r="E42" s="22"/>
      <c r="F42" s="22"/>
      <c r="G42" s="22"/>
      <c r="H42" s="9">
        <f t="shared" si="4"/>
        <v>-31.060269476280489</v>
      </c>
      <c r="I42" s="10">
        <f t="shared" si="5"/>
        <v>-12.125929203539901</v>
      </c>
      <c r="J42" s="9">
        <f t="shared" ca="1" si="6"/>
        <v>-0.33</v>
      </c>
      <c r="K42" s="9">
        <f t="shared" ca="1" si="7"/>
        <v>0.25</v>
      </c>
      <c r="L42" s="9">
        <v>0.4</v>
      </c>
      <c r="M42" s="9">
        <f t="shared" ca="1" si="1"/>
        <v>-4.882371681415961</v>
      </c>
      <c r="N42" s="9">
        <f t="shared" ca="1" si="2"/>
        <v>-12.506075003626949</v>
      </c>
      <c r="O42" s="9">
        <f t="shared" ca="1" si="3"/>
        <v>23.837553235492518</v>
      </c>
      <c r="P42" s="9"/>
      <c r="Q42" s="9"/>
      <c r="R42" s="9"/>
      <c r="S42" s="9"/>
      <c r="T42" s="9"/>
      <c r="U42" s="9"/>
      <c r="V42" s="9"/>
    </row>
    <row r="43" spans="1:22" x14ac:dyDescent="0.3">
      <c r="A43" s="22">
        <v>41</v>
      </c>
      <c r="B43" s="9">
        <v>33.26</v>
      </c>
      <c r="C43" s="16">
        <v>27.141199999999898</v>
      </c>
      <c r="D43" s="10">
        <f t="shared" ca="1" si="0"/>
        <v>30.55247999999996</v>
      </c>
      <c r="E43" s="22"/>
      <c r="F43" s="22"/>
      <c r="G43" s="22"/>
      <c r="H43" s="9">
        <f t="shared" si="4"/>
        <v>-18.396873120866207</v>
      </c>
      <c r="I43" s="10">
        <f t="shared" si="5"/>
        <v>-6.1188000000000997</v>
      </c>
      <c r="J43" s="9">
        <f t="shared" ca="1" si="6"/>
        <v>-0.68</v>
      </c>
      <c r="K43" s="9">
        <f t="shared" ca="1" si="7"/>
        <v>0.03</v>
      </c>
      <c r="L43" s="9">
        <v>0.4</v>
      </c>
      <c r="M43" s="9">
        <f t="shared" ca="1" si="1"/>
        <v>-2.7075200000000397</v>
      </c>
      <c r="N43" s="9">
        <f t="shared" ca="1" si="2"/>
        <v>-8.1404690318702233</v>
      </c>
      <c r="O43" s="9">
        <f t="shared" ca="1" si="3"/>
        <v>7.3306645504002148</v>
      </c>
      <c r="P43" s="9"/>
      <c r="Q43" s="9"/>
      <c r="R43" s="9"/>
      <c r="S43" s="9"/>
      <c r="T43" s="9"/>
      <c r="U43" s="9"/>
      <c r="V43" s="9"/>
    </row>
    <row r="44" spans="1:22" x14ac:dyDescent="0.3">
      <c r="A44" s="22">
        <v>42</v>
      </c>
      <c r="B44" s="9">
        <v>24.81</v>
      </c>
      <c r="C44" s="16">
        <v>28.776</v>
      </c>
      <c r="D44" s="10">
        <f t="shared" ca="1" si="0"/>
        <v>26.394399999999997</v>
      </c>
      <c r="E44" s="22"/>
      <c r="F44" s="22"/>
      <c r="G44" s="22"/>
      <c r="H44" s="9">
        <f t="shared" si="4"/>
        <v>15.985489721886337</v>
      </c>
      <c r="I44" s="10">
        <f t="shared" si="5"/>
        <v>3.9660000000000011</v>
      </c>
      <c r="J44" s="9">
        <f t="shared" ca="1" si="6"/>
        <v>-5.1000000000000004E-3</v>
      </c>
      <c r="K44" s="9">
        <f t="shared" ca="1" si="7"/>
        <v>1E-4</v>
      </c>
      <c r="L44" s="9">
        <v>0.4</v>
      </c>
      <c r="M44" s="9">
        <f t="shared" ca="1" si="1"/>
        <v>1.5844000000000005</v>
      </c>
      <c r="N44" s="9">
        <f t="shared" ca="1" si="2"/>
        <v>6.3861346231358196</v>
      </c>
      <c r="O44" s="9">
        <f t="shared" ca="1" si="3"/>
        <v>2.5103233600000014</v>
      </c>
      <c r="P44" s="9"/>
      <c r="Q44" s="9"/>
      <c r="R44" s="9"/>
      <c r="S44" s="9"/>
      <c r="T44" s="9"/>
      <c r="U44" s="9"/>
      <c r="V44" s="9"/>
    </row>
    <row r="45" spans="1:22" x14ac:dyDescent="0.3">
      <c r="A45" s="22">
        <v>43</v>
      </c>
      <c r="B45" s="9">
        <v>47.08</v>
      </c>
      <c r="C45" s="16">
        <v>29.645576923076899</v>
      </c>
      <c r="D45" s="10">
        <f t="shared" ca="1" si="0"/>
        <v>40.082230769230755</v>
      </c>
      <c r="E45" s="22"/>
      <c r="F45" s="22"/>
      <c r="G45" s="22"/>
      <c r="H45" s="9">
        <f t="shared" si="4"/>
        <v>-37.031484870269971</v>
      </c>
      <c r="I45" s="10">
        <f t="shared" si="5"/>
        <v>-17.4344230769231</v>
      </c>
      <c r="J45" s="9">
        <f t="shared" ca="1" si="6"/>
        <v>-0.3</v>
      </c>
      <c r="K45" s="9">
        <f t="shared" ca="1" si="7"/>
        <v>0.24</v>
      </c>
      <c r="L45" s="9">
        <v>0.4</v>
      </c>
      <c r="M45" s="9">
        <f t="shared" ca="1" si="1"/>
        <v>-6.997769230769241</v>
      </c>
      <c r="N45" s="9">
        <f t="shared" ca="1" si="2"/>
        <v>-14.863571008430853</v>
      </c>
      <c r="O45" s="9">
        <f t="shared" ca="1" si="3"/>
        <v>48.968774207100736</v>
      </c>
      <c r="P45" s="9"/>
      <c r="Q45" s="9"/>
      <c r="R45" s="9"/>
      <c r="S45" s="9"/>
      <c r="T45" s="9"/>
      <c r="U45" s="9"/>
      <c r="V45" s="9"/>
    </row>
    <row r="46" spans="1:22" x14ac:dyDescent="0.3">
      <c r="A46" s="22">
        <v>44</v>
      </c>
      <c r="B46" s="9">
        <v>7.53</v>
      </c>
      <c r="C46" s="16">
        <v>25.018461538461501</v>
      </c>
      <c r="D46" s="10">
        <f t="shared" ca="1" si="0"/>
        <v>14.520304615384601</v>
      </c>
      <c r="E46" s="22"/>
      <c r="F46" s="22"/>
      <c r="G46" s="22"/>
      <c r="H46" s="9">
        <f t="shared" si="4"/>
        <v>232.25048523853252</v>
      </c>
      <c r="I46" s="10">
        <f t="shared" si="5"/>
        <v>17.4884615384615</v>
      </c>
      <c r="J46" s="9">
        <f t="shared" ca="1" si="6"/>
        <v>-9.4999999999999998E-3</v>
      </c>
      <c r="K46" s="9">
        <f t="shared" ca="1" si="7"/>
        <v>-3.2000000000000002E-3</v>
      </c>
      <c r="L46" s="9">
        <v>0.4</v>
      </c>
      <c r="M46" s="9">
        <f t="shared" ca="1" si="1"/>
        <v>6.9903046153846011</v>
      </c>
      <c r="N46" s="9">
        <f t="shared" ca="1" si="2"/>
        <v>92.832730615997349</v>
      </c>
      <c r="O46" s="9">
        <f t="shared" ca="1" si="3"/>
        <v>48.864358615867253</v>
      </c>
      <c r="P46" s="9"/>
      <c r="Q46" s="9"/>
      <c r="R46" s="9"/>
      <c r="S46" s="9"/>
      <c r="T46" s="9"/>
      <c r="U46" s="9"/>
      <c r="V46" s="9"/>
    </row>
    <row r="47" spans="1:22" x14ac:dyDescent="0.3">
      <c r="A47" s="22">
        <v>45</v>
      </c>
      <c r="B47" s="9">
        <v>48.53</v>
      </c>
      <c r="C47" s="16">
        <v>33.068750000000001</v>
      </c>
      <c r="D47" s="10">
        <f t="shared" ca="1" si="0"/>
        <v>42.089500000000001</v>
      </c>
      <c r="E47" s="22"/>
      <c r="F47" s="22"/>
      <c r="G47" s="22"/>
      <c r="H47" s="9">
        <f t="shared" si="4"/>
        <v>-31.85915928291778</v>
      </c>
      <c r="I47" s="10">
        <f t="shared" si="5"/>
        <v>-15.46125</v>
      </c>
      <c r="J47" s="9">
        <f t="shared" ca="1" si="6"/>
        <v>-0.6</v>
      </c>
      <c r="K47" s="9">
        <f t="shared" ca="1" si="7"/>
        <v>-0.04</v>
      </c>
      <c r="L47" s="9">
        <v>0.4</v>
      </c>
      <c r="M47" s="9">
        <f t="shared" ca="1" si="1"/>
        <v>-6.4405000000000001</v>
      </c>
      <c r="N47" s="9">
        <f t="shared" ca="1" si="2"/>
        <v>-13.271172470636717</v>
      </c>
      <c r="O47" s="9">
        <f t="shared" ca="1" si="3"/>
        <v>41.480040250000002</v>
      </c>
      <c r="P47" s="9"/>
      <c r="Q47" s="9"/>
      <c r="R47" s="9"/>
      <c r="S47" s="9"/>
      <c r="T47" s="9"/>
      <c r="U47" s="9"/>
      <c r="V47" s="9"/>
    </row>
    <row r="48" spans="1:22" x14ac:dyDescent="0.3">
      <c r="A48" s="22">
        <v>46</v>
      </c>
      <c r="B48" s="9">
        <v>42.56</v>
      </c>
      <c r="C48" s="16">
        <v>27.352874999999901</v>
      </c>
      <c r="D48" s="10">
        <f t="shared" ca="1" si="0"/>
        <v>36.137149999999963</v>
      </c>
      <c r="E48" s="22"/>
      <c r="F48" s="22"/>
      <c r="G48" s="22"/>
      <c r="H48" s="9">
        <f t="shared" si="4"/>
        <v>-35.731026785714526</v>
      </c>
      <c r="I48" s="10">
        <f t="shared" si="5"/>
        <v>-15.207125000000101</v>
      </c>
      <c r="J48" s="9">
        <f t="shared" ca="1" si="6"/>
        <v>-0.32</v>
      </c>
      <c r="K48" s="9">
        <f t="shared" ca="1" si="7"/>
        <v>-0.53</v>
      </c>
      <c r="L48" s="9">
        <v>0.4</v>
      </c>
      <c r="M48" s="9">
        <f t="shared" ca="1" si="1"/>
        <v>-6.4228500000000412</v>
      </c>
      <c r="N48" s="9">
        <f t="shared" ca="1" si="2"/>
        <v>-15.091282894736935</v>
      </c>
      <c r="O48" s="9">
        <f t="shared" ca="1" si="3"/>
        <v>41.253002122500533</v>
      </c>
      <c r="P48" s="9"/>
      <c r="Q48" s="9"/>
      <c r="R48" s="9"/>
      <c r="S48" s="9"/>
      <c r="T48" s="9"/>
      <c r="U48" s="9"/>
      <c r="V48" s="9"/>
    </row>
    <row r="49" spans="1:22" x14ac:dyDescent="0.3">
      <c r="A49" s="22">
        <v>47</v>
      </c>
      <c r="B49" s="9">
        <v>24.29</v>
      </c>
      <c r="C49" s="16">
        <v>24.251666666666601</v>
      </c>
      <c r="D49" s="10">
        <f t="shared" ca="1" si="0"/>
        <v>24.278586666666641</v>
      </c>
      <c r="E49" s="22"/>
      <c r="F49" s="22"/>
      <c r="G49" s="22"/>
      <c r="H49" s="9">
        <f t="shared" si="4"/>
        <v>-0.15781528749855278</v>
      </c>
      <c r="I49" s="10">
        <f t="shared" si="5"/>
        <v>-3.8333333333397945E-2</v>
      </c>
      <c r="J49" s="9">
        <f t="shared" ca="1" si="6"/>
        <v>7.3000000000000001E-3</v>
      </c>
      <c r="K49" s="9">
        <f t="shared" ca="1" si="7"/>
        <v>2.5000000000000001E-3</v>
      </c>
      <c r="L49" s="9">
        <v>0.4</v>
      </c>
      <c r="M49" s="9">
        <f t="shared" ca="1" si="1"/>
        <v>-1.1413333333359178E-2</v>
      </c>
      <c r="N49" s="9">
        <f t="shared" ca="1" si="2"/>
        <v>-4.6987786469154802E-2</v>
      </c>
      <c r="O49" s="9">
        <f t="shared" ca="1" si="3"/>
        <v>1.3026417777836774E-4</v>
      </c>
      <c r="P49" s="9"/>
      <c r="Q49" s="9"/>
      <c r="R49" s="9"/>
      <c r="S49" s="9"/>
      <c r="T49" s="9"/>
      <c r="U49" s="9"/>
      <c r="V49" s="9"/>
    </row>
    <row r="50" spans="1:22" x14ac:dyDescent="0.3">
      <c r="A50" s="22">
        <v>48</v>
      </c>
      <c r="B50" s="9">
        <v>47.4</v>
      </c>
      <c r="C50" s="16">
        <v>29.189342105263101</v>
      </c>
      <c r="D50" s="10">
        <f t="shared" ca="1" si="0"/>
        <v>40.255736842105236</v>
      </c>
      <c r="E50" s="22"/>
      <c r="F50" s="22"/>
      <c r="G50" s="22"/>
      <c r="H50" s="9">
        <f t="shared" si="4"/>
        <v>-38.419109482567293</v>
      </c>
      <c r="I50" s="10">
        <f t="shared" si="5"/>
        <v>-18.210657894736897</v>
      </c>
      <c r="J50" s="9">
        <f t="shared" ca="1" si="6"/>
        <v>0.16</v>
      </c>
      <c r="K50" s="9">
        <f t="shared" ca="1" si="7"/>
        <v>0.19</v>
      </c>
      <c r="L50" s="9">
        <v>0.4</v>
      </c>
      <c r="M50" s="9">
        <f t="shared" ca="1" si="1"/>
        <v>-7.1442631578947591</v>
      </c>
      <c r="N50" s="9">
        <f t="shared" ca="1" si="2"/>
        <v>-15.072285143237895</v>
      </c>
      <c r="O50" s="9">
        <f t="shared" ca="1" si="3"/>
        <v>51.040496069252399</v>
      </c>
      <c r="P50" s="9"/>
      <c r="Q50" s="9"/>
      <c r="R50" s="9"/>
      <c r="S50" s="9"/>
      <c r="T50" s="9"/>
      <c r="U50" s="9"/>
      <c r="V50" s="9"/>
    </row>
    <row r="51" spans="1:22" x14ac:dyDescent="0.3">
      <c r="A51" s="22">
        <v>49</v>
      </c>
      <c r="B51" s="9">
        <v>29.32</v>
      </c>
      <c r="C51" s="16">
        <v>29.337272727272701</v>
      </c>
      <c r="D51" s="10">
        <f t="shared" ca="1" si="0"/>
        <v>29.329869090909082</v>
      </c>
      <c r="E51" s="22"/>
      <c r="F51" s="22"/>
      <c r="G51" s="22"/>
      <c r="H51" s="9">
        <f t="shared" si="4"/>
        <v>5.8911075282064296E-2</v>
      </c>
      <c r="I51" s="10">
        <f t="shared" si="5"/>
        <v>1.7272727272700905E-2</v>
      </c>
      <c r="J51" s="9">
        <f t="shared" ca="1" si="6"/>
        <v>9.7999999999999997E-3</v>
      </c>
      <c r="K51" s="9">
        <f t="shared" ca="1" si="7"/>
        <v>-2.3999999999999998E-3</v>
      </c>
      <c r="L51" s="9">
        <v>0.4</v>
      </c>
      <c r="M51" s="9">
        <f t="shared" ca="1" si="1"/>
        <v>9.8690909090803636E-3</v>
      </c>
      <c r="N51" s="9">
        <f t="shared" ca="1" si="2"/>
        <v>3.3659928066454015E-2</v>
      </c>
      <c r="O51" s="9">
        <f t="shared" ca="1" si="3"/>
        <v>9.7398955371692678E-5</v>
      </c>
      <c r="P51" s="9"/>
      <c r="Q51" s="9"/>
      <c r="R51" s="9"/>
      <c r="S51" s="9"/>
      <c r="T51" s="9"/>
      <c r="U51" s="9"/>
      <c r="V51" s="9"/>
    </row>
    <row r="52" spans="1:22" x14ac:dyDescent="0.3">
      <c r="A52" s="22">
        <v>50</v>
      </c>
      <c r="B52" s="9">
        <v>17.66</v>
      </c>
      <c r="C52" s="16">
        <v>26.134430379746799</v>
      </c>
      <c r="D52" s="10">
        <f t="shared" ca="1" si="0"/>
        <v>21.047972151898719</v>
      </c>
      <c r="E52" s="22"/>
      <c r="F52" s="22"/>
      <c r="G52" s="22"/>
      <c r="H52" s="9">
        <f t="shared" si="4"/>
        <v>47.986581991771239</v>
      </c>
      <c r="I52" s="10">
        <f t="shared" si="5"/>
        <v>8.4744303797467992</v>
      </c>
      <c r="J52" s="9">
        <f t="shared" ca="1" si="6"/>
        <v>4.5999999999999999E-3</v>
      </c>
      <c r="K52" s="9">
        <f t="shared" ca="1" si="7"/>
        <v>-9.1000000000000004E-3</v>
      </c>
      <c r="L52" s="9">
        <v>0.4</v>
      </c>
      <c r="M52" s="9">
        <f t="shared" ca="1" si="1"/>
        <v>3.3879721518987198</v>
      </c>
      <c r="N52" s="9">
        <f t="shared" ca="1" si="2"/>
        <v>19.184440271227167</v>
      </c>
      <c r="O52" s="9">
        <f t="shared" ca="1" si="3"/>
        <v>11.478355302041242</v>
      </c>
      <c r="P52" s="9"/>
      <c r="Q52" s="9"/>
      <c r="R52" s="9"/>
      <c r="S52" s="9"/>
      <c r="T52" s="9"/>
      <c r="U52" s="9"/>
      <c r="V52" s="9"/>
    </row>
    <row r="53" spans="1:22" x14ac:dyDescent="0.3">
      <c r="A53" s="22">
        <v>51</v>
      </c>
      <c r="B53" s="9">
        <v>4.66</v>
      </c>
      <c r="C53" s="16">
        <v>20.6057142857142</v>
      </c>
      <c r="D53" s="10">
        <f t="shared" ca="1" si="0"/>
        <v>11.04028571428568</v>
      </c>
      <c r="E53" s="22"/>
      <c r="F53" s="22"/>
      <c r="G53" s="22"/>
      <c r="H53" s="9">
        <f t="shared" si="4"/>
        <v>342.18270999386692</v>
      </c>
      <c r="I53" s="10">
        <f t="shared" si="5"/>
        <v>15.9457142857142</v>
      </c>
      <c r="J53" s="9">
        <f t="shared" ca="1" si="6"/>
        <v>4.3E-3</v>
      </c>
      <c r="K53" s="9">
        <f t="shared" ca="1" si="7"/>
        <v>6.9999999999999999E-4</v>
      </c>
      <c r="L53" s="9">
        <v>0.4</v>
      </c>
      <c r="M53" s="9">
        <f t="shared" ca="1" si="1"/>
        <v>6.3802857142856801</v>
      </c>
      <c r="N53" s="9">
        <f t="shared" ca="1" si="2"/>
        <v>136.91600245248239</v>
      </c>
      <c r="O53" s="9">
        <f t="shared" ca="1" si="3"/>
        <v>40.708045795917933</v>
      </c>
      <c r="P53" s="9"/>
      <c r="Q53" s="9"/>
      <c r="R53" s="9"/>
      <c r="S53" s="9"/>
      <c r="T53" s="9"/>
      <c r="U53" s="9"/>
      <c r="V53" s="9"/>
    </row>
    <row r="54" spans="1:22" x14ac:dyDescent="0.3">
      <c r="A54" s="22">
        <v>52</v>
      </c>
      <c r="B54" s="9">
        <v>38.380000000000003</v>
      </c>
      <c r="C54" s="16">
        <v>26.381249999999898</v>
      </c>
      <c r="D54" s="10">
        <f t="shared" ca="1" si="0"/>
        <v>33.236499999999964</v>
      </c>
      <c r="E54" s="22"/>
      <c r="F54" s="22"/>
      <c r="G54" s="22"/>
      <c r="H54" s="9">
        <f t="shared" si="4"/>
        <v>-31.263027618551597</v>
      </c>
      <c r="I54" s="10">
        <f t="shared" si="5"/>
        <v>-11.998750000000104</v>
      </c>
      <c r="J54" s="9">
        <f t="shared" ca="1" si="6"/>
        <v>-0.92</v>
      </c>
      <c r="K54" s="9">
        <f t="shared" ca="1" si="7"/>
        <v>0.06</v>
      </c>
      <c r="L54" s="9">
        <v>0.4</v>
      </c>
      <c r="M54" s="9">
        <f t="shared" ca="1" si="1"/>
        <v>-5.1435000000000421</v>
      </c>
      <c r="N54" s="9">
        <f t="shared" ca="1" si="2"/>
        <v>-13.401511203752058</v>
      </c>
      <c r="O54" s="9">
        <f t="shared" ca="1" si="3"/>
        <v>26.455592250000432</v>
      </c>
      <c r="P54" s="9"/>
      <c r="Q54" s="9"/>
      <c r="R54" s="9"/>
      <c r="S54" s="9"/>
      <c r="T54" s="9"/>
      <c r="U54" s="9"/>
      <c r="V54" s="9"/>
    </row>
    <row r="55" spans="1:22" x14ac:dyDescent="0.3">
      <c r="A55" s="22">
        <v>53</v>
      </c>
      <c r="B55" s="9">
        <v>29.35</v>
      </c>
      <c r="C55" s="16">
        <v>27.132666666666601</v>
      </c>
      <c r="D55" s="10">
        <f t="shared" ca="1" si="0"/>
        <v>28.462866666666642</v>
      </c>
      <c r="E55" s="22"/>
      <c r="F55" s="22"/>
      <c r="G55" s="22"/>
      <c r="H55" s="9">
        <f t="shared" si="4"/>
        <v>-7.5547984099945449</v>
      </c>
      <c r="I55" s="10">
        <f t="shared" si="5"/>
        <v>-2.2173333333334</v>
      </c>
      <c r="J55" s="9">
        <f t="shared" ca="1" si="6"/>
        <v>3.0000000000000001E-3</v>
      </c>
      <c r="K55" s="9">
        <f t="shared" ca="1" si="7"/>
        <v>-3.5000000000000001E-3</v>
      </c>
      <c r="L55" s="9">
        <v>0.4</v>
      </c>
      <c r="M55" s="9">
        <f t="shared" ca="1" si="1"/>
        <v>-0.88713333333335997</v>
      </c>
      <c r="N55" s="9">
        <f t="shared" ca="1" si="2"/>
        <v>-3.0226007950029277</v>
      </c>
      <c r="O55" s="9">
        <f t="shared" ca="1" si="3"/>
        <v>0.78700555111115833</v>
      </c>
      <c r="P55" s="9"/>
      <c r="Q55" s="9"/>
      <c r="R55" s="9"/>
      <c r="S55" s="9"/>
      <c r="T55" s="9"/>
      <c r="U55" s="9"/>
      <c r="V55" s="9"/>
    </row>
    <row r="56" spans="1:22" x14ac:dyDescent="0.3">
      <c r="A56" s="22">
        <v>54</v>
      </c>
      <c r="B56" s="9">
        <v>21.16</v>
      </c>
      <c r="C56" s="16">
        <v>25.780641025641</v>
      </c>
      <c r="D56" s="10">
        <f t="shared" ca="1" si="0"/>
        <v>23.0076164102564</v>
      </c>
      <c r="E56" s="22"/>
      <c r="F56" s="22"/>
      <c r="G56" s="22"/>
      <c r="H56" s="9">
        <f t="shared" si="4"/>
        <v>21.836677814938565</v>
      </c>
      <c r="I56" s="10">
        <f t="shared" si="5"/>
        <v>4.6206410256409995</v>
      </c>
      <c r="J56" s="9">
        <f t="shared" ca="1" si="6"/>
        <v>1.2999999999999999E-3</v>
      </c>
      <c r="K56" s="9">
        <f t="shared" ca="1" si="7"/>
        <v>-2.8999999999999998E-3</v>
      </c>
      <c r="L56" s="9">
        <v>0.4</v>
      </c>
      <c r="M56" s="9">
        <f t="shared" ca="1" si="1"/>
        <v>1.8476164102563997</v>
      </c>
      <c r="N56" s="9">
        <f t="shared" ca="1" si="2"/>
        <v>8.7316465513062269</v>
      </c>
      <c r="O56" s="9">
        <f t="shared" ca="1" si="3"/>
        <v>3.4136863994487445</v>
      </c>
      <c r="P56" s="9"/>
      <c r="Q56" s="9"/>
      <c r="R56" s="9"/>
      <c r="S56" s="9"/>
      <c r="T56" s="9"/>
      <c r="U56" s="9"/>
      <c r="V56" s="9"/>
    </row>
    <row r="57" spans="1:22" x14ac:dyDescent="0.3">
      <c r="A57" s="22">
        <v>55</v>
      </c>
      <c r="B57" s="9">
        <v>9.0399999999999991</v>
      </c>
      <c r="C57" s="16">
        <v>22.666181818181801</v>
      </c>
      <c r="D57" s="10">
        <f t="shared" ca="1" si="0"/>
        <v>14.491672727272721</v>
      </c>
      <c r="E57" s="22"/>
      <c r="F57" s="22"/>
      <c r="G57" s="22"/>
      <c r="H57" s="9">
        <f t="shared" si="4"/>
        <v>150.73209975864827</v>
      </c>
      <c r="I57" s="10">
        <f t="shared" si="5"/>
        <v>13.626181818181802</v>
      </c>
      <c r="J57" s="9">
        <f t="shared" ca="1" si="6"/>
        <v>3.0000000000000001E-3</v>
      </c>
      <c r="K57" s="9">
        <f t="shared" ca="1" si="7"/>
        <v>0</v>
      </c>
      <c r="L57" s="9">
        <v>0.4</v>
      </c>
      <c r="M57" s="9">
        <f t="shared" ca="1" si="1"/>
        <v>5.4516727272727215</v>
      </c>
      <c r="N57" s="9">
        <f t="shared" ca="1" si="2"/>
        <v>60.306114239742506</v>
      </c>
      <c r="O57" s="9">
        <f t="shared" ca="1" si="3"/>
        <v>29.720735525289193</v>
      </c>
      <c r="P57" s="9"/>
      <c r="Q57" s="9"/>
      <c r="R57" s="9"/>
      <c r="S57" s="9"/>
      <c r="T57" s="9"/>
      <c r="U57" s="9"/>
      <c r="V57" s="9"/>
    </row>
    <row r="58" spans="1:22" x14ac:dyDescent="0.3">
      <c r="A58" s="22">
        <v>56</v>
      </c>
      <c r="B58" s="9">
        <v>38.020000000000003</v>
      </c>
      <c r="C58" s="16">
        <v>27.254141414141401</v>
      </c>
      <c r="D58" s="10">
        <f t="shared" ca="1" si="0"/>
        <v>33.885656565656561</v>
      </c>
      <c r="E58" s="22"/>
      <c r="F58" s="22"/>
      <c r="G58" s="22"/>
      <c r="H58" s="9">
        <f t="shared" si="4"/>
        <v>-28.316303487266183</v>
      </c>
      <c r="I58" s="10">
        <f t="shared" si="5"/>
        <v>-10.765858585858602</v>
      </c>
      <c r="J58" s="9">
        <f t="shared" ca="1" si="6"/>
        <v>0.67</v>
      </c>
      <c r="K58" s="9">
        <f t="shared" ca="1" si="7"/>
        <v>-0.24</v>
      </c>
      <c r="L58" s="9">
        <v>0.4</v>
      </c>
      <c r="M58" s="9">
        <f t="shared" ca="1" si="1"/>
        <v>-4.1343434343434415</v>
      </c>
      <c r="N58" s="9">
        <f t="shared" ca="1" si="2"/>
        <v>-10.874127917789167</v>
      </c>
      <c r="O58" s="9">
        <f t="shared" ca="1" si="3"/>
        <v>17.092795633098724</v>
      </c>
      <c r="P58" s="9"/>
      <c r="Q58" s="9"/>
      <c r="R58" s="9"/>
      <c r="S58" s="9"/>
      <c r="T58" s="9"/>
      <c r="U58" s="9"/>
      <c r="V58" s="9"/>
    </row>
    <row r="59" spans="1:22" x14ac:dyDescent="0.3">
      <c r="A59" s="22">
        <v>57</v>
      </c>
      <c r="B59" s="9">
        <v>30.79</v>
      </c>
      <c r="C59" s="16">
        <v>27.970833333333299</v>
      </c>
      <c r="D59" s="10">
        <f t="shared" ca="1" si="0"/>
        <v>29.50633333333332</v>
      </c>
      <c r="E59" s="22"/>
      <c r="F59" s="22"/>
      <c r="G59" s="22"/>
      <c r="H59" s="9">
        <f t="shared" si="4"/>
        <v>-9.1561112915449776</v>
      </c>
      <c r="I59" s="10">
        <f t="shared" si="5"/>
        <v>-2.8191666666666997</v>
      </c>
      <c r="J59" s="9">
        <f t="shared" ca="1" si="6"/>
        <v>0.53</v>
      </c>
      <c r="K59" s="9">
        <f t="shared" ca="1" si="7"/>
        <v>-0.92</v>
      </c>
      <c r="L59" s="9">
        <v>0.4</v>
      </c>
      <c r="M59" s="9">
        <f t="shared" ca="1" si="1"/>
        <v>-1.2836666666666798</v>
      </c>
      <c r="N59" s="9">
        <f t="shared" ca="1" si="2"/>
        <v>-4.1691025224640406</v>
      </c>
      <c r="O59" s="9">
        <f t="shared" ca="1" si="3"/>
        <v>1.6478001111111449</v>
      </c>
      <c r="P59" s="9"/>
      <c r="Q59" s="9"/>
      <c r="R59" s="9"/>
      <c r="S59" s="9"/>
      <c r="T59" s="9"/>
      <c r="U59" s="9"/>
      <c r="V59" s="9"/>
    </row>
    <row r="60" spans="1:22" x14ac:dyDescent="0.3">
      <c r="A60" s="22">
        <v>58</v>
      </c>
      <c r="B60" s="9">
        <v>26.84</v>
      </c>
      <c r="C60" s="16">
        <v>28.885000000000002</v>
      </c>
      <c r="D60" s="10">
        <f t="shared" ca="1" si="0"/>
        <v>27.66</v>
      </c>
      <c r="E60" s="22"/>
      <c r="F60" s="22"/>
      <c r="G60" s="22"/>
      <c r="H60" s="9">
        <f t="shared" si="4"/>
        <v>7.6192250372578263</v>
      </c>
      <c r="I60" s="10">
        <f t="shared" si="5"/>
        <v>2.0450000000000017</v>
      </c>
      <c r="J60" s="9">
        <f t="shared" ca="1" si="6"/>
        <v>-1.6000000000000001E-3</v>
      </c>
      <c r="K60" s="9">
        <f t="shared" ca="1" si="7"/>
        <v>6.6E-3</v>
      </c>
      <c r="L60" s="9">
        <v>0.4</v>
      </c>
      <c r="M60" s="9">
        <f t="shared" ca="1" si="1"/>
        <v>0.82000000000000084</v>
      </c>
      <c r="N60" s="9">
        <f t="shared" ca="1" si="2"/>
        <v>3.055141579731746</v>
      </c>
      <c r="O60" s="9">
        <f t="shared" ca="1" si="3"/>
        <v>0.67240000000000133</v>
      </c>
      <c r="P60" s="9"/>
      <c r="Q60" s="9"/>
      <c r="R60" s="9"/>
      <c r="S60" s="9"/>
      <c r="T60" s="9"/>
      <c r="U60" s="9"/>
      <c r="V60" s="9"/>
    </row>
    <row r="61" spans="1:22" x14ac:dyDescent="0.3">
      <c r="A61" s="22">
        <v>59</v>
      </c>
      <c r="B61" s="9">
        <v>6.82</v>
      </c>
      <c r="C61" s="16">
        <v>25.218095238095199</v>
      </c>
      <c r="D61" s="10">
        <f t="shared" ca="1" si="0"/>
        <v>14.177998095238081</v>
      </c>
      <c r="E61" s="22"/>
      <c r="F61" s="22"/>
      <c r="G61" s="22"/>
      <c r="H61" s="9">
        <f t="shared" si="4"/>
        <v>269.76679234743688</v>
      </c>
      <c r="I61" s="10">
        <f t="shared" si="5"/>
        <v>18.398095238095198</v>
      </c>
      <c r="J61" s="9">
        <f t="shared" ca="1" si="6"/>
        <v>4.4999999999999997E-3</v>
      </c>
      <c r="K61" s="9">
        <f t="shared" ca="1" si="7"/>
        <v>-7.6E-3</v>
      </c>
      <c r="L61" s="9">
        <v>0.4</v>
      </c>
      <c r="M61" s="9">
        <f t="shared" ca="1" si="1"/>
        <v>7.3579980952380799</v>
      </c>
      <c r="N61" s="9">
        <f t="shared" ca="1" si="2"/>
        <v>107.88853512079295</v>
      </c>
      <c r="O61" s="9">
        <f t="shared" ca="1" si="3"/>
        <v>54.140135969527215</v>
      </c>
      <c r="P61" s="9"/>
      <c r="Q61" s="9"/>
      <c r="R61" s="9"/>
      <c r="S61" s="9"/>
      <c r="T61" s="9"/>
      <c r="U61" s="9"/>
      <c r="V61" s="9"/>
    </row>
    <row r="62" spans="1:22" x14ac:dyDescent="0.3">
      <c r="A62" s="22">
        <v>60</v>
      </c>
      <c r="B62" s="9">
        <v>4.4000000000000004</v>
      </c>
      <c r="C62" s="16">
        <v>17.602333333333299</v>
      </c>
      <c r="D62" s="10">
        <f t="shared" ca="1" si="0"/>
        <v>9.6770933333333193</v>
      </c>
      <c r="E62" s="22"/>
      <c r="F62" s="22"/>
      <c r="G62" s="22"/>
      <c r="H62" s="9">
        <f t="shared" si="4"/>
        <v>300.05303030302946</v>
      </c>
      <c r="I62" s="10">
        <f t="shared" si="5"/>
        <v>13.202333333333298</v>
      </c>
      <c r="J62" s="9">
        <f t="shared" ca="1" si="6"/>
        <v>-9.7999999999999997E-3</v>
      </c>
      <c r="K62" s="9">
        <f t="shared" ca="1" si="7"/>
        <v>2.0000000000000001E-4</v>
      </c>
      <c r="L62" s="9">
        <v>0.4</v>
      </c>
      <c r="M62" s="9">
        <f t="shared" ca="1" si="1"/>
        <v>5.277093333333319</v>
      </c>
      <c r="N62" s="9">
        <f t="shared" ca="1" si="2"/>
        <v>119.93393939393906</v>
      </c>
      <c r="O62" s="9">
        <f t="shared" ca="1" si="3"/>
        <v>27.847714048710959</v>
      </c>
      <c r="P62" s="9"/>
      <c r="Q62" s="9"/>
      <c r="R62" s="9"/>
      <c r="S62" s="9"/>
      <c r="T62" s="9"/>
      <c r="U62" s="9"/>
      <c r="V62" s="9"/>
    </row>
    <row r="63" spans="1:22" x14ac:dyDescent="0.3">
      <c r="A63" s="22">
        <v>61</v>
      </c>
      <c r="B63" s="9">
        <v>37.79</v>
      </c>
      <c r="C63" s="16">
        <v>27.993867924528299</v>
      </c>
      <c r="D63" s="10">
        <f t="shared" ca="1" si="0"/>
        <v>33.959547169811316</v>
      </c>
      <c r="E63" s="22"/>
      <c r="F63" s="22"/>
      <c r="G63" s="22"/>
      <c r="H63" s="9">
        <f t="shared" si="4"/>
        <v>-25.922551139115381</v>
      </c>
      <c r="I63" s="10">
        <f t="shared" si="5"/>
        <v>-9.7961320754717001</v>
      </c>
      <c r="J63" s="9">
        <f t="shared" ca="1" si="6"/>
        <v>-0.28000000000000003</v>
      </c>
      <c r="K63" s="9">
        <f t="shared" ca="1" si="7"/>
        <v>0.5</v>
      </c>
      <c r="L63" s="9">
        <v>0.4</v>
      </c>
      <c r="M63" s="9">
        <f t="shared" ca="1" si="1"/>
        <v>-3.8304528301886798</v>
      </c>
      <c r="N63" s="9">
        <f t="shared" ca="1" si="2"/>
        <v>-10.136154618123005</v>
      </c>
      <c r="O63" s="9">
        <f t="shared" ca="1" si="3"/>
        <v>14.672368884300466</v>
      </c>
      <c r="P63" s="9"/>
      <c r="Q63" s="9"/>
      <c r="R63" s="9"/>
      <c r="S63" s="9"/>
      <c r="T63" s="9"/>
      <c r="U63" s="9"/>
      <c r="V63" s="9"/>
    </row>
    <row r="64" spans="1:22" x14ac:dyDescent="0.3">
      <c r="A64" s="22">
        <v>62</v>
      </c>
      <c r="B64" s="9">
        <v>25.28</v>
      </c>
      <c r="C64" s="16">
        <v>28.263015873015799</v>
      </c>
      <c r="D64" s="10">
        <f t="shared" ca="1" si="0"/>
        <v>26.474526349206322</v>
      </c>
      <c r="E64" s="22"/>
      <c r="F64" s="22"/>
      <c r="G64" s="22"/>
      <c r="H64" s="9">
        <f t="shared" si="4"/>
        <v>11.799904560980213</v>
      </c>
      <c r="I64" s="10">
        <f t="shared" si="5"/>
        <v>2.9830158730157983</v>
      </c>
      <c r="J64" s="9">
        <f t="shared" ca="1" si="6"/>
        <v>0</v>
      </c>
      <c r="K64" s="9">
        <f t="shared" ca="1" si="7"/>
        <v>3.3E-3</v>
      </c>
      <c r="L64" s="9">
        <v>0.4</v>
      </c>
      <c r="M64" s="9">
        <f t="shared" ca="1" si="1"/>
        <v>1.1945263492063194</v>
      </c>
      <c r="N64" s="9">
        <f t="shared" ca="1" si="2"/>
        <v>4.7251833433794355</v>
      </c>
      <c r="O64" s="9">
        <f t="shared" ca="1" si="3"/>
        <v>1.4268931989481777</v>
      </c>
      <c r="P64" s="9"/>
      <c r="Q64" s="9"/>
      <c r="R64" s="9"/>
      <c r="S64" s="9"/>
      <c r="T64" s="9"/>
      <c r="U64" s="9"/>
      <c r="V64" s="9"/>
    </row>
    <row r="65" spans="1:22" x14ac:dyDescent="0.3">
      <c r="A65" s="22">
        <v>63</v>
      </c>
      <c r="B65" s="9">
        <v>5.5</v>
      </c>
      <c r="C65" s="16">
        <v>11.9442307692307</v>
      </c>
      <c r="D65" s="10">
        <f t="shared" ca="1" si="0"/>
        <v>8.0795723076922794</v>
      </c>
      <c r="E65" s="22"/>
      <c r="F65" s="22"/>
      <c r="G65" s="22"/>
      <c r="H65" s="9">
        <f t="shared" si="4"/>
        <v>117.16783216783088</v>
      </c>
      <c r="I65" s="10">
        <f t="shared" si="5"/>
        <v>6.4442307692306997</v>
      </c>
      <c r="J65" s="9">
        <f t="shared" ca="1" si="6"/>
        <v>2.8E-3</v>
      </c>
      <c r="K65" s="9">
        <f t="shared" ca="1" si="7"/>
        <v>1.9E-3</v>
      </c>
      <c r="L65" s="9">
        <v>0.4</v>
      </c>
      <c r="M65" s="9">
        <f t="shared" ca="1" si="1"/>
        <v>2.5795723076922799</v>
      </c>
      <c r="N65" s="9">
        <f t="shared" ca="1" si="2"/>
        <v>46.901314685314176</v>
      </c>
      <c r="O65" s="9">
        <f t="shared" ca="1" si="3"/>
        <v>6.6541932906128745</v>
      </c>
      <c r="P65" s="9"/>
      <c r="Q65" s="9"/>
      <c r="R65" s="9"/>
      <c r="S65" s="9"/>
      <c r="T65" s="9"/>
      <c r="U65" s="9"/>
      <c r="V65" s="9"/>
    </row>
    <row r="66" spans="1:22" x14ac:dyDescent="0.3">
      <c r="A66" s="22">
        <v>64</v>
      </c>
      <c r="B66" s="9">
        <v>34.83</v>
      </c>
      <c r="C66" s="16">
        <v>28.270512820512799</v>
      </c>
      <c r="D66" s="10">
        <f t="shared" ca="1" si="0"/>
        <v>32.094205128205118</v>
      </c>
      <c r="E66" s="22"/>
      <c r="F66" s="22"/>
      <c r="G66" s="22"/>
      <c r="H66" s="9">
        <f t="shared" si="4"/>
        <v>-18.832865861289694</v>
      </c>
      <c r="I66" s="10">
        <f t="shared" si="5"/>
        <v>-6.5594871794871992</v>
      </c>
      <c r="J66" s="9">
        <f t="shared" ca="1" si="6"/>
        <v>-0.44</v>
      </c>
      <c r="K66" s="9">
        <f t="shared" ca="1" si="7"/>
        <v>0.16</v>
      </c>
      <c r="L66" s="9">
        <v>0.4</v>
      </c>
      <c r="M66" s="9">
        <f t="shared" ca="1" si="1"/>
        <v>-2.7357948717948801</v>
      </c>
      <c r="N66" s="9">
        <f t="shared" ca="1" si="2"/>
        <v>-7.8547082164653448</v>
      </c>
      <c r="O66" s="9">
        <f t="shared" ca="1" si="3"/>
        <v>7.4845735805391644</v>
      </c>
      <c r="P66" s="9"/>
      <c r="Q66" s="9"/>
      <c r="R66" s="9"/>
      <c r="S66" s="9"/>
      <c r="T66" s="9"/>
      <c r="U66" s="9"/>
      <c r="V66" s="9"/>
    </row>
    <row r="67" spans="1:22" x14ac:dyDescent="0.3">
      <c r="A67" s="22">
        <v>65</v>
      </c>
      <c r="B67" s="9">
        <v>41.3</v>
      </c>
      <c r="C67" s="16">
        <v>28.270512820512799</v>
      </c>
      <c r="D67" s="10">
        <f t="shared" ref="D67:D130" ca="1" si="8">B67+M67</f>
        <v>36.568205128205122</v>
      </c>
      <c r="E67" s="22"/>
      <c r="F67" s="22"/>
      <c r="G67" s="22"/>
      <c r="H67" s="9">
        <f t="shared" si="4"/>
        <v>-31.548395107717187</v>
      </c>
      <c r="I67" s="10">
        <f t="shared" si="5"/>
        <v>-13.029487179487198</v>
      </c>
      <c r="J67" s="9">
        <f t="shared" ca="1" si="6"/>
        <v>0.99</v>
      </c>
      <c r="K67" s="9">
        <f t="shared" ca="1" si="7"/>
        <v>0.21</v>
      </c>
      <c r="L67" s="9">
        <v>0.4</v>
      </c>
      <c r="M67" s="9">
        <f t="shared" ref="M67:M130" ca="1" si="9">(I67+J67+K67)*L67</f>
        <v>-4.7317948717948788</v>
      </c>
      <c r="N67" s="9">
        <f t="shared" ref="N67:N130" ca="1" si="10">((D67/B67)-1)*100</f>
        <v>-11.457130440181295</v>
      </c>
      <c r="O67" s="9">
        <f t="shared" ref="O67:O130" ca="1" si="11">M67^2</f>
        <v>22.389882708744313</v>
      </c>
      <c r="P67" s="9"/>
      <c r="Q67" s="9"/>
      <c r="R67" s="9"/>
      <c r="S67" s="9"/>
      <c r="T67" s="9"/>
      <c r="U67" s="9"/>
      <c r="V67" s="9"/>
    </row>
    <row r="68" spans="1:22" x14ac:dyDescent="0.3">
      <c r="A68" s="22">
        <v>66</v>
      </c>
      <c r="B68" s="9">
        <v>48.91</v>
      </c>
      <c r="C68" s="16">
        <v>32.1487878787878</v>
      </c>
      <c r="D68" s="10">
        <f t="shared" ca="1" si="8"/>
        <v>42.457515151515118</v>
      </c>
      <c r="E68" s="22"/>
      <c r="F68" s="22"/>
      <c r="G68" s="22"/>
      <c r="H68" s="9">
        <f t="shared" ref="H68:H131" si="12">((C68/B68)-1)*100</f>
        <v>-34.269499327769779</v>
      </c>
      <c r="I68" s="10">
        <f t="shared" ref="I68:I131" si="13">C68-B68</f>
        <v>-16.761212121212196</v>
      </c>
      <c r="J68" s="9">
        <f t="shared" ref="J68:J131" ca="1" si="14">IF(B68 &lt; 30, RANDBETWEEN(-100, 100) / 10000, RANDBETWEEN(-100,100) / 100)</f>
        <v>0.18</v>
      </c>
      <c r="K68" s="9">
        <f t="shared" ref="K68:K131" ca="1" si="15">IF(B68 &lt; 30, RANDBETWEEN(-100, 100) / 10000, RANDBETWEEN(-100,100) / 100)</f>
        <v>0.45</v>
      </c>
      <c r="L68" s="9">
        <v>0.4</v>
      </c>
      <c r="M68" s="9">
        <f t="shared" ca="1" si="9"/>
        <v>-6.4524848484848789</v>
      </c>
      <c r="N68" s="9">
        <f t="shared" ca="1" si="10"/>
        <v>-13.192567672224243</v>
      </c>
      <c r="O68" s="9">
        <f t="shared" ca="1" si="11"/>
        <v>41.634560719926931</v>
      </c>
      <c r="P68" s="9"/>
      <c r="Q68" s="9"/>
      <c r="R68" s="9"/>
      <c r="S68" s="9"/>
      <c r="T68" s="9"/>
      <c r="U68" s="9"/>
      <c r="V68" s="9"/>
    </row>
    <row r="69" spans="1:22" x14ac:dyDescent="0.3">
      <c r="A69" s="22">
        <v>67</v>
      </c>
      <c r="B69" s="9">
        <v>28.87</v>
      </c>
      <c r="C69" s="16">
        <v>23.339047619047602</v>
      </c>
      <c r="D69" s="10">
        <f t="shared" ca="1" si="8"/>
        <v>26.659459047619041</v>
      </c>
      <c r="E69" s="22"/>
      <c r="F69" s="22"/>
      <c r="G69" s="22"/>
      <c r="H69" s="9">
        <f t="shared" si="12"/>
        <v>-19.158130865785939</v>
      </c>
      <c r="I69" s="10">
        <f t="shared" si="13"/>
        <v>-5.5309523809523995</v>
      </c>
      <c r="J69" s="9">
        <f t="shared" ca="1" si="14"/>
        <v>4.7999999999999996E-3</v>
      </c>
      <c r="K69" s="9">
        <f t="shared" ca="1" si="15"/>
        <v>-2.0000000000000001E-4</v>
      </c>
      <c r="L69" s="9">
        <v>0.4</v>
      </c>
      <c r="M69" s="9">
        <f t="shared" ca="1" si="9"/>
        <v>-2.2105409523809598</v>
      </c>
      <c r="N69" s="9">
        <f t="shared" ca="1" si="10"/>
        <v>-7.6568789483233761</v>
      </c>
      <c r="O69" s="9">
        <f t="shared" ca="1" si="11"/>
        <v>4.8864913021533205</v>
      </c>
      <c r="P69" s="9"/>
      <c r="Q69" s="9"/>
      <c r="R69" s="9"/>
      <c r="S69" s="9"/>
      <c r="T69" s="9"/>
      <c r="U69" s="9"/>
      <c r="V69" s="9"/>
    </row>
    <row r="70" spans="1:22" x14ac:dyDescent="0.3">
      <c r="A70" s="22">
        <v>68</v>
      </c>
      <c r="B70" s="9">
        <v>39.35</v>
      </c>
      <c r="C70" s="16">
        <v>27.993867924528299</v>
      </c>
      <c r="D70" s="10">
        <f t="shared" ca="1" si="8"/>
        <v>34.799547169811319</v>
      </c>
      <c r="E70" s="22"/>
      <c r="F70" s="22"/>
      <c r="G70" s="22"/>
      <c r="H70" s="9">
        <f t="shared" si="12"/>
        <v>-28.859293711490984</v>
      </c>
      <c r="I70" s="10">
        <f t="shared" si="13"/>
        <v>-11.356132075471702</v>
      </c>
      <c r="J70" s="9">
        <f t="shared" ca="1" si="14"/>
        <v>0.12</v>
      </c>
      <c r="K70" s="9">
        <f t="shared" ca="1" si="15"/>
        <v>-0.14000000000000001</v>
      </c>
      <c r="L70" s="9">
        <v>0.4</v>
      </c>
      <c r="M70" s="9">
        <f t="shared" ca="1" si="9"/>
        <v>-4.5504528301886813</v>
      </c>
      <c r="N70" s="9">
        <f t="shared" ca="1" si="10"/>
        <v>-11.564047853084325</v>
      </c>
      <c r="O70" s="9">
        <f t="shared" ca="1" si="11"/>
        <v>20.706620959772181</v>
      </c>
      <c r="P70" s="9"/>
      <c r="Q70" s="9"/>
      <c r="R70" s="9"/>
      <c r="S70" s="9"/>
      <c r="T70" s="9"/>
      <c r="U70" s="9"/>
      <c r="V70" s="9"/>
    </row>
    <row r="71" spans="1:22" x14ac:dyDescent="0.3">
      <c r="A71" s="22">
        <v>69</v>
      </c>
      <c r="B71" s="9">
        <v>5.41</v>
      </c>
      <c r="C71" s="16">
        <v>22.375</v>
      </c>
      <c r="D71" s="10">
        <f t="shared" ca="1" si="8"/>
        <v>12.19476</v>
      </c>
      <c r="E71" s="22"/>
      <c r="F71" s="22"/>
      <c r="G71" s="22"/>
      <c r="H71" s="9">
        <f t="shared" si="12"/>
        <v>313.58595194085029</v>
      </c>
      <c r="I71" s="10">
        <f t="shared" si="13"/>
        <v>16.965</v>
      </c>
      <c r="J71" s="9">
        <f t="shared" ca="1" si="14"/>
        <v>2.2000000000000001E-3</v>
      </c>
      <c r="K71" s="9">
        <f t="shared" ca="1" si="15"/>
        <v>-5.3E-3</v>
      </c>
      <c r="L71" s="9">
        <v>0.4</v>
      </c>
      <c r="M71" s="9">
        <f t="shared" ca="1" si="9"/>
        <v>6.7847600000000003</v>
      </c>
      <c r="N71" s="9">
        <f t="shared" ca="1" si="10"/>
        <v>125.41146025878005</v>
      </c>
      <c r="O71" s="9">
        <f t="shared" ca="1" si="11"/>
        <v>46.032968257600004</v>
      </c>
      <c r="P71" s="9"/>
      <c r="Q71" s="9"/>
      <c r="R71" s="9"/>
      <c r="S71" s="9"/>
      <c r="T71" s="9"/>
      <c r="U71" s="9"/>
      <c r="V71" s="9"/>
    </row>
    <row r="72" spans="1:22" x14ac:dyDescent="0.3">
      <c r="A72" s="22">
        <v>70</v>
      </c>
      <c r="B72" s="9">
        <v>49.04</v>
      </c>
      <c r="C72" s="16">
        <v>32.938333333333297</v>
      </c>
      <c r="D72" s="10">
        <f t="shared" ca="1" si="8"/>
        <v>41.847333333333317</v>
      </c>
      <c r="E72" s="22"/>
      <c r="F72" s="22"/>
      <c r="G72" s="22"/>
      <c r="H72" s="9">
        <f t="shared" si="12"/>
        <v>-32.833741163675988</v>
      </c>
      <c r="I72" s="10">
        <f t="shared" si="13"/>
        <v>-16.101666666666702</v>
      </c>
      <c r="J72" s="9">
        <f t="shared" ca="1" si="14"/>
        <v>-0.94</v>
      </c>
      <c r="K72" s="9">
        <f t="shared" ca="1" si="15"/>
        <v>-0.94</v>
      </c>
      <c r="L72" s="9">
        <v>0.4</v>
      </c>
      <c r="M72" s="9">
        <f t="shared" ca="1" si="9"/>
        <v>-7.1926666666666819</v>
      </c>
      <c r="N72" s="9">
        <f t="shared" ca="1" si="10"/>
        <v>-14.666938553561748</v>
      </c>
      <c r="O72" s="9">
        <f t="shared" ca="1" si="11"/>
        <v>51.734453777777993</v>
      </c>
      <c r="P72" s="9"/>
      <c r="Q72" s="9"/>
      <c r="R72" s="9"/>
      <c r="S72" s="9"/>
      <c r="T72" s="9"/>
      <c r="U72" s="9"/>
      <c r="V72" s="9"/>
    </row>
    <row r="73" spans="1:22" x14ac:dyDescent="0.3">
      <c r="A73" s="22">
        <v>71</v>
      </c>
      <c r="B73" s="9">
        <v>35.299999999999997</v>
      </c>
      <c r="C73" s="16">
        <v>29.498275862068901</v>
      </c>
      <c r="D73" s="10">
        <f t="shared" ca="1" si="8"/>
        <v>32.983310344827558</v>
      </c>
      <c r="E73" s="22"/>
      <c r="F73" s="22"/>
      <c r="G73" s="22"/>
      <c r="H73" s="9">
        <f t="shared" si="12"/>
        <v>-16.43547914428073</v>
      </c>
      <c r="I73" s="10">
        <f t="shared" si="13"/>
        <v>-5.801724137931096</v>
      </c>
      <c r="J73" s="9">
        <f t="shared" ca="1" si="14"/>
        <v>0.08</v>
      </c>
      <c r="K73" s="9">
        <f t="shared" ca="1" si="15"/>
        <v>-7.0000000000000007E-2</v>
      </c>
      <c r="L73" s="9">
        <v>0.4</v>
      </c>
      <c r="M73" s="9">
        <f t="shared" ca="1" si="9"/>
        <v>-2.3166896551724387</v>
      </c>
      <c r="N73" s="9">
        <f t="shared" ca="1" si="10"/>
        <v>-6.5628602129530815</v>
      </c>
      <c r="O73" s="9">
        <f t="shared" ca="1" si="11"/>
        <v>5.3670509583829933</v>
      </c>
      <c r="P73" s="9"/>
      <c r="Q73" s="9"/>
      <c r="R73" s="9"/>
      <c r="S73" s="9"/>
      <c r="T73" s="9"/>
      <c r="U73" s="9"/>
      <c r="V73" s="9"/>
    </row>
    <row r="74" spans="1:22" x14ac:dyDescent="0.3">
      <c r="A74" s="22">
        <v>72</v>
      </c>
      <c r="B74" s="9">
        <v>35.4</v>
      </c>
      <c r="C74" s="16">
        <v>25.4933333333333</v>
      </c>
      <c r="D74" s="10">
        <f t="shared" ca="1" si="8"/>
        <v>31.729333333333319</v>
      </c>
      <c r="E74" s="22"/>
      <c r="F74" s="22"/>
      <c r="G74" s="22"/>
      <c r="H74" s="9">
        <f t="shared" si="12"/>
        <v>-27.984934086629089</v>
      </c>
      <c r="I74" s="10">
        <f t="shared" si="13"/>
        <v>-9.9066666666666983</v>
      </c>
      <c r="J74" s="9">
        <f t="shared" ca="1" si="14"/>
        <v>0.11</v>
      </c>
      <c r="K74" s="9">
        <f t="shared" ca="1" si="15"/>
        <v>0.62</v>
      </c>
      <c r="L74" s="9">
        <v>0.4</v>
      </c>
      <c r="M74" s="9">
        <f t="shared" ca="1" si="9"/>
        <v>-3.6706666666666798</v>
      </c>
      <c r="N74" s="9">
        <f t="shared" ca="1" si="10"/>
        <v>-10.369114877589492</v>
      </c>
      <c r="O74" s="9">
        <f t="shared" ca="1" si="11"/>
        <v>13.473793777777875</v>
      </c>
      <c r="P74" s="9"/>
      <c r="Q74" s="9"/>
      <c r="R74" s="9"/>
      <c r="S74" s="9"/>
      <c r="T74" s="9"/>
      <c r="U74" s="9"/>
      <c r="V74" s="9"/>
    </row>
    <row r="75" spans="1:22" x14ac:dyDescent="0.3">
      <c r="A75" s="22">
        <v>73</v>
      </c>
      <c r="B75" s="9">
        <v>3.86</v>
      </c>
      <c r="C75" s="16">
        <v>14.2099999999999</v>
      </c>
      <c r="D75" s="10">
        <f t="shared" ca="1" si="8"/>
        <v>8.002719999999961</v>
      </c>
      <c r="E75" s="22"/>
      <c r="F75" s="22"/>
      <c r="G75" s="22"/>
      <c r="H75" s="9">
        <f t="shared" si="12"/>
        <v>268.13471502590414</v>
      </c>
      <c r="I75" s="10">
        <f t="shared" si="13"/>
        <v>10.3499999999999</v>
      </c>
      <c r="J75" s="9">
        <f t="shared" ca="1" si="14"/>
        <v>7.7999999999999996E-3</v>
      </c>
      <c r="K75" s="9">
        <f t="shared" ca="1" si="15"/>
        <v>-1E-3</v>
      </c>
      <c r="L75" s="9">
        <v>0.4</v>
      </c>
      <c r="M75" s="9">
        <f t="shared" ca="1" si="9"/>
        <v>4.1427199999999607</v>
      </c>
      <c r="N75" s="9">
        <f t="shared" ca="1" si="10"/>
        <v>107.3243523316052</v>
      </c>
      <c r="O75" s="9">
        <f t="shared" ca="1" si="11"/>
        <v>17.162128998399673</v>
      </c>
      <c r="P75" s="9"/>
      <c r="Q75" s="9"/>
      <c r="R75" s="9"/>
      <c r="S75" s="9"/>
      <c r="T75" s="9"/>
      <c r="U75" s="9"/>
      <c r="V75" s="9"/>
    </row>
    <row r="76" spans="1:22" x14ac:dyDescent="0.3">
      <c r="A76" s="22">
        <v>74</v>
      </c>
      <c r="B76" s="9">
        <v>13.48</v>
      </c>
      <c r="C76" s="16">
        <v>23.0612328767123</v>
      </c>
      <c r="D76" s="10">
        <f t="shared" ca="1" si="8"/>
        <v>17.312693150684922</v>
      </c>
      <c r="E76" s="22"/>
      <c r="F76" s="22"/>
      <c r="G76" s="22"/>
      <c r="H76" s="9">
        <f t="shared" si="12"/>
        <v>71.07739522783605</v>
      </c>
      <c r="I76" s="10">
        <f t="shared" si="13"/>
        <v>9.5812328767122992</v>
      </c>
      <c r="J76" s="9">
        <f t="shared" ca="1" si="14"/>
        <v>-1.4E-3</v>
      </c>
      <c r="K76" s="9">
        <f t="shared" ca="1" si="15"/>
        <v>1.9E-3</v>
      </c>
      <c r="L76" s="9">
        <v>0.4</v>
      </c>
      <c r="M76" s="9">
        <f t="shared" ca="1" si="9"/>
        <v>3.8326931506849196</v>
      </c>
      <c r="N76" s="9">
        <f t="shared" ca="1" si="10"/>
        <v>28.432441770659644</v>
      </c>
      <c r="O76" s="9">
        <f t="shared" ca="1" si="11"/>
        <v>14.689536787307096</v>
      </c>
      <c r="P76" s="9"/>
      <c r="Q76" s="9"/>
      <c r="R76" s="9"/>
      <c r="S76" s="9"/>
      <c r="T76" s="9"/>
      <c r="U76" s="9"/>
      <c r="V76" s="9"/>
    </row>
    <row r="77" spans="1:22" x14ac:dyDescent="0.3">
      <c r="A77" s="22">
        <v>75</v>
      </c>
      <c r="B77" s="9">
        <v>35.299999999999997</v>
      </c>
      <c r="C77" s="16">
        <v>29.900307692307599</v>
      </c>
      <c r="D77" s="10">
        <f t="shared" ca="1" si="8"/>
        <v>32.416123076923036</v>
      </c>
      <c r="E77" s="22"/>
      <c r="F77" s="22"/>
      <c r="G77" s="22"/>
      <c r="H77" s="9">
        <f t="shared" si="12"/>
        <v>-15.29657877533257</v>
      </c>
      <c r="I77" s="10">
        <f t="shared" si="13"/>
        <v>-5.3996923076923977</v>
      </c>
      <c r="J77" s="9">
        <f t="shared" ca="1" si="14"/>
        <v>-0.86</v>
      </c>
      <c r="K77" s="9">
        <f t="shared" ca="1" si="15"/>
        <v>-0.95</v>
      </c>
      <c r="L77" s="9">
        <v>0.4</v>
      </c>
      <c r="M77" s="9">
        <f t="shared" ca="1" si="9"/>
        <v>-2.8838769230769596</v>
      </c>
      <c r="N77" s="9">
        <f t="shared" ca="1" si="10"/>
        <v>-8.169623011549465</v>
      </c>
      <c r="O77" s="9">
        <f t="shared" ca="1" si="11"/>
        <v>8.3167461074558329</v>
      </c>
      <c r="P77" s="9"/>
      <c r="Q77" s="9"/>
      <c r="R77" s="9"/>
      <c r="S77" s="9"/>
      <c r="T77" s="9"/>
      <c r="U77" s="9"/>
      <c r="V77" s="9"/>
    </row>
    <row r="78" spans="1:22" x14ac:dyDescent="0.3">
      <c r="A78" s="22">
        <v>76</v>
      </c>
      <c r="B78" s="9">
        <v>17.29</v>
      </c>
      <c r="C78" s="16">
        <v>26.3655913978494</v>
      </c>
      <c r="D78" s="10">
        <f t="shared" ca="1" si="8"/>
        <v>20.92415655913976</v>
      </c>
      <c r="E78" s="22"/>
      <c r="F78" s="22"/>
      <c r="G78" s="22"/>
      <c r="H78" s="9">
        <f t="shared" si="12"/>
        <v>52.490407159337195</v>
      </c>
      <c r="I78" s="10">
        <f t="shared" si="13"/>
        <v>9.0755913978494007</v>
      </c>
      <c r="J78" s="9">
        <f t="shared" ca="1" si="14"/>
        <v>3.3E-3</v>
      </c>
      <c r="K78" s="9">
        <f t="shared" ca="1" si="15"/>
        <v>6.4999999999999997E-3</v>
      </c>
      <c r="L78" s="9">
        <v>0.4</v>
      </c>
      <c r="M78" s="9">
        <f t="shared" ca="1" si="9"/>
        <v>3.6341565591397607</v>
      </c>
      <c r="N78" s="9">
        <f t="shared" ca="1" si="10"/>
        <v>21.01883492851222</v>
      </c>
      <c r="O78" s="9">
        <f t="shared" ca="1" si="11"/>
        <v>13.207093896338545</v>
      </c>
      <c r="P78" s="9"/>
      <c r="Q78" s="9"/>
      <c r="R78" s="9"/>
      <c r="S78" s="9"/>
      <c r="T78" s="9"/>
      <c r="U78" s="9"/>
      <c r="V78" s="9"/>
    </row>
    <row r="79" spans="1:22" x14ac:dyDescent="0.3">
      <c r="A79" s="22">
        <v>77</v>
      </c>
      <c r="B79" s="9">
        <v>11.26</v>
      </c>
      <c r="C79" s="16">
        <v>26.890752688172</v>
      </c>
      <c r="D79" s="10">
        <f t="shared" ca="1" si="8"/>
        <v>17.508901075268803</v>
      </c>
      <c r="E79" s="22"/>
      <c r="F79" s="22"/>
      <c r="G79" s="22"/>
      <c r="H79" s="9">
        <f t="shared" si="12"/>
        <v>138.81663133367672</v>
      </c>
      <c r="I79" s="10">
        <f t="shared" si="13"/>
        <v>15.630752688172</v>
      </c>
      <c r="J79" s="9">
        <f t="shared" ca="1" si="14"/>
        <v>-4.7999999999999996E-3</v>
      </c>
      <c r="K79" s="9">
        <f t="shared" ca="1" si="15"/>
        <v>-3.7000000000000002E-3</v>
      </c>
      <c r="L79" s="9">
        <v>0.4</v>
      </c>
      <c r="M79" s="9">
        <f t="shared" ca="1" si="9"/>
        <v>6.248901075268801</v>
      </c>
      <c r="N79" s="9">
        <f t="shared" ca="1" si="10"/>
        <v>55.496457151587954</v>
      </c>
      <c r="O79" s="9">
        <f t="shared" ca="1" si="11"/>
        <v>39.048764648495577</v>
      </c>
      <c r="P79" s="9"/>
      <c r="Q79" s="9"/>
      <c r="R79" s="9"/>
      <c r="S79" s="9"/>
      <c r="T79" s="9"/>
      <c r="U79" s="9"/>
      <c r="V79" s="9"/>
    </row>
    <row r="80" spans="1:22" x14ac:dyDescent="0.3">
      <c r="A80" s="22">
        <v>78</v>
      </c>
      <c r="B80" s="9">
        <v>38.590000000000003</v>
      </c>
      <c r="C80" s="16">
        <v>30.826571428571398</v>
      </c>
      <c r="D80" s="10">
        <f t="shared" ca="1" si="8"/>
        <v>35.64862857142856</v>
      </c>
      <c r="E80" s="22"/>
      <c r="F80" s="22"/>
      <c r="G80" s="22"/>
      <c r="H80" s="9">
        <f t="shared" si="12"/>
        <v>-20.117721097249564</v>
      </c>
      <c r="I80" s="10">
        <f t="shared" si="13"/>
        <v>-7.7634285714286051</v>
      </c>
      <c r="J80" s="9">
        <f t="shared" ca="1" si="14"/>
        <v>0.4</v>
      </c>
      <c r="K80" s="9">
        <f t="shared" ca="1" si="15"/>
        <v>0.01</v>
      </c>
      <c r="L80" s="9">
        <v>0.4</v>
      </c>
      <c r="M80" s="9">
        <f t="shared" ca="1" si="9"/>
        <v>-2.9413714285714421</v>
      </c>
      <c r="N80" s="9">
        <f t="shared" ca="1" si="10"/>
        <v>-7.6221078739866392</v>
      </c>
      <c r="O80" s="9">
        <f t="shared" ca="1" si="11"/>
        <v>8.651665880816406</v>
      </c>
      <c r="P80" s="9"/>
      <c r="Q80" s="9"/>
      <c r="R80" s="9"/>
      <c r="S80" s="9"/>
      <c r="T80" s="9"/>
      <c r="U80" s="9"/>
      <c r="V80" s="9"/>
    </row>
    <row r="81" spans="1:22" x14ac:dyDescent="0.3">
      <c r="A81" s="22">
        <v>79</v>
      </c>
      <c r="B81" s="9">
        <v>29.08</v>
      </c>
      <c r="C81" s="16">
        <v>27.352874999999901</v>
      </c>
      <c r="D81" s="10">
        <f t="shared" ca="1" si="8"/>
        <v>28.38862999999996</v>
      </c>
      <c r="E81" s="22"/>
      <c r="F81" s="22"/>
      <c r="G81" s="22"/>
      <c r="H81" s="9">
        <f t="shared" si="12"/>
        <v>-5.9392193947733762</v>
      </c>
      <c r="I81" s="10">
        <f t="shared" si="13"/>
        <v>-1.7271250000000968</v>
      </c>
      <c r="J81" s="9">
        <f t="shared" ca="1" si="14"/>
        <v>5.4000000000000003E-3</v>
      </c>
      <c r="K81" s="9">
        <f t="shared" ca="1" si="15"/>
        <v>-6.7000000000000002E-3</v>
      </c>
      <c r="L81" s="9">
        <v>0.4</v>
      </c>
      <c r="M81" s="9">
        <f t="shared" ca="1" si="9"/>
        <v>-0.69137000000003868</v>
      </c>
      <c r="N81" s="9">
        <f t="shared" ca="1" si="10"/>
        <v>-2.3774759284733049</v>
      </c>
      <c r="O81" s="9">
        <f t="shared" ca="1" si="11"/>
        <v>0.47799247690005348</v>
      </c>
      <c r="P81" s="9"/>
      <c r="Q81" s="9"/>
      <c r="R81" s="9"/>
      <c r="S81" s="9"/>
      <c r="T81" s="9"/>
      <c r="U81" s="9"/>
      <c r="V81" s="9"/>
    </row>
    <row r="82" spans="1:22" x14ac:dyDescent="0.3">
      <c r="A82" s="22">
        <v>80</v>
      </c>
      <c r="B82" s="9">
        <v>27.13</v>
      </c>
      <c r="C82" s="16">
        <v>27.942499999999999</v>
      </c>
      <c r="D82" s="10">
        <f t="shared" ca="1" si="8"/>
        <v>27.459</v>
      </c>
      <c r="E82" s="22"/>
      <c r="F82" s="22"/>
      <c r="G82" s="22"/>
      <c r="H82" s="9">
        <f t="shared" si="12"/>
        <v>2.9948396608920014</v>
      </c>
      <c r="I82" s="10">
        <f t="shared" si="13"/>
        <v>0.8125</v>
      </c>
      <c r="J82" s="9">
        <f t="shared" ca="1" si="14"/>
        <v>3.0000000000000001E-3</v>
      </c>
      <c r="K82" s="9">
        <f t="shared" ca="1" si="15"/>
        <v>7.0000000000000001E-3</v>
      </c>
      <c r="L82" s="9">
        <v>0.4</v>
      </c>
      <c r="M82" s="9">
        <f t="shared" ca="1" si="9"/>
        <v>0.32900000000000001</v>
      </c>
      <c r="N82" s="9">
        <f t="shared" ca="1" si="10"/>
        <v>1.2126796903796588</v>
      </c>
      <c r="O82" s="9">
        <f t="shared" ca="1" si="11"/>
        <v>0.108241</v>
      </c>
      <c r="P82" s="9"/>
      <c r="Q82" s="9"/>
      <c r="R82" s="9"/>
      <c r="S82" s="9"/>
      <c r="T82" s="9"/>
      <c r="U82" s="9"/>
      <c r="V82" s="9"/>
    </row>
    <row r="83" spans="1:22" x14ac:dyDescent="0.3">
      <c r="A83" s="22">
        <v>81</v>
      </c>
      <c r="B83" s="9">
        <v>25.64</v>
      </c>
      <c r="C83" s="16">
        <v>29.189342105263101</v>
      </c>
      <c r="D83" s="10">
        <f t="shared" ca="1" si="8"/>
        <v>27.055536842105241</v>
      </c>
      <c r="E83" s="22"/>
      <c r="F83" s="22"/>
      <c r="G83" s="22"/>
      <c r="H83" s="9">
        <f t="shared" si="12"/>
        <v>13.842987930043304</v>
      </c>
      <c r="I83" s="10">
        <f t="shared" si="13"/>
        <v>3.5493421052631007</v>
      </c>
      <c r="J83" s="9">
        <f t="shared" ca="1" si="14"/>
        <v>-6.7999999999999996E-3</v>
      </c>
      <c r="K83" s="9">
        <f t="shared" ca="1" si="15"/>
        <v>-3.7000000000000002E-3</v>
      </c>
      <c r="L83" s="9">
        <v>0.4</v>
      </c>
      <c r="M83" s="9">
        <f t="shared" ca="1" si="9"/>
        <v>1.4155368421052403</v>
      </c>
      <c r="N83" s="9">
        <f t="shared" ca="1" si="10"/>
        <v>5.5208145167911171</v>
      </c>
      <c r="O83" s="9">
        <f t="shared" ca="1" si="11"/>
        <v>2.003744551357276</v>
      </c>
      <c r="P83" s="9"/>
      <c r="Q83" s="9"/>
      <c r="R83" s="9"/>
      <c r="S83" s="9"/>
      <c r="T83" s="9"/>
      <c r="U83" s="9"/>
      <c r="V83" s="9"/>
    </row>
    <row r="84" spans="1:22" x14ac:dyDescent="0.3">
      <c r="A84" s="22">
        <v>82</v>
      </c>
      <c r="B84" s="9">
        <v>24.11</v>
      </c>
      <c r="C84" s="16">
        <v>27.735294117647001</v>
      </c>
      <c r="D84" s="10">
        <f t="shared" ca="1" si="8"/>
        <v>25.564357647058799</v>
      </c>
      <c r="E84" s="22"/>
      <c r="F84" s="22"/>
      <c r="G84" s="22"/>
      <c r="H84" s="9">
        <f t="shared" si="12"/>
        <v>15.036474979871439</v>
      </c>
      <c r="I84" s="10">
        <f t="shared" si="13"/>
        <v>3.6252941176470017</v>
      </c>
      <c r="J84" s="9">
        <f t="shared" ca="1" si="14"/>
        <v>6.3E-3</v>
      </c>
      <c r="K84" s="9">
        <f t="shared" ca="1" si="15"/>
        <v>4.3E-3</v>
      </c>
      <c r="L84" s="9">
        <v>0.4</v>
      </c>
      <c r="M84" s="9">
        <f t="shared" ca="1" si="9"/>
        <v>1.4543576470588009</v>
      </c>
      <c r="N84" s="9">
        <f t="shared" ca="1" si="10"/>
        <v>6.0321760558224691</v>
      </c>
      <c r="O84" s="9">
        <f t="shared" ca="1" si="11"/>
        <v>2.1151561655584117</v>
      </c>
      <c r="P84" s="9"/>
      <c r="Q84" s="9"/>
      <c r="R84" s="9"/>
      <c r="S84" s="9"/>
      <c r="T84" s="9"/>
      <c r="U84" s="9"/>
      <c r="V84" s="9"/>
    </row>
    <row r="85" spans="1:22" x14ac:dyDescent="0.3">
      <c r="A85" s="22">
        <v>83</v>
      </c>
      <c r="B85" s="9">
        <v>45.6</v>
      </c>
      <c r="C85" s="16">
        <v>34.128695652173903</v>
      </c>
      <c r="D85" s="10">
        <f t="shared" ca="1" si="8"/>
        <v>40.683478260869563</v>
      </c>
      <c r="E85" s="22"/>
      <c r="F85" s="22"/>
      <c r="G85" s="22"/>
      <c r="H85" s="9">
        <f t="shared" si="12"/>
        <v>-25.156369183829163</v>
      </c>
      <c r="I85" s="10">
        <f t="shared" si="13"/>
        <v>-11.471304347826099</v>
      </c>
      <c r="J85" s="9">
        <f t="shared" ca="1" si="14"/>
        <v>-0.47</v>
      </c>
      <c r="K85" s="9">
        <f t="shared" ca="1" si="15"/>
        <v>-0.35</v>
      </c>
      <c r="L85" s="9">
        <v>0.4</v>
      </c>
      <c r="M85" s="9">
        <f t="shared" ca="1" si="9"/>
        <v>-4.9165217391304399</v>
      </c>
      <c r="N85" s="9">
        <f t="shared" ca="1" si="10"/>
        <v>-10.781845919145693</v>
      </c>
      <c r="O85" s="9">
        <f t="shared" ca="1" si="11"/>
        <v>24.172186011342205</v>
      </c>
      <c r="P85" s="9"/>
      <c r="Q85" s="9"/>
      <c r="R85" s="9"/>
      <c r="S85" s="9"/>
      <c r="T85" s="9"/>
      <c r="U85" s="9"/>
      <c r="V85" s="9"/>
    </row>
    <row r="86" spans="1:22" x14ac:dyDescent="0.3">
      <c r="A86" s="22">
        <v>84</v>
      </c>
      <c r="B86" s="9">
        <v>2.64</v>
      </c>
      <c r="C86" s="16">
        <v>18.607333333333301</v>
      </c>
      <c r="D86" s="10">
        <f t="shared" ca="1" si="8"/>
        <v>9.0257333333333207</v>
      </c>
      <c r="E86" s="22"/>
      <c r="F86" s="22"/>
      <c r="G86" s="22"/>
      <c r="H86" s="9">
        <f t="shared" si="12"/>
        <v>604.82323232323108</v>
      </c>
      <c r="I86" s="10">
        <f t="shared" si="13"/>
        <v>15.967333333333301</v>
      </c>
      <c r="J86" s="9">
        <f t="shared" ca="1" si="14"/>
        <v>4.4999999999999997E-3</v>
      </c>
      <c r="K86" s="9">
        <f t="shared" ca="1" si="15"/>
        <v>-7.4999999999999997E-3</v>
      </c>
      <c r="L86" s="9">
        <v>0.4</v>
      </c>
      <c r="M86" s="9">
        <f t="shared" ca="1" si="9"/>
        <v>6.3857333333333202</v>
      </c>
      <c r="N86" s="9">
        <f t="shared" ca="1" si="10"/>
        <v>241.88383838383788</v>
      </c>
      <c r="O86" s="9">
        <f t="shared" ca="1" si="11"/>
        <v>40.777590204444273</v>
      </c>
      <c r="P86" s="9"/>
      <c r="Q86" s="9"/>
      <c r="R86" s="9"/>
      <c r="S86" s="9"/>
      <c r="T86" s="9"/>
      <c r="U86" s="9"/>
      <c r="V86" s="9"/>
    </row>
    <row r="87" spans="1:22" x14ac:dyDescent="0.3">
      <c r="A87" s="22">
        <v>85</v>
      </c>
      <c r="B87" s="9">
        <v>27.19</v>
      </c>
      <c r="C87" s="16">
        <v>30.128461538461501</v>
      </c>
      <c r="D87" s="10">
        <f t="shared" ca="1" si="8"/>
        <v>28.365384615384603</v>
      </c>
      <c r="E87" s="22"/>
      <c r="F87" s="22"/>
      <c r="G87" s="22"/>
      <c r="H87" s="9">
        <f t="shared" si="12"/>
        <v>10.807140634282831</v>
      </c>
      <c r="I87" s="10">
        <f t="shared" si="13"/>
        <v>2.9384615384614996</v>
      </c>
      <c r="J87" s="9">
        <f t="shared" ca="1" si="14"/>
        <v>-5.4000000000000003E-3</v>
      </c>
      <c r="K87" s="9">
        <f t="shared" ca="1" si="15"/>
        <v>5.4000000000000003E-3</v>
      </c>
      <c r="L87" s="9">
        <v>0.4</v>
      </c>
      <c r="M87" s="9">
        <f t="shared" ca="1" si="9"/>
        <v>1.1753846153845999</v>
      </c>
      <c r="N87" s="9">
        <f t="shared" ca="1" si="10"/>
        <v>4.3228562537131365</v>
      </c>
      <c r="O87" s="9">
        <f t="shared" ca="1" si="11"/>
        <v>1.3815289940828039</v>
      </c>
      <c r="P87" s="9"/>
      <c r="Q87" s="9"/>
      <c r="R87" s="9"/>
      <c r="S87" s="9"/>
      <c r="T87" s="9"/>
      <c r="U87" s="9"/>
      <c r="V87" s="9"/>
    </row>
    <row r="88" spans="1:22" x14ac:dyDescent="0.3">
      <c r="A88" s="22">
        <v>86</v>
      </c>
      <c r="B88" s="9">
        <v>20.22</v>
      </c>
      <c r="C88" s="16">
        <v>25.780641025641</v>
      </c>
      <c r="D88" s="10">
        <f t="shared" ca="1" si="8"/>
        <v>22.442336410256399</v>
      </c>
      <c r="E88" s="22"/>
      <c r="F88" s="22"/>
      <c r="G88" s="22"/>
      <c r="H88" s="9">
        <f t="shared" si="12"/>
        <v>27.500697456186952</v>
      </c>
      <c r="I88" s="10">
        <f t="shared" si="13"/>
        <v>5.5606410256410008</v>
      </c>
      <c r="J88" s="9">
        <f t="shared" ca="1" si="14"/>
        <v>-2E-3</v>
      </c>
      <c r="K88" s="9">
        <f t="shared" ca="1" si="15"/>
        <v>-2.8E-3</v>
      </c>
      <c r="L88" s="9">
        <v>0.4</v>
      </c>
      <c r="M88" s="9">
        <f t="shared" ca="1" si="9"/>
        <v>2.2223364102564007</v>
      </c>
      <c r="N88" s="9">
        <f t="shared" ca="1" si="10"/>
        <v>10.990783433513363</v>
      </c>
      <c r="O88" s="9">
        <f t="shared" ca="1" si="11"/>
        <v>4.9387791203513052</v>
      </c>
      <c r="P88" s="9"/>
      <c r="Q88" s="9"/>
      <c r="R88" s="9"/>
      <c r="S88" s="9"/>
      <c r="T88" s="9"/>
      <c r="U88" s="9"/>
      <c r="V88" s="9"/>
    </row>
    <row r="89" spans="1:22" x14ac:dyDescent="0.3">
      <c r="A89" s="22">
        <v>87</v>
      </c>
      <c r="B89" s="9">
        <v>21.52</v>
      </c>
      <c r="C89" s="16">
        <v>26.528301886792399</v>
      </c>
      <c r="D89" s="10">
        <f t="shared" ca="1" si="8"/>
        <v>23.520840754716961</v>
      </c>
      <c r="E89" s="22"/>
      <c r="F89" s="22"/>
      <c r="G89" s="22"/>
      <c r="H89" s="9">
        <f t="shared" si="12"/>
        <v>23.272778284351304</v>
      </c>
      <c r="I89" s="10">
        <f t="shared" si="13"/>
        <v>5.008301886792399</v>
      </c>
      <c r="J89" s="9">
        <f t="shared" ca="1" si="14"/>
        <v>2.2000000000000001E-3</v>
      </c>
      <c r="K89" s="9">
        <f t="shared" ca="1" si="15"/>
        <v>-8.3999999999999995E-3</v>
      </c>
      <c r="L89" s="9">
        <v>0.4</v>
      </c>
      <c r="M89" s="9">
        <f t="shared" ca="1" si="9"/>
        <v>2.0008407547169598</v>
      </c>
      <c r="N89" s="9">
        <f t="shared" ca="1" si="10"/>
        <v>9.2975871501717489</v>
      </c>
      <c r="O89" s="9">
        <f t="shared" ca="1" si="11"/>
        <v>4.0033637257363335</v>
      </c>
      <c r="P89" s="9"/>
      <c r="Q89" s="9"/>
      <c r="R89" s="9"/>
      <c r="S89" s="9"/>
      <c r="T89" s="9"/>
      <c r="U89" s="9"/>
      <c r="V89" s="9"/>
    </row>
    <row r="90" spans="1:22" x14ac:dyDescent="0.3">
      <c r="A90" s="22">
        <v>88</v>
      </c>
      <c r="B90" s="9">
        <v>33.4</v>
      </c>
      <c r="C90" s="16">
        <v>26.1196428571428</v>
      </c>
      <c r="D90" s="10">
        <f t="shared" ca="1" si="8"/>
        <v>30.03185714285712</v>
      </c>
      <c r="E90" s="22"/>
      <c r="F90" s="22"/>
      <c r="G90" s="22"/>
      <c r="H90" s="9">
        <f t="shared" si="12"/>
        <v>-21.797476475620357</v>
      </c>
      <c r="I90" s="10">
        <f t="shared" si="13"/>
        <v>-7.2803571428571985</v>
      </c>
      <c r="J90" s="9">
        <f t="shared" ca="1" si="14"/>
        <v>-0.14000000000000001</v>
      </c>
      <c r="K90" s="9">
        <f t="shared" ca="1" si="15"/>
        <v>-1</v>
      </c>
      <c r="L90" s="9">
        <v>0.4</v>
      </c>
      <c r="M90" s="9">
        <f t="shared" ca="1" si="9"/>
        <v>-3.36814285714288</v>
      </c>
      <c r="N90" s="9">
        <f t="shared" ca="1" si="10"/>
        <v>-10.084260051325987</v>
      </c>
      <c r="O90" s="9">
        <f t="shared" ca="1" si="11"/>
        <v>11.344386306122603</v>
      </c>
      <c r="P90" s="9"/>
      <c r="Q90" s="9"/>
      <c r="R90" s="9"/>
      <c r="S90" s="9"/>
      <c r="T90" s="9"/>
      <c r="U90" s="9"/>
      <c r="V90" s="9"/>
    </row>
    <row r="91" spans="1:22" x14ac:dyDescent="0.3">
      <c r="A91" s="22">
        <v>89</v>
      </c>
      <c r="B91" s="9">
        <v>4.09</v>
      </c>
      <c r="C91" s="16">
        <v>23.339047619047602</v>
      </c>
      <c r="D91" s="10">
        <f t="shared" ca="1" si="8"/>
        <v>11.790459047619041</v>
      </c>
      <c r="E91" s="22"/>
      <c r="F91" s="22"/>
      <c r="G91" s="22"/>
      <c r="H91" s="9">
        <f t="shared" si="12"/>
        <v>470.63686110140839</v>
      </c>
      <c r="I91" s="10">
        <f t="shared" si="13"/>
        <v>19.249047619047602</v>
      </c>
      <c r="J91" s="9">
        <f t="shared" ca="1" si="14"/>
        <v>-5.3E-3</v>
      </c>
      <c r="K91" s="9">
        <f t="shared" ca="1" si="15"/>
        <v>7.4000000000000003E-3</v>
      </c>
      <c r="L91" s="9">
        <v>0.4</v>
      </c>
      <c r="M91" s="9">
        <f t="shared" ca="1" si="9"/>
        <v>7.7004590476190415</v>
      </c>
      <c r="N91" s="9">
        <f t="shared" ca="1" si="10"/>
        <v>188.2752823378739</v>
      </c>
      <c r="O91" s="9">
        <f t="shared" ca="1" si="11"/>
        <v>59.297069544057955</v>
      </c>
      <c r="P91" s="9"/>
      <c r="Q91" s="9"/>
      <c r="R91" s="9"/>
      <c r="S91" s="9"/>
      <c r="T91" s="9"/>
      <c r="U91" s="9"/>
      <c r="V91" s="9"/>
    </row>
    <row r="92" spans="1:22" x14ac:dyDescent="0.3">
      <c r="A92" s="22">
        <v>90</v>
      </c>
      <c r="B92" s="9">
        <v>32.61</v>
      </c>
      <c r="C92" s="16">
        <v>27.970833333333299</v>
      </c>
      <c r="D92" s="10">
        <f t="shared" ca="1" si="8"/>
        <v>30.80633333333332</v>
      </c>
      <c r="E92" s="22"/>
      <c r="F92" s="22"/>
      <c r="G92" s="22"/>
      <c r="H92" s="9">
        <f t="shared" si="12"/>
        <v>-14.226208729428702</v>
      </c>
      <c r="I92" s="10">
        <f t="shared" si="13"/>
        <v>-4.6391666666667</v>
      </c>
      <c r="J92" s="9">
        <f t="shared" ca="1" si="14"/>
        <v>0.38</v>
      </c>
      <c r="K92" s="9">
        <f t="shared" ca="1" si="15"/>
        <v>-0.25</v>
      </c>
      <c r="L92" s="9">
        <v>0.4</v>
      </c>
      <c r="M92" s="9">
        <f t="shared" ca="1" si="9"/>
        <v>-1.8036666666666801</v>
      </c>
      <c r="N92" s="9">
        <f t="shared" ca="1" si="10"/>
        <v>-5.5310232035163391</v>
      </c>
      <c r="O92" s="9">
        <f t="shared" ca="1" si="11"/>
        <v>3.2532134444444929</v>
      </c>
      <c r="P92" s="9"/>
      <c r="Q92" s="9"/>
      <c r="R92" s="9"/>
      <c r="S92" s="9"/>
      <c r="T92" s="9"/>
      <c r="U92" s="9"/>
      <c r="V92" s="9"/>
    </row>
    <row r="93" spans="1:22" x14ac:dyDescent="0.3">
      <c r="A93" s="22">
        <v>91</v>
      </c>
      <c r="B93" s="9">
        <v>43.77</v>
      </c>
      <c r="C93" s="16">
        <v>29.498275862068901</v>
      </c>
      <c r="D93" s="10">
        <f t="shared" ca="1" si="8"/>
        <v>38.189310344827561</v>
      </c>
      <c r="E93" s="22"/>
      <c r="F93" s="22"/>
      <c r="G93" s="22"/>
      <c r="H93" s="9">
        <f t="shared" si="12"/>
        <v>-32.606178062442545</v>
      </c>
      <c r="I93" s="10">
        <f t="shared" si="13"/>
        <v>-14.271724137931102</v>
      </c>
      <c r="J93" s="9">
        <f t="shared" ca="1" si="14"/>
        <v>-0.59</v>
      </c>
      <c r="K93" s="9">
        <f t="shared" ca="1" si="15"/>
        <v>0.91</v>
      </c>
      <c r="L93" s="9">
        <v>0.4</v>
      </c>
      <c r="M93" s="9">
        <f t="shared" ca="1" si="9"/>
        <v>-5.5806896551724412</v>
      </c>
      <c r="N93" s="9">
        <f t="shared" ca="1" si="10"/>
        <v>-12.750033482230849</v>
      </c>
      <c r="O93" s="9">
        <f t="shared" ca="1" si="11"/>
        <v>31.1440970273487</v>
      </c>
      <c r="P93" s="9"/>
      <c r="Q93" s="9"/>
      <c r="R93" s="9"/>
      <c r="S93" s="9"/>
      <c r="T93" s="9"/>
      <c r="U93" s="9"/>
      <c r="V93" s="9"/>
    </row>
    <row r="94" spans="1:22" x14ac:dyDescent="0.3">
      <c r="A94" s="22">
        <v>92</v>
      </c>
      <c r="B94" s="9">
        <v>5.19</v>
      </c>
      <c r="C94" s="16">
        <v>18.560238095238098</v>
      </c>
      <c r="D94" s="10">
        <f t="shared" ca="1" si="8"/>
        <v>10.53981523809524</v>
      </c>
      <c r="E94" s="22"/>
      <c r="F94" s="22"/>
      <c r="G94" s="22"/>
      <c r="H94" s="9">
        <f t="shared" si="12"/>
        <v>257.61537755757411</v>
      </c>
      <c r="I94" s="10">
        <f t="shared" si="13"/>
        <v>13.370238095238097</v>
      </c>
      <c r="J94" s="9">
        <f t="shared" ca="1" si="14"/>
        <v>2.3999999999999998E-3</v>
      </c>
      <c r="K94" s="9">
        <f t="shared" ca="1" si="15"/>
        <v>1.9E-3</v>
      </c>
      <c r="L94" s="9">
        <v>0.4</v>
      </c>
      <c r="M94" s="9">
        <f t="shared" ca="1" si="9"/>
        <v>5.3498152380952391</v>
      </c>
      <c r="N94" s="9">
        <f t="shared" ca="1" si="10"/>
        <v>103.07929167813566</v>
      </c>
      <c r="O94" s="9">
        <f t="shared" ca="1" si="11"/>
        <v>28.620523081756019</v>
      </c>
      <c r="P94" s="9"/>
      <c r="Q94" s="9"/>
      <c r="R94" s="9"/>
      <c r="S94" s="9"/>
      <c r="T94" s="9"/>
      <c r="U94" s="9"/>
      <c r="V94" s="9"/>
    </row>
    <row r="95" spans="1:22" x14ac:dyDescent="0.3">
      <c r="A95" s="22">
        <v>93</v>
      </c>
      <c r="B95" s="9">
        <v>8.39</v>
      </c>
      <c r="C95" s="16">
        <v>23.339047619047602</v>
      </c>
      <c r="D95" s="10">
        <f t="shared" ca="1" si="8"/>
        <v>14.37429904761904</v>
      </c>
      <c r="E95" s="22"/>
      <c r="F95" s="22"/>
      <c r="G95" s="22"/>
      <c r="H95" s="9">
        <f t="shared" si="12"/>
        <v>178.17696804585935</v>
      </c>
      <c r="I95" s="10">
        <f t="shared" si="13"/>
        <v>14.949047619047601</v>
      </c>
      <c r="J95" s="9">
        <f t="shared" ca="1" si="14"/>
        <v>9.4999999999999998E-3</v>
      </c>
      <c r="K95" s="9">
        <f t="shared" ca="1" si="15"/>
        <v>2.2000000000000001E-3</v>
      </c>
      <c r="L95" s="9">
        <v>0.4</v>
      </c>
      <c r="M95" s="9">
        <f t="shared" ca="1" si="9"/>
        <v>5.9842990476190403</v>
      </c>
      <c r="N95" s="9">
        <f t="shared" ca="1" si="10"/>
        <v>71.32656790964289</v>
      </c>
      <c r="O95" s="9">
        <f t="shared" ca="1" si="11"/>
        <v>35.811835091334153</v>
      </c>
      <c r="P95" s="9"/>
      <c r="Q95" s="9"/>
      <c r="R95" s="9"/>
      <c r="S95" s="9"/>
      <c r="T95" s="9"/>
      <c r="U95" s="9"/>
      <c r="V95" s="9"/>
    </row>
    <row r="96" spans="1:22" x14ac:dyDescent="0.3">
      <c r="A96" s="22">
        <v>94</v>
      </c>
      <c r="B96" s="9">
        <v>6.24</v>
      </c>
      <c r="C96" s="16">
        <v>22.3339</v>
      </c>
      <c r="D96" s="10">
        <f t="shared" ca="1" si="8"/>
        <v>12.676159999999999</v>
      </c>
      <c r="E96" s="22"/>
      <c r="F96" s="22"/>
      <c r="G96" s="22"/>
      <c r="H96" s="9">
        <f t="shared" si="12"/>
        <v>257.91506410256409</v>
      </c>
      <c r="I96" s="10">
        <f t="shared" si="13"/>
        <v>16.093899999999998</v>
      </c>
      <c r="J96" s="9">
        <f t="shared" ca="1" si="14"/>
        <v>5.8999999999999999E-3</v>
      </c>
      <c r="K96" s="9">
        <f t="shared" ca="1" si="15"/>
        <v>-9.4000000000000004E-3</v>
      </c>
      <c r="L96" s="9">
        <v>0.4</v>
      </c>
      <c r="M96" s="9">
        <f t="shared" ca="1" si="9"/>
        <v>6.4361600000000001</v>
      </c>
      <c r="N96" s="9">
        <f t="shared" ca="1" si="10"/>
        <v>103.14358974358973</v>
      </c>
      <c r="O96" s="9">
        <f t="shared" ca="1" si="11"/>
        <v>41.424155545600001</v>
      </c>
      <c r="P96" s="9"/>
      <c r="Q96" s="9"/>
      <c r="R96" s="9"/>
      <c r="S96" s="9"/>
      <c r="T96" s="9"/>
      <c r="U96" s="9"/>
      <c r="V96" s="9"/>
    </row>
    <row r="97" spans="1:22" x14ac:dyDescent="0.3">
      <c r="A97" s="22">
        <v>95</v>
      </c>
      <c r="B97" s="9">
        <v>1.63</v>
      </c>
      <c r="C97" s="16">
        <v>18.4023529411764</v>
      </c>
      <c r="D97" s="10">
        <f t="shared" ca="1" si="8"/>
        <v>8.3415411764705603</v>
      </c>
      <c r="E97" s="22"/>
      <c r="F97" s="22"/>
      <c r="G97" s="22"/>
      <c r="H97" s="9">
        <f t="shared" si="12"/>
        <v>1028.9787080476319</v>
      </c>
      <c r="I97" s="10">
        <f t="shared" si="13"/>
        <v>16.772352941176401</v>
      </c>
      <c r="J97" s="9">
        <f t="shared" ca="1" si="14"/>
        <v>8.3000000000000001E-3</v>
      </c>
      <c r="K97" s="9">
        <f t="shared" ca="1" si="15"/>
        <v>-1.8E-3</v>
      </c>
      <c r="L97" s="9">
        <v>0.4</v>
      </c>
      <c r="M97" s="9">
        <f t="shared" ca="1" si="9"/>
        <v>6.7115411764705604</v>
      </c>
      <c r="N97" s="9">
        <f t="shared" ca="1" si="10"/>
        <v>411.75099242150679</v>
      </c>
      <c r="O97" s="9">
        <f t="shared" ca="1" si="11"/>
        <v>45.044784963459833</v>
      </c>
      <c r="P97" s="9"/>
      <c r="Q97" s="9"/>
      <c r="R97" s="9"/>
      <c r="S97" s="9"/>
      <c r="T97" s="9"/>
      <c r="U97" s="9"/>
      <c r="V97" s="9"/>
    </row>
    <row r="98" spans="1:22" x14ac:dyDescent="0.3">
      <c r="A98" s="22">
        <v>96</v>
      </c>
      <c r="B98" s="9">
        <v>37.53</v>
      </c>
      <c r="C98" s="16">
        <v>26.890752688172</v>
      </c>
      <c r="D98" s="10">
        <f t="shared" ca="1" si="8"/>
        <v>33.238301075268801</v>
      </c>
      <c r="E98" s="22"/>
      <c r="F98" s="22"/>
      <c r="G98" s="22"/>
      <c r="H98" s="9">
        <f t="shared" si="12"/>
        <v>-28.348647247077007</v>
      </c>
      <c r="I98" s="10">
        <f t="shared" si="13"/>
        <v>-10.639247311828001</v>
      </c>
      <c r="J98" s="9">
        <f t="shared" ca="1" si="14"/>
        <v>0.81</v>
      </c>
      <c r="K98" s="9">
        <f t="shared" ca="1" si="15"/>
        <v>-0.9</v>
      </c>
      <c r="L98" s="9">
        <v>0.4</v>
      </c>
      <c r="M98" s="9">
        <f t="shared" ca="1" si="9"/>
        <v>-4.2916989247312003</v>
      </c>
      <c r="N98" s="9">
        <f t="shared" ca="1" si="10"/>
        <v>-11.435382160221685</v>
      </c>
      <c r="O98" s="9">
        <f t="shared" ca="1" si="11"/>
        <v>18.418679660538942</v>
      </c>
      <c r="P98" s="9"/>
      <c r="Q98" s="9"/>
      <c r="R98" s="9"/>
      <c r="S98" s="9"/>
      <c r="T98" s="9"/>
      <c r="U98" s="9"/>
      <c r="V98" s="9"/>
    </row>
    <row r="99" spans="1:22" x14ac:dyDescent="0.3">
      <c r="A99" s="22">
        <v>97</v>
      </c>
      <c r="B99" s="9">
        <v>45.17</v>
      </c>
      <c r="C99" s="16">
        <v>29.500178571428499</v>
      </c>
      <c r="D99" s="10">
        <f t="shared" ca="1" si="8"/>
        <v>38.442071428571396</v>
      </c>
      <c r="E99" s="22"/>
      <c r="F99" s="22"/>
      <c r="G99" s="22"/>
      <c r="H99" s="9">
        <f t="shared" si="12"/>
        <v>-34.690771371643791</v>
      </c>
      <c r="I99" s="10">
        <f t="shared" si="13"/>
        <v>-15.669821428571503</v>
      </c>
      <c r="J99" s="9">
        <f t="shared" ca="1" si="14"/>
        <v>-0.31</v>
      </c>
      <c r="K99" s="9">
        <f t="shared" ca="1" si="15"/>
        <v>-0.84</v>
      </c>
      <c r="L99" s="9">
        <v>0.4</v>
      </c>
      <c r="M99" s="9">
        <f t="shared" ca="1" si="9"/>
        <v>-6.7279285714286026</v>
      </c>
      <c r="N99" s="9">
        <f t="shared" ca="1" si="10"/>
        <v>-14.894683576330758</v>
      </c>
      <c r="O99" s="9">
        <f t="shared" ca="1" si="11"/>
        <v>45.265022862245317</v>
      </c>
      <c r="P99" s="9"/>
      <c r="Q99" s="9"/>
      <c r="R99" s="9"/>
      <c r="S99" s="9"/>
      <c r="T99" s="9"/>
      <c r="U99" s="9"/>
      <c r="V99" s="9"/>
    </row>
    <row r="100" spans="1:22" x14ac:dyDescent="0.3">
      <c r="A100" s="22">
        <v>98</v>
      </c>
      <c r="B100" s="9">
        <v>47.48</v>
      </c>
      <c r="C100" s="16">
        <v>32.493934426229501</v>
      </c>
      <c r="D100" s="10">
        <f t="shared" ca="1" si="8"/>
        <v>41.8015737704918</v>
      </c>
      <c r="E100" s="22"/>
      <c r="F100" s="22"/>
      <c r="G100" s="22"/>
      <c r="H100" s="9">
        <f t="shared" si="12"/>
        <v>-31.562901376938701</v>
      </c>
      <c r="I100" s="10">
        <f t="shared" si="13"/>
        <v>-14.986065573770496</v>
      </c>
      <c r="J100" s="9">
        <f t="shared" ca="1" si="14"/>
        <v>0.78</v>
      </c>
      <c r="K100" s="9">
        <f t="shared" ca="1" si="15"/>
        <v>0.01</v>
      </c>
      <c r="L100" s="9">
        <v>0.4</v>
      </c>
      <c r="M100" s="9">
        <f t="shared" ca="1" si="9"/>
        <v>-5.6784262295081991</v>
      </c>
      <c r="N100" s="9">
        <f t="shared" ca="1" si="10"/>
        <v>-11.959617164086344</v>
      </c>
      <c r="O100" s="9">
        <f t="shared" ca="1" si="11"/>
        <v>32.244524443966704</v>
      </c>
      <c r="P100" s="9"/>
      <c r="Q100" s="9"/>
      <c r="R100" s="9"/>
      <c r="S100" s="9"/>
      <c r="T100" s="9"/>
      <c r="U100" s="9"/>
      <c r="V100" s="9"/>
    </row>
    <row r="101" spans="1:22" x14ac:dyDescent="0.3">
      <c r="A101" s="22">
        <v>99</v>
      </c>
      <c r="B101" s="9">
        <v>42.29</v>
      </c>
      <c r="C101" s="16">
        <v>33.711774193548301</v>
      </c>
      <c r="D101" s="10">
        <f t="shared" ca="1" si="8"/>
        <v>38.686709677419323</v>
      </c>
      <c r="E101" s="22"/>
      <c r="F101" s="22"/>
      <c r="G101" s="22"/>
      <c r="H101" s="9">
        <f t="shared" si="12"/>
        <v>-20.284288972456132</v>
      </c>
      <c r="I101" s="10">
        <f t="shared" si="13"/>
        <v>-8.5782258064516981</v>
      </c>
      <c r="J101" s="9">
        <f t="shared" ca="1" si="14"/>
        <v>0.27</v>
      </c>
      <c r="K101" s="9">
        <f t="shared" ca="1" si="15"/>
        <v>-0.7</v>
      </c>
      <c r="L101" s="9">
        <v>0.4</v>
      </c>
      <c r="M101" s="9">
        <f t="shared" ca="1" si="9"/>
        <v>-3.6032903225806794</v>
      </c>
      <c r="N101" s="9">
        <f t="shared" ca="1" si="10"/>
        <v>-8.5204311245700595</v>
      </c>
      <c r="O101" s="9">
        <f t="shared" ca="1" si="11"/>
        <v>12.983701148803576</v>
      </c>
      <c r="P101" s="9"/>
      <c r="Q101" s="9"/>
      <c r="R101" s="9"/>
      <c r="S101" s="9"/>
      <c r="T101" s="9"/>
      <c r="U101" s="9"/>
      <c r="V101" s="9"/>
    </row>
    <row r="102" spans="1:22" x14ac:dyDescent="0.3">
      <c r="A102" s="22">
        <v>100</v>
      </c>
      <c r="B102" s="9">
        <v>19.079999999999998</v>
      </c>
      <c r="C102" s="16">
        <v>25.8695890410959</v>
      </c>
      <c r="D102" s="10">
        <f t="shared" ca="1" si="8"/>
        <v>21.79367561643836</v>
      </c>
      <c r="E102" s="22"/>
      <c r="F102" s="22"/>
      <c r="G102" s="22"/>
      <c r="H102" s="9">
        <f t="shared" si="12"/>
        <v>35.584848223773079</v>
      </c>
      <c r="I102" s="10">
        <f t="shared" si="13"/>
        <v>6.7895890410959012</v>
      </c>
      <c r="J102" s="9">
        <f t="shared" ca="1" si="14"/>
        <v>-2.2000000000000001E-3</v>
      </c>
      <c r="K102" s="9">
        <f t="shared" ca="1" si="15"/>
        <v>-3.2000000000000002E-3</v>
      </c>
      <c r="L102" s="9">
        <v>0.4</v>
      </c>
      <c r="M102" s="9">
        <f t="shared" ca="1" si="9"/>
        <v>2.7136756164383606</v>
      </c>
      <c r="N102" s="9">
        <f t="shared" ca="1" si="10"/>
        <v>14.222618534792254</v>
      </c>
      <c r="O102" s="9">
        <f t="shared" ca="1" si="11"/>
        <v>7.3640353512521166</v>
      </c>
      <c r="P102" s="9"/>
      <c r="Q102" s="9"/>
      <c r="R102" s="9"/>
      <c r="S102" s="9"/>
      <c r="T102" s="9"/>
      <c r="U102" s="9"/>
      <c r="V102" s="9"/>
    </row>
    <row r="103" spans="1:22" x14ac:dyDescent="0.3">
      <c r="A103" s="22">
        <v>101</v>
      </c>
      <c r="B103" s="9">
        <v>35.630000000000003</v>
      </c>
      <c r="C103" s="16">
        <v>26.701764705882301</v>
      </c>
      <c r="D103" s="10">
        <f t="shared" ca="1" si="8"/>
        <v>32.698705882352925</v>
      </c>
      <c r="E103" s="22"/>
      <c r="F103" s="22"/>
      <c r="G103" s="22"/>
      <c r="H103" s="9">
        <f t="shared" si="12"/>
        <v>-25.05819616648246</v>
      </c>
      <c r="I103" s="10">
        <f t="shared" si="13"/>
        <v>-8.9282352941177017</v>
      </c>
      <c r="J103" s="9">
        <f t="shared" ca="1" si="14"/>
        <v>0.76</v>
      </c>
      <c r="K103" s="9">
        <f t="shared" ca="1" si="15"/>
        <v>0.84</v>
      </c>
      <c r="L103" s="9">
        <v>0.4</v>
      </c>
      <c r="M103" s="9">
        <f t="shared" ca="1" si="9"/>
        <v>-2.9312941176470808</v>
      </c>
      <c r="N103" s="9">
        <f t="shared" ca="1" si="10"/>
        <v>-8.2270393422595447</v>
      </c>
      <c r="O103" s="9">
        <f t="shared" ca="1" si="11"/>
        <v>8.5924852041523785</v>
      </c>
      <c r="P103" s="9"/>
      <c r="Q103" s="9"/>
      <c r="R103" s="9"/>
      <c r="S103" s="9"/>
      <c r="T103" s="9"/>
      <c r="U103" s="9"/>
      <c r="V103" s="9"/>
    </row>
    <row r="104" spans="1:22" x14ac:dyDescent="0.3">
      <c r="A104" s="22">
        <v>102</v>
      </c>
      <c r="B104" s="9">
        <v>47.38</v>
      </c>
      <c r="C104" s="16">
        <v>30.826571428571398</v>
      </c>
      <c r="D104" s="10">
        <f t="shared" ca="1" si="8"/>
        <v>40.058628571428557</v>
      </c>
      <c r="E104" s="22"/>
      <c r="F104" s="22"/>
      <c r="G104" s="22"/>
      <c r="H104" s="9">
        <f t="shared" si="12"/>
        <v>-34.937586685159573</v>
      </c>
      <c r="I104" s="10">
        <f t="shared" si="13"/>
        <v>-16.553428571428604</v>
      </c>
      <c r="J104" s="9">
        <f t="shared" ca="1" si="14"/>
        <v>-0.87</v>
      </c>
      <c r="K104" s="9">
        <f t="shared" ca="1" si="15"/>
        <v>-0.88</v>
      </c>
      <c r="L104" s="9">
        <v>0.4</v>
      </c>
      <c r="M104" s="9">
        <f t="shared" ca="1" si="9"/>
        <v>-7.3213714285714424</v>
      </c>
      <c r="N104" s="9">
        <f t="shared" ca="1" si="10"/>
        <v>-15.452451305553916</v>
      </c>
      <c r="O104" s="9">
        <f t="shared" ca="1" si="11"/>
        <v>53.602479595102245</v>
      </c>
      <c r="P104" s="9"/>
      <c r="Q104" s="9"/>
      <c r="R104" s="9"/>
      <c r="S104" s="9"/>
      <c r="T104" s="9"/>
      <c r="U104" s="9"/>
      <c r="V104" s="9"/>
    </row>
    <row r="105" spans="1:22" x14ac:dyDescent="0.3">
      <c r="A105" s="22">
        <v>103</v>
      </c>
      <c r="B105" s="9">
        <v>45.49</v>
      </c>
      <c r="C105" s="16">
        <v>28.871599999999901</v>
      </c>
      <c r="D105" s="10">
        <f t="shared" ca="1" si="8"/>
        <v>38.998639999999959</v>
      </c>
      <c r="E105" s="22"/>
      <c r="F105" s="22"/>
      <c r="G105" s="22"/>
      <c r="H105" s="9">
        <f t="shared" si="12"/>
        <v>-36.531985051659923</v>
      </c>
      <c r="I105" s="10">
        <f t="shared" si="13"/>
        <v>-16.618400000000101</v>
      </c>
      <c r="J105" s="9">
        <f t="shared" ca="1" si="14"/>
        <v>0.93</v>
      </c>
      <c r="K105" s="9">
        <f t="shared" ca="1" si="15"/>
        <v>-0.54</v>
      </c>
      <c r="L105" s="9">
        <v>0.4</v>
      </c>
      <c r="M105" s="9">
        <f t="shared" ca="1" si="9"/>
        <v>-6.4913600000000402</v>
      </c>
      <c r="N105" s="9">
        <f t="shared" ca="1" si="10"/>
        <v>-14.26986150802384</v>
      </c>
      <c r="O105" s="9">
        <f t="shared" ca="1" si="11"/>
        <v>42.137754649600524</v>
      </c>
      <c r="P105" s="9"/>
      <c r="Q105" s="9"/>
      <c r="R105" s="9"/>
      <c r="S105" s="9"/>
      <c r="T105" s="9"/>
      <c r="U105" s="9"/>
      <c r="V105" s="9"/>
    </row>
    <row r="106" spans="1:22" x14ac:dyDescent="0.3">
      <c r="A106" s="22">
        <v>104</v>
      </c>
      <c r="B106" s="9">
        <v>34.39</v>
      </c>
      <c r="C106" s="16">
        <v>29.337272727272701</v>
      </c>
      <c r="D106" s="10">
        <f t="shared" ca="1" si="8"/>
        <v>32.728909090909085</v>
      </c>
      <c r="E106" s="22"/>
      <c r="F106" s="22"/>
      <c r="G106" s="22"/>
      <c r="H106" s="9">
        <f t="shared" si="12"/>
        <v>-14.692431732268973</v>
      </c>
      <c r="I106" s="10">
        <f t="shared" si="13"/>
        <v>-5.0527272727272994</v>
      </c>
      <c r="J106" s="9">
        <f t="shared" ca="1" si="14"/>
        <v>0.92</v>
      </c>
      <c r="K106" s="9">
        <f t="shared" ca="1" si="15"/>
        <v>-0.02</v>
      </c>
      <c r="L106" s="9">
        <v>0.4</v>
      </c>
      <c r="M106" s="9">
        <f t="shared" ca="1" si="9"/>
        <v>-1.6610909090909196</v>
      </c>
      <c r="N106" s="9">
        <f t="shared" ca="1" si="10"/>
        <v>-4.8301567580427918</v>
      </c>
      <c r="O106" s="9">
        <f t="shared" ca="1" si="11"/>
        <v>2.759223008264498</v>
      </c>
      <c r="P106" s="9"/>
      <c r="Q106" s="9"/>
      <c r="R106" s="9"/>
      <c r="S106" s="9"/>
      <c r="T106" s="9"/>
      <c r="U106" s="9"/>
      <c r="V106" s="9"/>
    </row>
    <row r="107" spans="1:22" x14ac:dyDescent="0.3">
      <c r="A107" s="22">
        <v>105</v>
      </c>
      <c r="B107" s="9">
        <v>39.19</v>
      </c>
      <c r="C107" s="16">
        <v>29.189342105263101</v>
      </c>
      <c r="D107" s="10">
        <f t="shared" ca="1" si="8"/>
        <v>35.169736842105237</v>
      </c>
      <c r="E107" s="22"/>
      <c r="F107" s="22"/>
      <c r="G107" s="22"/>
      <c r="H107" s="9">
        <f t="shared" si="12"/>
        <v>-25.518392178455972</v>
      </c>
      <c r="I107" s="10">
        <f t="shared" si="13"/>
        <v>-10.000657894736896</v>
      </c>
      <c r="J107" s="9">
        <f t="shared" ca="1" si="14"/>
        <v>-0.72</v>
      </c>
      <c r="K107" s="9">
        <f t="shared" ca="1" si="15"/>
        <v>0.67</v>
      </c>
      <c r="L107" s="9">
        <v>0.4</v>
      </c>
      <c r="M107" s="9">
        <f t="shared" ca="1" si="9"/>
        <v>-4.0202631578947594</v>
      </c>
      <c r="N107" s="9">
        <f t="shared" ca="1" si="10"/>
        <v>-10.258390298277009</v>
      </c>
      <c r="O107" s="9">
        <f t="shared" ca="1" si="11"/>
        <v>16.162515858725943</v>
      </c>
      <c r="P107" s="9"/>
      <c r="Q107" s="9"/>
      <c r="R107" s="9"/>
      <c r="S107" s="9"/>
      <c r="T107" s="9"/>
      <c r="U107" s="9"/>
      <c r="V107" s="9"/>
    </row>
    <row r="108" spans="1:22" x14ac:dyDescent="0.3">
      <c r="A108" s="22">
        <v>106</v>
      </c>
      <c r="B108" s="9">
        <v>31.14</v>
      </c>
      <c r="C108" s="16">
        <v>25.731549295774599</v>
      </c>
      <c r="D108" s="10">
        <f t="shared" ca="1" si="8"/>
        <v>28.936619718309839</v>
      </c>
      <c r="E108" s="22"/>
      <c r="F108" s="22"/>
      <c r="G108" s="22"/>
      <c r="H108" s="9">
        <f t="shared" si="12"/>
        <v>-17.368178240929353</v>
      </c>
      <c r="I108" s="10">
        <f t="shared" si="13"/>
        <v>-5.4084507042254018</v>
      </c>
      <c r="J108" s="9">
        <f t="shared" ca="1" si="14"/>
        <v>-0.5</v>
      </c>
      <c r="K108" s="9">
        <f t="shared" ca="1" si="15"/>
        <v>0.4</v>
      </c>
      <c r="L108" s="9">
        <v>0.4</v>
      </c>
      <c r="M108" s="9">
        <f t="shared" ca="1" si="9"/>
        <v>-2.2033802816901606</v>
      </c>
      <c r="N108" s="9">
        <f t="shared" ca="1" si="10"/>
        <v>-7.0757234479452809</v>
      </c>
      <c r="O108" s="9">
        <f t="shared" ca="1" si="11"/>
        <v>4.8548846657410119</v>
      </c>
      <c r="P108" s="9"/>
      <c r="Q108" s="9"/>
      <c r="R108" s="9"/>
      <c r="S108" s="9"/>
      <c r="T108" s="9"/>
      <c r="U108" s="9"/>
      <c r="V108" s="9"/>
    </row>
    <row r="109" spans="1:22" x14ac:dyDescent="0.3">
      <c r="A109" s="22">
        <v>107</v>
      </c>
      <c r="B109" s="9">
        <v>34.26</v>
      </c>
      <c r="C109" s="16">
        <v>30.099264705882302</v>
      </c>
      <c r="D109" s="10">
        <f t="shared" ca="1" si="8"/>
        <v>32.267705882352921</v>
      </c>
      <c r="E109" s="22"/>
      <c r="F109" s="22"/>
      <c r="G109" s="22"/>
      <c r="H109" s="9">
        <f t="shared" si="12"/>
        <v>-12.144586380962341</v>
      </c>
      <c r="I109" s="10">
        <f t="shared" si="13"/>
        <v>-4.1607352941176963</v>
      </c>
      <c r="J109" s="9">
        <f t="shared" ca="1" si="14"/>
        <v>0.16</v>
      </c>
      <c r="K109" s="9">
        <f t="shared" ca="1" si="15"/>
        <v>-0.98</v>
      </c>
      <c r="L109" s="9">
        <v>0.4</v>
      </c>
      <c r="M109" s="9">
        <f t="shared" ca="1" si="9"/>
        <v>-1.9922941176470788</v>
      </c>
      <c r="N109" s="9">
        <f t="shared" ca="1" si="10"/>
        <v>-5.8152192575804946</v>
      </c>
      <c r="O109" s="9">
        <f t="shared" ca="1" si="11"/>
        <v>3.9692358512111521</v>
      </c>
      <c r="P109" s="9"/>
      <c r="Q109" s="9"/>
      <c r="R109" s="9"/>
      <c r="S109" s="9"/>
      <c r="T109" s="9"/>
      <c r="U109" s="9"/>
      <c r="V109" s="9"/>
    </row>
    <row r="110" spans="1:22" x14ac:dyDescent="0.3">
      <c r="A110" s="22">
        <v>108</v>
      </c>
      <c r="B110" s="9">
        <v>13.25</v>
      </c>
      <c r="C110" s="16">
        <v>24.867272727272699</v>
      </c>
      <c r="D110" s="10">
        <f t="shared" ca="1" si="8"/>
        <v>17.897229090909079</v>
      </c>
      <c r="E110" s="22"/>
      <c r="F110" s="22"/>
      <c r="G110" s="22"/>
      <c r="H110" s="9">
        <f t="shared" si="12"/>
        <v>87.677530017152435</v>
      </c>
      <c r="I110" s="10">
        <f t="shared" si="13"/>
        <v>11.617272727272699</v>
      </c>
      <c r="J110" s="9">
        <f t="shared" ca="1" si="14"/>
        <v>1.1000000000000001E-3</v>
      </c>
      <c r="K110" s="9">
        <f t="shared" ca="1" si="15"/>
        <v>-2.9999999999999997E-4</v>
      </c>
      <c r="L110" s="9">
        <v>0.4</v>
      </c>
      <c r="M110" s="9">
        <f t="shared" ca="1" si="9"/>
        <v>4.6472290909090797</v>
      </c>
      <c r="N110" s="9">
        <f t="shared" ca="1" si="10"/>
        <v>35.073427101200608</v>
      </c>
      <c r="O110" s="9">
        <f t="shared" ca="1" si="11"/>
        <v>21.596738223391633</v>
      </c>
      <c r="P110" s="9">
        <f ca="1">SUM(O3:O459)</f>
        <v>4762.0088857695655</v>
      </c>
      <c r="Q110" s="9"/>
      <c r="R110" s="9"/>
      <c r="S110" s="9"/>
      <c r="T110" s="9"/>
      <c r="U110" s="9"/>
      <c r="V110" s="9"/>
    </row>
    <row r="111" spans="1:22" x14ac:dyDescent="0.3">
      <c r="A111" s="22">
        <v>109</v>
      </c>
      <c r="B111" s="9">
        <v>22.64</v>
      </c>
      <c r="C111" s="16">
        <v>27.970833333333299</v>
      </c>
      <c r="D111" s="10">
        <f t="shared" ca="1" si="8"/>
        <v>24.76965333333332</v>
      </c>
      <c r="E111" s="22"/>
      <c r="F111" s="22"/>
      <c r="G111" s="22"/>
      <c r="H111" s="9">
        <f t="shared" si="12"/>
        <v>23.546083627797266</v>
      </c>
      <c r="I111" s="10">
        <f t="shared" si="13"/>
        <v>5.3308333333332989</v>
      </c>
      <c r="J111" s="9">
        <f t="shared" ca="1" si="14"/>
        <v>-7.0000000000000001E-3</v>
      </c>
      <c r="K111" s="9">
        <f t="shared" ca="1" si="15"/>
        <v>2.9999999999999997E-4</v>
      </c>
      <c r="L111" s="9">
        <v>0.4</v>
      </c>
      <c r="M111" s="9">
        <f t="shared" ca="1" si="9"/>
        <v>2.1296533333333199</v>
      </c>
      <c r="N111" s="9">
        <f t="shared" ca="1" si="10"/>
        <v>9.4065959952885017</v>
      </c>
      <c r="O111" s="9">
        <f t="shared" ca="1" si="11"/>
        <v>4.5354233201777205</v>
      </c>
      <c r="P111" s="9"/>
      <c r="Q111" s="9"/>
      <c r="R111" s="9"/>
      <c r="S111" s="9"/>
      <c r="T111" s="9"/>
      <c r="U111" s="9"/>
      <c r="V111" s="9"/>
    </row>
    <row r="112" spans="1:22" x14ac:dyDescent="0.3">
      <c r="A112" s="22">
        <v>110</v>
      </c>
      <c r="B112" s="9">
        <v>48.02</v>
      </c>
      <c r="C112" s="16">
        <v>29.591578947368401</v>
      </c>
      <c r="D112" s="10">
        <f t="shared" ca="1" si="8"/>
        <v>40.420631578947365</v>
      </c>
      <c r="E112" s="22"/>
      <c r="F112" s="22"/>
      <c r="G112" s="22"/>
      <c r="H112" s="9">
        <f t="shared" si="12"/>
        <v>-38.376553628970434</v>
      </c>
      <c r="I112" s="10">
        <f t="shared" si="13"/>
        <v>-18.428421052631602</v>
      </c>
      <c r="J112" s="9">
        <f t="shared" ca="1" si="14"/>
        <v>-0.89</v>
      </c>
      <c r="K112" s="9">
        <f t="shared" ca="1" si="15"/>
        <v>0.32</v>
      </c>
      <c r="L112" s="9">
        <v>0.4</v>
      </c>
      <c r="M112" s="9">
        <f t="shared" ca="1" si="9"/>
        <v>-7.5993684210526418</v>
      </c>
      <c r="N112" s="9">
        <f t="shared" ca="1" si="10"/>
        <v>-15.825423617352429</v>
      </c>
      <c r="O112" s="9">
        <f t="shared" ca="1" si="11"/>
        <v>57.750400398892118</v>
      </c>
      <c r="P112" s="9"/>
      <c r="Q112" s="9"/>
      <c r="R112" s="9"/>
      <c r="S112" s="9"/>
      <c r="T112" s="9"/>
      <c r="U112" s="9"/>
      <c r="V112" s="9"/>
    </row>
    <row r="113" spans="1:22" x14ac:dyDescent="0.3">
      <c r="A113" s="22">
        <v>111</v>
      </c>
      <c r="B113" s="9">
        <v>43.92</v>
      </c>
      <c r="C113" s="16">
        <v>30.099264705882302</v>
      </c>
      <c r="D113" s="10">
        <f t="shared" ca="1" si="8"/>
        <v>37.975705882352919</v>
      </c>
      <c r="E113" s="22"/>
      <c r="F113" s="22"/>
      <c r="G113" s="22"/>
      <c r="H113" s="9">
        <f t="shared" si="12"/>
        <v>-31.467976534876364</v>
      </c>
      <c r="I113" s="10">
        <f t="shared" si="13"/>
        <v>-13.8207352941177</v>
      </c>
      <c r="J113" s="9">
        <f t="shared" ca="1" si="14"/>
        <v>-0.98</v>
      </c>
      <c r="K113" s="9">
        <f t="shared" ca="1" si="15"/>
        <v>-0.06</v>
      </c>
      <c r="L113" s="9">
        <v>0.4</v>
      </c>
      <c r="M113" s="9">
        <f t="shared" ca="1" si="9"/>
        <v>-5.9442941176470807</v>
      </c>
      <c r="N113" s="9">
        <f t="shared" ca="1" si="10"/>
        <v>-13.534367298832152</v>
      </c>
      <c r="O113" s="9">
        <f t="shared" ca="1" si="11"/>
        <v>35.334632557093684</v>
      </c>
      <c r="P113" s="9"/>
      <c r="Q113" s="9"/>
      <c r="R113" s="9"/>
      <c r="S113" s="9"/>
      <c r="T113" s="9"/>
      <c r="U113" s="9"/>
      <c r="V113" s="9"/>
    </row>
    <row r="114" spans="1:22" x14ac:dyDescent="0.3">
      <c r="A114" s="22">
        <v>112</v>
      </c>
      <c r="B114" s="9">
        <v>14</v>
      </c>
      <c r="C114" s="16">
        <v>20.084999999999901</v>
      </c>
      <c r="D114" s="10">
        <f t="shared" ca="1" si="8"/>
        <v>16.433799999999962</v>
      </c>
      <c r="E114" s="22"/>
      <c r="F114" s="22"/>
      <c r="G114" s="22"/>
      <c r="H114" s="9">
        <f t="shared" si="12"/>
        <v>43.464285714284998</v>
      </c>
      <c r="I114" s="10">
        <f t="shared" si="13"/>
        <v>6.0849999999999014</v>
      </c>
      <c r="J114" s="9">
        <f t="shared" ca="1" si="14"/>
        <v>-5.4000000000000003E-3</v>
      </c>
      <c r="K114" s="9">
        <f t="shared" ca="1" si="15"/>
        <v>4.8999999999999998E-3</v>
      </c>
      <c r="L114" s="9">
        <v>0.4</v>
      </c>
      <c r="M114" s="9">
        <f t="shared" ca="1" si="9"/>
        <v>2.4337999999999607</v>
      </c>
      <c r="N114" s="9">
        <f t="shared" ca="1" si="10"/>
        <v>17.384285714285454</v>
      </c>
      <c r="O114" s="9">
        <f t="shared" ca="1" si="11"/>
        <v>5.9233824399998083</v>
      </c>
      <c r="P114" s="9"/>
      <c r="Q114" s="9"/>
      <c r="R114" s="9"/>
      <c r="S114" s="9"/>
      <c r="T114" s="9"/>
      <c r="U114" s="9"/>
      <c r="V114" s="9"/>
    </row>
    <row r="115" spans="1:22" x14ac:dyDescent="0.3">
      <c r="A115" s="22">
        <v>113</v>
      </c>
      <c r="B115" s="9">
        <v>9.18</v>
      </c>
      <c r="C115" s="16">
        <v>24.606947368421</v>
      </c>
      <c r="D115" s="10">
        <f t="shared" ca="1" si="8"/>
        <v>15.3552989473684</v>
      </c>
      <c r="E115" s="22"/>
      <c r="F115" s="22"/>
      <c r="G115" s="22"/>
      <c r="H115" s="9">
        <f t="shared" si="12"/>
        <v>168.04953560371462</v>
      </c>
      <c r="I115" s="10">
        <f t="shared" si="13"/>
        <v>15.426947368421001</v>
      </c>
      <c r="J115" s="9">
        <f t="shared" ca="1" si="14"/>
        <v>2.2000000000000001E-3</v>
      </c>
      <c r="K115" s="9">
        <f t="shared" ca="1" si="15"/>
        <v>9.1000000000000004E-3</v>
      </c>
      <c r="L115" s="9">
        <v>0.4</v>
      </c>
      <c r="M115" s="9">
        <f t="shared" ca="1" si="9"/>
        <v>6.1752989473684003</v>
      </c>
      <c r="N115" s="9">
        <f t="shared" ca="1" si="10"/>
        <v>67.269051714252726</v>
      </c>
      <c r="O115" s="9">
        <f t="shared" ca="1" si="11"/>
        <v>38.134317089369276</v>
      </c>
      <c r="P115" s="9"/>
      <c r="Q115" s="9"/>
      <c r="R115" s="9"/>
      <c r="S115" s="9"/>
      <c r="T115" s="9"/>
      <c r="U115" s="9"/>
      <c r="V115" s="9"/>
    </row>
    <row r="116" spans="1:22" x14ac:dyDescent="0.3">
      <c r="A116" s="22">
        <v>114</v>
      </c>
      <c r="B116" s="9">
        <v>40.32</v>
      </c>
      <c r="C116" s="16">
        <v>28.719142857142799</v>
      </c>
      <c r="D116" s="10">
        <f t="shared" ca="1" si="8"/>
        <v>36.191657142857117</v>
      </c>
      <c r="E116" s="22"/>
      <c r="F116" s="22"/>
      <c r="G116" s="22"/>
      <c r="H116" s="9">
        <f t="shared" si="12"/>
        <v>-28.77196712018155</v>
      </c>
      <c r="I116" s="10">
        <f t="shared" si="13"/>
        <v>-11.600857142857201</v>
      </c>
      <c r="J116" s="9">
        <f t="shared" ca="1" si="14"/>
        <v>0.28999999999999998</v>
      </c>
      <c r="K116" s="9">
        <f t="shared" ca="1" si="15"/>
        <v>0.99</v>
      </c>
      <c r="L116" s="9">
        <v>0.4</v>
      </c>
      <c r="M116" s="9">
        <f t="shared" ca="1" si="9"/>
        <v>-4.1283428571428811</v>
      </c>
      <c r="N116" s="9">
        <f t="shared" ca="1" si="10"/>
        <v>-10.238945578231352</v>
      </c>
      <c r="O116" s="9">
        <f t="shared" ca="1" si="11"/>
        <v>17.043214746122647</v>
      </c>
      <c r="P116" s="9"/>
      <c r="Q116" s="9"/>
      <c r="R116" s="9"/>
      <c r="S116" s="9"/>
      <c r="T116" s="9"/>
      <c r="U116" s="9"/>
      <c r="V116" s="9"/>
    </row>
    <row r="117" spans="1:22" x14ac:dyDescent="0.3">
      <c r="A117" s="22">
        <v>115</v>
      </c>
      <c r="B117" s="9">
        <v>32.54</v>
      </c>
      <c r="C117" s="16">
        <v>27.970833333333299</v>
      </c>
      <c r="D117" s="10">
        <f t="shared" ca="1" si="8"/>
        <v>30.83233333333332</v>
      </c>
      <c r="E117" s="22"/>
      <c r="F117" s="22"/>
      <c r="G117" s="22"/>
      <c r="H117" s="9">
        <f t="shared" si="12"/>
        <v>-14.041692276173013</v>
      </c>
      <c r="I117" s="10">
        <f t="shared" si="13"/>
        <v>-4.5691666666666997</v>
      </c>
      <c r="J117" s="9">
        <f t="shared" ca="1" si="14"/>
        <v>0.13</v>
      </c>
      <c r="K117" s="9">
        <f t="shared" ca="1" si="15"/>
        <v>0.17</v>
      </c>
      <c r="L117" s="9">
        <v>0.4</v>
      </c>
      <c r="M117" s="9">
        <f t="shared" ca="1" si="9"/>
        <v>-1.70766666666668</v>
      </c>
      <c r="N117" s="9">
        <f t="shared" ca="1" si="10"/>
        <v>-5.2479000204876396</v>
      </c>
      <c r="O117" s="9">
        <f t="shared" ca="1" si="11"/>
        <v>2.9161254444444897</v>
      </c>
      <c r="P117" s="9"/>
      <c r="Q117" s="9"/>
      <c r="R117" s="9"/>
      <c r="S117" s="9"/>
      <c r="T117" s="9"/>
      <c r="U117" s="9"/>
      <c r="V117" s="9"/>
    </row>
    <row r="118" spans="1:22" x14ac:dyDescent="0.3">
      <c r="A118" s="22">
        <v>116</v>
      </c>
      <c r="B118" s="9">
        <v>21.86</v>
      </c>
      <c r="C118" s="16">
        <v>26.701764705882301</v>
      </c>
      <c r="D118" s="10">
        <f t="shared" ca="1" si="8"/>
        <v>23.802505882352921</v>
      </c>
      <c r="E118" s="22"/>
      <c r="F118" s="22"/>
      <c r="G118" s="22"/>
      <c r="H118" s="9">
        <f t="shared" si="12"/>
        <v>22.148969377320693</v>
      </c>
      <c r="I118" s="10">
        <f t="shared" si="13"/>
        <v>4.8417647058823015</v>
      </c>
      <c r="J118" s="9">
        <f t="shared" ca="1" si="14"/>
        <v>9.9000000000000008E-3</v>
      </c>
      <c r="K118" s="9">
        <f t="shared" ca="1" si="15"/>
        <v>4.5999999999999999E-3</v>
      </c>
      <c r="L118" s="9">
        <v>0.4</v>
      </c>
      <c r="M118" s="9">
        <f t="shared" ca="1" si="9"/>
        <v>1.9425058823529207</v>
      </c>
      <c r="N118" s="9">
        <f t="shared" ca="1" si="10"/>
        <v>8.8861202303427422</v>
      </c>
      <c r="O118" s="9">
        <f t="shared" ca="1" si="11"/>
        <v>3.773329102975699</v>
      </c>
      <c r="P118" s="9"/>
      <c r="Q118" s="9"/>
      <c r="R118" s="9"/>
      <c r="S118" s="9"/>
      <c r="T118" s="9"/>
      <c r="U118" s="9"/>
      <c r="V118" s="9"/>
    </row>
    <row r="119" spans="1:22" x14ac:dyDescent="0.3">
      <c r="A119" s="22">
        <v>117</v>
      </c>
      <c r="B119" s="9">
        <v>49.28</v>
      </c>
      <c r="C119" s="16">
        <v>33.485333333333301</v>
      </c>
      <c r="D119" s="10">
        <f t="shared" ca="1" si="8"/>
        <v>42.78213333333332</v>
      </c>
      <c r="E119" s="22"/>
      <c r="F119" s="22"/>
      <c r="G119" s="22"/>
      <c r="H119" s="9">
        <f t="shared" si="12"/>
        <v>-32.050865800865871</v>
      </c>
      <c r="I119" s="10">
        <f t="shared" si="13"/>
        <v>-15.7946666666667</v>
      </c>
      <c r="J119" s="9">
        <f t="shared" ca="1" si="14"/>
        <v>0.14000000000000001</v>
      </c>
      <c r="K119" s="9">
        <f t="shared" ca="1" si="15"/>
        <v>-0.59</v>
      </c>
      <c r="L119" s="9">
        <v>0.4</v>
      </c>
      <c r="M119" s="9">
        <f t="shared" ca="1" si="9"/>
        <v>-6.4978666666666802</v>
      </c>
      <c r="N119" s="9">
        <f t="shared" ca="1" si="10"/>
        <v>-13.185606060606093</v>
      </c>
      <c r="O119" s="9">
        <f t="shared" ca="1" si="11"/>
        <v>42.222271217777951</v>
      </c>
      <c r="P119" s="9"/>
      <c r="Q119" s="9"/>
      <c r="R119" s="9"/>
      <c r="S119" s="9"/>
      <c r="T119" s="9"/>
      <c r="U119" s="9"/>
      <c r="V119" s="9"/>
    </row>
    <row r="120" spans="1:22" x14ac:dyDescent="0.3">
      <c r="A120" s="22">
        <v>118</v>
      </c>
      <c r="B120" s="9">
        <v>9.67</v>
      </c>
      <c r="C120" s="16">
        <v>21.5535</v>
      </c>
      <c r="D120" s="10">
        <f t="shared" ca="1" si="8"/>
        <v>14.42592</v>
      </c>
      <c r="E120" s="22"/>
      <c r="F120" s="22"/>
      <c r="G120" s="22"/>
      <c r="H120" s="9">
        <f t="shared" si="12"/>
        <v>122.89038262668046</v>
      </c>
      <c r="I120" s="10">
        <f t="shared" si="13"/>
        <v>11.8835</v>
      </c>
      <c r="J120" s="9">
        <f t="shared" ca="1" si="14"/>
        <v>3.3E-3</v>
      </c>
      <c r="K120" s="9">
        <f t="shared" ca="1" si="15"/>
        <v>3.0000000000000001E-3</v>
      </c>
      <c r="L120" s="9">
        <v>0.4</v>
      </c>
      <c r="M120" s="9">
        <f t="shared" ca="1" si="9"/>
        <v>4.7559199999999997</v>
      </c>
      <c r="N120" s="9">
        <f t="shared" ca="1" si="10"/>
        <v>49.182213029989661</v>
      </c>
      <c r="O120" s="9">
        <f t="shared" ca="1" si="11"/>
        <v>22.618775046399996</v>
      </c>
      <c r="P120" s="9"/>
      <c r="Q120" s="9"/>
      <c r="R120" s="9"/>
      <c r="S120" s="9"/>
      <c r="T120" s="9"/>
      <c r="U120" s="9"/>
      <c r="V120" s="9"/>
    </row>
    <row r="121" spans="1:22" x14ac:dyDescent="0.3">
      <c r="A121" s="22">
        <v>119</v>
      </c>
      <c r="B121" s="9">
        <v>22.23</v>
      </c>
      <c r="C121" s="16">
        <v>27.352874999999901</v>
      </c>
      <c r="D121" s="10">
        <f t="shared" ca="1" si="8"/>
        <v>24.277189999999962</v>
      </c>
      <c r="E121" s="22"/>
      <c r="F121" s="22"/>
      <c r="G121" s="22"/>
      <c r="H121" s="9">
        <f t="shared" si="12"/>
        <v>23.044871794871359</v>
      </c>
      <c r="I121" s="10">
        <f t="shared" si="13"/>
        <v>5.122874999999901</v>
      </c>
      <c r="J121" s="9">
        <f t="shared" ca="1" si="14"/>
        <v>-9.1999999999999998E-3</v>
      </c>
      <c r="K121" s="9">
        <f t="shared" ca="1" si="15"/>
        <v>4.3E-3</v>
      </c>
      <c r="L121" s="9">
        <v>0.4</v>
      </c>
      <c r="M121" s="9">
        <f t="shared" ca="1" si="9"/>
        <v>2.0471899999999605</v>
      </c>
      <c r="N121" s="9">
        <f t="shared" ca="1" si="10"/>
        <v>9.2091318038684644</v>
      </c>
      <c r="O121" s="9">
        <f t="shared" ca="1" si="11"/>
        <v>4.1909868960998384</v>
      </c>
      <c r="P121" s="9"/>
      <c r="Q121" s="9"/>
      <c r="R121" s="9"/>
      <c r="S121" s="9"/>
      <c r="T121" s="9"/>
      <c r="U121" s="9"/>
      <c r="V121" s="9"/>
    </row>
    <row r="122" spans="1:22" x14ac:dyDescent="0.3">
      <c r="A122" s="22">
        <v>120</v>
      </c>
      <c r="B122" s="9">
        <v>13.5</v>
      </c>
      <c r="C122" s="16">
        <v>26.701764705882301</v>
      </c>
      <c r="D122" s="10">
        <f t="shared" ca="1" si="8"/>
        <v>18.78226588235292</v>
      </c>
      <c r="E122" s="22"/>
      <c r="F122" s="22"/>
      <c r="G122" s="22"/>
      <c r="H122" s="9">
        <f t="shared" si="12"/>
        <v>97.790849673202217</v>
      </c>
      <c r="I122" s="10">
        <f t="shared" si="13"/>
        <v>13.201764705882301</v>
      </c>
      <c r="J122" s="9">
        <f t="shared" ca="1" si="14"/>
        <v>4.1000000000000003E-3</v>
      </c>
      <c r="K122" s="9">
        <f t="shared" ca="1" si="15"/>
        <v>-2.0000000000000001E-4</v>
      </c>
      <c r="L122" s="9">
        <v>0.4</v>
      </c>
      <c r="M122" s="9">
        <f t="shared" ca="1" si="9"/>
        <v>5.2822658823529203</v>
      </c>
      <c r="N122" s="9">
        <f t="shared" ca="1" si="10"/>
        <v>39.127895424836453</v>
      </c>
      <c r="O122" s="9">
        <f t="shared" ca="1" si="11"/>
        <v>27.902332851869676</v>
      </c>
      <c r="P122" s="9"/>
      <c r="Q122" s="9"/>
      <c r="R122" s="9"/>
      <c r="S122" s="9"/>
      <c r="T122" s="9"/>
      <c r="U122" s="9"/>
      <c r="V122" s="9"/>
    </row>
    <row r="123" spans="1:22" x14ac:dyDescent="0.3">
      <c r="A123" s="22">
        <v>121</v>
      </c>
      <c r="B123" s="9">
        <v>6.21</v>
      </c>
      <c r="C123" s="16">
        <v>24.606947368421</v>
      </c>
      <c r="D123" s="10">
        <f t="shared" ca="1" si="8"/>
        <v>13.573658947368401</v>
      </c>
      <c r="E123" s="22"/>
      <c r="F123" s="22"/>
      <c r="G123" s="22"/>
      <c r="H123" s="9">
        <f t="shared" si="12"/>
        <v>296.24713958809986</v>
      </c>
      <c r="I123" s="10">
        <f t="shared" si="13"/>
        <v>18.396947368420999</v>
      </c>
      <c r="J123" s="9">
        <f t="shared" ca="1" si="14"/>
        <v>5.0000000000000001E-3</v>
      </c>
      <c r="K123" s="9">
        <f t="shared" ca="1" si="15"/>
        <v>7.1999999999999998E-3</v>
      </c>
      <c r="L123" s="9">
        <v>0.4</v>
      </c>
      <c r="M123" s="9">
        <f t="shared" ca="1" si="9"/>
        <v>7.3636589473683998</v>
      </c>
      <c r="N123" s="9">
        <f t="shared" ca="1" si="10"/>
        <v>118.5774387659968</v>
      </c>
      <c r="O123" s="9">
        <f t="shared" ca="1" si="11"/>
        <v>54.223473093158688</v>
      </c>
      <c r="P123" s="9"/>
      <c r="Q123" s="9"/>
      <c r="R123" s="9"/>
      <c r="S123" s="9"/>
      <c r="T123" s="9"/>
      <c r="U123" s="9"/>
      <c r="V123" s="9"/>
    </row>
    <row r="124" spans="1:22" x14ac:dyDescent="0.3">
      <c r="A124" s="22">
        <v>122</v>
      </c>
      <c r="B124" s="9">
        <v>32.81</v>
      </c>
      <c r="C124" s="16">
        <v>27.970833333333299</v>
      </c>
      <c r="D124" s="10">
        <f t="shared" ca="1" si="8"/>
        <v>30.71833333333332</v>
      </c>
      <c r="E124" s="22"/>
      <c r="F124" s="22"/>
      <c r="G124" s="22"/>
      <c r="H124" s="9">
        <f t="shared" si="12"/>
        <v>-14.749060245860113</v>
      </c>
      <c r="I124" s="10">
        <f t="shared" si="13"/>
        <v>-4.8391666666667028</v>
      </c>
      <c r="J124" s="9">
        <f t="shared" ca="1" si="14"/>
        <v>0.2</v>
      </c>
      <c r="K124" s="9">
        <f t="shared" ca="1" si="15"/>
        <v>-0.59</v>
      </c>
      <c r="L124" s="9">
        <v>0.4</v>
      </c>
      <c r="M124" s="9">
        <f t="shared" ca="1" si="9"/>
        <v>-2.091666666666681</v>
      </c>
      <c r="N124" s="9">
        <f t="shared" ca="1" si="10"/>
        <v>-6.37508889566194</v>
      </c>
      <c r="O124" s="9">
        <f t="shared" ca="1" si="11"/>
        <v>4.3750694444445042</v>
      </c>
      <c r="P124" s="9"/>
      <c r="Q124" s="9"/>
      <c r="R124" s="9"/>
      <c r="S124" s="9"/>
      <c r="T124" s="9"/>
      <c r="U124" s="9"/>
      <c r="V124" s="9"/>
    </row>
    <row r="125" spans="1:22" x14ac:dyDescent="0.3">
      <c r="A125" s="22">
        <v>123</v>
      </c>
      <c r="B125" s="9">
        <v>3.26</v>
      </c>
      <c r="C125" s="16">
        <v>23.384074074074</v>
      </c>
      <c r="D125" s="10">
        <f t="shared" ca="1" si="8"/>
        <v>11.3059896296296</v>
      </c>
      <c r="E125" s="22"/>
      <c r="F125" s="22"/>
      <c r="G125" s="22"/>
      <c r="H125" s="9">
        <f t="shared" si="12"/>
        <v>617.30288570779146</v>
      </c>
      <c r="I125" s="10">
        <f t="shared" si="13"/>
        <v>20.124074074074002</v>
      </c>
      <c r="J125" s="9">
        <f t="shared" ca="1" si="14"/>
        <v>-5.4000000000000003E-3</v>
      </c>
      <c r="K125" s="9">
        <f t="shared" ca="1" si="15"/>
        <v>-3.7000000000000002E-3</v>
      </c>
      <c r="L125" s="9">
        <v>0.4</v>
      </c>
      <c r="M125" s="9">
        <f t="shared" ca="1" si="9"/>
        <v>8.0459896296296005</v>
      </c>
      <c r="N125" s="9">
        <f t="shared" ca="1" si="10"/>
        <v>246.80949784139878</v>
      </c>
      <c r="O125" s="9">
        <f t="shared" ca="1" si="11"/>
        <v>64.737949120107075</v>
      </c>
      <c r="P125" s="9"/>
      <c r="Q125" s="9"/>
      <c r="R125" s="9"/>
      <c r="S125" s="9"/>
      <c r="T125" s="9"/>
      <c r="U125" s="9"/>
      <c r="V125" s="9"/>
    </row>
    <row r="126" spans="1:22" x14ac:dyDescent="0.3">
      <c r="A126" s="22">
        <v>124</v>
      </c>
      <c r="B126" s="9">
        <v>2.4900000000000002</v>
      </c>
      <c r="C126" s="16">
        <v>18.560238095238098</v>
      </c>
      <c r="D126" s="10">
        <f t="shared" ca="1" si="8"/>
        <v>8.9200952380952394</v>
      </c>
      <c r="E126" s="22"/>
      <c r="F126" s="22"/>
      <c r="G126" s="22"/>
      <c r="H126" s="9">
        <f t="shared" si="12"/>
        <v>645.39108816217254</v>
      </c>
      <c r="I126" s="10">
        <f t="shared" si="13"/>
        <v>16.070238095238096</v>
      </c>
      <c r="J126" s="9">
        <f t="shared" ca="1" si="14"/>
        <v>-2.0000000000000001E-4</v>
      </c>
      <c r="K126" s="9">
        <f t="shared" ca="1" si="15"/>
        <v>5.1999999999999998E-3</v>
      </c>
      <c r="L126" s="9">
        <v>0.4</v>
      </c>
      <c r="M126" s="9">
        <f t="shared" ca="1" si="9"/>
        <v>6.4300952380952383</v>
      </c>
      <c r="N126" s="9">
        <f t="shared" ca="1" si="10"/>
        <v>258.23675655000955</v>
      </c>
      <c r="O126" s="9">
        <f t="shared" ca="1" si="11"/>
        <v>41.346124770975059</v>
      </c>
      <c r="P126" s="9"/>
      <c r="Q126" s="9"/>
      <c r="R126" s="9"/>
      <c r="S126" s="9"/>
      <c r="T126" s="9"/>
      <c r="U126" s="9"/>
      <c r="V126" s="9"/>
    </row>
    <row r="127" spans="1:22" x14ac:dyDescent="0.3">
      <c r="A127" s="22">
        <v>125</v>
      </c>
      <c r="B127" s="9">
        <v>39.950000000000003</v>
      </c>
      <c r="C127" s="16">
        <v>27.9128409090909</v>
      </c>
      <c r="D127" s="10">
        <f t="shared" ca="1" si="8"/>
        <v>35.355136363636362</v>
      </c>
      <c r="E127" s="22"/>
      <c r="F127" s="22"/>
      <c r="G127" s="22"/>
      <c r="H127" s="9">
        <f t="shared" si="12"/>
        <v>-30.130560928433304</v>
      </c>
      <c r="I127" s="10">
        <f t="shared" si="13"/>
        <v>-12.037159090909103</v>
      </c>
      <c r="J127" s="9">
        <f t="shared" ca="1" si="14"/>
        <v>-0.2</v>
      </c>
      <c r="K127" s="9">
        <f t="shared" ca="1" si="15"/>
        <v>0.75</v>
      </c>
      <c r="L127" s="9">
        <v>0.4</v>
      </c>
      <c r="M127" s="9">
        <f t="shared" ca="1" si="9"/>
        <v>-4.594863636363641</v>
      </c>
      <c r="N127" s="9">
        <f t="shared" ca="1" si="10"/>
        <v>-11.501536010922752</v>
      </c>
      <c r="O127" s="9">
        <f t="shared" ca="1" si="11"/>
        <v>21.112771836776904</v>
      </c>
      <c r="P127" s="9"/>
      <c r="Q127" s="9"/>
      <c r="R127" s="9"/>
      <c r="S127" s="9"/>
      <c r="T127" s="9"/>
      <c r="U127" s="9"/>
      <c r="V127" s="9"/>
    </row>
    <row r="128" spans="1:22" x14ac:dyDescent="0.3">
      <c r="A128" s="22">
        <v>126</v>
      </c>
      <c r="B128" s="9">
        <v>22.55</v>
      </c>
      <c r="C128" s="16">
        <v>26.528301886792399</v>
      </c>
      <c r="D128" s="10">
        <f t="shared" ca="1" si="8"/>
        <v>24.13592075471696</v>
      </c>
      <c r="E128" s="22"/>
      <c r="F128" s="22"/>
      <c r="G128" s="22"/>
      <c r="H128" s="9">
        <f t="shared" si="12"/>
        <v>17.642136970254541</v>
      </c>
      <c r="I128" s="10">
        <f t="shared" si="13"/>
        <v>3.9783018867923978</v>
      </c>
      <c r="J128" s="9">
        <f t="shared" ca="1" si="14"/>
        <v>-7.7999999999999996E-3</v>
      </c>
      <c r="K128" s="9">
        <f t="shared" ca="1" si="15"/>
        <v>-5.7000000000000002E-3</v>
      </c>
      <c r="L128" s="9">
        <v>0.4</v>
      </c>
      <c r="M128" s="9">
        <f t="shared" ca="1" si="9"/>
        <v>1.5859207547169591</v>
      </c>
      <c r="N128" s="9">
        <f t="shared" ca="1" si="10"/>
        <v>7.0329080031794167</v>
      </c>
      <c r="O128" s="9">
        <f t="shared" ca="1" si="11"/>
        <v>2.5151446402420095</v>
      </c>
      <c r="P128" s="9"/>
      <c r="Q128" s="9"/>
      <c r="R128" s="9"/>
      <c r="S128" s="9"/>
      <c r="T128" s="9"/>
      <c r="U128" s="9"/>
      <c r="V128" s="9"/>
    </row>
    <row r="129" spans="1:22" x14ac:dyDescent="0.3">
      <c r="A129" s="22">
        <v>127</v>
      </c>
      <c r="B129" s="9">
        <v>44.86</v>
      </c>
      <c r="C129" s="16">
        <v>29.900307692307599</v>
      </c>
      <c r="D129" s="10">
        <f t="shared" ca="1" si="8"/>
        <v>39.020123076923042</v>
      </c>
      <c r="E129" s="22"/>
      <c r="F129" s="22"/>
      <c r="G129" s="22"/>
      <c r="H129" s="9">
        <f t="shared" si="12"/>
        <v>-33.347508487945611</v>
      </c>
      <c r="I129" s="10">
        <f t="shared" si="13"/>
        <v>-14.9596923076924</v>
      </c>
      <c r="J129" s="9">
        <f t="shared" ca="1" si="14"/>
        <v>0.92</v>
      </c>
      <c r="K129" s="9">
        <f t="shared" ca="1" si="15"/>
        <v>-0.56000000000000005</v>
      </c>
      <c r="L129" s="9">
        <v>0.4</v>
      </c>
      <c r="M129" s="9">
        <f t="shared" ca="1" si="9"/>
        <v>-5.8398769230769609</v>
      </c>
      <c r="N129" s="9">
        <f t="shared" ca="1" si="10"/>
        <v>-13.018004732672662</v>
      </c>
      <c r="O129" s="9">
        <f t="shared" ca="1" si="11"/>
        <v>34.104162476686831</v>
      </c>
      <c r="P129" s="9"/>
      <c r="Q129" s="9"/>
      <c r="R129" s="9"/>
      <c r="S129" s="9"/>
      <c r="T129" s="9"/>
      <c r="U129" s="9"/>
      <c r="V129" s="9"/>
    </row>
    <row r="130" spans="1:22" x14ac:dyDescent="0.3">
      <c r="A130" s="22">
        <v>128</v>
      </c>
      <c r="B130" s="9">
        <v>27.59</v>
      </c>
      <c r="C130" s="16">
        <v>27.254141414141401</v>
      </c>
      <c r="D130" s="10">
        <f t="shared" ca="1" si="8"/>
        <v>27.451136565656562</v>
      </c>
      <c r="E130" s="22"/>
      <c r="F130" s="22"/>
      <c r="G130" s="22"/>
      <c r="H130" s="9">
        <f t="shared" si="12"/>
        <v>-1.2173199922384859</v>
      </c>
      <c r="I130" s="10">
        <f t="shared" si="13"/>
        <v>-0.33585858585859896</v>
      </c>
      <c r="J130" s="9">
        <f t="shared" ca="1" si="14"/>
        <v>-6.8999999999999999E-3</v>
      </c>
      <c r="K130" s="9">
        <f t="shared" ca="1" si="15"/>
        <v>-4.4000000000000003E-3</v>
      </c>
      <c r="L130" s="9">
        <v>0.4</v>
      </c>
      <c r="M130" s="9">
        <f t="shared" ca="1" si="9"/>
        <v>-0.13886343434343959</v>
      </c>
      <c r="N130" s="9">
        <f t="shared" ca="1" si="10"/>
        <v>-0.50331074426762656</v>
      </c>
      <c r="O130" s="9">
        <f t="shared" ca="1" si="11"/>
        <v>1.9283053397654758E-2</v>
      </c>
      <c r="P130" s="9"/>
      <c r="Q130" s="9"/>
      <c r="R130" s="9"/>
      <c r="S130" s="9"/>
      <c r="T130" s="9"/>
      <c r="U130" s="9"/>
      <c r="V130" s="9"/>
    </row>
    <row r="131" spans="1:22" x14ac:dyDescent="0.3">
      <c r="A131" s="22">
        <v>129</v>
      </c>
      <c r="B131" s="9">
        <v>15.34</v>
      </c>
      <c r="C131" s="16">
        <v>25.201290322580601</v>
      </c>
      <c r="D131" s="10">
        <f t="shared" ref="D131:D194" ca="1" si="16">B131+M131</f>
        <v>19.286356129032242</v>
      </c>
      <c r="E131" s="22"/>
      <c r="F131" s="22"/>
      <c r="G131" s="22"/>
      <c r="H131" s="9">
        <f t="shared" si="12"/>
        <v>64.284813054632338</v>
      </c>
      <c r="I131" s="10">
        <f t="shared" si="13"/>
        <v>9.8612903225806008</v>
      </c>
      <c r="J131" s="9">
        <f t="shared" ca="1" si="14"/>
        <v>-1.5E-3</v>
      </c>
      <c r="K131" s="9">
        <f t="shared" ca="1" si="15"/>
        <v>6.1000000000000004E-3</v>
      </c>
      <c r="L131" s="9">
        <v>0.4</v>
      </c>
      <c r="M131" s="9">
        <f t="shared" ref="M131:M194" ca="1" si="17">(I131+J131+K131)*L131</f>
        <v>3.9463561290322406</v>
      </c>
      <c r="N131" s="9">
        <f t="shared" ref="N131:N194" ca="1" si="18">((D131/B131)-1)*100</f>
        <v>25.725920006729087</v>
      </c>
      <c r="O131" s="9">
        <f t="shared" ref="O131:O194" ca="1" si="19">M131^2</f>
        <v>15.573726697150331</v>
      </c>
      <c r="P131" s="9"/>
      <c r="Q131" s="9"/>
      <c r="R131" s="9"/>
      <c r="S131" s="9"/>
      <c r="T131" s="9"/>
      <c r="U131" s="9"/>
      <c r="V131" s="9"/>
    </row>
    <row r="132" spans="1:22" x14ac:dyDescent="0.3">
      <c r="A132" s="22">
        <v>130</v>
      </c>
      <c r="B132" s="9">
        <v>46.08</v>
      </c>
      <c r="C132" s="16">
        <v>28.7566197183098</v>
      </c>
      <c r="D132" s="10">
        <f t="shared" ca="1" si="16"/>
        <v>39.338647887323916</v>
      </c>
      <c r="E132" s="22"/>
      <c r="F132" s="22"/>
      <c r="G132" s="22"/>
      <c r="H132" s="9">
        <f t="shared" ref="H132:H195" si="20">((C132/B132)-1)*100</f>
        <v>-37.594141236306854</v>
      </c>
      <c r="I132" s="10">
        <f t="shared" ref="I132:I195" si="21">C132-B132</f>
        <v>-17.323380281690199</v>
      </c>
      <c r="J132" s="9">
        <f t="shared" ref="J132:J195" ca="1" si="22">IF(B132 &lt; 30, RANDBETWEEN(-100, 100) / 10000, RANDBETWEEN(-100,100) / 100)</f>
        <v>-0.31</v>
      </c>
      <c r="K132" s="9">
        <f t="shared" ref="K132:K195" ca="1" si="23">IF(B132 &lt; 30, RANDBETWEEN(-100, 100) / 10000, RANDBETWEEN(-100,100) / 100)</f>
        <v>0.78</v>
      </c>
      <c r="L132" s="9">
        <v>0.4</v>
      </c>
      <c r="M132" s="9">
        <f t="shared" ca="1" si="17"/>
        <v>-6.7413521126760791</v>
      </c>
      <c r="N132" s="9">
        <f t="shared" ca="1" si="18"/>
        <v>-14.629670383411641</v>
      </c>
      <c r="O132" s="9">
        <f t="shared" ca="1" si="19"/>
        <v>45.445828307082238</v>
      </c>
      <c r="P132" s="9"/>
      <c r="Q132" s="9"/>
      <c r="R132" s="9"/>
      <c r="S132" s="9"/>
      <c r="T132" s="9"/>
      <c r="U132" s="9"/>
      <c r="V132" s="9"/>
    </row>
    <row r="133" spans="1:22" x14ac:dyDescent="0.3">
      <c r="A133" s="22">
        <v>131</v>
      </c>
      <c r="B133" s="9">
        <v>6.21</v>
      </c>
      <c r="C133" s="16">
        <v>18.973076923076899</v>
      </c>
      <c r="D133" s="10">
        <f t="shared" ca="1" si="16"/>
        <v>11.31923076923076</v>
      </c>
      <c r="E133" s="22"/>
      <c r="F133" s="22"/>
      <c r="G133" s="22"/>
      <c r="H133" s="9">
        <f t="shared" si="20"/>
        <v>205.5245881332834</v>
      </c>
      <c r="I133" s="10">
        <f t="shared" si="21"/>
        <v>12.763076923076898</v>
      </c>
      <c r="J133" s="9">
        <f t="shared" ca="1" si="22"/>
        <v>9.1999999999999998E-3</v>
      </c>
      <c r="K133" s="9">
        <f t="shared" ca="1" si="23"/>
        <v>8.0000000000000004E-4</v>
      </c>
      <c r="L133" s="9">
        <v>0.4</v>
      </c>
      <c r="M133" s="9">
        <f t="shared" ca="1" si="17"/>
        <v>5.1092307692307593</v>
      </c>
      <c r="N133" s="9">
        <f t="shared" ca="1" si="18"/>
        <v>82.274247491638647</v>
      </c>
      <c r="O133" s="9">
        <f t="shared" ca="1" si="19"/>
        <v>26.104239053254336</v>
      </c>
      <c r="P133" s="9"/>
      <c r="Q133" s="9"/>
      <c r="R133" s="9"/>
      <c r="S133" s="9"/>
      <c r="T133" s="9"/>
      <c r="U133" s="9"/>
      <c r="V133" s="9"/>
    </row>
    <row r="134" spans="1:22" x14ac:dyDescent="0.3">
      <c r="A134" s="22">
        <v>132</v>
      </c>
      <c r="B134" s="9">
        <v>20.74</v>
      </c>
      <c r="C134" s="16">
        <v>25.780641025641</v>
      </c>
      <c r="D134" s="10">
        <f t="shared" ca="1" si="16"/>
        <v>22.755256410256401</v>
      </c>
      <c r="E134" s="22"/>
      <c r="F134" s="22"/>
      <c r="G134" s="22"/>
      <c r="H134" s="9">
        <f t="shared" si="20"/>
        <v>24.303958657864033</v>
      </c>
      <c r="I134" s="10">
        <f t="shared" si="21"/>
        <v>5.0406410256410012</v>
      </c>
      <c r="J134" s="9">
        <f t="shared" ca="1" si="22"/>
        <v>-2.8E-3</v>
      </c>
      <c r="K134" s="9">
        <f t="shared" ca="1" si="23"/>
        <v>2.9999999999999997E-4</v>
      </c>
      <c r="L134" s="9">
        <v>0.4</v>
      </c>
      <c r="M134" s="9">
        <f t="shared" ca="1" si="17"/>
        <v>2.0152564102564008</v>
      </c>
      <c r="N134" s="9">
        <f t="shared" ca="1" si="18"/>
        <v>9.7167618623741561</v>
      </c>
      <c r="O134" s="9">
        <f t="shared" ca="1" si="19"/>
        <v>4.0612583990795148</v>
      </c>
      <c r="P134" s="9"/>
      <c r="Q134" s="9"/>
      <c r="R134" s="9"/>
      <c r="S134" s="9"/>
      <c r="T134" s="9"/>
      <c r="U134" s="9"/>
      <c r="V134" s="9"/>
    </row>
    <row r="135" spans="1:22" x14ac:dyDescent="0.3">
      <c r="A135" s="22">
        <v>133</v>
      </c>
      <c r="B135" s="9">
        <v>17.82</v>
      </c>
      <c r="C135" s="16">
        <v>25.2085714285714</v>
      </c>
      <c r="D135" s="10">
        <f t="shared" ca="1" si="16"/>
        <v>20.77906857142856</v>
      </c>
      <c r="E135" s="22"/>
      <c r="F135" s="22"/>
      <c r="G135" s="22"/>
      <c r="H135" s="9">
        <f t="shared" si="20"/>
        <v>41.462241462241288</v>
      </c>
      <c r="I135" s="10">
        <f t="shared" si="21"/>
        <v>7.3885714285713995</v>
      </c>
      <c r="J135" s="9">
        <f t="shared" ca="1" si="22"/>
        <v>9.5999999999999992E-3</v>
      </c>
      <c r="K135" s="9">
        <f t="shared" ca="1" si="23"/>
        <v>-5.0000000000000001E-4</v>
      </c>
      <c r="L135" s="9">
        <v>0.4</v>
      </c>
      <c r="M135" s="9">
        <f t="shared" ca="1" si="17"/>
        <v>2.9590685714285598</v>
      </c>
      <c r="N135" s="9">
        <f t="shared" ca="1" si="18"/>
        <v>16.605323071989673</v>
      </c>
      <c r="O135" s="9">
        <f t="shared" ca="1" si="19"/>
        <v>8.7560868104162584</v>
      </c>
      <c r="P135" s="9"/>
      <c r="Q135" s="9"/>
      <c r="R135" s="9"/>
      <c r="S135" s="9"/>
      <c r="T135" s="9"/>
      <c r="U135" s="9"/>
      <c r="V135" s="9"/>
    </row>
    <row r="136" spans="1:22" x14ac:dyDescent="0.3">
      <c r="A136" s="22">
        <v>134</v>
      </c>
      <c r="B136" s="9">
        <v>47.32</v>
      </c>
      <c r="C136" s="16">
        <v>29.539833333333299</v>
      </c>
      <c r="D136" s="10">
        <f t="shared" ca="1" si="16"/>
        <v>39.511933333333317</v>
      </c>
      <c r="E136" s="22"/>
      <c r="F136" s="22"/>
      <c r="G136" s="22"/>
      <c r="H136" s="9">
        <f t="shared" si="20"/>
        <v>-37.574316708932166</v>
      </c>
      <c r="I136" s="10">
        <f t="shared" si="21"/>
        <v>-17.780166666666702</v>
      </c>
      <c r="J136" s="9">
        <f t="shared" ca="1" si="22"/>
        <v>-0.88</v>
      </c>
      <c r="K136" s="9">
        <f t="shared" ca="1" si="23"/>
        <v>-0.86</v>
      </c>
      <c r="L136" s="9">
        <v>0.4</v>
      </c>
      <c r="M136" s="9">
        <f t="shared" ca="1" si="17"/>
        <v>-7.8080666666666803</v>
      </c>
      <c r="N136" s="9">
        <f t="shared" ca="1" si="18"/>
        <v>-16.500563539025116</v>
      </c>
      <c r="O136" s="9">
        <f t="shared" ca="1" si="19"/>
        <v>60.965905071111322</v>
      </c>
      <c r="P136" s="9"/>
      <c r="Q136" s="9"/>
      <c r="R136" s="9"/>
      <c r="S136" s="9"/>
      <c r="T136" s="9"/>
      <c r="U136" s="9"/>
      <c r="V136" s="9"/>
    </row>
    <row r="137" spans="1:22" x14ac:dyDescent="0.3">
      <c r="A137" s="22">
        <v>135</v>
      </c>
      <c r="B137" s="9">
        <v>20.079999999999998</v>
      </c>
      <c r="C137" s="16">
        <v>27.352874999999901</v>
      </c>
      <c r="D137" s="10">
        <f t="shared" ca="1" si="16"/>
        <v>22.993109999999959</v>
      </c>
      <c r="E137" s="22"/>
      <c r="F137" s="22"/>
      <c r="G137" s="22"/>
      <c r="H137" s="9">
        <f t="shared" si="20"/>
        <v>36.219497011951709</v>
      </c>
      <c r="I137" s="10">
        <f t="shared" si="21"/>
        <v>7.2728749999999032</v>
      </c>
      <c r="J137" s="9">
        <f t="shared" ca="1" si="22"/>
        <v>9.7999999999999997E-3</v>
      </c>
      <c r="K137" s="9">
        <f t="shared" ca="1" si="23"/>
        <v>1E-4</v>
      </c>
      <c r="L137" s="9">
        <v>0.4</v>
      </c>
      <c r="M137" s="9">
        <f t="shared" ca="1" si="17"/>
        <v>2.9131099999999615</v>
      </c>
      <c r="N137" s="9">
        <f t="shared" ca="1" si="18"/>
        <v>14.507519920318535</v>
      </c>
      <c r="O137" s="9">
        <f t="shared" ca="1" si="19"/>
        <v>8.4862098720997761</v>
      </c>
      <c r="P137" s="9"/>
      <c r="Q137" s="9"/>
      <c r="R137" s="9"/>
      <c r="S137" s="9"/>
      <c r="T137" s="9"/>
      <c r="U137" s="9"/>
      <c r="V137" s="9"/>
    </row>
    <row r="138" spans="1:22" x14ac:dyDescent="0.3">
      <c r="A138" s="22">
        <v>136</v>
      </c>
      <c r="B138" s="9">
        <v>13.22</v>
      </c>
      <c r="C138" s="16">
        <v>26.701764705882301</v>
      </c>
      <c r="D138" s="10">
        <f t="shared" ca="1" si="16"/>
        <v>18.620425882352919</v>
      </c>
      <c r="E138" s="22"/>
      <c r="F138" s="22"/>
      <c r="G138" s="22"/>
      <c r="H138" s="9">
        <f t="shared" si="20"/>
        <v>101.9800658538752</v>
      </c>
      <c r="I138" s="10">
        <f t="shared" si="21"/>
        <v>13.4817647058823</v>
      </c>
      <c r="J138" s="9">
        <f t="shared" ca="1" si="22"/>
        <v>9.4999999999999998E-3</v>
      </c>
      <c r="K138" s="9">
        <f t="shared" ca="1" si="23"/>
        <v>9.7999999999999997E-3</v>
      </c>
      <c r="L138" s="9">
        <v>0.4</v>
      </c>
      <c r="M138" s="9">
        <f t="shared" ca="1" si="17"/>
        <v>5.4004258823529199</v>
      </c>
      <c r="N138" s="9">
        <f t="shared" ca="1" si="18"/>
        <v>40.850422710687731</v>
      </c>
      <c r="O138" s="9">
        <f t="shared" ca="1" si="19"/>
        <v>29.164599710787314</v>
      </c>
      <c r="P138" s="9"/>
      <c r="Q138" s="9"/>
      <c r="R138" s="9"/>
      <c r="S138" s="9"/>
      <c r="T138" s="9"/>
      <c r="U138" s="9"/>
      <c r="V138" s="9"/>
    </row>
    <row r="139" spans="1:22" x14ac:dyDescent="0.3">
      <c r="A139" s="22">
        <v>137</v>
      </c>
      <c r="B139" s="9">
        <v>30.75</v>
      </c>
      <c r="C139" s="16">
        <v>30.128461538461501</v>
      </c>
      <c r="D139" s="10">
        <f t="shared" ca="1" si="16"/>
        <v>30.7413846153846</v>
      </c>
      <c r="E139" s="22"/>
      <c r="F139" s="22"/>
      <c r="G139" s="22"/>
      <c r="H139" s="9">
        <f t="shared" si="20"/>
        <v>-2.0212632895560967</v>
      </c>
      <c r="I139" s="10">
        <f t="shared" si="21"/>
        <v>-0.62153846153849912</v>
      </c>
      <c r="J139" s="9">
        <f t="shared" ca="1" si="22"/>
        <v>0.05</v>
      </c>
      <c r="K139" s="9">
        <f t="shared" ca="1" si="23"/>
        <v>0.55000000000000004</v>
      </c>
      <c r="L139" s="9">
        <v>0.4</v>
      </c>
      <c r="M139" s="9">
        <f t="shared" ca="1" si="17"/>
        <v>-8.6153846153996134E-3</v>
      </c>
      <c r="N139" s="9">
        <f t="shared" ca="1" si="18"/>
        <v>-2.8017510944389201E-2</v>
      </c>
      <c r="O139" s="9">
        <f t="shared" ca="1" si="19"/>
        <v>7.4224852071264348E-5</v>
      </c>
      <c r="P139" s="9"/>
      <c r="Q139" s="9"/>
      <c r="R139" s="9"/>
      <c r="S139" s="9"/>
      <c r="T139" s="9"/>
      <c r="U139" s="9"/>
      <c r="V139" s="9"/>
    </row>
    <row r="140" spans="1:22" x14ac:dyDescent="0.3">
      <c r="A140" s="22">
        <v>138</v>
      </c>
      <c r="B140" s="9">
        <v>32.229999999999997</v>
      </c>
      <c r="C140" s="16">
        <v>30.818947368421</v>
      </c>
      <c r="D140" s="10">
        <f t="shared" ca="1" si="16"/>
        <v>32.141578947368401</v>
      </c>
      <c r="E140" s="22"/>
      <c r="F140" s="22"/>
      <c r="G140" s="22"/>
      <c r="H140" s="9">
        <f t="shared" si="20"/>
        <v>-4.3780720806050226</v>
      </c>
      <c r="I140" s="10">
        <f t="shared" si="21"/>
        <v>-1.4110526315789969</v>
      </c>
      <c r="J140" s="9">
        <f t="shared" ca="1" si="22"/>
        <v>0.87</v>
      </c>
      <c r="K140" s="9">
        <f t="shared" ca="1" si="23"/>
        <v>0.32</v>
      </c>
      <c r="L140" s="9">
        <v>0.4</v>
      </c>
      <c r="M140" s="9">
        <f t="shared" ca="1" si="17"/>
        <v>-8.8421052631598746E-2</v>
      </c>
      <c r="N140" s="9">
        <f t="shared" ca="1" si="18"/>
        <v>-0.27434394238782245</v>
      </c>
      <c r="O140" s="9">
        <f t="shared" ca="1" si="19"/>
        <v>7.8182825484799552E-3</v>
      </c>
      <c r="P140" s="9"/>
      <c r="Q140" s="9"/>
      <c r="R140" s="9"/>
      <c r="S140" s="9"/>
      <c r="T140" s="9"/>
      <c r="U140" s="9"/>
      <c r="V140" s="9"/>
    </row>
    <row r="141" spans="1:22" x14ac:dyDescent="0.3">
      <c r="A141" s="22">
        <v>139</v>
      </c>
      <c r="B141" s="9">
        <v>12.22</v>
      </c>
      <c r="C141" s="16">
        <v>26.0571428571428</v>
      </c>
      <c r="D141" s="10">
        <f t="shared" ca="1" si="16"/>
        <v>17.754217142857122</v>
      </c>
      <c r="E141" s="22"/>
      <c r="F141" s="22"/>
      <c r="G141" s="22"/>
      <c r="H141" s="9">
        <f t="shared" si="20"/>
        <v>113.23357493570212</v>
      </c>
      <c r="I141" s="10">
        <f t="shared" si="21"/>
        <v>13.837142857142799</v>
      </c>
      <c r="J141" s="9">
        <f t="shared" ca="1" si="22"/>
        <v>-8.0000000000000004E-4</v>
      </c>
      <c r="K141" s="9">
        <f t="shared" ca="1" si="23"/>
        <v>-8.0000000000000004E-4</v>
      </c>
      <c r="L141" s="9">
        <v>0.4</v>
      </c>
      <c r="M141" s="9">
        <f t="shared" ca="1" si="17"/>
        <v>5.5342171428571199</v>
      </c>
      <c r="N141" s="9">
        <f t="shared" ca="1" si="18"/>
        <v>45.288192658405244</v>
      </c>
      <c r="O141" s="9">
        <f t="shared" ca="1" si="19"/>
        <v>30.627559384293622</v>
      </c>
      <c r="P141" s="9"/>
      <c r="Q141" s="9"/>
      <c r="R141" s="9"/>
      <c r="S141" s="9"/>
      <c r="T141" s="9"/>
      <c r="U141" s="9"/>
      <c r="V141" s="9"/>
    </row>
    <row r="142" spans="1:22" x14ac:dyDescent="0.3">
      <c r="A142" s="22">
        <v>140</v>
      </c>
      <c r="B142" s="9">
        <v>18.87</v>
      </c>
      <c r="C142" s="16">
        <v>25.4933333333333</v>
      </c>
      <c r="D142" s="10">
        <f t="shared" ca="1" si="16"/>
        <v>21.52237333333332</v>
      </c>
      <c r="E142" s="22"/>
      <c r="F142" s="22"/>
      <c r="G142" s="22"/>
      <c r="H142" s="9">
        <f t="shared" si="20"/>
        <v>35.09980568804081</v>
      </c>
      <c r="I142" s="10">
        <f t="shared" si="21"/>
        <v>6.6233333333332993</v>
      </c>
      <c r="J142" s="9">
        <f t="shared" ca="1" si="22"/>
        <v>8.6999999999999994E-3</v>
      </c>
      <c r="K142" s="9">
        <f t="shared" ca="1" si="23"/>
        <v>-1.1000000000000001E-3</v>
      </c>
      <c r="L142" s="9">
        <v>0.4</v>
      </c>
      <c r="M142" s="9">
        <f t="shared" ca="1" si="17"/>
        <v>2.6523733333333199</v>
      </c>
      <c r="N142" s="9">
        <f t="shared" ca="1" si="18"/>
        <v>14.056032503091242</v>
      </c>
      <c r="O142" s="9">
        <f t="shared" ca="1" si="19"/>
        <v>7.035084299377707</v>
      </c>
      <c r="P142" s="9"/>
      <c r="Q142" s="9"/>
      <c r="R142" s="9"/>
      <c r="S142" s="9"/>
      <c r="T142" s="9"/>
      <c r="U142" s="9"/>
      <c r="V142" s="9"/>
    </row>
    <row r="143" spans="1:22" x14ac:dyDescent="0.3">
      <c r="A143" s="22">
        <v>141</v>
      </c>
      <c r="B143" s="9">
        <v>20.61</v>
      </c>
      <c r="C143" s="17">
        <v>26.528301886792399</v>
      </c>
      <c r="D143" s="10">
        <f t="shared" ca="1" si="16"/>
        <v>22.979640754716961</v>
      </c>
      <c r="E143" s="22"/>
      <c r="F143" s="22"/>
      <c r="G143" s="22"/>
      <c r="H143" s="9">
        <f t="shared" si="20"/>
        <v>28.715681158623973</v>
      </c>
      <c r="I143" s="10">
        <f t="shared" si="21"/>
        <v>5.9183018867923991</v>
      </c>
      <c r="J143" s="9">
        <f t="shared" ca="1" si="22"/>
        <v>5.0000000000000001E-4</v>
      </c>
      <c r="K143" s="9">
        <f t="shared" ca="1" si="23"/>
        <v>5.3E-3</v>
      </c>
      <c r="L143" s="9">
        <v>0.4</v>
      </c>
      <c r="M143" s="9">
        <f t="shared" ca="1" si="17"/>
        <v>2.3696407547169596</v>
      </c>
      <c r="N143" s="9">
        <f t="shared" ca="1" si="18"/>
        <v>11.497529134968264</v>
      </c>
      <c r="O143" s="9">
        <f t="shared" ca="1" si="19"/>
        <v>5.6151973064155616</v>
      </c>
      <c r="P143" s="9"/>
      <c r="Q143" s="9"/>
      <c r="R143" s="9"/>
      <c r="S143" s="9"/>
      <c r="T143" s="9"/>
      <c r="U143" s="9"/>
      <c r="V143" s="9"/>
    </row>
    <row r="144" spans="1:22" x14ac:dyDescent="0.3">
      <c r="A144" s="22">
        <v>142</v>
      </c>
      <c r="B144" s="9">
        <v>31.02</v>
      </c>
      <c r="C144" s="17">
        <v>27.429696969696899</v>
      </c>
      <c r="D144" s="10">
        <f t="shared" ca="1" si="16"/>
        <v>29.335878787878759</v>
      </c>
      <c r="E144" s="22"/>
      <c r="F144" s="22"/>
      <c r="G144" s="22"/>
      <c r="H144" s="9">
        <f t="shared" si="20"/>
        <v>-11.574155481312387</v>
      </c>
      <c r="I144" s="10">
        <f t="shared" si="21"/>
        <v>-3.5903030303031009</v>
      </c>
      <c r="J144" s="9">
        <f t="shared" ca="1" si="22"/>
        <v>0.33</v>
      </c>
      <c r="K144" s="9">
        <f t="shared" ca="1" si="23"/>
        <v>-0.95</v>
      </c>
      <c r="L144" s="9">
        <v>0.4</v>
      </c>
      <c r="M144" s="9">
        <f t="shared" ca="1" si="17"/>
        <v>-1.6841212121212406</v>
      </c>
      <c r="N144" s="9">
        <f t="shared" ca="1" si="18"/>
        <v>-5.429146396264473</v>
      </c>
      <c r="O144" s="9">
        <f t="shared" ca="1" si="19"/>
        <v>2.8362642571167167</v>
      </c>
      <c r="P144" s="9"/>
      <c r="Q144" s="9"/>
      <c r="R144" s="9"/>
      <c r="S144" s="9"/>
      <c r="T144" s="9"/>
      <c r="U144" s="9"/>
      <c r="V144" s="9"/>
    </row>
    <row r="145" spans="1:22" x14ac:dyDescent="0.3">
      <c r="A145" s="22">
        <v>143</v>
      </c>
      <c r="B145" s="9">
        <v>14.06</v>
      </c>
      <c r="C145" s="17">
        <v>29.900307692307599</v>
      </c>
      <c r="D145" s="10">
        <f t="shared" ca="1" si="16"/>
        <v>20.398683076923042</v>
      </c>
      <c r="E145" s="22"/>
      <c r="F145" s="22"/>
      <c r="G145" s="22"/>
      <c r="H145" s="9">
        <f t="shared" si="20"/>
        <v>112.66221687274252</v>
      </c>
      <c r="I145" s="10">
        <f t="shared" si="21"/>
        <v>15.840307692307599</v>
      </c>
      <c r="J145" s="9">
        <f t="shared" ca="1" si="22"/>
        <v>-5.9999999999999995E-4</v>
      </c>
      <c r="K145" s="9">
        <f t="shared" ca="1" si="23"/>
        <v>7.0000000000000001E-3</v>
      </c>
      <c r="L145" s="9">
        <v>0.4</v>
      </c>
      <c r="M145" s="9">
        <f t="shared" ca="1" si="17"/>
        <v>6.33868307692304</v>
      </c>
      <c r="N145" s="9">
        <f t="shared" ca="1" si="18"/>
        <v>45.083094430462587</v>
      </c>
      <c r="O145" s="9">
        <f t="shared" ca="1" si="19"/>
        <v>40.178903149670539</v>
      </c>
      <c r="P145" s="9"/>
      <c r="Q145" s="9"/>
      <c r="R145" s="9"/>
      <c r="S145" s="9"/>
      <c r="T145" s="9"/>
      <c r="U145" s="9"/>
      <c r="V145" s="9"/>
    </row>
    <row r="146" spans="1:22" x14ac:dyDescent="0.3">
      <c r="A146" s="22">
        <v>144</v>
      </c>
      <c r="B146" s="9">
        <v>12.95</v>
      </c>
      <c r="C146" s="17">
        <v>24.606947368421</v>
      </c>
      <c r="D146" s="10">
        <f t="shared" ca="1" si="16"/>
        <v>17.616138947368398</v>
      </c>
      <c r="E146" s="22"/>
      <c r="F146" s="22"/>
      <c r="G146" s="22"/>
      <c r="H146" s="9">
        <f t="shared" si="20"/>
        <v>90.015037593984573</v>
      </c>
      <c r="I146" s="10">
        <f t="shared" si="21"/>
        <v>11.656947368421001</v>
      </c>
      <c r="J146" s="9">
        <f t="shared" ca="1" si="22"/>
        <v>1E-3</v>
      </c>
      <c r="K146" s="9">
        <f t="shared" ca="1" si="23"/>
        <v>7.4000000000000003E-3</v>
      </c>
      <c r="L146" s="9">
        <v>0.4</v>
      </c>
      <c r="M146" s="9">
        <f t="shared" ca="1" si="17"/>
        <v>4.6661389473684007</v>
      </c>
      <c r="N146" s="9">
        <f t="shared" ca="1" si="18"/>
        <v>36.031960983539754</v>
      </c>
      <c r="O146" s="9">
        <f t="shared" ca="1" si="19"/>
        <v>21.772852676148286</v>
      </c>
      <c r="P146" s="9"/>
      <c r="Q146" s="9"/>
      <c r="R146" s="9"/>
      <c r="S146" s="9"/>
      <c r="T146" s="9"/>
      <c r="U146" s="9"/>
      <c r="V146" s="9"/>
    </row>
    <row r="147" spans="1:22" x14ac:dyDescent="0.3">
      <c r="A147" s="22">
        <v>145</v>
      </c>
      <c r="B147" s="9">
        <v>24.33</v>
      </c>
      <c r="C147" s="17">
        <v>30.29</v>
      </c>
      <c r="D147" s="10">
        <f t="shared" ca="1" si="16"/>
        <v>26.709</v>
      </c>
      <c r="E147" s="22"/>
      <c r="F147" s="22"/>
      <c r="G147" s="22"/>
      <c r="H147" s="9">
        <f t="shared" si="20"/>
        <v>24.496506370735727</v>
      </c>
      <c r="I147" s="10">
        <f t="shared" si="21"/>
        <v>5.9600000000000009</v>
      </c>
      <c r="J147" s="9">
        <f t="shared" ca="1" si="22"/>
        <v>-6.3E-3</v>
      </c>
      <c r="K147" s="9">
        <f t="shared" ca="1" si="23"/>
        <v>-6.1999999999999998E-3</v>
      </c>
      <c r="L147" s="9">
        <v>0.4</v>
      </c>
      <c r="M147" s="9">
        <f t="shared" ca="1" si="17"/>
        <v>2.3790000000000004</v>
      </c>
      <c r="N147" s="9">
        <f t="shared" ca="1" si="18"/>
        <v>9.7780517879161533</v>
      </c>
      <c r="O147" s="9">
        <f t="shared" ca="1" si="19"/>
        <v>5.6596410000000024</v>
      </c>
      <c r="P147" s="9"/>
      <c r="Q147" s="9"/>
      <c r="R147" s="9"/>
      <c r="S147" s="9"/>
      <c r="T147" s="9"/>
      <c r="U147" s="9"/>
      <c r="V147" s="9"/>
    </row>
    <row r="148" spans="1:22" x14ac:dyDescent="0.3">
      <c r="A148" s="22">
        <v>146</v>
      </c>
      <c r="B148" s="9">
        <v>44.8</v>
      </c>
      <c r="C148" s="17">
        <v>26.577211538461501</v>
      </c>
      <c r="D148" s="10">
        <f t="shared" ca="1" si="16"/>
        <v>37.590884615384596</v>
      </c>
      <c r="E148" s="22"/>
      <c r="F148" s="22"/>
      <c r="G148" s="22"/>
      <c r="H148" s="9">
        <f t="shared" si="20"/>
        <v>-40.675867101648436</v>
      </c>
      <c r="I148" s="10">
        <f t="shared" si="21"/>
        <v>-18.222788461538496</v>
      </c>
      <c r="J148" s="9">
        <f t="shared" ca="1" si="22"/>
        <v>0.62</v>
      </c>
      <c r="K148" s="9">
        <f t="shared" ca="1" si="23"/>
        <v>-0.42</v>
      </c>
      <c r="L148" s="9">
        <v>0.4</v>
      </c>
      <c r="M148" s="9">
        <f t="shared" ca="1" si="17"/>
        <v>-7.2091153846153988</v>
      </c>
      <c r="N148" s="9">
        <f t="shared" ca="1" si="18"/>
        <v>-16.091775412087948</v>
      </c>
      <c r="O148" s="9">
        <f t="shared" ca="1" si="19"/>
        <v>51.971344628698432</v>
      </c>
      <c r="P148" s="9"/>
      <c r="Q148" s="9"/>
      <c r="R148" s="9"/>
      <c r="S148" s="9"/>
      <c r="T148" s="9"/>
      <c r="U148" s="9"/>
      <c r="V148" s="9"/>
    </row>
    <row r="149" spans="1:22" x14ac:dyDescent="0.3">
      <c r="A149" s="22">
        <v>147</v>
      </c>
      <c r="B149" s="9">
        <v>36.32</v>
      </c>
      <c r="C149" s="17">
        <v>27.254141414141401</v>
      </c>
      <c r="D149" s="10">
        <f t="shared" ca="1" si="16"/>
        <v>32.841656565656564</v>
      </c>
      <c r="E149" s="22"/>
      <c r="F149" s="22"/>
      <c r="G149" s="22"/>
      <c r="H149" s="9">
        <f t="shared" si="20"/>
        <v>-24.961064388377196</v>
      </c>
      <c r="I149" s="10">
        <f t="shared" si="21"/>
        <v>-9.0658585858585994</v>
      </c>
      <c r="J149" s="9">
        <f t="shared" ca="1" si="22"/>
        <v>0.89</v>
      </c>
      <c r="K149" s="9">
        <f t="shared" ca="1" si="23"/>
        <v>-0.52</v>
      </c>
      <c r="L149" s="9">
        <v>0.4</v>
      </c>
      <c r="M149" s="9">
        <f t="shared" ca="1" si="17"/>
        <v>-3.4783434343434396</v>
      </c>
      <c r="N149" s="9">
        <f t="shared" ca="1" si="18"/>
        <v>-9.5769367685667355</v>
      </c>
      <c r="O149" s="9">
        <f t="shared" ca="1" si="19"/>
        <v>12.098873047240115</v>
      </c>
      <c r="P149" s="9"/>
      <c r="Q149" s="9"/>
      <c r="R149" s="9"/>
      <c r="S149" s="9"/>
      <c r="T149" s="9"/>
      <c r="U149" s="9"/>
      <c r="V149" s="9"/>
    </row>
    <row r="150" spans="1:22" x14ac:dyDescent="0.3">
      <c r="A150" s="22">
        <v>148</v>
      </c>
      <c r="B150" s="9">
        <v>12.56</v>
      </c>
      <c r="C150" s="17">
        <v>24.855</v>
      </c>
      <c r="D150" s="10">
        <f t="shared" ca="1" si="16"/>
        <v>17.478120000000001</v>
      </c>
      <c r="E150" s="22"/>
      <c r="F150" s="22"/>
      <c r="G150" s="22"/>
      <c r="H150" s="9">
        <f t="shared" si="20"/>
        <v>97.890127388535021</v>
      </c>
      <c r="I150" s="10">
        <f t="shared" si="21"/>
        <v>12.295</v>
      </c>
      <c r="J150" s="9">
        <f t="shared" ca="1" si="22"/>
        <v>-2.8999999999999998E-3</v>
      </c>
      <c r="K150" s="9">
        <f t="shared" ca="1" si="23"/>
        <v>3.2000000000000002E-3</v>
      </c>
      <c r="L150" s="9">
        <v>0.4</v>
      </c>
      <c r="M150" s="9">
        <f t="shared" ca="1" si="17"/>
        <v>4.91812</v>
      </c>
      <c r="N150" s="9">
        <f t="shared" ca="1" si="18"/>
        <v>39.15700636942676</v>
      </c>
      <c r="O150" s="9">
        <f t="shared" ca="1" si="19"/>
        <v>24.187904334399999</v>
      </c>
      <c r="P150" s="9"/>
      <c r="Q150" s="9"/>
      <c r="R150" s="9"/>
      <c r="S150" s="9"/>
      <c r="T150" s="9"/>
      <c r="U150" s="9"/>
      <c r="V150" s="9"/>
    </row>
    <row r="151" spans="1:22" x14ac:dyDescent="0.3">
      <c r="A151" s="22">
        <v>149</v>
      </c>
      <c r="B151" s="9">
        <v>29.93</v>
      </c>
      <c r="C151" s="17">
        <v>27.778552631578901</v>
      </c>
      <c r="D151" s="10">
        <f t="shared" ca="1" si="16"/>
        <v>29.066941052631559</v>
      </c>
      <c r="E151" s="22"/>
      <c r="F151" s="22"/>
      <c r="G151" s="22"/>
      <c r="H151" s="9">
        <f t="shared" si="20"/>
        <v>-7.188263843705645</v>
      </c>
      <c r="I151" s="10">
        <f t="shared" si="21"/>
        <v>-2.1514473684210991</v>
      </c>
      <c r="J151" s="9">
        <f t="shared" ca="1" si="22"/>
        <v>-8.3000000000000001E-3</v>
      </c>
      <c r="K151" s="9">
        <f t="shared" ca="1" si="23"/>
        <v>2.0999999999999999E-3</v>
      </c>
      <c r="L151" s="9">
        <v>0.4</v>
      </c>
      <c r="M151" s="9">
        <f t="shared" ca="1" si="17"/>
        <v>-0.8630589473684398</v>
      </c>
      <c r="N151" s="9">
        <f t="shared" ca="1" si="18"/>
        <v>-2.8835915381504873</v>
      </c>
      <c r="O151" s="9">
        <f t="shared" ca="1" si="19"/>
        <v>0.74487074663271935</v>
      </c>
      <c r="P151" s="9"/>
      <c r="Q151" s="9"/>
      <c r="R151" s="9"/>
      <c r="S151" s="9"/>
      <c r="T151" s="9"/>
      <c r="U151" s="9"/>
      <c r="V151" s="9"/>
    </row>
    <row r="152" spans="1:22" x14ac:dyDescent="0.3">
      <c r="A152" s="22">
        <v>150</v>
      </c>
      <c r="B152" s="9">
        <v>44.4</v>
      </c>
      <c r="C152" s="17">
        <v>19.797619047619001</v>
      </c>
      <c r="D152" s="10">
        <f t="shared" ca="1" si="16"/>
        <v>35.031047619047598</v>
      </c>
      <c r="E152" s="22"/>
      <c r="F152" s="22"/>
      <c r="G152" s="22"/>
      <c r="H152" s="9">
        <f t="shared" si="20"/>
        <v>-55.410767910768023</v>
      </c>
      <c r="I152" s="10">
        <f t="shared" si="21"/>
        <v>-24.602380952380997</v>
      </c>
      <c r="J152" s="9">
        <f t="shared" ca="1" si="22"/>
        <v>0.4</v>
      </c>
      <c r="K152" s="9">
        <f t="shared" ca="1" si="23"/>
        <v>0.78</v>
      </c>
      <c r="L152" s="9">
        <v>0.4</v>
      </c>
      <c r="M152" s="9">
        <f t="shared" ca="1" si="17"/>
        <v>-9.3689523809523987</v>
      </c>
      <c r="N152" s="9">
        <f t="shared" ca="1" si="18"/>
        <v>-21.101244101244141</v>
      </c>
      <c r="O152" s="9">
        <f t="shared" ca="1" si="19"/>
        <v>87.777268716553621</v>
      </c>
      <c r="P152" s="9"/>
      <c r="Q152" s="9"/>
      <c r="R152" s="9"/>
      <c r="S152" s="9"/>
      <c r="T152" s="9"/>
      <c r="U152" s="9"/>
      <c r="V152" s="9"/>
    </row>
    <row r="153" spans="1:22" x14ac:dyDescent="0.3">
      <c r="A153" s="22">
        <v>151</v>
      </c>
      <c r="B153" s="9">
        <v>37.29</v>
      </c>
      <c r="C153" s="17">
        <v>27.993867924528299</v>
      </c>
      <c r="D153" s="10">
        <f t="shared" ca="1" si="16"/>
        <v>33.927547169811319</v>
      </c>
      <c r="E153" s="22"/>
      <c r="F153" s="22"/>
      <c r="G153" s="22"/>
      <c r="H153" s="9">
        <f t="shared" si="20"/>
        <v>-24.929289556105395</v>
      </c>
      <c r="I153" s="10">
        <f t="shared" si="21"/>
        <v>-9.2961320754717001</v>
      </c>
      <c r="J153" s="9">
        <f t="shared" ca="1" si="22"/>
        <v>0.67</v>
      </c>
      <c r="K153" s="9">
        <f t="shared" ca="1" si="23"/>
        <v>0.22</v>
      </c>
      <c r="L153" s="9">
        <v>0.4</v>
      </c>
      <c r="M153" s="9">
        <f t="shared" ca="1" si="17"/>
        <v>-3.3624528301886798</v>
      </c>
      <c r="N153" s="9">
        <f t="shared" ca="1" si="18"/>
        <v>-9.0170362836918159</v>
      </c>
      <c r="O153" s="9">
        <f t="shared" ca="1" si="19"/>
        <v>11.306089035243863</v>
      </c>
      <c r="P153" s="9"/>
      <c r="Q153" s="9"/>
      <c r="R153" s="9"/>
      <c r="S153" s="9"/>
      <c r="T153" s="9"/>
      <c r="U153" s="9"/>
      <c r="V153" s="9"/>
    </row>
    <row r="154" spans="1:22" x14ac:dyDescent="0.3">
      <c r="A154" s="22">
        <v>152</v>
      </c>
      <c r="B154" s="9">
        <v>45.04</v>
      </c>
      <c r="C154" s="17">
        <v>27.254141414141401</v>
      </c>
      <c r="D154" s="10">
        <f t="shared" ca="1" si="16"/>
        <v>37.965656565656559</v>
      </c>
      <c r="E154" s="22"/>
      <c r="F154" s="22"/>
      <c r="G154" s="22"/>
      <c r="H154" s="9">
        <f t="shared" si="20"/>
        <v>-39.489028831835249</v>
      </c>
      <c r="I154" s="10">
        <f t="shared" si="21"/>
        <v>-17.785858585858598</v>
      </c>
      <c r="J154" s="9">
        <f t="shared" ca="1" si="22"/>
        <v>-7.0000000000000007E-2</v>
      </c>
      <c r="K154" s="9">
        <f t="shared" ca="1" si="23"/>
        <v>0.17</v>
      </c>
      <c r="L154" s="9">
        <v>0.4</v>
      </c>
      <c r="M154" s="9">
        <f t="shared" ca="1" si="17"/>
        <v>-7.0743434343434393</v>
      </c>
      <c r="N154" s="9">
        <f t="shared" ca="1" si="18"/>
        <v>-15.70680158602007</v>
      </c>
      <c r="O154" s="9">
        <f t="shared" ca="1" si="19"/>
        <v>50.046335027038126</v>
      </c>
      <c r="P154" s="9"/>
      <c r="Q154" s="9"/>
      <c r="R154" s="9"/>
      <c r="S154" s="9"/>
      <c r="T154" s="9"/>
      <c r="U154" s="9"/>
      <c r="V154" s="9"/>
    </row>
    <row r="155" spans="1:22" x14ac:dyDescent="0.3">
      <c r="A155" s="22">
        <v>153</v>
      </c>
      <c r="B155" s="9">
        <v>11.61</v>
      </c>
      <c r="C155" s="17">
        <v>29.293333333333301</v>
      </c>
      <c r="D155" s="10">
        <f t="shared" ca="1" si="16"/>
        <v>18.68689333333332</v>
      </c>
      <c r="E155" s="22"/>
      <c r="F155" s="22"/>
      <c r="G155" s="22"/>
      <c r="H155" s="9">
        <f t="shared" si="20"/>
        <v>152.31122595463654</v>
      </c>
      <c r="I155" s="10">
        <f t="shared" si="21"/>
        <v>17.683333333333302</v>
      </c>
      <c r="J155" s="9">
        <f t="shared" ca="1" si="22"/>
        <v>6.7000000000000002E-3</v>
      </c>
      <c r="K155" s="9">
        <f t="shared" ca="1" si="23"/>
        <v>2.2000000000000001E-3</v>
      </c>
      <c r="L155" s="9">
        <v>0.4</v>
      </c>
      <c r="M155" s="9">
        <f t="shared" ca="1" si="17"/>
        <v>7.0768933333333202</v>
      </c>
      <c r="N155" s="9">
        <f t="shared" ca="1" si="18"/>
        <v>60.955153603215507</v>
      </c>
      <c r="O155" s="9">
        <f t="shared" ca="1" si="19"/>
        <v>50.082419251377594</v>
      </c>
      <c r="P155" s="9"/>
      <c r="Q155" s="9"/>
      <c r="R155" s="9"/>
      <c r="S155" s="9"/>
      <c r="T155" s="9"/>
      <c r="U155" s="9"/>
      <c r="V155" s="9"/>
    </row>
    <row r="156" spans="1:22" x14ac:dyDescent="0.3">
      <c r="A156" s="22">
        <v>154</v>
      </c>
      <c r="B156" s="9">
        <v>28.9</v>
      </c>
      <c r="C156" s="17">
        <v>30.3492</v>
      </c>
      <c r="D156" s="10">
        <f t="shared" ca="1" si="16"/>
        <v>29.477879999999999</v>
      </c>
      <c r="E156" s="22"/>
      <c r="F156" s="22"/>
      <c r="G156" s="22"/>
      <c r="H156" s="9">
        <f t="shared" si="20"/>
        <v>5.0145328719723326</v>
      </c>
      <c r="I156" s="10">
        <f t="shared" si="21"/>
        <v>1.4492000000000012</v>
      </c>
      <c r="J156" s="9">
        <f t="shared" ca="1" si="22"/>
        <v>1.4E-3</v>
      </c>
      <c r="K156" s="9">
        <f t="shared" ca="1" si="23"/>
        <v>-5.8999999999999999E-3</v>
      </c>
      <c r="L156" s="9">
        <v>0.4</v>
      </c>
      <c r="M156" s="9">
        <f t="shared" ca="1" si="17"/>
        <v>0.5778800000000005</v>
      </c>
      <c r="N156" s="9">
        <f t="shared" ca="1" si="18"/>
        <v>1.9995847750865048</v>
      </c>
      <c r="O156" s="9">
        <f t="shared" ca="1" si="19"/>
        <v>0.33394529440000059</v>
      </c>
      <c r="P156" s="9"/>
      <c r="Q156" s="9"/>
      <c r="R156" s="9"/>
      <c r="S156" s="9"/>
      <c r="T156" s="9"/>
      <c r="U156" s="9"/>
      <c r="V156" s="9"/>
    </row>
    <row r="157" spans="1:22" x14ac:dyDescent="0.3">
      <c r="A157" s="22">
        <v>155</v>
      </c>
      <c r="B157" s="9">
        <v>44.35</v>
      </c>
      <c r="C157" s="17">
        <v>27.778552631578901</v>
      </c>
      <c r="D157" s="10">
        <f t="shared" ca="1" si="16"/>
        <v>37.453421052631562</v>
      </c>
      <c r="E157" s="22"/>
      <c r="F157" s="22"/>
      <c r="G157" s="22"/>
      <c r="H157" s="9">
        <f t="shared" si="20"/>
        <v>-37.365157538717256</v>
      </c>
      <c r="I157" s="10">
        <f t="shared" si="21"/>
        <v>-16.571447368421101</v>
      </c>
      <c r="J157" s="9">
        <f t="shared" ca="1" si="22"/>
        <v>-0.06</v>
      </c>
      <c r="K157" s="9">
        <f t="shared" ca="1" si="23"/>
        <v>-0.61</v>
      </c>
      <c r="L157" s="9">
        <v>0.4</v>
      </c>
      <c r="M157" s="9">
        <f t="shared" ca="1" si="17"/>
        <v>-6.8965789473684396</v>
      </c>
      <c r="N157" s="9">
        <f t="shared" ca="1" si="18"/>
        <v>-15.550347119207309</v>
      </c>
      <c r="O157" s="9">
        <f t="shared" ca="1" si="19"/>
        <v>47.562801177285571</v>
      </c>
      <c r="P157" s="9"/>
      <c r="Q157" s="9"/>
      <c r="R157" s="9"/>
      <c r="S157" s="9"/>
      <c r="T157" s="9"/>
      <c r="U157" s="9"/>
      <c r="V157" s="9"/>
    </row>
    <row r="158" spans="1:22" x14ac:dyDescent="0.3">
      <c r="A158" s="22">
        <v>156</v>
      </c>
      <c r="B158" s="9">
        <v>31.73</v>
      </c>
      <c r="C158" s="17">
        <v>26.701764705882301</v>
      </c>
      <c r="D158" s="10">
        <f t="shared" ca="1" si="16"/>
        <v>30.038705882352922</v>
      </c>
      <c r="E158" s="22"/>
      <c r="F158" s="22"/>
      <c r="G158" s="22"/>
      <c r="H158" s="9">
        <f t="shared" si="20"/>
        <v>-15.846943883131736</v>
      </c>
      <c r="I158" s="10">
        <f t="shared" si="21"/>
        <v>-5.0282352941176995</v>
      </c>
      <c r="J158" s="9">
        <f t="shared" ca="1" si="22"/>
        <v>0.38</v>
      </c>
      <c r="K158" s="9">
        <f t="shared" ca="1" si="23"/>
        <v>0.42</v>
      </c>
      <c r="L158" s="9">
        <v>0.4</v>
      </c>
      <c r="M158" s="9">
        <f t="shared" ca="1" si="17"/>
        <v>-1.6912941176470799</v>
      </c>
      <c r="N158" s="9">
        <f t="shared" ca="1" si="18"/>
        <v>-5.330268256057602</v>
      </c>
      <c r="O158" s="9">
        <f t="shared" ca="1" si="19"/>
        <v>2.8604757923876147</v>
      </c>
      <c r="P158" s="9"/>
      <c r="Q158" s="9"/>
      <c r="R158" s="9"/>
      <c r="S158" s="9"/>
      <c r="T158" s="9"/>
      <c r="U158" s="9"/>
      <c r="V158" s="9"/>
    </row>
    <row r="159" spans="1:22" x14ac:dyDescent="0.3">
      <c r="A159" s="22">
        <v>157</v>
      </c>
      <c r="B159" s="9">
        <v>14.62</v>
      </c>
      <c r="C159" s="17">
        <v>27.9128409090909</v>
      </c>
      <c r="D159" s="10">
        <f t="shared" ca="1" si="16"/>
        <v>19.93317636363636</v>
      </c>
      <c r="E159" s="22"/>
      <c r="F159" s="22"/>
      <c r="G159" s="22"/>
      <c r="H159" s="9">
        <f t="shared" si="20"/>
        <v>90.922304439746256</v>
      </c>
      <c r="I159" s="10">
        <f t="shared" si="21"/>
        <v>13.2928409090909</v>
      </c>
      <c r="J159" s="9">
        <f t="shared" ca="1" si="22"/>
        <v>-5.7999999999999996E-3</v>
      </c>
      <c r="K159" s="9">
        <f t="shared" ca="1" si="23"/>
        <v>-4.1000000000000003E-3</v>
      </c>
      <c r="L159" s="9">
        <v>0.4</v>
      </c>
      <c r="M159" s="9">
        <f t="shared" ca="1" si="17"/>
        <v>5.3131763636363605</v>
      </c>
      <c r="N159" s="9">
        <f t="shared" ca="1" si="18"/>
        <v>36.341835592587969</v>
      </c>
      <c r="O159" s="9">
        <f t="shared" ca="1" si="19"/>
        <v>28.229843071104099</v>
      </c>
      <c r="P159" s="9"/>
      <c r="Q159" s="9"/>
      <c r="R159" s="9"/>
      <c r="S159" s="9"/>
      <c r="T159" s="9"/>
      <c r="U159" s="9"/>
      <c r="V159" s="9"/>
    </row>
    <row r="160" spans="1:22" x14ac:dyDescent="0.3">
      <c r="A160" s="22">
        <v>158</v>
      </c>
      <c r="B160" s="9">
        <v>43.11</v>
      </c>
      <c r="C160" s="17">
        <v>29.645576923076899</v>
      </c>
      <c r="D160" s="10">
        <f t="shared" ca="1" si="16"/>
        <v>37.812230769230759</v>
      </c>
      <c r="E160" s="22"/>
      <c r="F160" s="22"/>
      <c r="G160" s="22"/>
      <c r="H160" s="9">
        <f t="shared" si="20"/>
        <v>-31.232714165908369</v>
      </c>
      <c r="I160" s="10">
        <f t="shared" si="21"/>
        <v>-13.464423076923101</v>
      </c>
      <c r="J160" s="9">
        <f t="shared" ca="1" si="22"/>
        <v>-0.49</v>
      </c>
      <c r="K160" s="9">
        <f t="shared" ca="1" si="23"/>
        <v>0.71</v>
      </c>
      <c r="L160" s="9">
        <v>0.4</v>
      </c>
      <c r="M160" s="9">
        <f t="shared" ca="1" si="17"/>
        <v>-5.2977692307692408</v>
      </c>
      <c r="N160" s="9">
        <f t="shared" ca="1" si="18"/>
        <v>-12.288956693967156</v>
      </c>
      <c r="O160" s="9">
        <f t="shared" ca="1" si="19"/>
        <v>28.066358822485313</v>
      </c>
      <c r="P160" s="9"/>
      <c r="Q160" s="9"/>
      <c r="R160" s="9"/>
      <c r="S160" s="9"/>
      <c r="T160" s="9"/>
      <c r="U160" s="9"/>
      <c r="V160" s="9"/>
    </row>
    <row r="161" spans="1:22" x14ac:dyDescent="0.3">
      <c r="A161" s="22">
        <v>159</v>
      </c>
      <c r="B161" s="9">
        <v>33.369999999999997</v>
      </c>
      <c r="C161" s="17">
        <v>26.701764705882301</v>
      </c>
      <c r="D161" s="10">
        <f t="shared" ca="1" si="16"/>
        <v>30.514705882352917</v>
      </c>
      <c r="E161" s="22"/>
      <c r="F161" s="22"/>
      <c r="G161" s="22"/>
      <c r="H161" s="9">
        <f t="shared" si="20"/>
        <v>-19.982724884979618</v>
      </c>
      <c r="I161" s="10">
        <f t="shared" si="21"/>
        <v>-6.6682352941176966</v>
      </c>
      <c r="J161" s="9">
        <f t="shared" ca="1" si="22"/>
        <v>-7.0000000000000007E-2</v>
      </c>
      <c r="K161" s="9">
        <f t="shared" ca="1" si="23"/>
        <v>-0.4</v>
      </c>
      <c r="L161" s="9">
        <v>0.4</v>
      </c>
      <c r="M161" s="9">
        <f t="shared" ca="1" si="17"/>
        <v>-2.855294117647079</v>
      </c>
      <c r="N161" s="9">
        <f t="shared" ca="1" si="18"/>
        <v>-8.5564702356819904</v>
      </c>
      <c r="O161" s="9">
        <f t="shared" ca="1" si="19"/>
        <v>8.1527044982700119</v>
      </c>
      <c r="P161" s="9"/>
      <c r="Q161" s="9"/>
      <c r="R161" s="9"/>
      <c r="S161" s="9"/>
      <c r="T161" s="9"/>
      <c r="U161" s="9"/>
      <c r="V161" s="9"/>
    </row>
    <row r="162" spans="1:22" x14ac:dyDescent="0.3">
      <c r="A162" s="22">
        <v>160</v>
      </c>
      <c r="B162" s="9">
        <v>5.46</v>
      </c>
      <c r="C162" s="17">
        <v>29.900307692307599</v>
      </c>
      <c r="D162" s="10">
        <f t="shared" ca="1" si="16"/>
        <v>15.23488307692304</v>
      </c>
      <c r="E162" s="22"/>
      <c r="F162" s="22"/>
      <c r="G162" s="22"/>
      <c r="H162" s="9">
        <f t="shared" si="20"/>
        <v>447.62468300929663</v>
      </c>
      <c r="I162" s="10">
        <f t="shared" si="21"/>
        <v>24.440307692307599</v>
      </c>
      <c r="J162" s="9">
        <f t="shared" ca="1" si="22"/>
        <v>2.8E-3</v>
      </c>
      <c r="K162" s="9">
        <f t="shared" ca="1" si="23"/>
        <v>-5.8999999999999999E-3</v>
      </c>
      <c r="L162" s="9">
        <v>0.4</v>
      </c>
      <c r="M162" s="9">
        <f t="shared" ca="1" si="17"/>
        <v>9.7748830769230395</v>
      </c>
      <c r="N162" s="9">
        <f t="shared" ca="1" si="18"/>
        <v>179.02716258100807</v>
      </c>
      <c r="O162" s="9">
        <f t="shared" ca="1" si="19"/>
        <v>95.548339167516431</v>
      </c>
      <c r="P162" s="9"/>
      <c r="Q162" s="9"/>
      <c r="R162" s="9"/>
      <c r="S162" s="9"/>
      <c r="T162" s="9"/>
      <c r="U162" s="9"/>
      <c r="V162" s="9"/>
    </row>
    <row r="163" spans="1:22" x14ac:dyDescent="0.3">
      <c r="A163" s="22">
        <v>161</v>
      </c>
      <c r="B163" s="9">
        <v>38.6</v>
      </c>
      <c r="C163" s="17">
        <v>27.132666666666601</v>
      </c>
      <c r="D163" s="10">
        <f t="shared" ca="1" si="16"/>
        <v>33.98506666666664</v>
      </c>
      <c r="E163" s="22"/>
      <c r="F163" s="22"/>
      <c r="G163" s="22"/>
      <c r="H163" s="9">
        <f t="shared" si="20"/>
        <v>-29.708117443868908</v>
      </c>
      <c r="I163" s="10">
        <f t="shared" si="21"/>
        <v>-11.4673333333334</v>
      </c>
      <c r="J163" s="9">
        <f t="shared" ca="1" si="22"/>
        <v>0.76</v>
      </c>
      <c r="K163" s="9">
        <f t="shared" ca="1" si="23"/>
        <v>-0.83</v>
      </c>
      <c r="L163" s="9">
        <v>0.4</v>
      </c>
      <c r="M163" s="9">
        <f t="shared" ca="1" si="17"/>
        <v>-4.6149333333333606</v>
      </c>
      <c r="N163" s="9">
        <f t="shared" ca="1" si="18"/>
        <v>-11.955785837651201</v>
      </c>
      <c r="O163" s="9">
        <f t="shared" ca="1" si="19"/>
        <v>21.297609671111363</v>
      </c>
      <c r="P163" s="9"/>
      <c r="Q163" s="9"/>
      <c r="R163" s="9"/>
      <c r="S163" s="9"/>
      <c r="T163" s="9"/>
      <c r="U163" s="9"/>
      <c r="V163" s="9"/>
    </row>
    <row r="164" spans="1:22" x14ac:dyDescent="0.3">
      <c r="A164" s="22">
        <v>162</v>
      </c>
      <c r="B164" s="9">
        <v>12.1</v>
      </c>
      <c r="C164" s="17">
        <v>28.263015873015799</v>
      </c>
      <c r="D164" s="10">
        <f t="shared" ca="1" si="16"/>
        <v>18.567726349206321</v>
      </c>
      <c r="E164" s="22"/>
      <c r="F164" s="22"/>
      <c r="G164" s="22"/>
      <c r="H164" s="9">
        <f t="shared" si="20"/>
        <v>133.57864357864298</v>
      </c>
      <c r="I164" s="10">
        <f t="shared" si="21"/>
        <v>16.163015873015802</v>
      </c>
      <c r="J164" s="9">
        <f t="shared" ca="1" si="22"/>
        <v>-5.9999999999999995E-4</v>
      </c>
      <c r="K164" s="9">
        <f t="shared" ca="1" si="23"/>
        <v>6.8999999999999999E-3</v>
      </c>
      <c r="L164" s="9">
        <v>0.4</v>
      </c>
      <c r="M164" s="9">
        <f t="shared" ca="1" si="17"/>
        <v>6.4677263492063224</v>
      </c>
      <c r="N164" s="9">
        <f t="shared" ca="1" si="18"/>
        <v>53.452283877738196</v>
      </c>
      <c r="O164" s="9">
        <f t="shared" ca="1" si="19"/>
        <v>41.831484128217745</v>
      </c>
      <c r="P164" s="9"/>
      <c r="Q164" s="9"/>
      <c r="R164" s="9"/>
      <c r="S164" s="9"/>
      <c r="T164" s="9"/>
      <c r="U164" s="9"/>
      <c r="V164" s="9"/>
    </row>
    <row r="165" spans="1:22" x14ac:dyDescent="0.3">
      <c r="A165" s="22">
        <v>163</v>
      </c>
      <c r="B165" s="9">
        <v>16.73</v>
      </c>
      <c r="C165" s="17">
        <v>23.339047619047602</v>
      </c>
      <c r="D165" s="10">
        <f t="shared" ca="1" si="16"/>
        <v>19.373579047619042</v>
      </c>
      <c r="E165" s="22"/>
      <c r="F165" s="22"/>
      <c r="G165" s="22"/>
      <c r="H165" s="9">
        <f t="shared" si="20"/>
        <v>39.504169868784224</v>
      </c>
      <c r="I165" s="10">
        <f t="shared" si="21"/>
        <v>6.6090476190476011</v>
      </c>
      <c r="J165" s="9">
        <f t="shared" ca="1" si="22"/>
        <v>-8.0999999999999996E-3</v>
      </c>
      <c r="K165" s="9">
        <f t="shared" ca="1" si="23"/>
        <v>8.0000000000000002E-3</v>
      </c>
      <c r="L165" s="9">
        <v>0.4</v>
      </c>
      <c r="M165" s="9">
        <f t="shared" ca="1" si="17"/>
        <v>2.6435790476190406</v>
      </c>
      <c r="N165" s="9">
        <f t="shared" ca="1" si="18"/>
        <v>15.801428856061218</v>
      </c>
      <c r="O165" s="9">
        <f t="shared" ca="1" si="19"/>
        <v>6.988510181010394</v>
      </c>
      <c r="P165" s="9"/>
      <c r="Q165" s="9"/>
      <c r="R165" s="9"/>
      <c r="S165" s="9"/>
      <c r="T165" s="9"/>
      <c r="U165" s="9"/>
      <c r="V165" s="9"/>
    </row>
    <row r="166" spans="1:22" x14ac:dyDescent="0.3">
      <c r="A166" s="22">
        <v>164</v>
      </c>
      <c r="B166" s="9">
        <v>21.66</v>
      </c>
      <c r="C166" s="17">
        <v>28.263015873015799</v>
      </c>
      <c r="D166" s="10">
        <f t="shared" ca="1" si="16"/>
        <v>24.29588634920632</v>
      </c>
      <c r="E166" s="22"/>
      <c r="F166" s="22"/>
      <c r="G166" s="22"/>
      <c r="H166" s="9">
        <f t="shared" si="20"/>
        <v>30.484837825557708</v>
      </c>
      <c r="I166" s="10">
        <f t="shared" si="21"/>
        <v>6.6030158730157993</v>
      </c>
      <c r="J166" s="9">
        <f t="shared" ca="1" si="22"/>
        <v>-5.0000000000000001E-3</v>
      </c>
      <c r="K166" s="9">
        <f t="shared" ca="1" si="23"/>
        <v>-8.3000000000000001E-3</v>
      </c>
      <c r="L166" s="9">
        <v>0.4</v>
      </c>
      <c r="M166" s="9">
        <f t="shared" ca="1" si="17"/>
        <v>2.63588634920632</v>
      </c>
      <c r="N166" s="9">
        <f t="shared" ca="1" si="18"/>
        <v>12.169373726714316</v>
      </c>
      <c r="O166" s="9">
        <f t="shared" ca="1" si="19"/>
        <v>6.9478968459322221</v>
      </c>
      <c r="P166" s="9"/>
      <c r="Q166" s="9"/>
      <c r="R166" s="9"/>
      <c r="S166" s="9"/>
      <c r="T166" s="9"/>
      <c r="U166" s="9"/>
      <c r="V166" s="9"/>
    </row>
    <row r="167" spans="1:22" x14ac:dyDescent="0.3">
      <c r="A167" s="22">
        <v>165</v>
      </c>
      <c r="B167" s="9">
        <v>48.56</v>
      </c>
      <c r="C167" s="17">
        <v>25.4933333333333</v>
      </c>
      <c r="D167" s="10">
        <f t="shared" ca="1" si="16"/>
        <v>38.877333333333318</v>
      </c>
      <c r="E167" s="22"/>
      <c r="F167" s="22"/>
      <c r="G167" s="22"/>
      <c r="H167" s="9">
        <f t="shared" si="20"/>
        <v>-47.5013728720484</v>
      </c>
      <c r="I167" s="10">
        <f t="shared" si="21"/>
        <v>-23.066666666666702</v>
      </c>
      <c r="J167" s="9">
        <f t="shared" ca="1" si="22"/>
        <v>-0.22</v>
      </c>
      <c r="K167" s="9">
        <f t="shared" ca="1" si="23"/>
        <v>-0.92</v>
      </c>
      <c r="L167" s="9">
        <v>0.4</v>
      </c>
      <c r="M167" s="9">
        <f t="shared" ca="1" si="17"/>
        <v>-9.6826666666666821</v>
      </c>
      <c r="N167" s="9">
        <f t="shared" ca="1" si="18"/>
        <v>-19.93959362987373</v>
      </c>
      <c r="O167" s="9">
        <f t="shared" ca="1" si="19"/>
        <v>93.754033777778076</v>
      </c>
      <c r="P167" s="9"/>
      <c r="Q167" s="9"/>
      <c r="R167" s="9"/>
      <c r="S167" s="9"/>
      <c r="T167" s="9"/>
      <c r="U167" s="9"/>
      <c r="V167" s="9"/>
    </row>
    <row r="168" spans="1:22" x14ac:dyDescent="0.3">
      <c r="A168" s="22">
        <v>166</v>
      </c>
      <c r="B168" s="9">
        <v>10.51</v>
      </c>
      <c r="C168" s="17">
        <v>16.044761904761899</v>
      </c>
      <c r="D168" s="10">
        <f t="shared" ca="1" si="16"/>
        <v>12.721504761904759</v>
      </c>
      <c r="E168" s="22"/>
      <c r="F168" s="22"/>
      <c r="G168" s="22"/>
      <c r="H168" s="9">
        <f t="shared" si="20"/>
        <v>52.661863984413884</v>
      </c>
      <c r="I168" s="10">
        <f t="shared" si="21"/>
        <v>5.5347619047618988</v>
      </c>
      <c r="J168" s="9">
        <f t="shared" ca="1" si="22"/>
        <v>-4.7000000000000002E-3</v>
      </c>
      <c r="K168" s="9">
        <f t="shared" ca="1" si="23"/>
        <v>-1.2999999999999999E-3</v>
      </c>
      <c r="L168" s="9">
        <v>0.4</v>
      </c>
      <c r="M168" s="9">
        <f t="shared" ca="1" si="17"/>
        <v>2.2115047619047599</v>
      </c>
      <c r="N168" s="9">
        <f t="shared" ca="1" si="18"/>
        <v>21.041910198903512</v>
      </c>
      <c r="O168" s="9">
        <f t="shared" ca="1" si="19"/>
        <v>4.8907533119274289</v>
      </c>
      <c r="P168" s="9"/>
      <c r="Q168" s="9"/>
      <c r="R168" s="9"/>
      <c r="S168" s="9"/>
      <c r="T168" s="9"/>
      <c r="U168" s="9"/>
      <c r="V168" s="9"/>
    </row>
    <row r="169" spans="1:22" x14ac:dyDescent="0.3">
      <c r="A169" s="22">
        <v>167</v>
      </c>
      <c r="B169" s="9">
        <v>32.229999999999997</v>
      </c>
      <c r="C169" s="17">
        <v>27.254141414141401</v>
      </c>
      <c r="D169" s="10">
        <f t="shared" ca="1" si="16"/>
        <v>30.54765656565656</v>
      </c>
      <c r="E169" s="22"/>
      <c r="F169" s="22"/>
      <c r="G169" s="22"/>
      <c r="H169" s="9">
        <f t="shared" si="20"/>
        <v>-15.438593192238892</v>
      </c>
      <c r="I169" s="10">
        <f t="shared" si="21"/>
        <v>-4.975858585858596</v>
      </c>
      <c r="J169" s="9">
        <f t="shared" ca="1" si="22"/>
        <v>0.66</v>
      </c>
      <c r="K169" s="9">
        <f t="shared" ca="1" si="23"/>
        <v>0.11</v>
      </c>
      <c r="L169" s="9">
        <v>0.4</v>
      </c>
      <c r="M169" s="9">
        <f t="shared" ca="1" si="17"/>
        <v>-1.6823434343434382</v>
      </c>
      <c r="N169" s="9">
        <f t="shared" ca="1" si="18"/>
        <v>-5.2198058775781542</v>
      </c>
      <c r="O169" s="9">
        <f t="shared" ca="1" si="19"/>
        <v>2.8302794310784747</v>
      </c>
      <c r="P169" s="9"/>
      <c r="Q169" s="9"/>
      <c r="R169" s="9"/>
      <c r="S169" s="9"/>
      <c r="T169" s="9"/>
      <c r="U169" s="9"/>
      <c r="V169" s="9"/>
    </row>
    <row r="170" spans="1:22" x14ac:dyDescent="0.3">
      <c r="A170" s="22">
        <v>168</v>
      </c>
      <c r="B170" s="9">
        <v>45.09</v>
      </c>
      <c r="C170" s="17">
        <v>26.577211538461501</v>
      </c>
      <c r="D170" s="10">
        <f t="shared" ca="1" si="16"/>
        <v>37.656884615384598</v>
      </c>
      <c r="E170" s="22"/>
      <c r="F170" s="22"/>
      <c r="G170" s="22"/>
      <c r="H170" s="9">
        <f t="shared" si="20"/>
        <v>-41.057415084361281</v>
      </c>
      <c r="I170" s="10">
        <f t="shared" si="21"/>
        <v>-18.512788461538502</v>
      </c>
      <c r="J170" s="9">
        <f t="shared" ca="1" si="22"/>
        <v>0.33</v>
      </c>
      <c r="K170" s="9">
        <f t="shared" ca="1" si="23"/>
        <v>-0.4</v>
      </c>
      <c r="L170" s="9">
        <v>0.4</v>
      </c>
      <c r="M170" s="9">
        <f t="shared" ca="1" si="17"/>
        <v>-7.4331153846154017</v>
      </c>
      <c r="N170" s="9">
        <f t="shared" ca="1" si="18"/>
        <v>-16.4850640599144</v>
      </c>
      <c r="O170" s="9">
        <f t="shared" ca="1" si="19"/>
        <v>55.251204321006171</v>
      </c>
      <c r="P170" s="9"/>
      <c r="Q170" s="9"/>
      <c r="R170" s="9"/>
      <c r="S170" s="9"/>
      <c r="T170" s="9"/>
      <c r="U170" s="9"/>
      <c r="V170" s="9"/>
    </row>
    <row r="171" spans="1:22" x14ac:dyDescent="0.3">
      <c r="A171" s="22">
        <v>169</v>
      </c>
      <c r="B171" s="9">
        <v>32.72</v>
      </c>
      <c r="C171" s="17">
        <v>28.263015873015799</v>
      </c>
      <c r="D171" s="10">
        <f t="shared" ca="1" si="16"/>
        <v>30.877206349206318</v>
      </c>
      <c r="E171" s="22"/>
      <c r="F171" s="22"/>
      <c r="G171" s="22"/>
      <c r="H171" s="9">
        <f t="shared" si="20"/>
        <v>-13.621589630147312</v>
      </c>
      <c r="I171" s="10">
        <f t="shared" si="21"/>
        <v>-4.4569841269841994</v>
      </c>
      <c r="J171" s="9">
        <f t="shared" ca="1" si="22"/>
        <v>0.05</v>
      </c>
      <c r="K171" s="9">
        <f t="shared" ca="1" si="23"/>
        <v>-0.2</v>
      </c>
      <c r="L171" s="9">
        <v>0.4</v>
      </c>
      <c r="M171" s="9">
        <f t="shared" ca="1" si="17"/>
        <v>-1.84279365079368</v>
      </c>
      <c r="N171" s="9">
        <f t="shared" ca="1" si="18"/>
        <v>-5.6320099351885089</v>
      </c>
      <c r="O171" s="9">
        <f t="shared" ca="1" si="19"/>
        <v>3.3958884394054993</v>
      </c>
      <c r="P171" s="9"/>
      <c r="Q171" s="9"/>
      <c r="R171" s="9"/>
      <c r="S171" s="9"/>
      <c r="T171" s="9"/>
      <c r="U171" s="9"/>
      <c r="V171" s="9"/>
    </row>
    <row r="172" spans="1:22" x14ac:dyDescent="0.3">
      <c r="A172" s="22">
        <v>170</v>
      </c>
      <c r="B172" s="9">
        <v>37.869999999999997</v>
      </c>
      <c r="C172" s="17">
        <v>27.657272727272701</v>
      </c>
      <c r="D172" s="10">
        <f t="shared" ca="1" si="16"/>
        <v>34.508909090909079</v>
      </c>
      <c r="E172" s="22"/>
      <c r="F172" s="22"/>
      <c r="G172" s="22"/>
      <c r="H172" s="9">
        <f t="shared" si="20"/>
        <v>-26.967856542717971</v>
      </c>
      <c r="I172" s="10">
        <f t="shared" si="21"/>
        <v>-10.212727272727296</v>
      </c>
      <c r="J172" s="9">
        <f t="shared" ca="1" si="22"/>
        <v>0.89</v>
      </c>
      <c r="K172" s="9">
        <f t="shared" ca="1" si="23"/>
        <v>0.92</v>
      </c>
      <c r="L172" s="9">
        <v>0.4</v>
      </c>
      <c r="M172" s="9">
        <f t="shared" ca="1" si="17"/>
        <v>-3.3610909090909185</v>
      </c>
      <c r="N172" s="9">
        <f t="shared" ca="1" si="18"/>
        <v>-8.8753390786662774</v>
      </c>
      <c r="O172" s="9">
        <f t="shared" ca="1" si="19"/>
        <v>11.296932099173617</v>
      </c>
      <c r="P172" s="9"/>
      <c r="Q172" s="9"/>
      <c r="R172" s="9"/>
      <c r="S172" s="9"/>
      <c r="T172" s="9"/>
      <c r="U172" s="9"/>
      <c r="V172" s="9"/>
    </row>
    <row r="173" spans="1:22" x14ac:dyDescent="0.3">
      <c r="A173" s="22">
        <v>171</v>
      </c>
      <c r="B173" s="9">
        <v>48.93</v>
      </c>
      <c r="C173" s="13">
        <v>27.450576923076898</v>
      </c>
      <c r="D173" s="10">
        <f t="shared" ca="1" si="16"/>
        <v>40.550230769230758</v>
      </c>
      <c r="E173" s="22"/>
      <c r="F173" s="22"/>
      <c r="G173" s="22"/>
      <c r="H173" s="9">
        <f t="shared" si="20"/>
        <v>-43.898269112861442</v>
      </c>
      <c r="I173" s="10">
        <f t="shared" si="21"/>
        <v>-21.479423076923101</v>
      </c>
      <c r="J173" s="9">
        <f t="shared" ca="1" si="22"/>
        <v>-0.28000000000000003</v>
      </c>
      <c r="K173" s="9">
        <f t="shared" ca="1" si="23"/>
        <v>0.81</v>
      </c>
      <c r="L173" s="9">
        <v>0.4</v>
      </c>
      <c r="M173" s="9">
        <f t="shared" ca="1" si="17"/>
        <v>-8.3797692307692415</v>
      </c>
      <c r="N173" s="9">
        <f t="shared" ca="1" si="18"/>
        <v>-17.126035623889724</v>
      </c>
      <c r="O173" s="9">
        <f t="shared" ca="1" si="19"/>
        <v>70.220532360946919</v>
      </c>
      <c r="P173" s="9"/>
      <c r="Q173" s="9"/>
      <c r="R173" s="9"/>
      <c r="S173" s="9"/>
      <c r="T173" s="9"/>
      <c r="U173" s="9"/>
      <c r="V173" s="9"/>
    </row>
    <row r="174" spans="1:22" x14ac:dyDescent="0.3">
      <c r="A174" s="22">
        <v>172</v>
      </c>
      <c r="B174" s="9">
        <v>8.66</v>
      </c>
      <c r="C174" s="13">
        <v>29.189342105263101</v>
      </c>
      <c r="D174" s="10">
        <f t="shared" ca="1" si="16"/>
        <v>16.873056842105242</v>
      </c>
      <c r="E174" s="22"/>
      <c r="F174" s="22"/>
      <c r="G174" s="22"/>
      <c r="H174" s="9">
        <f t="shared" si="20"/>
        <v>237.05937765892725</v>
      </c>
      <c r="I174" s="10">
        <f t="shared" si="21"/>
        <v>20.529342105263101</v>
      </c>
      <c r="J174" s="9">
        <f t="shared" ca="1" si="22"/>
        <v>-2E-3</v>
      </c>
      <c r="K174" s="9">
        <f t="shared" ca="1" si="23"/>
        <v>5.3E-3</v>
      </c>
      <c r="L174" s="9">
        <v>0.4</v>
      </c>
      <c r="M174" s="9">
        <f t="shared" ca="1" si="17"/>
        <v>8.2130568421052406</v>
      </c>
      <c r="N174" s="9">
        <f t="shared" ca="1" si="18"/>
        <v>94.838993557797252</v>
      </c>
      <c r="O174" s="9">
        <f t="shared" ca="1" si="19"/>
        <v>67.454302691651705</v>
      </c>
      <c r="P174" s="9"/>
      <c r="Q174" s="9"/>
      <c r="R174" s="9"/>
      <c r="S174" s="9"/>
      <c r="T174" s="9"/>
      <c r="U174" s="9"/>
      <c r="V174" s="9"/>
    </row>
    <row r="175" spans="1:22" x14ac:dyDescent="0.3">
      <c r="A175" s="22">
        <v>173</v>
      </c>
      <c r="B175" s="9">
        <v>29.9</v>
      </c>
      <c r="C175" s="13">
        <v>27.993867924528299</v>
      </c>
      <c r="D175" s="10">
        <f t="shared" ca="1" si="16"/>
        <v>29.137587169811319</v>
      </c>
      <c r="E175" s="22"/>
      <c r="F175" s="22"/>
      <c r="G175" s="22"/>
      <c r="H175" s="9">
        <f t="shared" si="20"/>
        <v>-6.3750236637849511</v>
      </c>
      <c r="I175" s="10">
        <f t="shared" si="21"/>
        <v>-1.9061320754716995</v>
      </c>
      <c r="J175" s="9">
        <f t="shared" ca="1" si="22"/>
        <v>-6.0000000000000001E-3</v>
      </c>
      <c r="K175" s="9">
        <f t="shared" ca="1" si="23"/>
        <v>6.1000000000000004E-3</v>
      </c>
      <c r="L175" s="9">
        <v>0.4</v>
      </c>
      <c r="M175" s="9">
        <f t="shared" ca="1" si="17"/>
        <v>-0.76241283018867989</v>
      </c>
      <c r="N175" s="9">
        <f t="shared" ca="1" si="18"/>
        <v>-2.5498756862497696</v>
      </c>
      <c r="O175" s="9">
        <f t="shared" ca="1" si="19"/>
        <v>0.58127332363631279</v>
      </c>
      <c r="P175" s="9"/>
      <c r="Q175" s="9"/>
      <c r="R175" s="9"/>
      <c r="S175" s="9"/>
      <c r="T175" s="9"/>
      <c r="U175" s="9"/>
      <c r="V175" s="9"/>
    </row>
    <row r="176" spans="1:22" x14ac:dyDescent="0.3">
      <c r="A176" s="22">
        <v>174</v>
      </c>
      <c r="B176" s="9">
        <v>33.06</v>
      </c>
      <c r="C176" s="13">
        <v>27.254141414141401</v>
      </c>
      <c r="D176" s="10">
        <f t="shared" ca="1" si="16"/>
        <v>30.225656565656561</v>
      </c>
      <c r="E176" s="22"/>
      <c r="F176" s="22"/>
      <c r="G176" s="22"/>
      <c r="H176" s="9">
        <f t="shared" si="20"/>
        <v>-17.561580719475501</v>
      </c>
      <c r="I176" s="10">
        <f t="shared" si="21"/>
        <v>-5.8058585858586014</v>
      </c>
      <c r="J176" s="9">
        <f t="shared" ca="1" si="22"/>
        <v>-0.89</v>
      </c>
      <c r="K176" s="9">
        <f t="shared" ca="1" si="23"/>
        <v>-0.39</v>
      </c>
      <c r="L176" s="9">
        <v>0.4</v>
      </c>
      <c r="M176" s="9">
        <f t="shared" ca="1" si="17"/>
        <v>-2.8343434343434404</v>
      </c>
      <c r="N176" s="9">
        <f t="shared" ca="1" si="18"/>
        <v>-8.5733316223334572</v>
      </c>
      <c r="O176" s="9">
        <f t="shared" ca="1" si="19"/>
        <v>8.0335027038057678</v>
      </c>
      <c r="P176" s="9"/>
      <c r="Q176" s="9"/>
      <c r="R176" s="9"/>
      <c r="S176" s="9"/>
      <c r="T176" s="9"/>
      <c r="U176" s="9"/>
      <c r="V176" s="9"/>
    </row>
    <row r="177" spans="1:22" x14ac:dyDescent="0.3">
      <c r="A177" s="22">
        <v>175</v>
      </c>
      <c r="B177" s="9">
        <v>33.33</v>
      </c>
      <c r="C177" s="13">
        <v>30.618199999999899</v>
      </c>
      <c r="D177" s="10">
        <f t="shared" ca="1" si="16"/>
        <v>32.141279999999959</v>
      </c>
      <c r="E177" s="22"/>
      <c r="F177" s="22"/>
      <c r="G177" s="22"/>
      <c r="H177" s="9">
        <f t="shared" si="20"/>
        <v>-8.1362136213624314</v>
      </c>
      <c r="I177" s="10">
        <f t="shared" si="21"/>
        <v>-2.7118000000000997</v>
      </c>
      <c r="J177" s="9">
        <f t="shared" ca="1" si="22"/>
        <v>0.37</v>
      </c>
      <c r="K177" s="9">
        <f t="shared" ca="1" si="23"/>
        <v>-0.63</v>
      </c>
      <c r="L177" s="9">
        <v>0.4</v>
      </c>
      <c r="M177" s="9">
        <f t="shared" ca="1" si="17"/>
        <v>-1.1887200000000397</v>
      </c>
      <c r="N177" s="9">
        <f t="shared" ca="1" si="18"/>
        <v>-3.5665166516652858</v>
      </c>
      <c r="O177" s="9">
        <f t="shared" ca="1" si="19"/>
        <v>1.4130552384000945</v>
      </c>
      <c r="P177" s="9"/>
      <c r="Q177" s="9"/>
      <c r="R177" s="9"/>
      <c r="S177" s="9"/>
      <c r="T177" s="9"/>
      <c r="U177" s="9"/>
      <c r="V177" s="9"/>
    </row>
    <row r="178" spans="1:22" x14ac:dyDescent="0.3">
      <c r="A178" s="22">
        <v>176</v>
      </c>
      <c r="B178" s="9">
        <v>49.08</v>
      </c>
      <c r="C178" s="13">
        <v>26.914070796460098</v>
      </c>
      <c r="D178" s="10">
        <f t="shared" ca="1" si="16"/>
        <v>40.437628318584039</v>
      </c>
      <c r="E178" s="22"/>
      <c r="F178" s="22"/>
      <c r="G178" s="22"/>
      <c r="H178" s="9">
        <f t="shared" si="20"/>
        <v>-45.162854937937858</v>
      </c>
      <c r="I178" s="10">
        <f t="shared" si="21"/>
        <v>-22.1659292035399</v>
      </c>
      <c r="J178" s="9">
        <f t="shared" ca="1" si="22"/>
        <v>0.34</v>
      </c>
      <c r="K178" s="9">
        <f t="shared" ca="1" si="23"/>
        <v>0.22</v>
      </c>
      <c r="L178" s="9">
        <v>0.4</v>
      </c>
      <c r="M178" s="9">
        <f t="shared" ca="1" si="17"/>
        <v>-8.6423716814159608</v>
      </c>
      <c r="N178" s="9">
        <f t="shared" ca="1" si="18"/>
        <v>-17.608744257163732</v>
      </c>
      <c r="O178" s="9">
        <f t="shared" ca="1" si="19"/>
        <v>74.690588279740538</v>
      </c>
      <c r="P178" s="9"/>
      <c r="Q178" s="9"/>
      <c r="R178" s="9"/>
      <c r="S178" s="9"/>
      <c r="T178" s="9"/>
      <c r="U178" s="9"/>
      <c r="V178" s="9"/>
    </row>
    <row r="179" spans="1:22" x14ac:dyDescent="0.3">
      <c r="A179" s="22">
        <v>177</v>
      </c>
      <c r="B179" s="9">
        <v>20.68</v>
      </c>
      <c r="C179" s="13">
        <v>32.804375</v>
      </c>
      <c r="D179" s="10">
        <f t="shared" ca="1" si="16"/>
        <v>25.526710000000001</v>
      </c>
      <c r="E179" s="22"/>
      <c r="F179" s="22"/>
      <c r="G179" s="22"/>
      <c r="H179" s="9">
        <f t="shared" si="20"/>
        <v>58.628505802707934</v>
      </c>
      <c r="I179" s="10">
        <f t="shared" si="21"/>
        <v>12.124375000000001</v>
      </c>
      <c r="J179" s="9">
        <f t="shared" ca="1" si="22"/>
        <v>-7.3000000000000001E-3</v>
      </c>
      <c r="K179" s="9">
        <f t="shared" ca="1" si="23"/>
        <v>-2.9999999999999997E-4</v>
      </c>
      <c r="L179" s="9">
        <v>0.4</v>
      </c>
      <c r="M179" s="9">
        <f t="shared" ca="1" si="17"/>
        <v>4.8467100000000007</v>
      </c>
      <c r="N179" s="9">
        <f t="shared" ca="1" si="18"/>
        <v>23.436702127659579</v>
      </c>
      <c r="O179" s="9">
        <f t="shared" ca="1" si="19"/>
        <v>23.490597824100007</v>
      </c>
      <c r="P179" s="9"/>
      <c r="Q179" s="9"/>
      <c r="R179" s="9"/>
      <c r="S179" s="9"/>
      <c r="T179" s="9"/>
      <c r="U179" s="9"/>
      <c r="V179" s="9"/>
    </row>
    <row r="180" spans="1:22" x14ac:dyDescent="0.3">
      <c r="A180" s="22">
        <v>178</v>
      </c>
      <c r="B180" s="9">
        <v>16.850000000000001</v>
      </c>
      <c r="C180" s="13">
        <v>29.498275862068901</v>
      </c>
      <c r="D180" s="10">
        <f t="shared" ca="1" si="16"/>
        <v>21.902510344827562</v>
      </c>
      <c r="E180" s="22"/>
      <c r="F180" s="22"/>
      <c r="G180" s="22"/>
      <c r="H180" s="9">
        <f t="shared" si="20"/>
        <v>75.063951703672998</v>
      </c>
      <c r="I180" s="10">
        <f t="shared" si="21"/>
        <v>12.6482758620689</v>
      </c>
      <c r="J180" s="9">
        <f t="shared" ca="1" si="22"/>
        <v>-7.1000000000000004E-3</v>
      </c>
      <c r="K180" s="9">
        <f t="shared" ca="1" si="23"/>
        <v>-9.9000000000000008E-3</v>
      </c>
      <c r="L180" s="9">
        <v>0.4</v>
      </c>
      <c r="M180" s="9">
        <f t="shared" ca="1" si="17"/>
        <v>5.0525103448275601</v>
      </c>
      <c r="N180" s="9">
        <f t="shared" ca="1" si="18"/>
        <v>29.985224598383155</v>
      </c>
      <c r="O180" s="9">
        <f t="shared" ca="1" si="19"/>
        <v>25.52786078458951</v>
      </c>
      <c r="P180" s="9"/>
      <c r="Q180" s="9"/>
      <c r="R180" s="9"/>
      <c r="S180" s="9"/>
      <c r="T180" s="9"/>
      <c r="U180" s="9"/>
      <c r="V180" s="9"/>
    </row>
    <row r="181" spans="1:22" x14ac:dyDescent="0.3">
      <c r="A181" s="22">
        <v>179</v>
      </c>
      <c r="B181" s="9">
        <v>11.84</v>
      </c>
      <c r="C181" s="13">
        <v>27.657272727272701</v>
      </c>
      <c r="D181" s="10">
        <f t="shared" ca="1" si="16"/>
        <v>18.166269090909083</v>
      </c>
      <c r="E181" s="22"/>
      <c r="F181" s="22"/>
      <c r="G181" s="22"/>
      <c r="H181" s="9">
        <f t="shared" si="20"/>
        <v>133.59183046683026</v>
      </c>
      <c r="I181" s="10">
        <f t="shared" si="21"/>
        <v>15.817272727272702</v>
      </c>
      <c r="J181" s="9">
        <f t="shared" ca="1" si="22"/>
        <v>-5.8999999999999999E-3</v>
      </c>
      <c r="K181" s="9">
        <f t="shared" ca="1" si="23"/>
        <v>4.3E-3</v>
      </c>
      <c r="L181" s="9">
        <v>0.4</v>
      </c>
      <c r="M181" s="9">
        <f t="shared" ca="1" si="17"/>
        <v>6.3262690909090811</v>
      </c>
      <c r="N181" s="9">
        <f t="shared" ca="1" si="18"/>
        <v>53.431326781326717</v>
      </c>
      <c r="O181" s="9">
        <f t="shared" ca="1" si="19"/>
        <v>40.021680610591609</v>
      </c>
      <c r="P181" s="9"/>
      <c r="Q181" s="9"/>
      <c r="R181" s="9"/>
      <c r="S181" s="9"/>
      <c r="T181" s="9"/>
      <c r="U181" s="9"/>
      <c r="V181" s="9"/>
    </row>
    <row r="182" spans="1:22" x14ac:dyDescent="0.3">
      <c r="A182" s="22">
        <v>180</v>
      </c>
      <c r="B182" s="9">
        <v>48.39</v>
      </c>
      <c r="C182" s="13">
        <v>28.719142857142799</v>
      </c>
      <c r="D182" s="10">
        <f t="shared" ca="1" si="16"/>
        <v>40.433657142857115</v>
      </c>
      <c r="E182" s="22"/>
      <c r="F182" s="22"/>
      <c r="G182" s="22"/>
      <c r="H182" s="9">
        <f t="shared" si="20"/>
        <v>-40.650665721961566</v>
      </c>
      <c r="I182" s="10">
        <f t="shared" si="21"/>
        <v>-19.670857142857201</v>
      </c>
      <c r="J182" s="9">
        <f t="shared" ca="1" si="22"/>
        <v>-0.94</v>
      </c>
      <c r="K182" s="9">
        <f t="shared" ca="1" si="23"/>
        <v>0.72</v>
      </c>
      <c r="L182" s="9">
        <v>0.4</v>
      </c>
      <c r="M182" s="9">
        <f t="shared" ca="1" si="17"/>
        <v>-7.9563428571428823</v>
      </c>
      <c r="N182" s="9">
        <f t="shared" ca="1" si="18"/>
        <v>-16.442122044105989</v>
      </c>
      <c r="O182" s="9">
        <f t="shared" ca="1" si="19"/>
        <v>63.303391660408565</v>
      </c>
      <c r="P182" s="9"/>
      <c r="Q182" s="9"/>
      <c r="R182" s="9"/>
      <c r="S182" s="9"/>
      <c r="T182" s="9"/>
      <c r="U182" s="9"/>
      <c r="V182" s="9"/>
    </row>
    <row r="183" spans="1:22" x14ac:dyDescent="0.3">
      <c r="A183" s="22">
        <v>181</v>
      </c>
      <c r="B183" s="9">
        <v>20.88</v>
      </c>
      <c r="C183" s="13">
        <v>26.577211538461501</v>
      </c>
      <c r="D183" s="10">
        <f t="shared" ca="1" si="16"/>
        <v>23.159044615384602</v>
      </c>
      <c r="E183" s="22"/>
      <c r="F183" s="22"/>
      <c r="G183" s="22"/>
      <c r="H183" s="9">
        <f t="shared" si="20"/>
        <v>27.28549587385778</v>
      </c>
      <c r="I183" s="10">
        <f t="shared" si="21"/>
        <v>5.6972115384615023</v>
      </c>
      <c r="J183" s="9">
        <f t="shared" ca="1" si="22"/>
        <v>-8.0000000000000004E-4</v>
      </c>
      <c r="K183" s="9">
        <f t="shared" ca="1" si="23"/>
        <v>1.1999999999999999E-3</v>
      </c>
      <c r="L183" s="9">
        <v>0.4</v>
      </c>
      <c r="M183" s="9">
        <f t="shared" ca="1" si="17"/>
        <v>2.2790446153846009</v>
      </c>
      <c r="N183" s="9">
        <f t="shared" ca="1" si="18"/>
        <v>10.914964633068024</v>
      </c>
      <c r="O183" s="9">
        <f t="shared" ca="1" si="19"/>
        <v>5.1940443589135432</v>
      </c>
      <c r="P183" s="9"/>
      <c r="Q183" s="9"/>
      <c r="R183" s="9"/>
      <c r="S183" s="9"/>
      <c r="T183" s="9"/>
      <c r="U183" s="9"/>
      <c r="V183" s="9"/>
    </row>
    <row r="184" spans="1:22" x14ac:dyDescent="0.3">
      <c r="A184" s="22">
        <v>182</v>
      </c>
      <c r="B184" s="9">
        <v>9.4700000000000006</v>
      </c>
      <c r="C184" s="13">
        <v>27.812272727272699</v>
      </c>
      <c r="D184" s="10">
        <f t="shared" ca="1" si="16"/>
        <v>16.803149090909081</v>
      </c>
      <c r="E184" s="22"/>
      <c r="F184" s="22"/>
      <c r="G184" s="22"/>
      <c r="H184" s="9">
        <f t="shared" si="20"/>
        <v>193.68820197753644</v>
      </c>
      <c r="I184" s="10">
        <f t="shared" si="21"/>
        <v>18.3422727272727</v>
      </c>
      <c r="J184" s="9">
        <f t="shared" ca="1" si="22"/>
        <v>-1.5E-3</v>
      </c>
      <c r="K184" s="9">
        <f t="shared" ca="1" si="23"/>
        <v>-7.9000000000000008E-3</v>
      </c>
      <c r="L184" s="9">
        <v>0.4</v>
      </c>
      <c r="M184" s="9">
        <f t="shared" ca="1" si="17"/>
        <v>7.3331490909090808</v>
      </c>
      <c r="N184" s="9">
        <f t="shared" ca="1" si="18"/>
        <v>77.435576461553097</v>
      </c>
      <c r="O184" s="9">
        <f t="shared" ca="1" si="19"/>
        <v>53.77507558950068</v>
      </c>
      <c r="P184" s="9"/>
      <c r="Q184" s="9"/>
      <c r="R184" s="9"/>
      <c r="S184" s="9"/>
      <c r="T184" s="9"/>
      <c r="U184" s="9"/>
      <c r="V184" s="9"/>
    </row>
    <row r="185" spans="1:22" x14ac:dyDescent="0.3">
      <c r="A185" s="22">
        <v>183</v>
      </c>
      <c r="B185" s="9">
        <v>12.68</v>
      </c>
      <c r="C185" s="13">
        <v>27.352874999999901</v>
      </c>
      <c r="D185" s="10">
        <f t="shared" ca="1" si="16"/>
        <v>18.549709999999962</v>
      </c>
      <c r="E185" s="22"/>
      <c r="F185" s="22"/>
      <c r="G185" s="22"/>
      <c r="H185" s="9">
        <f t="shared" si="20"/>
        <v>115.7166798107248</v>
      </c>
      <c r="I185" s="10">
        <f t="shared" si="21"/>
        <v>14.672874999999902</v>
      </c>
      <c r="J185" s="9">
        <f t="shared" ca="1" si="22"/>
        <v>9.4000000000000004E-3</v>
      </c>
      <c r="K185" s="9">
        <f t="shared" ca="1" si="23"/>
        <v>-8.0000000000000002E-3</v>
      </c>
      <c r="L185" s="9">
        <v>0.4</v>
      </c>
      <c r="M185" s="9">
        <f t="shared" ca="1" si="17"/>
        <v>5.8697099999999613</v>
      </c>
      <c r="N185" s="9">
        <f t="shared" ca="1" si="18"/>
        <v>46.291088328075404</v>
      </c>
      <c r="O185" s="9">
        <f t="shared" ca="1" si="19"/>
        <v>34.453495484099548</v>
      </c>
      <c r="P185" s="9"/>
      <c r="Q185" s="9"/>
      <c r="R185" s="9"/>
      <c r="S185" s="9"/>
      <c r="T185" s="9"/>
      <c r="U185" s="9"/>
      <c r="V185" s="9"/>
    </row>
    <row r="186" spans="1:22" x14ac:dyDescent="0.3">
      <c r="A186" s="22">
        <v>184</v>
      </c>
      <c r="B186" s="9">
        <v>4.47</v>
      </c>
      <c r="C186" s="13">
        <v>25.8695890410959</v>
      </c>
      <c r="D186" s="10">
        <f t="shared" ca="1" si="16"/>
        <v>13.033195616438359</v>
      </c>
      <c r="E186" s="22"/>
      <c r="F186" s="22"/>
      <c r="G186" s="22"/>
      <c r="H186" s="9">
        <f t="shared" si="20"/>
        <v>478.73800986791719</v>
      </c>
      <c r="I186" s="10">
        <f t="shared" si="21"/>
        <v>21.399589041095901</v>
      </c>
      <c r="J186" s="9">
        <f t="shared" ca="1" si="22"/>
        <v>8.3000000000000001E-3</v>
      </c>
      <c r="K186" s="9">
        <f t="shared" ca="1" si="23"/>
        <v>1E-4</v>
      </c>
      <c r="L186" s="9">
        <v>0.4</v>
      </c>
      <c r="M186" s="9">
        <f t="shared" ca="1" si="17"/>
        <v>8.5631956164383602</v>
      </c>
      <c r="N186" s="9">
        <f t="shared" ca="1" si="18"/>
        <v>191.57037173240178</v>
      </c>
      <c r="O186" s="9">
        <f t="shared" ca="1" si="19"/>
        <v>73.328319165389146</v>
      </c>
      <c r="P186" s="9"/>
      <c r="Q186" s="9"/>
      <c r="R186" s="9"/>
      <c r="S186" s="9"/>
      <c r="T186" s="9"/>
      <c r="U186" s="9"/>
      <c r="V186" s="9"/>
    </row>
    <row r="187" spans="1:22" x14ac:dyDescent="0.3">
      <c r="A187" s="22">
        <v>185</v>
      </c>
      <c r="B187" s="9">
        <v>46.78</v>
      </c>
      <c r="C187" s="13">
        <v>29.843846153846101</v>
      </c>
      <c r="D187" s="10">
        <f t="shared" ca="1" si="16"/>
        <v>40.181538461538437</v>
      </c>
      <c r="E187" s="22"/>
      <c r="F187" s="22"/>
      <c r="G187" s="22"/>
      <c r="H187" s="9">
        <f t="shared" si="20"/>
        <v>-36.203834643338816</v>
      </c>
      <c r="I187" s="10">
        <f t="shared" si="21"/>
        <v>-16.9361538461539</v>
      </c>
      <c r="J187" s="9">
        <f t="shared" ca="1" si="22"/>
        <v>0.97</v>
      </c>
      <c r="K187" s="9">
        <f t="shared" ca="1" si="23"/>
        <v>-0.53</v>
      </c>
      <c r="L187" s="9">
        <v>0.4</v>
      </c>
      <c r="M187" s="9">
        <f t="shared" ca="1" si="17"/>
        <v>-6.5984615384615601</v>
      </c>
      <c r="N187" s="9">
        <f t="shared" ca="1" si="18"/>
        <v>-14.105304699575804</v>
      </c>
      <c r="O187" s="9">
        <f t="shared" ca="1" si="19"/>
        <v>43.5396946745565</v>
      </c>
      <c r="P187" s="9"/>
      <c r="Q187" s="9"/>
      <c r="R187" s="9"/>
      <c r="S187" s="9"/>
      <c r="T187" s="9"/>
      <c r="U187" s="9"/>
      <c r="V187" s="9"/>
    </row>
    <row r="188" spans="1:22" x14ac:dyDescent="0.3">
      <c r="A188" s="22">
        <v>186</v>
      </c>
      <c r="B188" s="9">
        <v>47.98</v>
      </c>
      <c r="C188" s="13">
        <v>25.4933333333333</v>
      </c>
      <c r="D188" s="10">
        <f t="shared" ca="1" si="16"/>
        <v>38.649333333333317</v>
      </c>
      <c r="E188" s="22"/>
      <c r="F188" s="22"/>
      <c r="G188" s="22"/>
      <c r="H188" s="9">
        <f t="shared" si="20"/>
        <v>-46.866750034736761</v>
      </c>
      <c r="I188" s="10">
        <f t="shared" si="21"/>
        <v>-22.486666666666697</v>
      </c>
      <c r="J188" s="9">
        <f t="shared" ca="1" si="22"/>
        <v>-0.11</v>
      </c>
      <c r="K188" s="9">
        <f t="shared" ca="1" si="23"/>
        <v>-0.73</v>
      </c>
      <c r="L188" s="9">
        <v>0.4</v>
      </c>
      <c r="M188" s="9">
        <f t="shared" ca="1" si="17"/>
        <v>-9.3306666666666782</v>
      </c>
      <c r="N188" s="9">
        <f t="shared" ca="1" si="18"/>
        <v>-19.446991802139813</v>
      </c>
      <c r="O188" s="9">
        <f t="shared" ca="1" si="19"/>
        <v>87.061340444444653</v>
      </c>
      <c r="P188" s="9"/>
      <c r="Q188" s="9"/>
      <c r="R188" s="9"/>
      <c r="S188" s="9"/>
      <c r="T188" s="9"/>
      <c r="U188" s="9"/>
      <c r="V188" s="9"/>
    </row>
    <row r="189" spans="1:22" x14ac:dyDescent="0.3">
      <c r="A189" s="22">
        <v>187</v>
      </c>
      <c r="B189" s="9">
        <v>22.31</v>
      </c>
      <c r="C189" s="13">
        <v>20.74</v>
      </c>
      <c r="D189" s="10">
        <f t="shared" ca="1" si="16"/>
        <v>21.680719999999997</v>
      </c>
      <c r="E189" s="22"/>
      <c r="F189" s="22"/>
      <c r="G189" s="22"/>
      <c r="H189" s="9">
        <f t="shared" si="20"/>
        <v>-7.0372030479605607</v>
      </c>
      <c r="I189" s="10">
        <f t="shared" si="21"/>
        <v>-1.5700000000000003</v>
      </c>
      <c r="J189" s="9">
        <f t="shared" ca="1" si="22"/>
        <v>-4.1999999999999997E-3</v>
      </c>
      <c r="K189" s="9">
        <f t="shared" ca="1" si="23"/>
        <v>1E-3</v>
      </c>
      <c r="L189" s="9">
        <v>0.4</v>
      </c>
      <c r="M189" s="9">
        <f t="shared" ca="1" si="17"/>
        <v>-0.62928000000000017</v>
      </c>
      <c r="N189" s="9">
        <f t="shared" ca="1" si="18"/>
        <v>-2.8206185567010378</v>
      </c>
      <c r="O189" s="9">
        <f t="shared" ca="1" si="19"/>
        <v>0.39599331840000024</v>
      </c>
      <c r="P189" s="9"/>
      <c r="Q189" s="9"/>
      <c r="R189" s="9"/>
      <c r="S189" s="9"/>
      <c r="T189" s="9"/>
      <c r="U189" s="9"/>
      <c r="V189" s="9"/>
    </row>
    <row r="190" spans="1:22" x14ac:dyDescent="0.3">
      <c r="A190" s="22">
        <v>188</v>
      </c>
      <c r="B190" s="9">
        <v>10.43</v>
      </c>
      <c r="C190" s="13">
        <v>26.701764705882301</v>
      </c>
      <c r="D190" s="10">
        <f t="shared" ca="1" si="16"/>
        <v>16.936305882352919</v>
      </c>
      <c r="E190" s="22"/>
      <c r="F190" s="22"/>
      <c r="G190" s="22"/>
      <c r="H190" s="9">
        <f t="shared" si="20"/>
        <v>156.00924933731832</v>
      </c>
      <c r="I190" s="10">
        <f t="shared" si="21"/>
        <v>16.271764705882301</v>
      </c>
      <c r="J190" s="9">
        <f t="shared" ca="1" si="22"/>
        <v>-1.4E-3</v>
      </c>
      <c r="K190" s="9">
        <f t="shared" ca="1" si="23"/>
        <v>-4.5999999999999999E-3</v>
      </c>
      <c r="L190" s="9">
        <v>0.4</v>
      </c>
      <c r="M190" s="9">
        <f t="shared" ca="1" si="17"/>
        <v>6.5063058823529207</v>
      </c>
      <c r="N190" s="9">
        <f t="shared" ca="1" si="18"/>
        <v>62.380689188426828</v>
      </c>
      <c r="O190" s="9">
        <f t="shared" ca="1" si="19"/>
        <v>42.332016234740216</v>
      </c>
      <c r="P190" s="9"/>
      <c r="Q190" s="9"/>
      <c r="R190" s="9"/>
      <c r="S190" s="9"/>
      <c r="T190" s="9"/>
      <c r="U190" s="9"/>
      <c r="V190" s="9"/>
    </row>
    <row r="191" spans="1:22" x14ac:dyDescent="0.3">
      <c r="A191" s="22">
        <v>189</v>
      </c>
      <c r="B191" s="9">
        <v>14.69</v>
      </c>
      <c r="C191" s="13">
        <v>27.778552631578901</v>
      </c>
      <c r="D191" s="10">
        <f t="shared" ca="1" si="16"/>
        <v>19.92786105263156</v>
      </c>
      <c r="E191" s="22"/>
      <c r="F191" s="22"/>
      <c r="G191" s="22"/>
      <c r="H191" s="9">
        <f t="shared" si="20"/>
        <v>89.098384149618127</v>
      </c>
      <c r="I191" s="10">
        <f t="shared" si="21"/>
        <v>13.088552631578901</v>
      </c>
      <c r="J191" s="9">
        <f t="shared" ca="1" si="22"/>
        <v>-1.5E-3</v>
      </c>
      <c r="K191" s="9">
        <f t="shared" ca="1" si="23"/>
        <v>7.6E-3</v>
      </c>
      <c r="L191" s="9">
        <v>0.4</v>
      </c>
      <c r="M191" s="9">
        <f t="shared" ca="1" si="17"/>
        <v>5.237861052631561</v>
      </c>
      <c r="N191" s="9">
        <f t="shared" ca="1" si="18"/>
        <v>35.655963598581074</v>
      </c>
      <c r="O191" s="9">
        <f t="shared" ca="1" si="19"/>
        <v>27.435188406674605</v>
      </c>
      <c r="P191" s="9"/>
      <c r="Q191" s="9"/>
      <c r="R191" s="9"/>
      <c r="S191" s="9"/>
      <c r="T191" s="9"/>
      <c r="U191" s="9"/>
      <c r="V191" s="9"/>
    </row>
    <row r="192" spans="1:22" x14ac:dyDescent="0.3">
      <c r="A192" s="22">
        <v>190</v>
      </c>
      <c r="B192" s="9">
        <v>43.36</v>
      </c>
      <c r="C192" s="13">
        <v>23.339047619047602</v>
      </c>
      <c r="D192" s="10">
        <f t="shared" ca="1" si="16"/>
        <v>34.723619047619039</v>
      </c>
      <c r="E192" s="22"/>
      <c r="F192" s="22"/>
      <c r="G192" s="22"/>
      <c r="H192" s="9">
        <f t="shared" si="20"/>
        <v>-46.17378316640314</v>
      </c>
      <c r="I192" s="10">
        <f t="shared" si="21"/>
        <v>-20.020952380952398</v>
      </c>
      <c r="J192" s="9">
        <f t="shared" ca="1" si="22"/>
        <v>-0.75</v>
      </c>
      <c r="K192" s="9">
        <f t="shared" ca="1" si="23"/>
        <v>-0.82</v>
      </c>
      <c r="L192" s="9">
        <v>0.4</v>
      </c>
      <c r="M192" s="9">
        <f t="shared" ca="1" si="17"/>
        <v>-8.6363809523809589</v>
      </c>
      <c r="N192" s="9">
        <f t="shared" ca="1" si="18"/>
        <v>-19.91785274995609</v>
      </c>
      <c r="O192" s="9">
        <f t="shared" ca="1" si="19"/>
        <v>74.58707595464864</v>
      </c>
      <c r="P192" s="9"/>
      <c r="Q192" s="9"/>
      <c r="R192" s="9"/>
      <c r="S192" s="9"/>
      <c r="T192" s="9"/>
      <c r="U192" s="9"/>
      <c r="V192" s="9"/>
    </row>
    <row r="193" spans="1:22" x14ac:dyDescent="0.3">
      <c r="A193" s="22">
        <v>191</v>
      </c>
      <c r="B193" s="9">
        <v>37.770000000000003</v>
      </c>
      <c r="C193" s="13">
        <v>27.254141414141401</v>
      </c>
      <c r="D193" s="10">
        <f t="shared" ca="1" si="16"/>
        <v>33.31565656565656</v>
      </c>
      <c r="E193" s="22"/>
      <c r="F193" s="22"/>
      <c r="G193" s="22"/>
      <c r="H193" s="9">
        <f t="shared" si="20"/>
        <v>-27.841828397825264</v>
      </c>
      <c r="I193" s="10">
        <f t="shared" si="21"/>
        <v>-10.515858585858602</v>
      </c>
      <c r="J193" s="9">
        <f t="shared" ca="1" si="22"/>
        <v>-0.54</v>
      </c>
      <c r="K193" s="9">
        <f t="shared" ca="1" si="23"/>
        <v>-0.08</v>
      </c>
      <c r="L193" s="9">
        <v>0.4</v>
      </c>
      <c r="M193" s="9">
        <f t="shared" ca="1" si="17"/>
        <v>-4.4543434343434409</v>
      </c>
      <c r="N193" s="9">
        <f t="shared" ca="1" si="18"/>
        <v>-11.793337130906655</v>
      </c>
      <c r="O193" s="9">
        <f t="shared" ca="1" si="19"/>
        <v>19.841175431078518</v>
      </c>
      <c r="P193" s="9"/>
      <c r="Q193" s="9"/>
      <c r="R193" s="9"/>
      <c r="S193" s="9"/>
      <c r="T193" s="9"/>
      <c r="U193" s="9"/>
      <c r="V193" s="9"/>
    </row>
    <row r="194" spans="1:22" x14ac:dyDescent="0.3">
      <c r="A194" s="22">
        <v>192</v>
      </c>
      <c r="B194" s="9">
        <v>20.93</v>
      </c>
      <c r="C194" s="13">
        <v>25.4933333333333</v>
      </c>
      <c r="D194" s="10">
        <f t="shared" ca="1" si="16"/>
        <v>22.75117333333332</v>
      </c>
      <c r="E194" s="22"/>
      <c r="F194" s="22"/>
      <c r="G194" s="22"/>
      <c r="H194" s="9">
        <f t="shared" si="20"/>
        <v>21.802834846312958</v>
      </c>
      <c r="I194" s="10">
        <f t="shared" si="21"/>
        <v>4.5633333333333006</v>
      </c>
      <c r="J194" s="9">
        <f t="shared" ca="1" si="22"/>
        <v>-4.0000000000000001E-3</v>
      </c>
      <c r="K194" s="9">
        <f t="shared" ca="1" si="23"/>
        <v>-6.4000000000000003E-3</v>
      </c>
      <c r="L194" s="9">
        <v>0.4</v>
      </c>
      <c r="M194" s="9">
        <f t="shared" ca="1" si="17"/>
        <v>1.8211733333333204</v>
      </c>
      <c r="N194" s="9">
        <f t="shared" ca="1" si="18"/>
        <v>8.7012581621276563</v>
      </c>
      <c r="O194" s="9">
        <f t="shared" ca="1" si="19"/>
        <v>3.3166723100443973</v>
      </c>
      <c r="P194" s="9"/>
      <c r="Q194" s="9"/>
      <c r="R194" s="9"/>
      <c r="S194" s="9"/>
      <c r="T194" s="9"/>
      <c r="U194" s="9"/>
      <c r="V194" s="9"/>
    </row>
    <row r="195" spans="1:22" x14ac:dyDescent="0.3">
      <c r="A195" s="22">
        <v>193</v>
      </c>
      <c r="B195" s="9">
        <v>12.56</v>
      </c>
      <c r="C195" s="13">
        <v>23.384074074074</v>
      </c>
      <c r="D195" s="10">
        <f t="shared" ref="D195:D209" ca="1" si="24">B195+M195</f>
        <v>16.887989629629601</v>
      </c>
      <c r="E195" s="22"/>
      <c r="F195" s="22"/>
      <c r="G195" s="22"/>
      <c r="H195" s="9">
        <f t="shared" si="20"/>
        <v>86.178933710780242</v>
      </c>
      <c r="I195" s="10">
        <f t="shared" si="21"/>
        <v>10.824074074074</v>
      </c>
      <c r="J195" s="9">
        <f t="shared" ca="1" si="22"/>
        <v>2.7000000000000001E-3</v>
      </c>
      <c r="K195" s="9">
        <f t="shared" ca="1" si="23"/>
        <v>-6.7999999999999996E-3</v>
      </c>
      <c r="L195" s="9">
        <v>0.4</v>
      </c>
      <c r="M195" s="9">
        <f t="shared" ref="M195:M209" ca="1" si="25">(I195+J195+K195)*L195</f>
        <v>4.3279896296296005</v>
      </c>
      <c r="N195" s="9">
        <f t="shared" ref="N195:N209" ca="1" si="26">((D195/B195)-1)*100</f>
        <v>34.45851615947133</v>
      </c>
      <c r="O195" s="9">
        <f t="shared" ref="O195:O209" ca="1" si="27">M195^2</f>
        <v>18.731494234181365</v>
      </c>
      <c r="P195" s="9"/>
      <c r="Q195" s="9"/>
      <c r="R195" s="9"/>
      <c r="S195" s="9"/>
      <c r="T195" s="9"/>
      <c r="U195" s="9"/>
      <c r="V195" s="9"/>
    </row>
    <row r="196" spans="1:22" x14ac:dyDescent="0.3">
      <c r="A196" s="22">
        <v>194</v>
      </c>
      <c r="B196" s="9">
        <v>20.52</v>
      </c>
      <c r="C196" s="13">
        <v>27.812272727272699</v>
      </c>
      <c r="D196" s="10">
        <f t="shared" ca="1" si="24"/>
        <v>23.43942909090908</v>
      </c>
      <c r="E196" s="22"/>
      <c r="F196" s="22"/>
      <c r="G196" s="22"/>
      <c r="H196" s="9">
        <f t="shared" ref="H196:H209" si="28">((C196/B196)-1)*100</f>
        <v>35.537391458443949</v>
      </c>
      <c r="I196" s="10">
        <f t="shared" ref="I196:I209" si="29">C196-B196</f>
        <v>7.2922727272726995</v>
      </c>
      <c r="J196" s="9">
        <f t="shared" ref="J196:J209" ca="1" si="30">IF(B196 &lt; 30, RANDBETWEEN(-100, 100) / 10000, RANDBETWEEN(-100,100) / 100)</f>
        <v>-2.0000000000000001E-4</v>
      </c>
      <c r="K196" s="9">
        <f t="shared" ref="K196:K209" ca="1" si="31">IF(B196 &lt; 30, RANDBETWEEN(-100, 100) / 10000, RANDBETWEEN(-100,100) / 100)</f>
        <v>6.4999999999999997E-3</v>
      </c>
      <c r="L196" s="9">
        <v>0.4</v>
      </c>
      <c r="M196" s="9">
        <f t="shared" ca="1" si="25"/>
        <v>2.9194290909090799</v>
      </c>
      <c r="N196" s="9">
        <f t="shared" ca="1" si="26"/>
        <v>14.227237285131977</v>
      </c>
      <c r="O196" s="9">
        <f t="shared" ca="1" si="27"/>
        <v>8.5230662168462157</v>
      </c>
      <c r="P196" s="9"/>
      <c r="Q196" s="9"/>
      <c r="R196" s="9"/>
      <c r="S196" s="9"/>
      <c r="T196" s="9"/>
      <c r="U196" s="9"/>
      <c r="V196" s="9"/>
    </row>
    <row r="197" spans="1:22" x14ac:dyDescent="0.3">
      <c r="A197" s="22">
        <v>195</v>
      </c>
      <c r="B197" s="9">
        <v>20.170000000000002</v>
      </c>
      <c r="C197" s="13">
        <v>28.270512820512799</v>
      </c>
      <c r="D197" s="10">
        <f t="shared" ca="1" si="24"/>
        <v>23.409885128205122</v>
      </c>
      <c r="E197" s="22"/>
      <c r="F197" s="22"/>
      <c r="G197" s="22"/>
      <c r="H197" s="9">
        <f t="shared" si="28"/>
        <v>40.161193953955362</v>
      </c>
      <c r="I197" s="10">
        <f t="shared" si="29"/>
        <v>8.1005128205127974</v>
      </c>
      <c r="J197" s="9">
        <f t="shared" ca="1" si="30"/>
        <v>5.3E-3</v>
      </c>
      <c r="K197" s="9">
        <f t="shared" ca="1" si="31"/>
        <v>-6.1000000000000004E-3</v>
      </c>
      <c r="L197" s="9">
        <v>0.4</v>
      </c>
      <c r="M197" s="9">
        <f t="shared" ca="1" si="25"/>
        <v>3.2398851282051191</v>
      </c>
      <c r="N197" s="9">
        <f t="shared" ca="1" si="26"/>
        <v>16.062891066956464</v>
      </c>
      <c r="O197" s="9">
        <f t="shared" ca="1" si="27"/>
        <v>10.4968556439647</v>
      </c>
      <c r="P197" s="9"/>
      <c r="Q197" s="9"/>
      <c r="R197" s="9"/>
      <c r="S197" s="9"/>
      <c r="T197" s="9"/>
      <c r="U197" s="9"/>
      <c r="V197" s="9"/>
    </row>
    <row r="198" spans="1:22" x14ac:dyDescent="0.3">
      <c r="A198" s="22">
        <v>196</v>
      </c>
      <c r="B198" s="9">
        <v>1.18</v>
      </c>
      <c r="C198" s="13">
        <v>17.0824999999999</v>
      </c>
      <c r="D198" s="10">
        <f t="shared" ca="1" si="24"/>
        <v>7.5448799999999601</v>
      </c>
      <c r="E198" s="22"/>
      <c r="F198" s="22"/>
      <c r="G198" s="22"/>
      <c r="H198" s="9">
        <f t="shared" si="28"/>
        <v>1347.6694915254154</v>
      </c>
      <c r="I198" s="10">
        <f t="shared" si="29"/>
        <v>15.9024999999999</v>
      </c>
      <c r="J198" s="9">
        <f t="shared" ca="1" si="30"/>
        <v>2.3999999999999998E-3</v>
      </c>
      <c r="K198" s="9">
        <f t="shared" ca="1" si="31"/>
        <v>7.3000000000000001E-3</v>
      </c>
      <c r="L198" s="9">
        <v>0.4</v>
      </c>
      <c r="M198" s="9">
        <f t="shared" ca="1" si="25"/>
        <v>6.3648799999999603</v>
      </c>
      <c r="N198" s="9">
        <f t="shared" ca="1" si="26"/>
        <v>539.39661016948821</v>
      </c>
      <c r="O198" s="9">
        <f t="shared" ca="1" si="27"/>
        <v>40.511697414399492</v>
      </c>
      <c r="P198" s="9"/>
      <c r="Q198" s="9"/>
      <c r="R198" s="9"/>
      <c r="S198" s="9"/>
      <c r="T198" s="9"/>
      <c r="U198" s="9"/>
      <c r="V198" s="9"/>
    </row>
    <row r="199" spans="1:22" x14ac:dyDescent="0.3">
      <c r="A199" s="22">
        <v>197</v>
      </c>
      <c r="B199" s="9">
        <v>20.54</v>
      </c>
      <c r="C199" s="13">
        <v>30.3492</v>
      </c>
      <c r="D199" s="10">
        <f t="shared" ca="1" si="24"/>
        <v>24.458120000000001</v>
      </c>
      <c r="E199" s="22"/>
      <c r="F199" s="22"/>
      <c r="G199" s="22"/>
      <c r="H199" s="9">
        <f t="shared" si="28"/>
        <v>47.756572541382681</v>
      </c>
      <c r="I199" s="10">
        <f t="shared" si="29"/>
        <v>9.8092000000000006</v>
      </c>
      <c r="J199" s="9">
        <f t="shared" ca="1" si="30"/>
        <v>-6.4000000000000003E-3</v>
      </c>
      <c r="K199" s="9">
        <f t="shared" ca="1" si="31"/>
        <v>-7.4999999999999997E-3</v>
      </c>
      <c r="L199" s="9">
        <v>0.4</v>
      </c>
      <c r="M199" s="9">
        <f t="shared" ca="1" si="25"/>
        <v>3.9181200000000005</v>
      </c>
      <c r="N199" s="9">
        <f t="shared" ca="1" si="26"/>
        <v>19.075559883154835</v>
      </c>
      <c r="O199" s="9">
        <f t="shared" ca="1" si="27"/>
        <v>15.351664334400004</v>
      </c>
      <c r="P199" s="9"/>
      <c r="Q199" s="9"/>
      <c r="R199" s="9"/>
      <c r="S199" s="9"/>
      <c r="T199" s="9"/>
      <c r="U199" s="9"/>
      <c r="V199" s="9"/>
    </row>
    <row r="200" spans="1:22" x14ac:dyDescent="0.3">
      <c r="A200" s="22">
        <v>198</v>
      </c>
      <c r="B200" s="9">
        <v>9.06</v>
      </c>
      <c r="C200" s="13">
        <v>22.7425</v>
      </c>
      <c r="D200" s="10">
        <f t="shared" ca="1" si="24"/>
        <v>14.527520000000001</v>
      </c>
      <c r="E200" s="22"/>
      <c r="F200" s="22"/>
      <c r="G200" s="22"/>
      <c r="H200" s="9">
        <f t="shared" si="28"/>
        <v>151.02097130242825</v>
      </c>
      <c r="I200" s="10">
        <f t="shared" si="29"/>
        <v>13.682499999999999</v>
      </c>
      <c r="J200" s="9">
        <f t="shared" ca="1" si="30"/>
        <v>-6.4999999999999997E-3</v>
      </c>
      <c r="K200" s="9">
        <f t="shared" ca="1" si="31"/>
        <v>-7.1999999999999998E-3</v>
      </c>
      <c r="L200" s="9">
        <v>0.4</v>
      </c>
      <c r="M200" s="9">
        <f t="shared" ca="1" si="25"/>
        <v>5.4675200000000004</v>
      </c>
      <c r="N200" s="9">
        <f t="shared" ca="1" si="26"/>
        <v>60.347902869757178</v>
      </c>
      <c r="O200" s="9">
        <f t="shared" ca="1" si="27"/>
        <v>29.893774950400005</v>
      </c>
      <c r="P200" s="9"/>
      <c r="Q200" s="9"/>
      <c r="R200" s="9"/>
      <c r="S200" s="9"/>
      <c r="T200" s="9"/>
      <c r="U200" s="9"/>
      <c r="V200" s="9"/>
    </row>
    <row r="201" spans="1:22" x14ac:dyDescent="0.3">
      <c r="A201" s="22">
        <v>199</v>
      </c>
      <c r="B201" s="9">
        <v>46.63</v>
      </c>
      <c r="C201" s="13">
        <v>23.3531578947368</v>
      </c>
      <c r="D201" s="10">
        <f t="shared" ca="1" si="24"/>
        <v>37.515263157894722</v>
      </c>
      <c r="E201" s="22"/>
      <c r="F201" s="22"/>
      <c r="G201" s="22"/>
      <c r="H201" s="9">
        <f t="shared" si="28"/>
        <v>-49.91816878675359</v>
      </c>
      <c r="I201" s="10">
        <f t="shared" si="29"/>
        <v>-23.276842105263203</v>
      </c>
      <c r="J201" s="9">
        <f t="shared" ca="1" si="30"/>
        <v>0.1</v>
      </c>
      <c r="K201" s="9">
        <f t="shared" ca="1" si="31"/>
        <v>0.39</v>
      </c>
      <c r="L201" s="9">
        <v>0.4</v>
      </c>
      <c r="M201" s="9">
        <f t="shared" ca="1" si="25"/>
        <v>-9.1147368421052803</v>
      </c>
      <c r="N201" s="9">
        <f t="shared" ca="1" si="26"/>
        <v>-19.546937255211837</v>
      </c>
      <c r="O201" s="9">
        <f t="shared" ca="1" si="27"/>
        <v>83.078427700831341</v>
      </c>
      <c r="P201" s="9"/>
      <c r="Q201" s="9"/>
      <c r="R201" s="9"/>
      <c r="S201" s="9"/>
      <c r="T201" s="9"/>
      <c r="U201" s="9"/>
      <c r="V201" s="9"/>
    </row>
    <row r="202" spans="1:22" x14ac:dyDescent="0.3">
      <c r="A202" s="22">
        <v>200</v>
      </c>
      <c r="B202" s="9">
        <v>39.549999999999997</v>
      </c>
      <c r="C202" s="13">
        <v>25.780641025641</v>
      </c>
      <c r="D202" s="10">
        <f t="shared" ca="1" si="24"/>
        <v>33.702256410256396</v>
      </c>
      <c r="E202" s="22"/>
      <c r="F202" s="22"/>
      <c r="G202" s="22"/>
      <c r="H202" s="9">
        <f t="shared" si="28"/>
        <v>-34.815066938960804</v>
      </c>
      <c r="I202" s="10">
        <f t="shared" si="29"/>
        <v>-13.769358974358997</v>
      </c>
      <c r="J202" s="9">
        <f t="shared" ca="1" si="30"/>
        <v>-0.83</v>
      </c>
      <c r="K202" s="9">
        <f t="shared" ca="1" si="31"/>
        <v>-0.02</v>
      </c>
      <c r="L202" s="9">
        <v>0.4</v>
      </c>
      <c r="M202" s="9">
        <f t="shared" ca="1" si="25"/>
        <v>-5.8477435897435992</v>
      </c>
      <c r="N202" s="9">
        <f t="shared" ca="1" si="26"/>
        <v>-14.7856980777335</v>
      </c>
      <c r="O202" s="9">
        <f t="shared" ca="1" si="27"/>
        <v>34.196105091387359</v>
      </c>
      <c r="P202" s="9"/>
      <c r="Q202" s="9"/>
      <c r="R202" s="9"/>
      <c r="S202" s="9"/>
      <c r="T202" s="9"/>
      <c r="U202" s="9"/>
      <c r="V202" s="9"/>
    </row>
    <row r="203" spans="1:22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Global_AI_Content_Impact_Datase</vt:lpstr>
      <vt:lpstr>LabelEncoded</vt:lpstr>
      <vt:lpstr>PCA</vt:lpstr>
      <vt:lpstr>K-Fold</vt:lpstr>
      <vt:lpstr>Data after K-Fold (GBR &amp; ANFIS)</vt:lpstr>
      <vt:lpstr>Data after K-Fold (ADAR)</vt:lpstr>
      <vt:lpstr>ANFIS</vt:lpstr>
      <vt:lpstr>GBR</vt:lpstr>
      <vt:lpstr>ADAR 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RePack by Diakov</cp:lastModifiedBy>
  <dcterms:created xsi:type="dcterms:W3CDTF">2025-09-06T08:05:50Z</dcterms:created>
  <dcterms:modified xsi:type="dcterms:W3CDTF">2025-09-22T08:49:17Z</dcterms:modified>
</cp:coreProperties>
</file>