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GitHub_m-islam-ciplc\CBL_TSO\"/>
    </mc:Choice>
  </mc:AlternateContent>
  <xr:revisionPtr revIDLastSave="0" documentId="13_ncr:1_{FEDF6307-E0DE-4206-BED2-1C182FF50F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oice 15.08.24" sheetId="1" r:id="rId1"/>
  </sheets>
  <definedNames>
    <definedName name="_xlnm._FilterDatabase" localSheetId="0" hidden="1">'Invoice 15.08.24'!$A$12:$IZ$128</definedName>
    <definedName name="M_S_Fateha_Battery" localSheetId="0">'Invoice 15.08.24'!#REF!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H125" i="1" l="1"/>
  <c r="EE125" i="1"/>
  <c r="ED125" i="1"/>
  <c r="DY125" i="1"/>
  <c r="DX125" i="1"/>
  <c r="DW125" i="1"/>
  <c r="DV125" i="1"/>
  <c r="DU125" i="1"/>
  <c r="DT125" i="1"/>
  <c r="DS125" i="1"/>
  <c r="DR125" i="1"/>
  <c r="DQ125" i="1"/>
  <c r="DP125" i="1"/>
  <c r="DO125" i="1"/>
  <c r="DN125" i="1"/>
  <c r="DM125" i="1"/>
  <c r="DL125" i="1"/>
  <c r="DK125" i="1"/>
  <c r="DJ125" i="1"/>
  <c r="DI125" i="1"/>
  <c r="DH125" i="1"/>
  <c r="DG125" i="1"/>
  <c r="DF125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DZ124" i="1"/>
  <c r="EA124" i="1" s="1"/>
  <c r="BK124" i="1"/>
  <c r="BJ124" i="1"/>
  <c r="DZ123" i="1"/>
  <c r="EA123" i="1" s="1"/>
  <c r="BK123" i="1"/>
  <c r="BJ123" i="1"/>
  <c r="DZ122" i="1"/>
  <c r="EA122" i="1" s="1"/>
  <c r="BK122" i="1"/>
  <c r="BJ122" i="1"/>
  <c r="DZ121" i="1"/>
  <c r="EA121" i="1" s="1"/>
  <c r="BK121" i="1"/>
  <c r="BJ121" i="1"/>
  <c r="DZ120" i="1"/>
  <c r="EA120" i="1" s="1"/>
  <c r="BK120" i="1"/>
  <c r="BJ120" i="1"/>
  <c r="DZ119" i="1"/>
  <c r="EA119" i="1" s="1"/>
  <c r="BK119" i="1"/>
  <c r="BJ119" i="1"/>
  <c r="DZ118" i="1"/>
  <c r="EA118" i="1" s="1"/>
  <c r="BK118" i="1"/>
  <c r="BJ118" i="1"/>
  <c r="DZ117" i="1"/>
  <c r="EA117" i="1" s="1"/>
  <c r="BK117" i="1"/>
  <c r="BJ117" i="1"/>
  <c r="DZ116" i="1"/>
  <c r="EA116" i="1" s="1"/>
  <c r="BK116" i="1"/>
  <c r="BJ116" i="1"/>
  <c r="DZ115" i="1"/>
  <c r="EA115" i="1" s="1"/>
  <c r="BK115" i="1"/>
  <c r="BJ115" i="1"/>
  <c r="DZ114" i="1"/>
  <c r="EA114" i="1" s="1"/>
  <c r="BK114" i="1"/>
  <c r="BJ114" i="1"/>
  <c r="DZ113" i="1"/>
  <c r="EA113" i="1" s="1"/>
  <c r="BK113" i="1"/>
  <c r="BJ113" i="1"/>
  <c r="DZ112" i="1"/>
  <c r="EA112" i="1" s="1"/>
  <c r="BK112" i="1"/>
  <c r="BJ112" i="1"/>
  <c r="DZ111" i="1"/>
  <c r="EA111" i="1" s="1"/>
  <c r="BK111" i="1"/>
  <c r="BJ111" i="1"/>
  <c r="DZ110" i="1"/>
  <c r="EA110" i="1" s="1"/>
  <c r="BK110" i="1"/>
  <c r="BJ110" i="1"/>
  <c r="DZ109" i="1"/>
  <c r="EA109" i="1" s="1"/>
  <c r="BK109" i="1"/>
  <c r="BJ109" i="1"/>
  <c r="DZ108" i="1"/>
  <c r="EA108" i="1" s="1"/>
  <c r="BK108" i="1"/>
  <c r="BJ108" i="1"/>
  <c r="DZ107" i="1"/>
  <c r="EA107" i="1" s="1"/>
  <c r="BK107" i="1"/>
  <c r="BJ107" i="1"/>
  <c r="DZ106" i="1"/>
  <c r="EA106" i="1" s="1"/>
  <c r="BK106" i="1"/>
  <c r="BJ106" i="1"/>
  <c r="DZ105" i="1"/>
  <c r="EA105" i="1" s="1"/>
  <c r="BK105" i="1"/>
  <c r="BJ105" i="1"/>
  <c r="DZ104" i="1"/>
  <c r="EA104" i="1" s="1"/>
  <c r="BK104" i="1"/>
  <c r="BJ104" i="1"/>
  <c r="DZ103" i="1"/>
  <c r="EA103" i="1" s="1"/>
  <c r="BK103" i="1"/>
  <c r="BJ103" i="1"/>
  <c r="DZ102" i="1"/>
  <c r="EA102" i="1" s="1"/>
  <c r="BK102" i="1"/>
  <c r="BJ102" i="1"/>
  <c r="DZ101" i="1"/>
  <c r="EA101" i="1" s="1"/>
  <c r="BK101" i="1"/>
  <c r="BJ101" i="1"/>
  <c r="DZ100" i="1"/>
  <c r="EA100" i="1" s="1"/>
  <c r="BK100" i="1"/>
  <c r="BJ100" i="1"/>
  <c r="DZ99" i="1"/>
  <c r="EA99" i="1" s="1"/>
  <c r="BK99" i="1"/>
  <c r="BJ99" i="1"/>
  <c r="DZ98" i="1"/>
  <c r="EA98" i="1" s="1"/>
  <c r="BK98" i="1"/>
  <c r="BJ98" i="1"/>
  <c r="DZ97" i="1"/>
  <c r="EA97" i="1" s="1"/>
  <c r="BK97" i="1"/>
  <c r="BJ97" i="1"/>
  <c r="DZ96" i="1"/>
  <c r="EA96" i="1" s="1"/>
  <c r="BK96" i="1"/>
  <c r="BJ96" i="1"/>
  <c r="DZ95" i="1"/>
  <c r="EA95" i="1" s="1"/>
  <c r="BK95" i="1"/>
  <c r="BJ95" i="1"/>
  <c r="DZ94" i="1"/>
  <c r="EA94" i="1" s="1"/>
  <c r="BK94" i="1"/>
  <c r="BJ94" i="1"/>
  <c r="DZ93" i="1"/>
  <c r="EA93" i="1" s="1"/>
  <c r="BK93" i="1"/>
  <c r="BJ93" i="1"/>
  <c r="DZ92" i="1"/>
  <c r="EA92" i="1" s="1"/>
  <c r="BK92" i="1"/>
  <c r="BJ92" i="1"/>
  <c r="DZ91" i="1"/>
  <c r="EA91" i="1" s="1"/>
  <c r="BK91" i="1"/>
  <c r="BJ91" i="1"/>
  <c r="DZ90" i="1"/>
  <c r="EA90" i="1" s="1"/>
  <c r="BK90" i="1"/>
  <c r="BJ90" i="1"/>
  <c r="DZ89" i="1"/>
  <c r="EA89" i="1" s="1"/>
  <c r="BK89" i="1"/>
  <c r="BJ89" i="1"/>
  <c r="DZ88" i="1"/>
  <c r="EA88" i="1" s="1"/>
  <c r="BK88" i="1"/>
  <c r="BJ88" i="1"/>
  <c r="DZ87" i="1"/>
  <c r="EA87" i="1" s="1"/>
  <c r="BK87" i="1"/>
  <c r="BJ87" i="1"/>
  <c r="DZ86" i="1"/>
  <c r="EA86" i="1" s="1"/>
  <c r="BK86" i="1"/>
  <c r="BJ86" i="1"/>
  <c r="DZ85" i="1"/>
  <c r="EA85" i="1" s="1"/>
  <c r="BK85" i="1"/>
  <c r="BJ85" i="1"/>
  <c r="DZ84" i="1"/>
  <c r="EA84" i="1" s="1"/>
  <c r="BK84" i="1"/>
  <c r="BJ84" i="1"/>
  <c r="DZ83" i="1"/>
  <c r="EA83" i="1" s="1"/>
  <c r="BK83" i="1"/>
  <c r="BJ83" i="1"/>
  <c r="DZ82" i="1"/>
  <c r="EA82" i="1" s="1"/>
  <c r="BK82" i="1"/>
  <c r="BJ82" i="1"/>
  <c r="DZ81" i="1"/>
  <c r="EA81" i="1" s="1"/>
  <c r="BK81" i="1"/>
  <c r="BJ81" i="1"/>
  <c r="DZ80" i="1"/>
  <c r="EA80" i="1" s="1"/>
  <c r="BK80" i="1"/>
  <c r="BJ80" i="1"/>
  <c r="DZ79" i="1"/>
  <c r="EA79" i="1" s="1"/>
  <c r="BK79" i="1"/>
  <c r="BJ79" i="1"/>
  <c r="DZ78" i="1"/>
  <c r="EA78" i="1" s="1"/>
  <c r="BK78" i="1"/>
  <c r="BJ78" i="1"/>
  <c r="DZ77" i="1"/>
  <c r="EA77" i="1" s="1"/>
  <c r="BK77" i="1"/>
  <c r="BJ77" i="1"/>
  <c r="DZ76" i="1"/>
  <c r="EA76" i="1" s="1"/>
  <c r="BK76" i="1"/>
  <c r="BJ76" i="1"/>
  <c r="EA75" i="1"/>
  <c r="DZ75" i="1"/>
  <c r="BK75" i="1"/>
  <c r="BJ75" i="1"/>
  <c r="EA74" i="1"/>
  <c r="DZ74" i="1"/>
  <c r="BK74" i="1"/>
  <c r="BJ74" i="1"/>
  <c r="EA73" i="1"/>
  <c r="DZ73" i="1"/>
  <c r="BK73" i="1"/>
  <c r="BJ73" i="1"/>
  <c r="DZ72" i="1"/>
  <c r="EA72" i="1" s="1"/>
  <c r="BK72" i="1"/>
  <c r="BJ72" i="1"/>
  <c r="EA71" i="1"/>
  <c r="DZ71" i="1"/>
  <c r="BK71" i="1"/>
  <c r="BJ71" i="1"/>
  <c r="EB70" i="1"/>
  <c r="DZ70" i="1"/>
  <c r="EA70" i="1" s="1"/>
  <c r="BK70" i="1"/>
  <c r="BJ70" i="1"/>
  <c r="EA69" i="1"/>
  <c r="DZ69" i="1"/>
  <c r="BK69" i="1"/>
  <c r="BJ69" i="1"/>
  <c r="EB68" i="1"/>
  <c r="DZ68" i="1"/>
  <c r="EA68" i="1" s="1"/>
  <c r="BK68" i="1"/>
  <c r="BJ68" i="1"/>
  <c r="EA67" i="1"/>
  <c r="DZ67" i="1"/>
  <c r="BK67" i="1"/>
  <c r="BJ67" i="1"/>
  <c r="DZ66" i="1"/>
  <c r="EA66" i="1" s="1"/>
  <c r="BK66" i="1"/>
  <c r="BJ66" i="1"/>
  <c r="EA65" i="1"/>
  <c r="DZ65" i="1"/>
  <c r="BK65" i="1"/>
  <c r="BJ65" i="1"/>
  <c r="DZ64" i="1"/>
  <c r="EA64" i="1" s="1"/>
  <c r="BK64" i="1"/>
  <c r="BJ64" i="1"/>
  <c r="EA63" i="1"/>
  <c r="DZ63" i="1"/>
  <c r="BK63" i="1"/>
  <c r="BJ63" i="1"/>
  <c r="EA62" i="1"/>
  <c r="DZ62" i="1"/>
  <c r="BK62" i="1"/>
  <c r="BJ62" i="1"/>
  <c r="EA61" i="1"/>
  <c r="DZ61" i="1"/>
  <c r="BK61" i="1"/>
  <c r="BJ61" i="1"/>
  <c r="DZ60" i="1"/>
  <c r="EA60" i="1" s="1"/>
  <c r="BK60" i="1"/>
  <c r="BJ60" i="1"/>
  <c r="EA59" i="1"/>
  <c r="DZ59" i="1"/>
  <c r="BK59" i="1"/>
  <c r="BJ59" i="1"/>
  <c r="EB58" i="1"/>
  <c r="DZ58" i="1"/>
  <c r="EA58" i="1" s="1"/>
  <c r="BK58" i="1"/>
  <c r="BJ58" i="1"/>
  <c r="EA57" i="1"/>
  <c r="DZ57" i="1"/>
  <c r="BK57" i="1"/>
  <c r="BJ57" i="1"/>
  <c r="EC56" i="1"/>
  <c r="EA56" i="1"/>
  <c r="DZ56" i="1"/>
  <c r="BK56" i="1"/>
  <c r="BJ56" i="1"/>
  <c r="EA55" i="1"/>
  <c r="DZ55" i="1"/>
  <c r="BK55" i="1"/>
  <c r="BJ55" i="1"/>
  <c r="EC54" i="1"/>
  <c r="EA54" i="1"/>
  <c r="DZ54" i="1"/>
  <c r="BK54" i="1"/>
  <c r="BJ54" i="1"/>
  <c r="EA53" i="1"/>
  <c r="DZ53" i="1"/>
  <c r="BK53" i="1"/>
  <c r="BJ53" i="1"/>
  <c r="EC52" i="1"/>
  <c r="EA52" i="1"/>
  <c r="DZ52" i="1"/>
  <c r="BK52" i="1"/>
  <c r="BJ52" i="1"/>
  <c r="EA51" i="1"/>
  <c r="DZ51" i="1"/>
  <c r="BK51" i="1"/>
  <c r="BJ51" i="1"/>
  <c r="EC50" i="1"/>
  <c r="EA50" i="1"/>
  <c r="DZ50" i="1"/>
  <c r="BK50" i="1"/>
  <c r="BJ50" i="1"/>
  <c r="EA49" i="1"/>
  <c r="DZ49" i="1"/>
  <c r="BK49" i="1"/>
  <c r="BJ49" i="1"/>
  <c r="EC48" i="1"/>
  <c r="EA48" i="1"/>
  <c r="DZ48" i="1"/>
  <c r="BK48" i="1"/>
  <c r="BJ48" i="1"/>
  <c r="EA47" i="1"/>
  <c r="DZ47" i="1"/>
  <c r="BK47" i="1"/>
  <c r="BJ47" i="1"/>
  <c r="EC46" i="1"/>
  <c r="EA46" i="1"/>
  <c r="DZ46" i="1"/>
  <c r="BK46" i="1"/>
  <c r="BJ46" i="1"/>
  <c r="EA45" i="1"/>
  <c r="DZ45" i="1"/>
  <c r="BK45" i="1"/>
  <c r="BJ45" i="1"/>
  <c r="EC44" i="1"/>
  <c r="EA44" i="1"/>
  <c r="DZ44" i="1"/>
  <c r="BK44" i="1"/>
  <c r="BJ44" i="1"/>
  <c r="EA43" i="1"/>
  <c r="DZ43" i="1"/>
  <c r="BK43" i="1"/>
  <c r="BJ43" i="1"/>
  <c r="EC42" i="1"/>
  <c r="EA42" i="1"/>
  <c r="DZ42" i="1"/>
  <c r="BK42" i="1"/>
  <c r="BJ42" i="1"/>
  <c r="EA41" i="1"/>
  <c r="DZ41" i="1"/>
  <c r="BK41" i="1"/>
  <c r="BJ41" i="1"/>
  <c r="EC40" i="1"/>
  <c r="EA40" i="1"/>
  <c r="DZ40" i="1"/>
  <c r="BK40" i="1"/>
  <c r="BJ40" i="1"/>
  <c r="EA39" i="1"/>
  <c r="DZ39" i="1"/>
  <c r="BK39" i="1"/>
  <c r="BJ39" i="1"/>
  <c r="EC38" i="1"/>
  <c r="EA38" i="1"/>
  <c r="DZ38" i="1"/>
  <c r="BK38" i="1"/>
  <c r="BJ38" i="1"/>
  <c r="EA37" i="1"/>
  <c r="DZ37" i="1"/>
  <c r="BK37" i="1"/>
  <c r="BJ37" i="1"/>
  <c r="EC36" i="1"/>
  <c r="EA36" i="1"/>
  <c r="DZ36" i="1"/>
  <c r="BK36" i="1"/>
  <c r="BJ36" i="1"/>
  <c r="EA35" i="1"/>
  <c r="DZ35" i="1"/>
  <c r="BK35" i="1"/>
  <c r="BJ35" i="1"/>
  <c r="EC34" i="1"/>
  <c r="EA34" i="1"/>
  <c r="DZ34" i="1"/>
  <c r="BK34" i="1"/>
  <c r="BJ34" i="1"/>
  <c r="EA33" i="1"/>
  <c r="DZ33" i="1"/>
  <c r="BK33" i="1"/>
  <c r="BJ33" i="1"/>
  <c r="EC32" i="1"/>
  <c r="EA32" i="1"/>
  <c r="DZ32" i="1"/>
  <c r="BK32" i="1"/>
  <c r="BJ32" i="1"/>
  <c r="EA31" i="1"/>
  <c r="DZ31" i="1"/>
  <c r="BK31" i="1"/>
  <c r="BJ31" i="1"/>
  <c r="EC30" i="1"/>
  <c r="EG30" i="1" s="1"/>
  <c r="EB30" i="1"/>
  <c r="EF30" i="1" s="1"/>
  <c r="EA30" i="1"/>
  <c r="DZ30" i="1"/>
  <c r="DZ29" i="1"/>
  <c r="EA29" i="1" s="1"/>
  <c r="EA28" i="1"/>
  <c r="DZ28" i="1"/>
  <c r="BK28" i="1"/>
  <c r="BJ28" i="1"/>
  <c r="EB27" i="1"/>
  <c r="DZ27" i="1"/>
  <c r="EA27" i="1" s="1"/>
  <c r="BK27" i="1"/>
  <c r="BJ27" i="1"/>
  <c r="EB26" i="1"/>
  <c r="EA26" i="1"/>
  <c r="DZ26" i="1"/>
  <c r="BK26" i="1"/>
  <c r="BJ26" i="1"/>
  <c r="EB25" i="1"/>
  <c r="DZ25" i="1"/>
  <c r="EA25" i="1" s="1"/>
  <c r="BK25" i="1"/>
  <c r="BJ25" i="1"/>
  <c r="EH24" i="1"/>
  <c r="EE24" i="1"/>
  <c r="ED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DZ23" i="1"/>
  <c r="EA23" i="1" s="1"/>
  <c r="BK23" i="1"/>
  <c r="BJ23" i="1"/>
  <c r="EC22" i="1"/>
  <c r="DZ22" i="1"/>
  <c r="EA22" i="1" s="1"/>
  <c r="BK22" i="1"/>
  <c r="BJ22" i="1"/>
  <c r="DZ21" i="1"/>
  <c r="EA21" i="1" s="1"/>
  <c r="BK21" i="1"/>
  <c r="BJ21" i="1"/>
  <c r="DZ20" i="1"/>
  <c r="EA20" i="1" s="1"/>
  <c r="BK20" i="1"/>
  <c r="BJ20" i="1"/>
  <c r="EC19" i="1"/>
  <c r="DZ19" i="1"/>
  <c r="EA19" i="1" s="1"/>
  <c r="BK19" i="1"/>
  <c r="BJ19" i="1"/>
  <c r="DZ18" i="1"/>
  <c r="EA18" i="1" s="1"/>
  <c r="BK18" i="1"/>
  <c r="BJ18" i="1"/>
  <c r="DZ17" i="1"/>
  <c r="EA17" i="1" s="1"/>
  <c r="BK17" i="1"/>
  <c r="BJ17" i="1"/>
  <c r="EC16" i="1"/>
  <c r="DZ16" i="1"/>
  <c r="EA16" i="1" s="1"/>
  <c r="BK16" i="1"/>
  <c r="BJ16" i="1"/>
  <c r="EC15" i="1"/>
  <c r="DZ15" i="1"/>
  <c r="EA15" i="1" s="1"/>
  <c r="BK15" i="1"/>
  <c r="BJ15" i="1"/>
  <c r="DZ14" i="1"/>
  <c r="EA14" i="1" s="1"/>
  <c r="BK14" i="1"/>
  <c r="BJ14" i="1"/>
  <c r="BJ24" i="1" s="1"/>
  <c r="EC13" i="1"/>
  <c r="DZ13" i="1"/>
  <c r="BK13" i="1"/>
  <c r="BJ13" i="1"/>
  <c r="CX12" i="1"/>
  <c r="EC100" i="1" s="1"/>
  <c r="EB32" i="1" l="1"/>
  <c r="EB34" i="1"/>
  <c r="EB36" i="1"/>
  <c r="EB38" i="1"/>
  <c r="EB40" i="1"/>
  <c r="EB42" i="1"/>
  <c r="EB44" i="1"/>
  <c r="EB46" i="1"/>
  <c r="EF46" i="1" s="1"/>
  <c r="EB48" i="1"/>
  <c r="EB50" i="1"/>
  <c r="EB52" i="1"/>
  <c r="EB54" i="1"/>
  <c r="EF54" i="1" s="1"/>
  <c r="EB56" i="1"/>
  <c r="EB63" i="1"/>
  <c r="EB75" i="1"/>
  <c r="EF31" i="1"/>
  <c r="EF41" i="1"/>
  <c r="EF49" i="1"/>
  <c r="EB61" i="1"/>
  <c r="EB73" i="1"/>
  <c r="EF73" i="1" s="1"/>
  <c r="EF37" i="1"/>
  <c r="EC14" i="1"/>
  <c r="EG14" i="1" s="1"/>
  <c r="EC23" i="1"/>
  <c r="E24" i="1"/>
  <c r="EG31" i="1"/>
  <c r="EC25" i="1"/>
  <c r="EC17" i="1"/>
  <c r="EG17" i="1" s="1"/>
  <c r="EF26" i="1"/>
  <c r="EG33" i="1"/>
  <c r="EG55" i="1"/>
  <c r="EB59" i="1"/>
  <c r="EF59" i="1" s="1"/>
  <c r="EB71" i="1"/>
  <c r="EF71" i="1" s="1"/>
  <c r="EC27" i="1"/>
  <c r="EG27" i="1" s="1"/>
  <c r="EF39" i="1"/>
  <c r="EC20" i="1"/>
  <c r="EB66" i="1"/>
  <c r="EG15" i="1"/>
  <c r="EG18" i="1"/>
  <c r="EB64" i="1"/>
  <c r="EF33" i="1"/>
  <c r="EB31" i="1"/>
  <c r="EB33" i="1"/>
  <c r="EB35" i="1"/>
  <c r="EF35" i="1" s="1"/>
  <c r="EB37" i="1"/>
  <c r="EB39" i="1"/>
  <c r="EB41" i="1"/>
  <c r="EB43" i="1"/>
  <c r="EF43" i="1" s="1"/>
  <c r="EB45" i="1"/>
  <c r="EF45" i="1" s="1"/>
  <c r="EB47" i="1"/>
  <c r="EF47" i="1" s="1"/>
  <c r="EB49" i="1"/>
  <c r="EB51" i="1"/>
  <c r="EF51" i="1" s="1"/>
  <c r="EB53" i="1"/>
  <c r="EF53" i="1" s="1"/>
  <c r="EB55" i="1"/>
  <c r="EF55" i="1" s="1"/>
  <c r="EB57" i="1"/>
  <c r="EF57" i="1" s="1"/>
  <c r="EF65" i="1"/>
  <c r="EB69" i="1"/>
  <c r="EF69" i="1" s="1"/>
  <c r="EG20" i="1"/>
  <c r="EC31" i="1"/>
  <c r="EC37" i="1"/>
  <c r="EG37" i="1" s="1"/>
  <c r="EC39" i="1"/>
  <c r="EG39" i="1" s="1"/>
  <c r="EC41" i="1"/>
  <c r="EG41" i="1" s="1"/>
  <c r="EC43" i="1"/>
  <c r="EG43" i="1" s="1"/>
  <c r="EC45" i="1"/>
  <c r="EG45" i="1" s="1"/>
  <c r="EC47" i="1"/>
  <c r="EG47" i="1" s="1"/>
  <c r="EC49" i="1"/>
  <c r="EG49" i="1" s="1"/>
  <c r="EC51" i="1"/>
  <c r="EG51" i="1" s="1"/>
  <c r="EC53" i="1"/>
  <c r="EG53" i="1" s="1"/>
  <c r="EC55" i="1"/>
  <c r="EF58" i="1"/>
  <c r="EB62" i="1"/>
  <c r="EF62" i="1" s="1"/>
  <c r="EF70" i="1"/>
  <c r="EB74" i="1"/>
  <c r="EF74" i="1" s="1"/>
  <c r="EF66" i="1"/>
  <c r="EC18" i="1"/>
  <c r="EB28" i="1"/>
  <c r="EF28" i="1" s="1"/>
  <c r="EC33" i="1"/>
  <c r="EC35" i="1"/>
  <c r="EG35" i="1" s="1"/>
  <c r="EC26" i="1"/>
  <c r="EG26" i="1" s="1"/>
  <c r="EF34" i="1"/>
  <c r="EF36" i="1"/>
  <c r="EF38" i="1"/>
  <c r="EF40" i="1"/>
  <c r="EF42" i="1"/>
  <c r="EF44" i="1"/>
  <c r="EF48" i="1"/>
  <c r="EF50" i="1"/>
  <c r="EF52" i="1"/>
  <c r="EF56" i="1"/>
  <c r="EF63" i="1"/>
  <c r="EB67" i="1"/>
  <c r="EF67" i="1" s="1"/>
  <c r="EF75" i="1"/>
  <c r="EF64" i="1"/>
  <c r="EC28" i="1"/>
  <c r="EG28" i="1" s="1"/>
  <c r="EG13" i="1"/>
  <c r="EG19" i="1"/>
  <c r="BJ125" i="1"/>
  <c r="EG32" i="1"/>
  <c r="EG36" i="1"/>
  <c r="EG40" i="1"/>
  <c r="EG44" i="1"/>
  <c r="EG48" i="1"/>
  <c r="EG54" i="1"/>
  <c r="EB60" i="1"/>
  <c r="EF60" i="1" s="1"/>
  <c r="EG23" i="1"/>
  <c r="EC24" i="1"/>
  <c r="EC21" i="1"/>
  <c r="EG21" i="1" s="1"/>
  <c r="EF32" i="1"/>
  <c r="EG16" i="1"/>
  <c r="EG22" i="1"/>
  <c r="EF27" i="1"/>
  <c r="EG34" i="1"/>
  <c r="EG38" i="1"/>
  <c r="EG42" i="1"/>
  <c r="EG46" i="1"/>
  <c r="EG50" i="1"/>
  <c r="EG52" i="1"/>
  <c r="EG56" i="1"/>
  <c r="EF68" i="1"/>
  <c r="EB72" i="1"/>
  <c r="EF72" i="1" s="1"/>
  <c r="DZ24" i="1"/>
  <c r="BK125" i="1"/>
  <c r="EF61" i="1"/>
  <c r="EB65" i="1"/>
  <c r="EG57" i="1"/>
  <c r="BK24" i="1"/>
  <c r="EB24" i="1"/>
  <c r="EC57" i="1"/>
  <c r="EC58" i="1"/>
  <c r="EG58" i="1" s="1"/>
  <c r="EC59" i="1"/>
  <c r="EG59" i="1" s="1"/>
  <c r="EC60" i="1"/>
  <c r="EG60" i="1" s="1"/>
  <c r="EC61" i="1"/>
  <c r="EG61" i="1" s="1"/>
  <c r="EC62" i="1"/>
  <c r="EG62" i="1" s="1"/>
  <c r="EC63" i="1"/>
  <c r="EG63" i="1" s="1"/>
  <c r="EC64" i="1"/>
  <c r="EG64" i="1" s="1"/>
  <c r="EC65" i="1"/>
  <c r="EG65" i="1" s="1"/>
  <c r="EC66" i="1"/>
  <c r="EG66" i="1" s="1"/>
  <c r="EC67" i="1"/>
  <c r="EG67" i="1" s="1"/>
  <c r="EC68" i="1"/>
  <c r="EG68" i="1" s="1"/>
  <c r="EC69" i="1"/>
  <c r="EG69" i="1" s="1"/>
  <c r="EC70" i="1"/>
  <c r="EG70" i="1" s="1"/>
  <c r="EC71" i="1"/>
  <c r="EG71" i="1" s="1"/>
  <c r="EC72" i="1"/>
  <c r="EG72" i="1" s="1"/>
  <c r="EC73" i="1"/>
  <c r="EG73" i="1" s="1"/>
  <c r="EC74" i="1"/>
  <c r="EG74" i="1" s="1"/>
  <c r="EC75" i="1"/>
  <c r="EG75" i="1" s="1"/>
  <c r="EC76" i="1"/>
  <c r="EG76" i="1" s="1"/>
  <c r="EC77" i="1"/>
  <c r="EG77" i="1" s="1"/>
  <c r="EC78" i="1"/>
  <c r="EG78" i="1" s="1"/>
  <c r="EC79" i="1"/>
  <c r="EG79" i="1" s="1"/>
  <c r="EC80" i="1"/>
  <c r="EG80" i="1" s="1"/>
  <c r="EC81" i="1"/>
  <c r="EG81" i="1" s="1"/>
  <c r="EC82" i="1"/>
  <c r="EG82" i="1" s="1"/>
  <c r="EC83" i="1"/>
  <c r="EG83" i="1" s="1"/>
  <c r="EC84" i="1"/>
  <c r="EG84" i="1" s="1"/>
  <c r="EC85" i="1"/>
  <c r="EG85" i="1" s="1"/>
  <c r="EC86" i="1"/>
  <c r="EG86" i="1" s="1"/>
  <c r="EC87" i="1"/>
  <c r="EG87" i="1" s="1"/>
  <c r="EC88" i="1"/>
  <c r="EG88" i="1" s="1"/>
  <c r="EC89" i="1"/>
  <c r="EG89" i="1" s="1"/>
  <c r="EC91" i="1"/>
  <c r="EC93" i="1"/>
  <c r="EG93" i="1" s="1"/>
  <c r="EC95" i="1"/>
  <c r="EG95" i="1" s="1"/>
  <c r="EC97" i="1"/>
  <c r="EC99" i="1"/>
  <c r="EG99" i="1" s="1"/>
  <c r="DZ125" i="1"/>
  <c r="EF25" i="1"/>
  <c r="EB29" i="1"/>
  <c r="EF29" i="1" s="1"/>
  <c r="EB90" i="1"/>
  <c r="EF90" i="1" s="1"/>
  <c r="EG91" i="1"/>
  <c r="EB92" i="1"/>
  <c r="EF92" i="1" s="1"/>
  <c r="EB94" i="1"/>
  <c r="EF94" i="1" s="1"/>
  <c r="EB96" i="1"/>
  <c r="EF96" i="1" s="1"/>
  <c r="EG97" i="1"/>
  <c r="EB98" i="1"/>
  <c r="EF98" i="1" s="1"/>
  <c r="EB124" i="1"/>
  <c r="EC124" i="1"/>
  <c r="EC123" i="1"/>
  <c r="EB120" i="1"/>
  <c r="EC119" i="1"/>
  <c r="EG119" i="1" s="1"/>
  <c r="EB117" i="1"/>
  <c r="EB115" i="1"/>
  <c r="EF115" i="1" s="1"/>
  <c r="EB113" i="1"/>
  <c r="EF113" i="1" s="1"/>
  <c r="EB111" i="1"/>
  <c r="EF111" i="1" s="1"/>
  <c r="EB109" i="1"/>
  <c r="EB107" i="1"/>
  <c r="EF107" i="1" s="1"/>
  <c r="EB105" i="1"/>
  <c r="EF105" i="1" s="1"/>
  <c r="EB103" i="1"/>
  <c r="EF103" i="1" s="1"/>
  <c r="EB123" i="1"/>
  <c r="EC122" i="1"/>
  <c r="EB119" i="1"/>
  <c r="EC118" i="1"/>
  <c r="EG118" i="1" s="1"/>
  <c r="EC116" i="1"/>
  <c r="EC114" i="1"/>
  <c r="EC112" i="1"/>
  <c r="EG112" i="1" s="1"/>
  <c r="EC110" i="1"/>
  <c r="EB122" i="1"/>
  <c r="EF122" i="1" s="1"/>
  <c r="EC121" i="1"/>
  <c r="EB118" i="1"/>
  <c r="EB116" i="1"/>
  <c r="EF116" i="1" s="1"/>
  <c r="EB114" i="1"/>
  <c r="EB112" i="1"/>
  <c r="EF112" i="1" s="1"/>
  <c r="EB110" i="1"/>
  <c r="EF110" i="1" s="1"/>
  <c r="EB108" i="1"/>
  <c r="EF108" i="1" s="1"/>
  <c r="EB106" i="1"/>
  <c r="EF106" i="1" s="1"/>
  <c r="EB104" i="1"/>
  <c r="EF104" i="1" s="1"/>
  <c r="EB102" i="1"/>
  <c r="EF102" i="1" s="1"/>
  <c r="EB100" i="1"/>
  <c r="EF100" i="1" s="1"/>
  <c r="EB121" i="1"/>
  <c r="EF121" i="1" s="1"/>
  <c r="EC120" i="1"/>
  <c r="EG120" i="1" s="1"/>
  <c r="EC117" i="1"/>
  <c r="EC115" i="1"/>
  <c r="EG115" i="1" s="1"/>
  <c r="EC113" i="1"/>
  <c r="EC111" i="1"/>
  <c r="EC109" i="1"/>
  <c r="EC107" i="1"/>
  <c r="EA13" i="1"/>
  <c r="EA24" i="1" s="1"/>
  <c r="EB13" i="1"/>
  <c r="EF13" i="1" s="1"/>
  <c r="EB14" i="1"/>
  <c r="EF14" i="1" s="1"/>
  <c r="EB15" i="1"/>
  <c r="EF15" i="1" s="1"/>
  <c r="EB16" i="1"/>
  <c r="EF16" i="1" s="1"/>
  <c r="EB17" i="1"/>
  <c r="EF17" i="1" s="1"/>
  <c r="EB18" i="1"/>
  <c r="EF18" i="1" s="1"/>
  <c r="EB19" i="1"/>
  <c r="EF19" i="1" s="1"/>
  <c r="EB20" i="1"/>
  <c r="EF20" i="1" s="1"/>
  <c r="EB21" i="1"/>
  <c r="EF21" i="1" s="1"/>
  <c r="EB22" i="1"/>
  <c r="EF22" i="1" s="1"/>
  <c r="EB23" i="1"/>
  <c r="EF23" i="1" s="1"/>
  <c r="EA125" i="1"/>
  <c r="EA126" i="1" s="1"/>
  <c r="EG25" i="1"/>
  <c r="EC29" i="1"/>
  <c r="EG29" i="1" s="1"/>
  <c r="EC90" i="1"/>
  <c r="EG90" i="1" s="1"/>
  <c r="EC92" i="1"/>
  <c r="EC94" i="1"/>
  <c r="EG94" i="1" s="1"/>
  <c r="EC96" i="1"/>
  <c r="EC98" i="1"/>
  <c r="EG98" i="1" s="1"/>
  <c r="EB101" i="1"/>
  <c r="EC108" i="1"/>
  <c r="EF114" i="1"/>
  <c r="EB76" i="1"/>
  <c r="EF76" i="1" s="1"/>
  <c r="EB77" i="1"/>
  <c r="EF77" i="1" s="1"/>
  <c r="EB78" i="1"/>
  <c r="EF78" i="1" s="1"/>
  <c r="EB79" i="1"/>
  <c r="EF79" i="1" s="1"/>
  <c r="EB80" i="1"/>
  <c r="EF80" i="1" s="1"/>
  <c r="EB81" i="1"/>
  <c r="EF81" i="1" s="1"/>
  <c r="EB82" i="1"/>
  <c r="EF82" i="1" s="1"/>
  <c r="EB83" i="1"/>
  <c r="EF83" i="1" s="1"/>
  <c r="EB84" i="1"/>
  <c r="EF84" i="1" s="1"/>
  <c r="EB85" i="1"/>
  <c r="EF85" i="1" s="1"/>
  <c r="EB86" i="1"/>
  <c r="EF86" i="1" s="1"/>
  <c r="EB87" i="1"/>
  <c r="EF87" i="1" s="1"/>
  <c r="EB88" i="1"/>
  <c r="EF88" i="1" s="1"/>
  <c r="EB89" i="1"/>
  <c r="EF89" i="1" s="1"/>
  <c r="EB91" i="1"/>
  <c r="EF91" i="1" s="1"/>
  <c r="EG92" i="1"/>
  <c r="EB93" i="1"/>
  <c r="EF93" i="1" s="1"/>
  <c r="EB95" i="1"/>
  <c r="EF95" i="1" s="1"/>
  <c r="EG96" i="1"/>
  <c r="EB97" i="1"/>
  <c r="EF97" i="1" s="1"/>
  <c r="EB99" i="1"/>
  <c r="EF99" i="1" s="1"/>
  <c r="EG100" i="1"/>
  <c r="EF101" i="1"/>
  <c r="EC101" i="1"/>
  <c r="EG101" i="1" s="1"/>
  <c r="EC102" i="1"/>
  <c r="EG102" i="1" s="1"/>
  <c r="EC103" i="1"/>
  <c r="EG103" i="1" s="1"/>
  <c r="EC104" i="1"/>
  <c r="EG104" i="1" s="1"/>
  <c r="EC105" i="1"/>
  <c r="EC106" i="1"/>
  <c r="EG106" i="1" s="1"/>
  <c r="EF109" i="1"/>
  <c r="EF117" i="1"/>
  <c r="EF120" i="1"/>
  <c r="EG123" i="1"/>
  <c r="EF124" i="1"/>
  <c r="G126" i="1"/>
  <c r="K126" i="1"/>
  <c r="O126" i="1"/>
  <c r="S126" i="1"/>
  <c r="W126" i="1"/>
  <c r="AA126" i="1"/>
  <c r="AE126" i="1"/>
  <c r="AI126" i="1"/>
  <c r="AM126" i="1"/>
  <c r="AQ126" i="1"/>
  <c r="AU126" i="1"/>
  <c r="AY126" i="1"/>
  <c r="BC126" i="1"/>
  <c r="BG126" i="1"/>
  <c r="BM126" i="1"/>
  <c r="BQ126" i="1"/>
  <c r="BU126" i="1"/>
  <c r="BY126" i="1"/>
  <c r="CC126" i="1"/>
  <c r="CG126" i="1"/>
  <c r="CK126" i="1"/>
  <c r="CO126" i="1"/>
  <c r="CS126" i="1"/>
  <c r="CW126" i="1"/>
  <c r="DA126" i="1"/>
  <c r="DE126" i="1"/>
  <c r="DI126" i="1"/>
  <c r="DM126" i="1"/>
  <c r="DQ126" i="1"/>
  <c r="DU126" i="1"/>
  <c r="DY126" i="1"/>
  <c r="EG105" i="1"/>
  <c r="EG107" i="1"/>
  <c r="EG109" i="1"/>
  <c r="EG111" i="1"/>
  <c r="EG113" i="1"/>
  <c r="EG117" i="1"/>
  <c r="EG124" i="1"/>
  <c r="H126" i="1"/>
  <c r="L126" i="1"/>
  <c r="P126" i="1"/>
  <c r="T126" i="1"/>
  <c r="X126" i="1"/>
  <c r="AB126" i="1"/>
  <c r="AF126" i="1"/>
  <c r="AJ126" i="1"/>
  <c r="AN126" i="1"/>
  <c r="AR126" i="1"/>
  <c r="AV126" i="1"/>
  <c r="AZ126" i="1"/>
  <c r="BD126" i="1"/>
  <c r="BH126" i="1"/>
  <c r="BN126" i="1"/>
  <c r="BR126" i="1"/>
  <c r="BV126" i="1"/>
  <c r="BZ126" i="1"/>
  <c r="CD126" i="1"/>
  <c r="CH126" i="1"/>
  <c r="CL126" i="1"/>
  <c r="CP126" i="1"/>
  <c r="CT126" i="1"/>
  <c r="CX126" i="1"/>
  <c r="DB126" i="1"/>
  <c r="DF126" i="1"/>
  <c r="DJ126" i="1"/>
  <c r="DN126" i="1"/>
  <c r="DR126" i="1"/>
  <c r="DV126" i="1"/>
  <c r="ED126" i="1"/>
  <c r="EF118" i="1"/>
  <c r="EG121" i="1"/>
  <c r="I126" i="1"/>
  <c r="M126" i="1"/>
  <c r="Q126" i="1"/>
  <c r="U126" i="1"/>
  <c r="Y126" i="1"/>
  <c r="AC126" i="1"/>
  <c r="AG126" i="1"/>
  <c r="AK126" i="1"/>
  <c r="AO126" i="1"/>
  <c r="AS126" i="1"/>
  <c r="AW126" i="1"/>
  <c r="B8" i="1" s="1"/>
  <c r="BA126" i="1"/>
  <c r="BE126" i="1"/>
  <c r="BI126" i="1"/>
  <c r="BO126" i="1"/>
  <c r="BS126" i="1"/>
  <c r="BW126" i="1"/>
  <c r="CA126" i="1"/>
  <c r="CE126" i="1"/>
  <c r="CI126" i="1"/>
  <c r="CQ126" i="1"/>
  <c r="CU126" i="1"/>
  <c r="CY126" i="1"/>
  <c r="DC126" i="1"/>
  <c r="DG126" i="1"/>
  <c r="DK126" i="1"/>
  <c r="DO126" i="1"/>
  <c r="DS126" i="1"/>
  <c r="DW126" i="1"/>
  <c r="EE126" i="1"/>
  <c r="EG108" i="1"/>
  <c r="EG110" i="1"/>
  <c r="EG114" i="1"/>
  <c r="EG116" i="1"/>
  <c r="EF119" i="1"/>
  <c r="EG122" i="1"/>
  <c r="EF123" i="1"/>
  <c r="F126" i="1"/>
  <c r="J126" i="1"/>
  <c r="N126" i="1"/>
  <c r="R126" i="1"/>
  <c r="V126" i="1"/>
  <c r="Z126" i="1"/>
  <c r="AD126" i="1"/>
  <c r="AH126" i="1"/>
  <c r="AL126" i="1"/>
  <c r="AP126" i="1"/>
  <c r="AT126" i="1"/>
  <c r="AX126" i="1"/>
  <c r="BB126" i="1"/>
  <c r="BF126" i="1"/>
  <c r="BL126" i="1"/>
  <c r="BP126" i="1"/>
  <c r="BT126" i="1"/>
  <c r="BX126" i="1"/>
  <c r="CB126" i="1"/>
  <c r="CF126" i="1"/>
  <c r="CJ126" i="1"/>
  <c r="CN126" i="1"/>
  <c r="CR126" i="1"/>
  <c r="CV126" i="1"/>
  <c r="CZ126" i="1"/>
  <c r="DD126" i="1"/>
  <c r="DH126" i="1"/>
  <c r="DL126" i="1"/>
  <c r="DP126" i="1"/>
  <c r="DT126" i="1"/>
  <c r="DX126" i="1"/>
  <c r="EH126" i="1"/>
  <c r="EG24" i="1" l="1"/>
  <c r="DZ126" i="1"/>
  <c r="B7" i="1"/>
  <c r="EG125" i="1"/>
  <c r="EF24" i="1"/>
  <c r="B5" i="1"/>
  <c r="B6" i="1"/>
  <c r="B4" i="1"/>
  <c r="EB125" i="1"/>
  <c r="EB126" i="1" s="1"/>
  <c r="EG126" i="1"/>
  <c r="C4" i="1" s="1"/>
  <c r="EF125" i="1"/>
  <c r="BK126" i="1"/>
  <c r="BJ126" i="1"/>
  <c r="EF126" i="1" s="1"/>
  <c r="C2" i="1" s="1"/>
  <c r="B2" i="1"/>
  <c r="B3" i="1"/>
  <c r="EC125" i="1"/>
  <c r="EC126" i="1" s="1"/>
  <c r="B9" i="1" l="1"/>
</calcChain>
</file>

<file path=xl/sharedStrings.xml><?xml version="1.0" encoding="utf-8"?>
<sst xmlns="http://schemas.openxmlformats.org/spreadsheetml/2006/main" count="314" uniqueCount="276">
  <si>
    <t>Seg</t>
  </si>
  <si>
    <t>Qty</t>
  </si>
  <si>
    <t>Invoice Value</t>
  </si>
  <si>
    <t>PC</t>
  </si>
  <si>
    <t>CV</t>
  </si>
  <si>
    <t>Gross Value</t>
  </si>
  <si>
    <t>SPB</t>
  </si>
  <si>
    <t xml:space="preserve"> </t>
  </si>
  <si>
    <t>ET</t>
  </si>
  <si>
    <t>RB</t>
  </si>
  <si>
    <t>Status</t>
  </si>
  <si>
    <t>GSB</t>
  </si>
  <si>
    <t>Open</t>
  </si>
  <si>
    <t xml:space="preserve">                                                                                                        </t>
  </si>
  <si>
    <t>IPS</t>
  </si>
  <si>
    <t>Total</t>
  </si>
  <si>
    <t>Sl. No.</t>
  </si>
  <si>
    <t>Territory</t>
  </si>
  <si>
    <t>Name of Dealer</t>
  </si>
  <si>
    <t>Address</t>
  </si>
  <si>
    <t>Contac Person &amp; Number</t>
  </si>
  <si>
    <t>IPS Battery</t>
  </si>
  <si>
    <t>IPS Control Unit</t>
  </si>
  <si>
    <t>Solar Battery</t>
  </si>
  <si>
    <t>Gaston - Rickshaw</t>
  </si>
  <si>
    <t>Alpha - Rickshaw</t>
  </si>
  <si>
    <t>VRLA</t>
  </si>
  <si>
    <t>Transport</t>
  </si>
  <si>
    <t>Total Invoice Value</t>
  </si>
  <si>
    <t>Total
 Gross Value</t>
  </si>
  <si>
    <t>NS 40Z</t>
  </si>
  <si>
    <t>NS 40ZL</t>
  </si>
  <si>
    <t>NS 60</t>
  </si>
  <si>
    <t>NS 60L</t>
  </si>
  <si>
    <t>NS 60S</t>
  </si>
  <si>
    <t>N50Z</t>
  </si>
  <si>
    <t>N50ZL</t>
  </si>
  <si>
    <t>NS 70</t>
  </si>
  <si>
    <t>NS70L</t>
  </si>
  <si>
    <t>N70</t>
  </si>
  <si>
    <t>N70Z</t>
  </si>
  <si>
    <t>N70ZL</t>
  </si>
  <si>
    <t>NX 120-7</t>
  </si>
  <si>
    <t>NX 120-7L</t>
  </si>
  <si>
    <t>CCV 15</t>
  </si>
  <si>
    <t>CCV 17</t>
  </si>
  <si>
    <t>CCV 21</t>
  </si>
  <si>
    <t>CCV 27</t>
  </si>
  <si>
    <t>CCV 29</t>
  </si>
  <si>
    <t>N 100</t>
  </si>
  <si>
    <t>N 100Z</t>
  </si>
  <si>
    <t>N 120</t>
  </si>
  <si>
    <t>N 150</t>
  </si>
  <si>
    <t>N 200</t>
  </si>
  <si>
    <t>SPB 50</t>
  </si>
  <si>
    <t>SPB 70</t>
  </si>
  <si>
    <t>SPB 100</t>
  </si>
  <si>
    <t>SPB 130</t>
  </si>
  <si>
    <t>SPB 165</t>
  </si>
  <si>
    <t>SPB 200</t>
  </si>
  <si>
    <t>SPB 100T</t>
  </si>
  <si>
    <t>SPB 130T</t>
  </si>
  <si>
    <t>SPB 165T</t>
  </si>
  <si>
    <t>SPB 220T</t>
  </si>
  <si>
    <t>SPB165T Gaston Premium</t>
  </si>
  <si>
    <t>SPB200T Gaston Premium</t>
  </si>
  <si>
    <t>TTB 165</t>
  </si>
  <si>
    <t>TTB 200</t>
  </si>
  <si>
    <t>TTB 230 Gasto Premium</t>
  </si>
  <si>
    <t>3CBL-165 Dimitris (18Months)</t>
  </si>
  <si>
    <t>3CBL-200 Dimitris (18Months)</t>
  </si>
  <si>
    <t>3CBL-165 Dimitris (30M)</t>
  </si>
  <si>
    <t>3CBL-200 Dimitris (30M)</t>
  </si>
  <si>
    <t>400VA</t>
  </si>
  <si>
    <t>650VA</t>
  </si>
  <si>
    <t>600VA</t>
  </si>
  <si>
    <t>1050VA</t>
  </si>
  <si>
    <t>1450VA</t>
  </si>
  <si>
    <t>GSB 20</t>
  </si>
  <si>
    <t>GSB 30</t>
  </si>
  <si>
    <t>GSB 40</t>
  </si>
  <si>
    <t>GSB 55</t>
  </si>
  <si>
    <t>GSB 60</t>
  </si>
  <si>
    <t>GSB 80 (1)</t>
  </si>
  <si>
    <t>GSB 100 (1)</t>
  </si>
  <si>
    <t>GSB 130</t>
  </si>
  <si>
    <t>R 45</t>
  </si>
  <si>
    <t>R 50</t>
  </si>
  <si>
    <t>GR 70</t>
  </si>
  <si>
    <t>GR 80</t>
  </si>
  <si>
    <t>GR 90</t>
  </si>
  <si>
    <t>Dimitris 90</t>
  </si>
  <si>
    <t>TRB 120</t>
  </si>
  <si>
    <t>TRB 130</t>
  </si>
  <si>
    <t>TRB 140</t>
  </si>
  <si>
    <t>TRB-160 Gaston Plus</t>
  </si>
  <si>
    <t>TRB 170</t>
  </si>
  <si>
    <t>TRB210-CBL2020</t>
  </si>
  <si>
    <t>TRB-200 Pongkhiraj</t>
  </si>
  <si>
    <t>TRB210T-Volt Master</t>
  </si>
  <si>
    <t>TRB190 Z Power</t>
  </si>
  <si>
    <t>MISHUK-215 Kingshuk Power</t>
  </si>
  <si>
    <t>MISHUK-215 Zynga Power</t>
  </si>
  <si>
    <t>MISHUK-220 Kingshuk Power</t>
  </si>
  <si>
    <t xml:space="preserve">Mishuk Z Power- 220 </t>
  </si>
  <si>
    <t>MISHUK-220-A+
 Zodiac Power</t>
  </si>
  <si>
    <t>TRB-215T Banskhali King</t>
  </si>
  <si>
    <t>TRB-400 Mishuk King</t>
  </si>
  <si>
    <t>CTC-440 SURJO</t>
  </si>
  <si>
    <t>6TSN-1650 Tuffan</t>
  </si>
  <si>
    <t>TRB400 Alpha Plus</t>
  </si>
  <si>
    <t>MISHUK-400T Power Run</t>
  </si>
  <si>
    <t>TRB480 Target Plus</t>
  </si>
  <si>
    <t>TRB160 Alpha Plus</t>
  </si>
  <si>
    <t>R 50T</t>
  </si>
  <si>
    <t>R 60T</t>
  </si>
  <si>
    <t>R 70T</t>
  </si>
  <si>
    <t>AR 45</t>
  </si>
  <si>
    <t>AR 50</t>
  </si>
  <si>
    <t>AR 65</t>
  </si>
  <si>
    <t>AR 70</t>
  </si>
  <si>
    <t>30 AH</t>
  </si>
  <si>
    <t>75 AH</t>
  </si>
  <si>
    <t>90 AH</t>
  </si>
  <si>
    <t>95 AH</t>
  </si>
  <si>
    <t>ET 120T-L</t>
  </si>
  <si>
    <t>TYPHOON-180</t>
  </si>
  <si>
    <t>TYPHOON-200 (H)</t>
  </si>
  <si>
    <t>ET 140T-L</t>
  </si>
  <si>
    <t>EV-175T</t>
  </si>
  <si>
    <t>EV-175T (H)</t>
  </si>
  <si>
    <t>Easy Bike King-230</t>
  </si>
  <si>
    <t>Alpha EV-180T</t>
  </si>
  <si>
    <t>Alpha EV-180T (H)</t>
  </si>
  <si>
    <t>Alpha Premium EV-240 (H)</t>
  </si>
  <si>
    <t>Cox Power-180</t>
  </si>
  <si>
    <t>Nanjing-180</t>
  </si>
  <si>
    <t>Dimitris ET-175T</t>
  </si>
  <si>
    <t>6DGA-225T Dimitris</t>
  </si>
  <si>
    <t>EV220-CBL2020 (H)</t>
  </si>
  <si>
    <t>EV210 Ponkhiraj (H)</t>
  </si>
  <si>
    <t>EV225-Kingshuk Power (H)</t>
  </si>
  <si>
    <t>EV225-Z Power (H)</t>
  </si>
  <si>
    <r>
      <t>EV-230 Zodiac Power</t>
    </r>
    <r>
      <rPr>
        <b/>
        <sz val="8"/>
        <color rgb="FFFF0000"/>
        <rFont val="Calibri"/>
        <family val="2"/>
        <scheme val="minor"/>
      </rPr>
      <t>(H)</t>
    </r>
  </si>
  <si>
    <t>EV-250T Sunrise Power</t>
  </si>
  <si>
    <t>EV-250T Sunrise Power (H)</t>
  </si>
  <si>
    <t>Gaston Premium EV 200T</t>
  </si>
  <si>
    <t>6DGA-230A+(H) KB Power</t>
  </si>
  <si>
    <t>EV230T Volt Master</t>
  </si>
  <si>
    <t>6TSN-1850 Tuffan</t>
  </si>
  <si>
    <t xml:space="preserve"> EV-220 Target Plus</t>
  </si>
  <si>
    <t>EV-250T(H) Banskhali King</t>
  </si>
  <si>
    <t>Total ET</t>
  </si>
  <si>
    <t xml:space="preserve">Paid </t>
  </si>
  <si>
    <t>NKL</t>
  </si>
  <si>
    <t>M/S Hazi Automobiles &amp; Service Centre</t>
  </si>
  <si>
    <t>Near Shahid Bhulu Stadium, Main Road, Maizdi, Noakhali</t>
  </si>
  <si>
    <t>1726245893</t>
  </si>
  <si>
    <t>Direct Rent Truck</t>
  </si>
  <si>
    <t>ERP-1</t>
  </si>
  <si>
    <t>TNG</t>
  </si>
  <si>
    <t>M/S Anas Enterprise (C)</t>
  </si>
  <si>
    <t>C 72/7, Birolia Road, Savar, Dhaka.</t>
  </si>
  <si>
    <t>Mr. Mohammad Ullah, 01675615361</t>
  </si>
  <si>
    <t>Paira Transport</t>
  </si>
  <si>
    <t>M/S Hemayetpur Battery House (C)</t>
  </si>
  <si>
    <t>Maitka Kaborstan Road, Hemayetpur, Savar, Dhaka</t>
  </si>
  <si>
    <t>Md. Imran Hossain, Md. Asraful Islam, 01793325593, 01782285402</t>
  </si>
  <si>
    <t>M/S Ripon Tyre and Battery (C)</t>
  </si>
  <si>
    <t>Hazi Market, Mouchak, Kaliakoir, Gazipur, Bangladesh</t>
  </si>
  <si>
    <t>01726544350, 01983277021</t>
  </si>
  <si>
    <t>New Gazipur Transport</t>
  </si>
  <si>
    <t>M/S New Dhaka Motors and Battery (C)</t>
  </si>
  <si>
    <t>Bewtha, Manikgonj</t>
  </si>
  <si>
    <t>01712090437, 01720016375</t>
  </si>
  <si>
    <t>Dry, Mitali Transport</t>
  </si>
  <si>
    <t>GZP</t>
  </si>
  <si>
    <t>M/S Ma Tyre &amp; Battery  Shop</t>
  </si>
  <si>
    <t>Selmul market, Sarkarkhana gate, tongi, Gazipur.</t>
  </si>
  <si>
    <t>01932018994,01718530641</t>
  </si>
  <si>
    <t>M/S Al - Mokka Enterprise</t>
  </si>
  <si>
    <t>Monipur, Gazipur Sador, Gazipur</t>
  </si>
  <si>
    <t>M/S S.B. Energy (C)</t>
  </si>
  <si>
    <t>Toragoan, Hospital Moure,Toragoan, Kapasia, Gazipur</t>
  </si>
  <si>
    <t>01731607896</t>
  </si>
  <si>
    <t>Hazi Mannan Transport</t>
  </si>
  <si>
    <t>M/S Shoshi Enterprise (C)</t>
  </si>
  <si>
    <t>Islam Plaza, Molla barir more, Mazar road, Dokkhinkhan, Dhaka</t>
  </si>
  <si>
    <t>Md. Shojib, 01878059983</t>
  </si>
  <si>
    <t xml:space="preserve">Own Arrangement </t>
  </si>
  <si>
    <t>BSL</t>
  </si>
  <si>
    <t xml:space="preserve">M/S Farhan Battery &amp; Auto Parts </t>
  </si>
  <si>
    <t>Angaria bypus Sarok, Sadar Shoriotpur.</t>
  </si>
  <si>
    <t>Mr. Fazlu Mahmud-01883640946</t>
  </si>
  <si>
    <t>Gaston Plus-100 Dry, Banskhali King-20 Dry Battery, Direct Track.</t>
  </si>
  <si>
    <t>M/S Farhan Auto (C)</t>
  </si>
  <si>
    <t>North Temuhoni , Sadar Lakshmipur</t>
  </si>
  <si>
    <t>1747713659</t>
  </si>
  <si>
    <t>Super Star Transport</t>
  </si>
  <si>
    <t>COX' S</t>
  </si>
  <si>
    <t>M/S Setu Cycle Mart</t>
  </si>
  <si>
    <t>Jhawtala, Cox's Bazar, Bangladesh</t>
  </si>
  <si>
    <t xml:space="preserve"> 01815942803</t>
  </si>
  <si>
    <t>Bismillah Paribahan</t>
  </si>
  <si>
    <t>Retail Sales</t>
  </si>
  <si>
    <t>M/S Arman Battery House</t>
  </si>
  <si>
    <t>Baitun Nur Mosque Market, Front of Gorls Madrasha, Bus Terminal, Cox's Bazar</t>
  </si>
  <si>
    <t>Md. Arman, 01516340389, 01866353783, 01828330671</t>
  </si>
  <si>
    <t xml:space="preserve">Mirsharai Transport </t>
  </si>
  <si>
    <t>M/S Hafiz Battery House</t>
  </si>
  <si>
    <t>হাফিজ ব্যাটারি হাউজ, পেকুয়া চৌমহনীর পশ্চিম পার্শে, সার্ভেয়ার টাওয়ার সংলগ্ন, পেকুয়া, কক্সবাজার।মোবাইল- 01819909690, 01725008003</t>
  </si>
  <si>
    <t>Five Star Transport</t>
  </si>
  <si>
    <t>M/S Khan Battery Recycling (C)</t>
  </si>
  <si>
    <t>innovative Somobay Somiti Marker, Baipail, Savar, Ashulia, Dhaka</t>
  </si>
  <si>
    <t>Md. Aminul Islam, 01715916694, 01312739845</t>
  </si>
  <si>
    <t xml:space="preserve">ডেলিভারি পয়েন্ট নুরি মটরস চকোরিয়া। </t>
  </si>
  <si>
    <t>HBG</t>
  </si>
  <si>
    <t>M/S Doyal Battery (C)</t>
  </si>
  <si>
    <t>Bhoirab Bazar, Bhairab</t>
  </si>
  <si>
    <t>01672280667, 01937540575</t>
  </si>
  <si>
    <t>Bhairab Transport</t>
  </si>
  <si>
    <t>M/S Bondhu Auto and CNG Workshop</t>
  </si>
  <si>
    <t>Haspatal Road,ward No-02,Bhaluka, Mymensingh</t>
  </si>
  <si>
    <t>Mr. Shafiqul Islam,  01713-508988</t>
  </si>
  <si>
    <t>COM</t>
  </si>
  <si>
    <t>M/S Rajapur IPS &amp; Battery House</t>
  </si>
  <si>
    <t>Manager Market, Rajapur Bazar,Dagonbhuiyan, Feni</t>
  </si>
  <si>
    <t>Md. Asaduzzaman, 01819889135</t>
  </si>
  <si>
    <t>Nirapad Transport</t>
  </si>
  <si>
    <t>M/S Maa Battery Service</t>
  </si>
  <si>
    <t>Police Line, Cumilla Govt. College West Side, Cumilla</t>
  </si>
  <si>
    <t>1816165988</t>
  </si>
  <si>
    <t>Asia Transport</t>
  </si>
  <si>
    <t>M/S Power Battery</t>
  </si>
  <si>
    <t>Station Road, Comilla</t>
  </si>
  <si>
    <t>1714652970</t>
  </si>
  <si>
    <t>M/S S.S. Enterprise-Norshingdi (C)</t>
  </si>
  <si>
    <t xml:space="preserve">Abdul Malek Super Market, Lochon Pur Bazar, Raipura, Narsingdi. </t>
  </si>
  <si>
    <t>Md. Sumon Mia,  01979- 318031</t>
  </si>
  <si>
    <t>M/S S.S. Enterprise-Norshingdi</t>
  </si>
  <si>
    <t xml:space="preserve">BSL </t>
  </si>
  <si>
    <t>M/S Adib Alifa Auto &amp; Battery House (C)</t>
  </si>
  <si>
    <t>Shibchar, Madaripur.</t>
  </si>
  <si>
    <t>Mr. Afjal Munsi-01762064598</t>
  </si>
  <si>
    <t>New Palong Transport, Shibchar, H/D.</t>
  </si>
  <si>
    <t>Retail Sale</t>
  </si>
  <si>
    <t xml:space="preserve">M/S Nirob Motors &amp; Battery  </t>
  </si>
  <si>
    <t>1, Number Railget, Rajbari</t>
  </si>
  <si>
    <t>Mr. Mozahar Uddin M-01711-265472</t>
  </si>
  <si>
    <t>The Babul Parcel H/D.Rajbari.</t>
  </si>
  <si>
    <t>M/S Kalam Store</t>
  </si>
  <si>
    <t>Patarhat, Mehendigonj.</t>
  </si>
  <si>
    <t>Mr. Kalam Patwary. M-01738494868</t>
  </si>
  <si>
    <t>Delivery By Launch, Abdur Rob, labour of Sadarghat-01939-954163.</t>
  </si>
  <si>
    <t>DNP</t>
  </si>
  <si>
    <t>M/S Housing Auto Bike (C)</t>
  </si>
  <si>
    <t>Housing More, Sadar, Dinajpur.</t>
  </si>
  <si>
    <t>Mr. Tarikul Islam-01719-471270</t>
  </si>
  <si>
    <t>Alamin Transport, Dinajpur</t>
  </si>
  <si>
    <t>M/S Nobodhara Corporation</t>
  </si>
  <si>
    <t>Moharaja moor, Sador, Dinajpur</t>
  </si>
  <si>
    <t>Mr. Sohel Rana-M-01757-854365</t>
  </si>
  <si>
    <t>CTG</t>
  </si>
  <si>
    <t>M/S S.K. Enterprise (C)</t>
  </si>
  <si>
    <t>East side of college gate, Zorargonj, Hinguli, Mirsharai, Chottogram</t>
  </si>
  <si>
    <t>M/S Banskhali Enterprise-Joldi (C)</t>
  </si>
  <si>
    <t>Bonik Para ,Rastar matha,Joldi Bazar,Uttar Joldi, Word No-4,Bashkhali Pourosova, Bashkhali, Chattogram</t>
  </si>
  <si>
    <t>Mohammed Abu  Yusuf, 01818882157</t>
  </si>
  <si>
    <t>M/S Boalkhali Battery House (C)</t>
  </si>
  <si>
    <t>West Side of Peton Awlia Mazar Gate, Boalkhali Pourosova, Chottogram</t>
  </si>
  <si>
    <t>Md. Mohi Uddin, 01830559624</t>
  </si>
  <si>
    <t>Delivery To Banyan Distribution House 1/2 Seven Tahera Castle, Nimtala, CTG, 01342664173</t>
  </si>
  <si>
    <t>M/S Macca Tyre And battery House</t>
  </si>
  <si>
    <t>Shah Chan Aoulia Mazar Gate,Baholi,Potiya,Chittagong</t>
  </si>
  <si>
    <t>1813928213</t>
  </si>
  <si>
    <t>ERP-2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</si>
</sst>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d\-mmm\-yy;@"/>
  </numFmts>
  <fonts count="27">
    <font>
      <sz val="10"/>
      <color rgb="FF000000"/>
      <name val="Arial"/>
      <charset val="134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sz val="9"/>
      <name val="Book Antiqua"/>
      <family val="1"/>
    </font>
    <font>
      <sz val="9"/>
      <color rgb="FF000000"/>
      <name val="Book Antiqua"/>
      <family val="1"/>
    </font>
    <font>
      <sz val="10"/>
      <color rgb="FF000000"/>
      <name val="Arial"/>
      <family val="2"/>
    </font>
    <font>
      <sz val="8"/>
      <color rgb="FFFF0000"/>
      <name val="Calibri"/>
      <family val="2"/>
      <scheme val="minor"/>
    </font>
    <font>
      <sz val="12"/>
      <color rgb="FF000000"/>
      <name val="Nirmala UI"/>
      <family val="2"/>
    </font>
    <font>
      <sz val="8"/>
      <name val="Calibri"/>
      <family val="2"/>
      <scheme val="minor"/>
    </font>
    <font>
      <sz val="12"/>
      <color rgb="FF000000"/>
      <name val="Segoe UI"/>
      <family val="2"/>
    </font>
    <font>
      <sz val="72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rgb="FFFF0000"/>
      <name val="Book Antiqua"/>
      <family val="1"/>
    </font>
    <font>
      <sz val="8"/>
      <color theme="1"/>
      <name val="Book Antiqua"/>
      <family val="1"/>
    </font>
    <font>
      <b/>
      <sz val="14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Book Antiqua"/>
      <family val="1"/>
    </font>
    <font>
      <b/>
      <sz val="8"/>
      <name val="Calibri"/>
      <family val="2"/>
      <scheme val="minor"/>
    </font>
    <font>
      <b/>
      <sz val="10"/>
      <name val="Arial"/>
      <family val="2"/>
    </font>
    <font>
      <sz val="8"/>
      <name val="Book Antiqua"/>
      <family val="1"/>
    </font>
    <font>
      <sz val="11"/>
      <color rgb="FFFF0000"/>
      <name val="Calibri"/>
      <family val="2"/>
    </font>
    <font>
      <b/>
      <sz val="8"/>
      <color rgb="FFFF0000"/>
      <name val="Book Antiqua"/>
      <family val="1"/>
    </font>
    <font>
      <b/>
      <sz val="9"/>
      <color rgb="FFFF0000"/>
      <name val="Book Antiqua"/>
      <family val="1"/>
    </font>
    <font>
      <sz val="11"/>
      <color indexed="8"/>
      <name val="Calibri"/>
      <family val="2"/>
    </font>
    <font>
      <b/>
      <u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2D69B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0">
    <xf numFmtId="0" fontId="0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2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164" fontId="2" fillId="0" borderId="2" xfId="1" applyNumberFormat="1" applyFont="1" applyBorder="1" applyAlignment="1" applyProtection="1">
      <alignment horizontal="center"/>
    </xf>
    <xf numFmtId="41" fontId="7" fillId="0" borderId="2" xfId="0" applyNumberFormat="1" applyFont="1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1" fontId="2" fillId="0" borderId="0" xfId="0" applyNumberFormat="1" applyFont="1"/>
    <xf numFmtId="164" fontId="2" fillId="0" borderId="0" xfId="0" applyNumberFormat="1" applyFont="1"/>
    <xf numFmtId="0" fontId="3" fillId="0" borderId="0" xfId="0" applyFont="1" applyProtection="1">
      <protection locked="0"/>
    </xf>
    <xf numFmtId="164" fontId="2" fillId="0" borderId="1" xfId="1" applyNumberFormat="1" applyFont="1" applyBorder="1" applyAlignment="1" applyProtection="1">
      <alignment horizontal="center"/>
    </xf>
    <xf numFmtId="0" fontId="8" fillId="0" borderId="0" xfId="0" applyFont="1"/>
    <xf numFmtId="0" fontId="2" fillId="0" borderId="0" xfId="0" applyFont="1" applyAlignment="1">
      <alignment horizontal="center" wrapText="1"/>
    </xf>
    <xf numFmtId="164" fontId="9" fillId="0" borderId="1" xfId="1" applyNumberFormat="1" applyFont="1" applyBorder="1" applyAlignment="1" applyProtection="1">
      <alignment horizontal="center"/>
    </xf>
    <xf numFmtId="41" fontId="10" fillId="0" borderId="0" xfId="0" applyNumberFormat="1" applyFont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8" fillId="0" borderId="0" xfId="0" quotePrefix="1" applyFont="1"/>
    <xf numFmtId="0" fontId="10" fillId="0" borderId="0" xfId="0" applyFont="1"/>
    <xf numFmtId="0" fontId="12" fillId="2" borderId="0" xfId="0" applyFont="1" applyFill="1"/>
    <xf numFmtId="0" fontId="1" fillId="0" borderId="2" xfId="0" applyFont="1" applyBorder="1" applyAlignment="1">
      <alignment horizontal="center" vertical="center"/>
    </xf>
    <xf numFmtId="164" fontId="13" fillId="2" borderId="0" xfId="0" applyNumberFormat="1" applyFont="1" applyFill="1" applyAlignment="1">
      <alignment horizontal="center"/>
    </xf>
    <xf numFmtId="0" fontId="14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3" fontId="12" fillId="0" borderId="0" xfId="0" applyNumberFormat="1" applyFont="1"/>
    <xf numFmtId="43" fontId="2" fillId="0" borderId="0" xfId="0" applyNumberFormat="1" applyFont="1"/>
    <xf numFmtId="0" fontId="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16" fillId="0" borderId="5" xfId="0" applyFont="1" applyBorder="1" applyAlignment="1">
      <alignment horizontal="center"/>
    </xf>
    <xf numFmtId="164" fontId="17" fillId="0" borderId="1" xfId="1" applyNumberFormat="1" applyFont="1" applyBorder="1" applyAlignment="1" applyProtection="1">
      <alignment horizontal="center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4" borderId="2" xfId="2" applyFont="1" applyFill="1" applyBorder="1" applyAlignment="1">
      <alignment horizontal="center"/>
    </xf>
    <xf numFmtId="0" fontId="5" fillId="0" borderId="2" xfId="0" applyFont="1" applyBorder="1"/>
    <xf numFmtId="164" fontId="19" fillId="0" borderId="3" xfId="2" applyNumberFormat="1" applyFont="1" applyBorder="1" applyAlignment="1">
      <alignment horizontal="center" vertical="center"/>
    </xf>
    <xf numFmtId="164" fontId="19" fillId="3" borderId="3" xfId="3" applyNumberFormat="1" applyFont="1" applyFill="1" applyBorder="1" applyAlignment="1">
      <alignment horizontal="center" vertical="center"/>
    </xf>
    <xf numFmtId="164" fontId="19" fillId="0" borderId="3" xfId="3" applyNumberFormat="1" applyFont="1" applyBorder="1" applyAlignment="1">
      <alignment horizontal="center" vertical="center"/>
    </xf>
    <xf numFmtId="164" fontId="17" fillId="0" borderId="3" xfId="2" applyNumberFormat="1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/>
    </xf>
    <xf numFmtId="0" fontId="14" fillId="2" borderId="2" xfId="0" applyFont="1" applyFill="1" applyBorder="1"/>
    <xf numFmtId="41" fontId="9" fillId="2" borderId="2" xfId="4" applyNumberFormat="1" applyFont="1" applyFill="1" applyBorder="1"/>
    <xf numFmtId="43" fontId="9" fillId="2" borderId="2" xfId="4" applyNumberFormat="1" applyFont="1" applyFill="1" applyBorder="1" applyProtection="1">
      <protection locked="0" hidden="1"/>
    </xf>
    <xf numFmtId="0" fontId="21" fillId="2" borderId="2" xfId="3" applyFont="1" applyFill="1" applyBorder="1"/>
    <xf numFmtId="41" fontId="9" fillId="2" borderId="0" xfId="4" applyNumberFormat="1" applyFont="1" applyFill="1"/>
    <xf numFmtId="43" fontId="4" fillId="2" borderId="2" xfId="0" applyNumberFormat="1" applyFont="1" applyFill="1" applyBorder="1" applyProtection="1">
      <protection locked="0" hidden="1"/>
    </xf>
    <xf numFmtId="0" fontId="5" fillId="2" borderId="2" xfId="0" applyFont="1" applyFill="1" applyBorder="1"/>
    <xf numFmtId="0" fontId="0" fillId="2" borderId="0" xfId="0" applyFill="1"/>
    <xf numFmtId="0" fontId="18" fillId="2" borderId="1" xfId="0" applyFont="1" applyFill="1" applyBorder="1" applyAlignment="1">
      <alignment horizontal="left" vertical="center"/>
    </xf>
    <xf numFmtId="0" fontId="13" fillId="2" borderId="2" xfId="3" applyFont="1" applyFill="1" applyBorder="1"/>
    <xf numFmtId="0" fontId="21" fillId="2" borderId="2" xfId="2" applyFont="1" applyFill="1" applyBorder="1" applyAlignment="1">
      <alignment horizontal="center"/>
    </xf>
    <xf numFmtId="0" fontId="21" fillId="2" borderId="2" xfId="5" applyFont="1" applyFill="1" applyBorder="1"/>
    <xf numFmtId="0" fontId="21" fillId="2" borderId="2" xfId="5" applyFont="1" applyFill="1" applyBorder="1" applyAlignment="1">
      <alignment horizontal="left"/>
    </xf>
    <xf numFmtId="49" fontId="22" fillId="2" borderId="2" xfId="0" applyNumberFormat="1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21" fillId="2" borderId="2" xfId="0" applyFont="1" applyFill="1" applyBorder="1"/>
    <xf numFmtId="0" fontId="14" fillId="2" borderId="2" xfId="6" applyFont="1" applyFill="1" applyBorder="1"/>
    <xf numFmtId="0" fontId="14" fillId="2" borderId="2" xfId="2" applyFont="1" applyFill="1" applyBorder="1"/>
    <xf numFmtId="0" fontId="13" fillId="2" borderId="2" xfId="2" applyFont="1" applyFill="1" applyBorder="1"/>
    <xf numFmtId="0" fontId="14" fillId="2" borderId="1" xfId="0" applyFont="1" applyFill="1" applyBorder="1"/>
    <xf numFmtId="0" fontId="3" fillId="2" borderId="0" xfId="0" applyFont="1" applyFill="1"/>
    <xf numFmtId="0" fontId="18" fillId="3" borderId="2" xfId="0" applyFont="1" applyFill="1" applyBorder="1" applyAlignment="1">
      <alignment horizontal="left" vertical="center"/>
    </xf>
    <xf numFmtId="0" fontId="23" fillId="3" borderId="2" xfId="0" quotePrefix="1" applyFont="1" applyFill="1" applyBorder="1" applyAlignment="1">
      <alignment horizontal="center"/>
    </xf>
    <xf numFmtId="0" fontId="21" fillId="3" borderId="2" xfId="0" applyFont="1" applyFill="1" applyBorder="1" applyAlignment="1">
      <alignment horizontal="left"/>
    </xf>
    <xf numFmtId="41" fontId="21" fillId="3" borderId="2" xfId="0" applyNumberFormat="1" applyFont="1" applyFill="1" applyBorder="1" applyAlignment="1">
      <alignment horizontal="left"/>
    </xf>
    <xf numFmtId="41" fontId="9" fillId="3" borderId="2" xfId="4" applyNumberFormat="1" applyFont="1" applyFill="1" applyBorder="1"/>
    <xf numFmtId="43" fontId="9" fillId="3" borderId="2" xfId="4" applyNumberFormat="1" applyFont="1" applyFill="1" applyBorder="1" applyProtection="1">
      <protection locked="0" hidden="1"/>
    </xf>
    <xf numFmtId="41" fontId="0" fillId="0" borderId="0" xfId="0" applyNumberFormat="1"/>
    <xf numFmtId="0" fontId="24" fillId="2" borderId="1" xfId="0" applyFont="1" applyFill="1" applyBorder="1" applyAlignment="1">
      <alignment horizontal="center" vertical="center"/>
    </xf>
    <xf numFmtId="43" fontId="4" fillId="2" borderId="2" xfId="7" applyNumberFormat="1" applyFont="1" applyFill="1" applyBorder="1" applyProtection="1">
      <protection locked="0" hidden="1"/>
    </xf>
    <xf numFmtId="0" fontId="14" fillId="2" borderId="2" xfId="6" applyFont="1" applyFill="1" applyBorder="1" applyAlignment="1">
      <alignment horizontal="center"/>
    </xf>
    <xf numFmtId="41" fontId="0" fillId="2" borderId="0" xfId="0" applyNumberFormat="1" applyFill="1"/>
    <xf numFmtId="0" fontId="21" fillId="2" borderId="2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4" fillId="2" borderId="2" xfId="2" applyFont="1" applyFill="1" applyBorder="1" applyAlignment="1">
      <alignment horizontal="center"/>
    </xf>
    <xf numFmtId="0" fontId="21" fillId="0" borderId="2" xfId="2" applyFont="1" applyBorder="1"/>
    <xf numFmtId="41" fontId="25" fillId="2" borderId="2" xfId="0" applyNumberFormat="1" applyFont="1" applyFill="1" applyBorder="1" applyAlignment="1">
      <alignment horizontal="left"/>
    </xf>
    <xf numFmtId="0" fontId="14" fillId="2" borderId="2" xfId="7" applyFont="1" applyFill="1" applyBorder="1" applyAlignment="1">
      <alignment horizontal="center"/>
    </xf>
    <xf numFmtId="0" fontId="14" fillId="2" borderId="2" xfId="7" applyFont="1" applyFill="1" applyBorder="1"/>
    <xf numFmtId="0" fontId="14" fillId="2" borderId="2" xfId="0" applyFont="1" applyFill="1" applyBorder="1" applyAlignment="1">
      <alignment horizontal="center" vertical="center"/>
    </xf>
    <xf numFmtId="0" fontId="21" fillId="2" borderId="2" xfId="2" applyFont="1" applyFill="1" applyBorder="1"/>
    <xf numFmtId="0" fontId="23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left" vertical="center"/>
    </xf>
    <xf numFmtId="0" fontId="21" fillId="0" borderId="2" xfId="2" applyFont="1" applyBorder="1" applyAlignment="1">
      <alignment horizontal="center"/>
    </xf>
    <xf numFmtId="41" fontId="9" fillId="2" borderId="2" xfId="8" applyNumberFormat="1" applyFont="1" applyFill="1" applyBorder="1"/>
    <xf numFmtId="0" fontId="14" fillId="2" borderId="2" xfId="9" applyFont="1" applyFill="1" applyBorder="1" applyAlignment="1">
      <alignment horizontal="center"/>
    </xf>
    <xf numFmtId="0" fontId="21" fillId="3" borderId="2" xfId="0" applyFont="1" applyFill="1" applyBorder="1" applyAlignment="1">
      <alignment horizontal="center"/>
    </xf>
    <xf numFmtId="41" fontId="9" fillId="3" borderId="3" xfId="4" applyNumberFormat="1" applyFont="1" applyFill="1" applyBorder="1"/>
    <xf numFmtId="41" fontId="1" fillId="5" borderId="9" xfId="0" applyNumberFormat="1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165" fontId="1" fillId="5" borderId="10" xfId="0" applyNumberFormat="1" applyFont="1" applyFill="1" applyBorder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41" fontId="1" fillId="5" borderId="2" xfId="0" applyNumberFormat="1" applyFont="1" applyFill="1" applyBorder="1"/>
    <xf numFmtId="0" fontId="26" fillId="0" borderId="0" xfId="0" applyFont="1"/>
    <xf numFmtId="0" fontId="0" fillId="0" borderId="0" xfId="0" applyProtection="1">
      <protection locked="0" hidden="1"/>
    </xf>
    <xf numFmtId="0" fontId="5" fillId="0" borderId="0" xfId="0" applyFont="1" applyProtection="1">
      <protection locked="0" hidden="1"/>
    </xf>
    <xf numFmtId="41" fontId="1" fillId="2" borderId="0" xfId="0" applyNumberFormat="1" applyFont="1" applyFill="1"/>
    <xf numFmtId="0" fontId="20" fillId="0" borderId="3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18" fillId="0" borderId="3" xfId="2" applyFont="1" applyBorder="1" applyAlignment="1">
      <alignment horizontal="center" vertical="center" wrapText="1"/>
    </xf>
    <xf numFmtId="0" fontId="18" fillId="0" borderId="4" xfId="2" applyFont="1" applyBorder="1" applyAlignment="1">
      <alignment horizontal="center" vertical="center" wrapText="1"/>
    </xf>
    <xf numFmtId="0" fontId="19" fillId="0" borderId="1" xfId="2" applyFont="1" applyBorder="1" applyAlignment="1">
      <alignment horizontal="center" vertical="center"/>
    </xf>
    <xf numFmtId="0" fontId="19" fillId="0" borderId="7" xfId="2" applyFont="1" applyBorder="1" applyAlignment="1">
      <alignment horizontal="center" vertical="center"/>
    </xf>
    <xf numFmtId="0" fontId="19" fillId="0" borderId="8" xfId="2" applyFont="1" applyBorder="1" applyAlignment="1">
      <alignment horizontal="center" vertical="center"/>
    </xf>
    <xf numFmtId="0" fontId="19" fillId="0" borderId="2" xfId="2" applyFont="1" applyBorder="1" applyAlignment="1">
      <alignment horizontal="center" vertical="center"/>
    </xf>
    <xf numFmtId="0" fontId="18" fillId="0" borderId="6" xfId="2" applyFont="1" applyBorder="1" applyAlignment="1">
      <alignment horizontal="center" vertical="center" wrapText="1"/>
    </xf>
    <xf numFmtId="0" fontId="20" fillId="0" borderId="3" xfId="2" applyFont="1" applyBorder="1" applyAlignment="1">
      <alignment horizontal="center" vertical="center"/>
    </xf>
    <xf numFmtId="0" fontId="20" fillId="0" borderId="6" xfId="2" applyFont="1" applyBorder="1" applyAlignment="1">
      <alignment horizontal="center" vertical="center"/>
    </xf>
    <xf numFmtId="0" fontId="18" fillId="0" borderId="2" xfId="2" applyFont="1" applyBorder="1" applyAlignment="1">
      <alignment horizontal="center" vertical="center"/>
    </xf>
    <xf numFmtId="0" fontId="18" fillId="0" borderId="1" xfId="2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</cellXfs>
  <cellStyles count="10">
    <cellStyle name="Comma 2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Normal 4" xfId="9" xr:uid="{00000000-0005-0000-0000-000004000000}"/>
    <cellStyle name="Normal 5 3" xfId="5" xr:uid="{00000000-0005-0000-0000-000005000000}"/>
    <cellStyle name="Normal 6" xfId="7" xr:uid="{00000000-0005-0000-0000-000006000000}"/>
    <cellStyle name="Normal 8" xfId="6" xr:uid="{00000000-0005-0000-0000-000007000000}"/>
    <cellStyle name="Normal 9 2" xfId="4" xr:uid="{00000000-0005-0000-0000-000008000000}"/>
    <cellStyle name="Normal 9 2 2" xfId="8" xr:uid="{00000000-0005-0000-0000-000009000000}"/>
  </cellStyles>
  <dxfs count="59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fgColor indexed="64"/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fgColor indexed="64"/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IZ414"/>
  <sheetViews>
    <sheetView showGridLines="0" tabSelected="1" zoomScale="85" zoomScaleNormal="85" zoomScaleSheetLayoutView="110" workbookViewId="0">
      <selection activeCell="E4" sqref="E4"/>
    </sheetView>
  </sheetViews>
  <sheetFormatPr defaultColWidth="8.88671875" defaultRowHeight="13.8"/>
  <cols>
    <col min="1" max="1" width="10.6640625" customWidth="1"/>
    <col min="2" max="2" width="11.88671875" customWidth="1"/>
    <col min="3" max="3" width="32" customWidth="1"/>
    <col min="4" max="4" width="53.109375" customWidth="1"/>
    <col min="5" max="5" width="32.6640625" customWidth="1"/>
    <col min="6" max="39" width="8.88671875" customWidth="1"/>
    <col min="40" max="40" width="18.33203125" customWidth="1"/>
    <col min="41" max="41" width="18.109375" customWidth="1"/>
    <col min="42" max="43" width="8.88671875" customWidth="1"/>
    <col min="44" max="44" width="17.6640625" bestFit="1" customWidth="1"/>
    <col min="45" max="46" width="20.6640625" customWidth="1"/>
    <col min="47" max="47" width="17" customWidth="1"/>
    <col min="48" max="48" width="17.5546875" customWidth="1"/>
    <col min="49" max="61" width="8.88671875" customWidth="1"/>
    <col min="62" max="63" width="11.33203125" customWidth="1"/>
    <col min="64" max="69" width="8.88671875" customWidth="1"/>
    <col min="70" max="70" width="11.5546875" customWidth="1"/>
    <col min="71" max="71" width="12.44140625" customWidth="1"/>
    <col min="72" max="72" width="11.5546875" customWidth="1"/>
    <col min="73" max="73" width="15" customWidth="1"/>
    <col min="74" max="74" width="11.5546875" customWidth="1"/>
    <col min="75" max="75" width="11.88671875" customWidth="1"/>
    <col min="76" max="78" width="14" customWidth="1"/>
    <col min="79" max="79" width="19.5546875" customWidth="1"/>
    <col min="80" max="80" width="17.44140625" customWidth="1"/>
    <col min="81" max="81" width="19.6640625" customWidth="1"/>
    <col min="82" max="82" width="18.33203125" customWidth="1"/>
    <col min="83" max="83" width="20.5546875" customWidth="1"/>
    <col min="84" max="84" width="16.33203125" customWidth="1"/>
    <col min="85" max="88" width="14.44140625" customWidth="1"/>
    <col min="89" max="89" width="18.6640625" bestFit="1" customWidth="1"/>
    <col min="90" max="91" width="18.6640625" customWidth="1"/>
    <col min="92" max="94" width="8.88671875" customWidth="1"/>
    <col min="95" max="95" width="14.44140625" bestFit="1" customWidth="1"/>
    <col min="96" max="102" width="8.88671875" customWidth="1"/>
    <col min="103" max="104" width="11.109375" customWidth="1"/>
    <col min="105" max="105" width="12.109375" customWidth="1"/>
    <col min="106" max="108" width="9.88671875" customWidth="1"/>
    <col min="109" max="109" width="13.88671875" bestFit="1" customWidth="1"/>
    <col min="110" max="110" width="10.5546875" customWidth="1"/>
    <col min="111" max="111" width="12.6640625" customWidth="1"/>
    <col min="112" max="112" width="19.5546875" bestFit="1" customWidth="1"/>
    <col min="113" max="114" width="10.5546875" customWidth="1"/>
    <col min="115" max="115" width="12.88671875" customWidth="1"/>
    <col min="116" max="116" width="16.33203125" customWidth="1"/>
    <col min="117" max="117" width="12.88671875" customWidth="1"/>
    <col min="118" max="118" width="13.88671875" customWidth="1"/>
    <col min="119" max="119" width="17.6640625" customWidth="1"/>
    <col min="120" max="120" width="15.44140625" customWidth="1"/>
    <col min="121" max="121" width="17.44140625" customWidth="1"/>
    <col min="122" max="122" width="16" customWidth="1"/>
    <col min="123" max="123" width="17.88671875" customWidth="1"/>
    <col min="124" max="124" width="17" customWidth="1"/>
    <col min="125" max="128" width="17.6640625" customWidth="1"/>
    <col min="129" max="129" width="17.109375" customWidth="1"/>
    <col min="130" max="131" width="12.88671875" customWidth="1"/>
    <col min="132" max="132" width="13.6640625" customWidth="1"/>
    <col min="133" max="133" width="12" customWidth="1"/>
    <col min="134" max="134" width="34.5546875" customWidth="1"/>
    <col min="136" max="137" width="11.6640625" style="7" customWidth="1"/>
    <col min="138" max="138" width="11.33203125" style="7" customWidth="1"/>
    <col min="139" max="140" width="12.88671875" customWidth="1"/>
  </cols>
  <sheetData>
    <row r="1" spans="1:138">
      <c r="A1" s="1" t="s">
        <v>0</v>
      </c>
      <c r="B1" s="1" t="s">
        <v>1</v>
      </c>
      <c r="C1" s="2" t="s">
        <v>2</v>
      </c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5"/>
      <c r="EE1" s="5"/>
      <c r="EF1" s="6"/>
      <c r="EG1" s="6"/>
    </row>
    <row r="2" spans="1:138">
      <c r="A2" s="8" t="s">
        <v>3</v>
      </c>
      <c r="B2" s="9">
        <f>SUM(F126:S126)</f>
        <v>0</v>
      </c>
      <c r="C2" s="10">
        <f>EF126</f>
        <v>12377799</v>
      </c>
      <c r="D2" s="11"/>
      <c r="E2" s="1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13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13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5"/>
      <c r="EE2" s="15"/>
      <c r="EF2" s="6"/>
      <c r="EG2" s="6"/>
    </row>
    <row r="3" spans="1:138" ht="13.5" customHeight="1">
      <c r="A3" s="8" t="s">
        <v>4</v>
      </c>
      <c r="B3" s="16">
        <f>SUM(T126:AC126)</f>
        <v>0</v>
      </c>
      <c r="C3" s="2" t="s">
        <v>5</v>
      </c>
      <c r="D3" s="17"/>
      <c r="E3" s="18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13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5"/>
      <c r="EE3" s="5"/>
      <c r="EF3" s="6"/>
      <c r="EG3" s="6"/>
    </row>
    <row r="4" spans="1:138" ht="12" customHeight="1">
      <c r="A4" s="8" t="s">
        <v>6</v>
      </c>
      <c r="B4" s="19">
        <f>SUM(AD126:AV126)</f>
        <v>12</v>
      </c>
      <c r="C4" s="10">
        <f>EG126</f>
        <v>13183374</v>
      </c>
      <c r="D4" s="20" t="s">
        <v>7</v>
      </c>
      <c r="E4" s="17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5"/>
      <c r="EE4" s="5"/>
      <c r="EF4" s="6"/>
      <c r="EG4" s="6"/>
    </row>
    <row r="5" spans="1:138" ht="12" customHeight="1">
      <c r="A5" s="8" t="s">
        <v>8</v>
      </c>
      <c r="B5" s="19">
        <f>SUM(CY126:DY126)</f>
        <v>538</v>
      </c>
      <c r="C5" s="21"/>
      <c r="D5" s="22"/>
      <c r="E5" s="2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14"/>
      <c r="DG5" s="14"/>
      <c r="DH5" s="14"/>
      <c r="DI5" s="14"/>
      <c r="DJ5" s="1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24"/>
      <c r="ED5" s="5"/>
      <c r="EE5" s="5"/>
      <c r="EF5" s="6"/>
      <c r="EG5" s="6"/>
    </row>
    <row r="6" spans="1:138" ht="12" customHeight="1">
      <c r="A6" s="8" t="s">
        <v>9</v>
      </c>
      <c r="B6" s="19">
        <f>SUM(BL126:CX126)</f>
        <v>448</v>
      </c>
      <c r="C6" s="25" t="s">
        <v>10</v>
      </c>
      <c r="D6" s="26"/>
      <c r="E6" s="17"/>
      <c r="F6" s="27"/>
      <c r="G6" s="27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5"/>
      <c r="EE6" s="5"/>
      <c r="EF6" s="6"/>
      <c r="EG6" s="6"/>
    </row>
    <row r="7" spans="1:138" ht="12" customHeight="1">
      <c r="A7" s="8" t="s">
        <v>11</v>
      </c>
      <c r="B7" s="19">
        <f>SUM(BB126:BI126)</f>
        <v>0</v>
      </c>
      <c r="C7" s="119" t="s">
        <v>12</v>
      </c>
      <c r="D7" s="28"/>
      <c r="E7" s="29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30"/>
      <c r="EC7" s="31"/>
      <c r="ED7" s="32" t="s">
        <v>13</v>
      </c>
      <c r="EE7" s="5"/>
      <c r="EF7" s="6"/>
      <c r="EG7" s="6"/>
    </row>
    <row r="8" spans="1:138" ht="12" customHeight="1">
      <c r="A8" s="8" t="s">
        <v>14</v>
      </c>
      <c r="B8" s="16">
        <f>SUM(AW126:BA126)</f>
        <v>0</v>
      </c>
      <c r="C8" s="120"/>
      <c r="D8" s="28"/>
      <c r="E8" s="29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33"/>
      <c r="EE8" s="34"/>
      <c r="EF8" s="35"/>
      <c r="EG8" s="6"/>
    </row>
    <row r="9" spans="1:138" ht="13.5" customHeight="1">
      <c r="A9" s="36" t="s">
        <v>15</v>
      </c>
      <c r="B9" s="37">
        <f>SUM(B2:B8)</f>
        <v>998</v>
      </c>
      <c r="C9" s="38"/>
      <c r="D9" s="4"/>
      <c r="E9" s="4"/>
      <c r="F9" s="39">
        <v>4</v>
      </c>
      <c r="G9" s="39">
        <v>5</v>
      </c>
      <c r="H9" s="39">
        <v>6</v>
      </c>
      <c r="I9" s="39">
        <v>7</v>
      </c>
      <c r="J9" s="39">
        <v>8</v>
      </c>
      <c r="K9" s="39">
        <v>9</v>
      </c>
      <c r="L9" s="39">
        <v>10</v>
      </c>
      <c r="M9" s="39">
        <v>11</v>
      </c>
      <c r="N9" s="39">
        <v>12</v>
      </c>
      <c r="O9" s="39">
        <v>13</v>
      </c>
      <c r="P9" s="39">
        <v>14</v>
      </c>
      <c r="Q9" s="39">
        <v>15</v>
      </c>
      <c r="R9" s="39">
        <v>16</v>
      </c>
      <c r="S9" s="39">
        <v>17</v>
      </c>
      <c r="T9" s="39">
        <v>18</v>
      </c>
      <c r="U9" s="39">
        <v>19</v>
      </c>
      <c r="V9" s="39">
        <v>20</v>
      </c>
      <c r="W9" s="39">
        <v>21</v>
      </c>
      <c r="X9" s="39">
        <v>22</v>
      </c>
      <c r="Y9" s="39">
        <v>23</v>
      </c>
      <c r="Z9" s="39">
        <v>24</v>
      </c>
      <c r="AA9" s="39">
        <v>25</v>
      </c>
      <c r="AB9" s="39">
        <v>26</v>
      </c>
      <c r="AC9" s="39">
        <v>27</v>
      </c>
      <c r="AD9" s="39">
        <v>28</v>
      </c>
      <c r="AE9" s="39">
        <v>29</v>
      </c>
      <c r="AF9" s="39">
        <v>30</v>
      </c>
      <c r="AG9" s="39">
        <v>31</v>
      </c>
      <c r="AH9" s="39">
        <v>32</v>
      </c>
      <c r="AI9" s="39">
        <v>33</v>
      </c>
      <c r="AJ9" s="39">
        <v>34</v>
      </c>
      <c r="AK9" s="39">
        <v>35</v>
      </c>
      <c r="AL9" s="39">
        <v>36</v>
      </c>
      <c r="AM9" s="39">
        <v>37</v>
      </c>
      <c r="AN9" s="39">
        <v>38</v>
      </c>
      <c r="AO9" s="39">
        <v>39</v>
      </c>
      <c r="AP9" s="39">
        <v>40</v>
      </c>
      <c r="AQ9" s="39">
        <v>41</v>
      </c>
      <c r="AR9" s="39">
        <v>42</v>
      </c>
      <c r="AS9" s="39">
        <v>43</v>
      </c>
      <c r="AT9" s="39">
        <v>44</v>
      </c>
      <c r="AU9" s="39">
        <v>45</v>
      </c>
      <c r="AV9" s="39">
        <v>46</v>
      </c>
      <c r="AW9" s="39">
        <v>47</v>
      </c>
      <c r="AX9" s="39">
        <v>48</v>
      </c>
      <c r="AY9" s="39">
        <v>49</v>
      </c>
      <c r="AZ9" s="39">
        <v>50</v>
      </c>
      <c r="BA9" s="39">
        <v>51</v>
      </c>
      <c r="BB9" s="39">
        <v>52</v>
      </c>
      <c r="BC9" s="39">
        <v>53</v>
      </c>
      <c r="BD9" s="39">
        <v>54</v>
      </c>
      <c r="BE9" s="39">
        <v>55</v>
      </c>
      <c r="BF9" s="39">
        <v>56</v>
      </c>
      <c r="BG9" s="39">
        <v>57</v>
      </c>
      <c r="BH9" s="39">
        <v>58</v>
      </c>
      <c r="BI9" s="39">
        <v>59</v>
      </c>
      <c r="BJ9" s="39">
        <v>60</v>
      </c>
      <c r="BK9" s="39">
        <v>61</v>
      </c>
      <c r="BL9" s="39">
        <v>62</v>
      </c>
      <c r="BM9" s="39">
        <v>63</v>
      </c>
      <c r="BN9" s="39">
        <v>64</v>
      </c>
      <c r="BO9" s="39">
        <v>65</v>
      </c>
      <c r="BP9" s="39">
        <v>66</v>
      </c>
      <c r="BQ9" s="39">
        <v>67</v>
      </c>
      <c r="BR9" s="39">
        <v>68</v>
      </c>
      <c r="BS9" s="39">
        <v>69</v>
      </c>
      <c r="BT9" s="39">
        <v>70</v>
      </c>
      <c r="BU9" s="39">
        <v>71</v>
      </c>
      <c r="BV9" s="39">
        <v>72</v>
      </c>
      <c r="BW9" s="39">
        <v>73</v>
      </c>
      <c r="BX9" s="39">
        <v>74</v>
      </c>
      <c r="BY9" s="39">
        <v>75</v>
      </c>
      <c r="BZ9" s="39">
        <v>76</v>
      </c>
      <c r="CA9" s="39">
        <v>77</v>
      </c>
      <c r="CB9" s="39">
        <v>78</v>
      </c>
      <c r="CC9" s="39">
        <v>79</v>
      </c>
      <c r="CD9" s="39">
        <v>80</v>
      </c>
      <c r="CE9" s="39">
        <v>81</v>
      </c>
      <c r="CF9" s="39">
        <v>82</v>
      </c>
      <c r="CG9" s="39">
        <v>83</v>
      </c>
      <c r="CH9" s="39">
        <v>84</v>
      </c>
      <c r="CI9" s="39">
        <v>85</v>
      </c>
      <c r="CJ9" s="39">
        <v>86</v>
      </c>
      <c r="CK9" s="39">
        <v>87</v>
      </c>
      <c r="CL9" s="39">
        <v>88</v>
      </c>
      <c r="CM9" s="39">
        <v>89</v>
      </c>
      <c r="CN9" s="39">
        <v>90</v>
      </c>
      <c r="CO9" s="39">
        <v>91</v>
      </c>
      <c r="CP9" s="39">
        <v>92</v>
      </c>
      <c r="CQ9" s="39">
        <v>93</v>
      </c>
      <c r="CR9" s="39">
        <v>94</v>
      </c>
      <c r="CS9" s="39">
        <v>95</v>
      </c>
      <c r="CT9" s="39">
        <v>96</v>
      </c>
      <c r="CU9" s="39">
        <v>97</v>
      </c>
      <c r="CV9" s="39">
        <v>98</v>
      </c>
      <c r="CW9" s="39">
        <v>99</v>
      </c>
      <c r="CX9" s="39">
        <v>100</v>
      </c>
      <c r="CY9" s="39">
        <v>101</v>
      </c>
      <c r="CZ9" s="39">
        <v>102</v>
      </c>
      <c r="DA9" s="39">
        <v>103</v>
      </c>
      <c r="DB9" s="39">
        <v>104</v>
      </c>
      <c r="DC9" s="39">
        <v>105</v>
      </c>
      <c r="DD9" s="39">
        <v>106</v>
      </c>
      <c r="DE9" s="39">
        <v>107</v>
      </c>
      <c r="DF9" s="39">
        <v>108</v>
      </c>
      <c r="DG9" s="39">
        <v>109</v>
      </c>
      <c r="DH9" s="39">
        <v>110</v>
      </c>
      <c r="DI9" s="39">
        <v>111</v>
      </c>
      <c r="DJ9" s="39">
        <v>112</v>
      </c>
      <c r="DK9" s="39">
        <v>113</v>
      </c>
      <c r="DL9" s="39">
        <v>114</v>
      </c>
      <c r="DM9" s="39">
        <v>115</v>
      </c>
      <c r="DN9" s="39">
        <v>116</v>
      </c>
      <c r="DO9" s="39">
        <v>117</v>
      </c>
      <c r="DP9" s="39">
        <v>118</v>
      </c>
      <c r="DQ9" s="39">
        <v>119</v>
      </c>
      <c r="DR9" s="39">
        <v>120</v>
      </c>
      <c r="DS9" s="39">
        <v>121</v>
      </c>
      <c r="DT9" s="39">
        <v>122</v>
      </c>
      <c r="DU9" s="39">
        <v>123</v>
      </c>
      <c r="DV9" s="39">
        <v>124</v>
      </c>
      <c r="DW9" s="39">
        <v>125</v>
      </c>
      <c r="DX9" s="39">
        <v>126</v>
      </c>
      <c r="DY9" s="39">
        <v>127</v>
      </c>
      <c r="DZ9" s="12"/>
      <c r="EA9" s="12"/>
      <c r="EB9" s="4"/>
      <c r="EC9" s="4"/>
      <c r="ED9" s="5"/>
      <c r="EE9" s="5"/>
      <c r="EF9" s="6"/>
      <c r="EG9" s="6"/>
    </row>
    <row r="10" spans="1:138" ht="13.5" customHeight="1">
      <c r="A10" s="121" t="s">
        <v>16</v>
      </c>
      <c r="B10" s="121" t="s">
        <v>17</v>
      </c>
      <c r="C10" s="122" t="s">
        <v>18</v>
      </c>
      <c r="D10" s="121" t="s">
        <v>19</v>
      </c>
      <c r="E10" s="124" t="s">
        <v>20</v>
      </c>
      <c r="F10" s="113" t="s">
        <v>3</v>
      </c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 t="s">
        <v>4</v>
      </c>
      <c r="U10" s="113"/>
      <c r="V10" s="113"/>
      <c r="W10" s="113"/>
      <c r="X10" s="113"/>
      <c r="Y10" s="113"/>
      <c r="Z10" s="113"/>
      <c r="AA10" s="113"/>
      <c r="AB10" s="113"/>
      <c r="AC10" s="113"/>
      <c r="AD10" s="113" t="s">
        <v>21</v>
      </c>
      <c r="AE10" s="113"/>
      <c r="AF10" s="113"/>
      <c r="AG10" s="113"/>
      <c r="AH10" s="113"/>
      <c r="AI10" s="113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113" t="s">
        <v>22</v>
      </c>
      <c r="AX10" s="113"/>
      <c r="AY10" s="113"/>
      <c r="AZ10" s="113"/>
      <c r="BA10" s="113"/>
      <c r="BB10" s="113"/>
      <c r="BC10" s="40"/>
      <c r="BD10" s="117" t="s">
        <v>23</v>
      </c>
      <c r="BE10" s="117"/>
      <c r="BF10" s="117"/>
      <c r="BG10" s="117"/>
      <c r="BH10" s="117"/>
      <c r="BI10" s="118"/>
      <c r="BJ10" s="108" t="s">
        <v>2</v>
      </c>
      <c r="BK10" s="108" t="s">
        <v>5</v>
      </c>
      <c r="BL10" s="110" t="s">
        <v>24</v>
      </c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  <c r="CJ10" s="111"/>
      <c r="CK10" s="111"/>
      <c r="CL10" s="111"/>
      <c r="CM10" s="111"/>
      <c r="CN10" s="111"/>
      <c r="CO10" s="111"/>
      <c r="CP10" s="112"/>
      <c r="CQ10" s="40" t="s">
        <v>25</v>
      </c>
      <c r="CR10" s="40"/>
      <c r="CS10" s="40"/>
      <c r="CT10" s="40"/>
      <c r="CU10" s="113" t="s">
        <v>26</v>
      </c>
      <c r="CV10" s="113"/>
      <c r="CW10" s="113"/>
      <c r="CX10" s="113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108" t="s">
        <v>2</v>
      </c>
      <c r="EC10" s="108" t="s">
        <v>5</v>
      </c>
      <c r="ED10" s="115" t="s">
        <v>27</v>
      </c>
      <c r="EE10" s="5"/>
      <c r="EF10" s="105" t="s">
        <v>28</v>
      </c>
      <c r="EG10" s="105" t="s">
        <v>29</v>
      </c>
      <c r="EH10" s="41"/>
    </row>
    <row r="11" spans="1:138" ht="13.5" customHeight="1">
      <c r="A11" s="122"/>
      <c r="B11" s="122"/>
      <c r="C11" s="122"/>
      <c r="D11" s="122"/>
      <c r="E11" s="125"/>
      <c r="F11" s="42" t="s">
        <v>30</v>
      </c>
      <c r="G11" s="42" t="s">
        <v>31</v>
      </c>
      <c r="H11" s="42" t="s">
        <v>32</v>
      </c>
      <c r="I11" s="42" t="s">
        <v>33</v>
      </c>
      <c r="J11" s="42" t="s">
        <v>34</v>
      </c>
      <c r="K11" s="42" t="s">
        <v>35</v>
      </c>
      <c r="L11" s="42" t="s">
        <v>36</v>
      </c>
      <c r="M11" s="42" t="s">
        <v>37</v>
      </c>
      <c r="N11" s="42" t="s">
        <v>38</v>
      </c>
      <c r="O11" s="42" t="s">
        <v>39</v>
      </c>
      <c r="P11" s="42" t="s">
        <v>40</v>
      </c>
      <c r="Q11" s="42" t="s">
        <v>41</v>
      </c>
      <c r="R11" s="42" t="s">
        <v>42</v>
      </c>
      <c r="S11" s="42" t="s">
        <v>43</v>
      </c>
      <c r="T11" s="42" t="s">
        <v>44</v>
      </c>
      <c r="U11" s="42" t="s">
        <v>45</v>
      </c>
      <c r="V11" s="42" t="s">
        <v>46</v>
      </c>
      <c r="W11" s="42" t="s">
        <v>47</v>
      </c>
      <c r="X11" s="42" t="s">
        <v>48</v>
      </c>
      <c r="Y11" s="42" t="s">
        <v>49</v>
      </c>
      <c r="Z11" s="42" t="s">
        <v>50</v>
      </c>
      <c r="AA11" s="42" t="s">
        <v>51</v>
      </c>
      <c r="AB11" s="42" t="s">
        <v>52</v>
      </c>
      <c r="AC11" s="42" t="s">
        <v>53</v>
      </c>
      <c r="AD11" s="42" t="s">
        <v>54</v>
      </c>
      <c r="AE11" s="42" t="s">
        <v>55</v>
      </c>
      <c r="AF11" s="42" t="s">
        <v>56</v>
      </c>
      <c r="AG11" s="42" t="s">
        <v>57</v>
      </c>
      <c r="AH11" s="42" t="s">
        <v>58</v>
      </c>
      <c r="AI11" s="42" t="s">
        <v>59</v>
      </c>
      <c r="AJ11" s="42" t="s">
        <v>60</v>
      </c>
      <c r="AK11" s="42" t="s">
        <v>61</v>
      </c>
      <c r="AL11" s="42" t="s">
        <v>62</v>
      </c>
      <c r="AM11" s="42" t="s">
        <v>63</v>
      </c>
      <c r="AN11" s="42" t="s">
        <v>64</v>
      </c>
      <c r="AO11" s="42" t="s">
        <v>65</v>
      </c>
      <c r="AP11" s="42" t="s">
        <v>66</v>
      </c>
      <c r="AQ11" s="42" t="s">
        <v>67</v>
      </c>
      <c r="AR11" s="42" t="s">
        <v>68</v>
      </c>
      <c r="AS11" s="42" t="s">
        <v>69</v>
      </c>
      <c r="AT11" s="42" t="s">
        <v>70</v>
      </c>
      <c r="AU11" s="42" t="s">
        <v>71</v>
      </c>
      <c r="AV11" s="42" t="s">
        <v>72</v>
      </c>
      <c r="AW11" s="42" t="s">
        <v>73</v>
      </c>
      <c r="AX11" s="42" t="s">
        <v>74</v>
      </c>
      <c r="AY11" s="42" t="s">
        <v>75</v>
      </c>
      <c r="AZ11" s="42" t="s">
        <v>76</v>
      </c>
      <c r="BA11" s="42" t="s">
        <v>77</v>
      </c>
      <c r="BB11" s="42" t="s">
        <v>78</v>
      </c>
      <c r="BC11" s="42" t="s">
        <v>79</v>
      </c>
      <c r="BD11" s="42" t="s">
        <v>80</v>
      </c>
      <c r="BE11" s="42" t="s">
        <v>81</v>
      </c>
      <c r="BF11" s="42" t="s">
        <v>82</v>
      </c>
      <c r="BG11" s="42" t="s">
        <v>83</v>
      </c>
      <c r="BH11" s="42" t="s">
        <v>84</v>
      </c>
      <c r="BI11" s="42" t="s">
        <v>85</v>
      </c>
      <c r="BJ11" s="109"/>
      <c r="BK11" s="109"/>
      <c r="BL11" s="42" t="s">
        <v>86</v>
      </c>
      <c r="BM11" s="42" t="s">
        <v>87</v>
      </c>
      <c r="BN11" s="42" t="s">
        <v>88</v>
      </c>
      <c r="BO11" s="42" t="s">
        <v>89</v>
      </c>
      <c r="BP11" s="42" t="s">
        <v>90</v>
      </c>
      <c r="BQ11" s="42" t="s">
        <v>91</v>
      </c>
      <c r="BR11" s="42" t="s">
        <v>92</v>
      </c>
      <c r="BS11" s="42" t="s">
        <v>93</v>
      </c>
      <c r="BT11" s="42" t="s">
        <v>94</v>
      </c>
      <c r="BU11" s="42" t="s">
        <v>95</v>
      </c>
      <c r="BV11" s="42" t="s">
        <v>96</v>
      </c>
      <c r="BW11" s="42" t="s">
        <v>97</v>
      </c>
      <c r="BX11" s="42" t="s">
        <v>98</v>
      </c>
      <c r="BY11" s="42" t="s">
        <v>99</v>
      </c>
      <c r="BZ11" s="42" t="s">
        <v>100</v>
      </c>
      <c r="CA11" s="42" t="s">
        <v>101</v>
      </c>
      <c r="CB11" s="42" t="s">
        <v>102</v>
      </c>
      <c r="CC11" s="42" t="s">
        <v>103</v>
      </c>
      <c r="CD11" s="42" t="s">
        <v>104</v>
      </c>
      <c r="CE11" s="42" t="s">
        <v>105</v>
      </c>
      <c r="CF11" s="42" t="s">
        <v>106</v>
      </c>
      <c r="CG11" s="42" t="s">
        <v>107</v>
      </c>
      <c r="CH11" s="42" t="s">
        <v>108</v>
      </c>
      <c r="CI11" s="42" t="s">
        <v>109</v>
      </c>
      <c r="CJ11" s="43" t="s">
        <v>110</v>
      </c>
      <c r="CK11" s="44" t="s">
        <v>111</v>
      </c>
      <c r="CL11" s="44" t="s">
        <v>112</v>
      </c>
      <c r="CM11" s="44" t="s">
        <v>113</v>
      </c>
      <c r="CN11" s="42" t="s">
        <v>114</v>
      </c>
      <c r="CO11" s="42" t="s">
        <v>115</v>
      </c>
      <c r="CP11" s="42" t="s">
        <v>116</v>
      </c>
      <c r="CQ11" s="42" t="s">
        <v>117</v>
      </c>
      <c r="CR11" s="42" t="s">
        <v>118</v>
      </c>
      <c r="CS11" s="42" t="s">
        <v>119</v>
      </c>
      <c r="CT11" s="42" t="s">
        <v>120</v>
      </c>
      <c r="CU11" s="42" t="s">
        <v>121</v>
      </c>
      <c r="CV11" s="42" t="s">
        <v>122</v>
      </c>
      <c r="CW11" s="42" t="s">
        <v>123</v>
      </c>
      <c r="CX11" s="42" t="s">
        <v>124</v>
      </c>
      <c r="CY11" s="42" t="s">
        <v>125</v>
      </c>
      <c r="CZ11" s="42" t="s">
        <v>126</v>
      </c>
      <c r="DA11" s="45" t="s">
        <v>127</v>
      </c>
      <c r="DB11" s="42" t="s">
        <v>128</v>
      </c>
      <c r="DC11" s="42" t="s">
        <v>129</v>
      </c>
      <c r="DD11" s="45" t="s">
        <v>130</v>
      </c>
      <c r="DE11" s="45" t="s">
        <v>131</v>
      </c>
      <c r="DF11" s="42" t="s">
        <v>132</v>
      </c>
      <c r="DG11" s="45" t="s">
        <v>133</v>
      </c>
      <c r="DH11" s="42" t="s">
        <v>134</v>
      </c>
      <c r="DI11" s="42" t="s">
        <v>135</v>
      </c>
      <c r="DJ11" s="42" t="s">
        <v>136</v>
      </c>
      <c r="DK11" s="42" t="s">
        <v>137</v>
      </c>
      <c r="DL11" s="45" t="s">
        <v>138</v>
      </c>
      <c r="DM11" s="45" t="s">
        <v>139</v>
      </c>
      <c r="DN11" s="45" t="s">
        <v>140</v>
      </c>
      <c r="DO11" s="45" t="s">
        <v>141</v>
      </c>
      <c r="DP11" s="45" t="s">
        <v>142</v>
      </c>
      <c r="DQ11" s="42" t="s">
        <v>143</v>
      </c>
      <c r="DR11" s="42" t="s">
        <v>144</v>
      </c>
      <c r="DS11" s="45" t="s">
        <v>145</v>
      </c>
      <c r="DT11" s="42" t="s">
        <v>146</v>
      </c>
      <c r="DU11" s="42" t="s">
        <v>147</v>
      </c>
      <c r="DV11" s="42" t="s">
        <v>148</v>
      </c>
      <c r="DW11" s="42" t="s">
        <v>149</v>
      </c>
      <c r="DX11" s="42" t="s">
        <v>150</v>
      </c>
      <c r="DY11" s="42" t="s">
        <v>151</v>
      </c>
      <c r="DZ11" s="40" t="s">
        <v>152</v>
      </c>
      <c r="EA11" s="40"/>
      <c r="EB11" s="114"/>
      <c r="EC11" s="114"/>
      <c r="ED11" s="116"/>
      <c r="EE11" s="5"/>
      <c r="EF11" s="106"/>
      <c r="EG11" s="106"/>
      <c r="EH11" s="105" t="s">
        <v>153</v>
      </c>
    </row>
    <row r="12" spans="1:138" ht="23.25" customHeight="1">
      <c r="A12" s="123"/>
      <c r="B12" s="123"/>
      <c r="C12" s="122"/>
      <c r="D12" s="122"/>
      <c r="E12" s="125"/>
      <c r="F12" s="42">
        <v>3185</v>
      </c>
      <c r="G12" s="42">
        <v>3185</v>
      </c>
      <c r="H12" s="42">
        <v>3870</v>
      </c>
      <c r="I12" s="42">
        <v>3870</v>
      </c>
      <c r="J12" s="42">
        <v>3870</v>
      </c>
      <c r="K12" s="42">
        <v>4810</v>
      </c>
      <c r="L12" s="42">
        <v>4810</v>
      </c>
      <c r="M12" s="42">
        <v>5735</v>
      </c>
      <c r="N12" s="42">
        <v>5735</v>
      </c>
      <c r="O12" s="42">
        <v>5820</v>
      </c>
      <c r="P12" s="42">
        <v>6130</v>
      </c>
      <c r="Q12" s="42">
        <v>6130</v>
      </c>
      <c r="R12" s="42">
        <v>6385</v>
      </c>
      <c r="S12" s="42">
        <v>6385</v>
      </c>
      <c r="T12" s="42">
        <v>5985</v>
      </c>
      <c r="U12" s="42">
        <v>6745</v>
      </c>
      <c r="V12" s="42">
        <v>8210</v>
      </c>
      <c r="W12" s="42">
        <v>10445</v>
      </c>
      <c r="X12" s="42">
        <v>11430</v>
      </c>
      <c r="Y12" s="42">
        <v>7545</v>
      </c>
      <c r="Z12" s="42">
        <v>7760</v>
      </c>
      <c r="AA12" s="42">
        <v>9045</v>
      </c>
      <c r="AB12" s="42">
        <v>11130</v>
      </c>
      <c r="AC12" s="42">
        <v>13120</v>
      </c>
      <c r="AD12" s="42">
        <v>5400</v>
      </c>
      <c r="AE12" s="42">
        <v>6727</v>
      </c>
      <c r="AF12" s="42">
        <v>9680</v>
      </c>
      <c r="AG12" s="42">
        <v>11560</v>
      </c>
      <c r="AH12" s="42">
        <v>14060</v>
      </c>
      <c r="AI12" s="42">
        <v>15935</v>
      </c>
      <c r="AJ12" s="42">
        <v>9435</v>
      </c>
      <c r="AK12" s="42">
        <v>13140</v>
      </c>
      <c r="AL12" s="42">
        <v>16628</v>
      </c>
      <c r="AM12" s="42">
        <v>18954</v>
      </c>
      <c r="AN12" s="42">
        <v>19427</v>
      </c>
      <c r="AO12" s="42">
        <v>23802</v>
      </c>
      <c r="AP12" s="42">
        <v>27674</v>
      </c>
      <c r="AQ12" s="42">
        <v>30930</v>
      </c>
      <c r="AR12" s="42">
        <v>31395</v>
      </c>
      <c r="AS12" s="42">
        <v>10988.5</v>
      </c>
      <c r="AT12" s="42">
        <v>13139.5</v>
      </c>
      <c r="AU12" s="42">
        <v>11337</v>
      </c>
      <c r="AV12" s="42">
        <v>13721</v>
      </c>
      <c r="AW12" s="42">
        <v>5240</v>
      </c>
      <c r="AX12" s="42">
        <v>6910</v>
      </c>
      <c r="AY12" s="42">
        <v>7810</v>
      </c>
      <c r="AZ12" s="42">
        <v>11515</v>
      </c>
      <c r="BA12" s="42">
        <v>14515</v>
      </c>
      <c r="BB12" s="42">
        <v>3750</v>
      </c>
      <c r="BC12" s="42">
        <v>4452</v>
      </c>
      <c r="BD12" s="42">
        <v>6415</v>
      </c>
      <c r="BE12" s="42">
        <v>8632</v>
      </c>
      <c r="BF12" s="42">
        <v>8632</v>
      </c>
      <c r="BG12" s="42">
        <v>11090</v>
      </c>
      <c r="BH12" s="42">
        <v>13849</v>
      </c>
      <c r="BI12" s="42">
        <v>18102</v>
      </c>
      <c r="BJ12" s="42"/>
      <c r="BK12" s="42"/>
      <c r="BL12" s="42">
        <v>4355</v>
      </c>
      <c r="BM12" s="42">
        <v>4985</v>
      </c>
      <c r="BN12" s="42">
        <v>4590</v>
      </c>
      <c r="BO12" s="42">
        <v>5520</v>
      </c>
      <c r="BP12" s="42">
        <v>5675</v>
      </c>
      <c r="BQ12" s="42">
        <v>5675</v>
      </c>
      <c r="BR12" s="42">
        <v>8700</v>
      </c>
      <c r="BS12" s="42">
        <v>8700</v>
      </c>
      <c r="BT12" s="42">
        <v>11350</v>
      </c>
      <c r="BU12" s="42">
        <v>8700</v>
      </c>
      <c r="BV12" s="42">
        <v>11700</v>
      </c>
      <c r="BW12" s="42">
        <v>11700</v>
      </c>
      <c r="BX12" s="42">
        <v>11700</v>
      </c>
      <c r="BY12" s="42">
        <v>11700</v>
      </c>
      <c r="BZ12" s="42">
        <v>8500</v>
      </c>
      <c r="CA12" s="42">
        <v>11350</v>
      </c>
      <c r="CB12" s="42">
        <v>11350</v>
      </c>
      <c r="CC12" s="42">
        <v>11700</v>
      </c>
      <c r="CD12" s="42">
        <v>11700</v>
      </c>
      <c r="CE12" s="42">
        <v>11700</v>
      </c>
      <c r="CF12" s="42">
        <v>11350</v>
      </c>
      <c r="CG12" s="42">
        <v>11700</v>
      </c>
      <c r="CH12" s="42">
        <v>11000</v>
      </c>
      <c r="CI12" s="42">
        <v>12900</v>
      </c>
      <c r="CJ12" s="42">
        <v>11700</v>
      </c>
      <c r="CK12" s="42">
        <v>11700</v>
      </c>
      <c r="CL12" s="42">
        <v>11700</v>
      </c>
      <c r="CM12" s="42">
        <v>11700</v>
      </c>
      <c r="CN12" s="42">
        <v>5600</v>
      </c>
      <c r="CO12" s="42">
        <v>5725</v>
      </c>
      <c r="CP12" s="42">
        <v>6370</v>
      </c>
      <c r="CQ12" s="42">
        <v>4355</v>
      </c>
      <c r="CR12" s="42">
        <v>5106</v>
      </c>
      <c r="CS12" s="42">
        <v>5600</v>
      </c>
      <c r="CT12" s="42">
        <v>6160</v>
      </c>
      <c r="CU12" s="42">
        <v>1950</v>
      </c>
      <c r="CV12" s="42">
        <v>3250</v>
      </c>
      <c r="CW12" s="42">
        <v>3950</v>
      </c>
      <c r="CX12" s="42">
        <f>20000/4</f>
        <v>5000</v>
      </c>
      <c r="CY12" s="42">
        <v>11650</v>
      </c>
      <c r="CZ12" s="42">
        <v>13750</v>
      </c>
      <c r="DA12" s="42">
        <v>14250</v>
      </c>
      <c r="DB12" s="42">
        <v>14250</v>
      </c>
      <c r="DC12" s="42">
        <v>14050</v>
      </c>
      <c r="DD12" s="42">
        <v>14250</v>
      </c>
      <c r="DE12" s="42">
        <v>14250</v>
      </c>
      <c r="DF12" s="42">
        <v>14250</v>
      </c>
      <c r="DG12" s="42">
        <v>14250</v>
      </c>
      <c r="DH12" s="42">
        <v>15050</v>
      </c>
      <c r="DI12" s="42">
        <v>14250</v>
      </c>
      <c r="DJ12" s="42">
        <v>14250</v>
      </c>
      <c r="DK12" s="42">
        <v>14250</v>
      </c>
      <c r="DL12" s="42">
        <v>14250</v>
      </c>
      <c r="DM12" s="42">
        <v>14250</v>
      </c>
      <c r="DN12" s="42">
        <v>14250</v>
      </c>
      <c r="DO12" s="42">
        <v>14250</v>
      </c>
      <c r="DP12" s="42">
        <v>14250</v>
      </c>
      <c r="DQ12" s="42">
        <v>14250</v>
      </c>
      <c r="DR12" s="42">
        <v>14250</v>
      </c>
      <c r="DS12" s="42">
        <v>14250</v>
      </c>
      <c r="DT12" s="42">
        <v>15050</v>
      </c>
      <c r="DU12" s="42">
        <v>14250</v>
      </c>
      <c r="DV12" s="42">
        <v>14250</v>
      </c>
      <c r="DW12" s="42">
        <v>14250</v>
      </c>
      <c r="DX12" s="42">
        <v>14250</v>
      </c>
      <c r="DY12" s="42">
        <v>14250</v>
      </c>
      <c r="DZ12" s="40"/>
      <c r="EA12" s="40"/>
      <c r="EB12" s="109"/>
      <c r="EC12" s="109"/>
      <c r="ED12" s="116"/>
      <c r="EE12" s="5"/>
      <c r="EF12" s="107"/>
      <c r="EG12" s="107"/>
      <c r="EH12" s="107"/>
    </row>
    <row r="13" spans="1:138" s="55" customFormat="1" ht="12.75" customHeight="1">
      <c r="A13" s="46"/>
      <c r="B13" s="47" t="s">
        <v>154</v>
      </c>
      <c r="C13" s="48" t="s">
        <v>155</v>
      </c>
      <c r="D13" s="48" t="s">
        <v>156</v>
      </c>
      <c r="E13" s="48" t="s">
        <v>157</v>
      </c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>
        <f t="shared" ref="BJ13:BJ15" si="0">SUM(F13*$F$12+G13*$G$12+H13*$H$12+I13*$I$12+J13*$J$12+K13*$K$12+L13*$L$12+M13*$M$12+N13*$N$12+O13*$O$12+P13*$P$12+Q13*$Q$12+R13*$R$12+S13*$S$12+T13*$T$12+U13*$U$12+V13*$V$12+W13*$W$12+X13*$X$12+Y13*$Y$12+Z13*$Z$12+AA13*$AA$12+AB13*$AB$12+AC13*$AC$12+AD13*$AD$12+AE13*$AE$12+AF13*$AF$12+AG13*$AG$12+AH13*$AH$12+AI13*$AI$12+AJ13*$AJ$12+AK13*$AK$12+AL13*$AL$12+AM13*$AM$12+AN13*$AN$12+AO13*$AO$12+AP13*$AP$12+AQ13*$AQ$12+AS13*$AS$12+AT13*$AT$12+AU13*$AU$12+AV13*$AV$12+AW13*$AW$12+AX13*$AX$12+AY13*$AY$12+AZ13*$AZ$12+BA13*$BA$12+BB13*$BB$12+BC13*$BC$12+BD13*$BD$12+BE13*$BE$12+BF13*$BF$12+BG13*$BG$12+BH13*$BH$12+BI13*$BI$12)-(F13*$F$12+G13*$G$12+H13*$H$12+I13*$I$12+J13*$J$12+K13*$K$12+L13*$L$12+M13*$M$12+N13*$N$12+O13*$O$12+P13*$P$12+Q13*$Q$12+R13*$R$12+S13*$S$12+T13*$T$12+U13*$U$12+V13*$V$12+W13*$W$12+X13*$X$12+Y13*$Y$12+Z13*$Z$12+AA13*$AA$12+AB13*$AB$12+AC13*$AC$12+AD13*$AD$12+AE13*$AE$12+AF13*$AF$12+AG13*$AG$12+AH13*$AH$12+AI13*$AI$12+AJ13*$AJ$12+AK13*$AK$12+AL13*$AL$12+AM13*$AM$12+AP13*$AP$12+AQ13*$AQ$12+BB13*$BB$12+BC13*$BC$12+BD13*$BD$12+BE13*$BE$12+BF13*$BF$12+BG13*$BG$12+BH13*$BH$12+BI13*$BI$12)*0%-(AW13*$AW$12+AX13*$AX$12+AY13*$AY$12+AZ13*$AZ$12+BA13*$BA$12)*0%-(F13*$F$9+G13*$G$9+H13*$H$9+I13*$I$9+J13*$J$9+K13*$K$9+L13*$L$9+M13*$M$9+N13*$N$9+O13*$O$9+P13*$P$9+Q13*$Q$9+R13*$R$9+S13*$S$9+T13*$T$9+U13*$U$9+V13*$V$9+W13*$W$9+X13*$X$9+Y13*$Y$9+Z13*$Z$9+AA13*$AA$9+AB13*$AB$9+AC13*$AC$9+AD13*$AD$9+AE13*$AE$9+AF13*$AF$9+AG13*$AG$9+AH13*$AH$9+AI13*$AI$9+AW13*$AW$9+AX13*$AX$9+AY13*$AY$9+AZ13*$AZ$9+BA13*$BA$9+BB13*$BB$9+BC13*$BC$9+BD13*$BD$9+BE13*$BE$9+BF13*$BF$9+BG13*$BG$9+BH13*$BH$9+BI13*$BI$9)</f>
        <v>0</v>
      </c>
      <c r="BK13" s="49">
        <f t="shared" ref="BK13:BK23" si="1">SUM(F13*$F$12+G13*$G$12+H13*$H$12+I13*$I$12+J13*$J$12+K13*$K$12+L13*$L$12+M13*$M$12+N13*$N$12+O13*$O$12+P13*$P$12+Q13*$Q$12+R13*$R$12+S13*$S$12+T13*$T$12+U13*$U$12+V13*$V$12+W13*$W$12+X13*$X$12+Y13*$Y$12+Z13*$Z$12+AA13*$AA$12+AB13*$AB$12+AC13*$AC$12+AD13*$AD$12+AE13*$AE$12+AF13*$AF$12+AG13*$AG$12+AH13*$AH$12+AI13*$AI$12+AJ13*$AJ$12+AK13*$AK$12+AL13*$AL$12+AM13*$AM$12+AN13*$AN$12+AO13*$AO$12+AP13*$AP$12+AQ13*$AQ$12+AS13*$AS$12+AT13*$AT$12+AU13*$AU$12+AV13*$AV$12+AW13*$AW$12+AX13*$AX$12+AY13*$AY$12+AZ13*$AZ$12+BA13*$BA$12+BB13*$BB$12+BC13*$BC$12+BD13*$BD$12+BE13*$BE$12+BF13*$BF$12+BG13*$BG$12+BH13*$BH$12+BI13*$BI$12)</f>
        <v>0</v>
      </c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>
        <v>150</v>
      </c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9"/>
      <c r="DS13" s="49"/>
      <c r="DT13" s="49"/>
      <c r="DU13" s="49"/>
      <c r="DV13" s="49"/>
      <c r="DW13" s="49"/>
      <c r="DX13" s="49"/>
      <c r="DY13" s="49"/>
      <c r="DZ13" s="49">
        <f t="shared" ref="DZ13:DZ23" si="2">SUM(CY13,CZ13,DA13,DB13,DC13,DE13,DF13,DI13,DJ13,DK13,DM13,DN13)</f>
        <v>0</v>
      </c>
      <c r="EA13" s="49">
        <f t="shared" ref="EA13:EA23" si="3">DZ13/25*2</f>
        <v>0</v>
      </c>
      <c r="EB13" s="50">
        <f t="shared" ref="EB13:EB24" si="4">SUM((BL13*$BL$12+BM13*$BM$12+BN13*$BN$12+BO13*$BO$12+BP13*$BP$12+BQ13*$BQ$12+BR13*$BR$12+BS13*$BS$12+$BT$12*BT13+$BU$12*BU13+$BV$12*BV13+$BZ$12*BZ13+$CA$12*CA13+$CB$12*CB13+$CC$12*CC13+$CD$12*CD13+$CE$12*CE13+CN13*$CN$12+CO13*$CO$12+CP13*$CP$12+CQ13*$CQ$12+CR13*$CR$12+CS13*$CS$12+CT13*$CT$12)-SUM(BL13*$BL$12+BM13*$BM$12+CN13*$CN$12+CO13*$CO$12+CP13*$CP$12+CQ13*$CQ$12+CR13*$CR$12+CS13*$CS$12+CT13*$CT$12)*0%)-SUM(BN13*$BN$12+BO13*$BO$12+BP13*$BP$12+BQ13*$BQ$12)*0%-SUM(BR13*$BR$12+BS13*$BS$12+BT13*$BT$12+BU13*$BU$12+BV13*$BV$12+CA13*$CA$12+CB13*$CB$12+CC13*$CC$12+CD13*$CD$12+CE13*$CE$12)*10%+SUM(CY13*$CY$12+DB13*$DB$12+DC13*$DC$12+DD13*$DD$12+DE13*$DE$12+DF13*$DF$12+DG13*$DG$12+DI13*$DI$12+DJ13*$DJ$12+DL13*$DL$12)-(CY13*$CY$12+DB13*$DB$12+DC13*$DC$12+DE13*$DE$12+DF13*$DF$12+DI13*$DI$12+DJ13*$DJ$12)*10%-(CY13*$CY$9+CZ13*$CZ$9+DA13*$DA$9+DB13*$DB$9+DC13*$DC$9+DE13*$DE$9+DF13*$DF$9+DI13*$DI$9+DK13*$DK$9+DJ13*$DJ$9+DM13*$DM$9+DN13*$DN$9+DO13*$DO$9+DP13*$DP$9+DQ13*$DQ$9+DR13*$DR$9+DY13*$DY$9++DS13*$DS$9)-(BL13*$BL$9+BM13*$BM$9+BN13*$BN$9+BO13*$BO$9+BP13*$BP$9+BQ13*$BQ$9+BR13*$BR$9+BS13*$BS$9+CN13*$CN$9+CO13*$CO$9+CP13*$CP$9+CQ13*$CQ$9+CR13*$CR$9+CS13*$CS$9+CT13*$CT$9)+SUM(CU13*$CU$12+CV13*$CV$12+CW13*$CW$12+CX13*$CX$12)-SUM(CU13*$CU$9+CV13*$CV$9+CW13*$CW$9+CX13*$CX$9)+SUM((1-10%)*$CZ$12)*CZ13+SUM((1-10%)*$DA$12)*DA13+SUM((1-10%)*$DK$12)*DK13+SUM((1-10%)*BW$12*BW13)+SUM((1-10%)*$DM$12)*DM13+SUM((1-10%)*$DN$12)*DN13+SUM((1-10%)*$DO$12*DO13)+SUM((1-10%)*$DP$12*DP13)+SUM((1-10%)*$DQ$12*DQ13)+SUM((1-10%)*$DR$12*DR13)+SUM((1-10%)*$DS$12*DS13)+SUM((1-10%)*$DT$12*DT13)+SUM((1-10%)*$DY$12*DY13)+SUM((1-10%)*BX$12*BX13)+SUM((1-10%)*BY$12*BY13)+SUM((1-10%)*DH$12*DH13)+SUM((1-10%)*DV$12*DV13)+SUM((1-10%)*CG$12*CG13)+SUM((1-10%)*DW$12*DW13)+SUM((1-10%)*DU$12*DU13)+SUM((1-10%)*CI$12*CI13)+SUM((1-10%)*CH$12*CH13)+SUM((1-10%)*CJ$12*CJ13)+SUM((1-10%)*DX$12*DX13)+SUM((1-10%)*CK$12*CK13)+SUM((1-10%)*CL$12*CL13)</f>
        <v>1579500</v>
      </c>
      <c r="EC13" s="50">
        <f t="shared" ref="EC13:EC24" si="5">SUM(BL13*$BL$12+BM13*$BM$12+BN13*$BN$12+BO13*$BO$12+BP13*$BP$12+BQ13*$BQ$12+BR13*$BR$12+BS13*$BS$12+BT13*$BT$12+BU13*$BU$12+BV13*$BV$12+BZ13*$BZ$12+CA13*$CA$12+CB13*$CB$12+CC13*$CC$12+CD13*$CD$12+CE13*$CE$12+CN13*$CN$12+CO13*$CO$12+CP13*$CP$12+CQ13*$CQ$12+CR13*$CR$12+CS13*$CS$12+CT13*$CT$12+CY13*$CY$12+DB13*$DB$12+DC13*$DC$12+DD13*$DD$12+DE13*$DE$12+DF13*$DF$12+DG13*$DG$12+DI13*$DI$12+DJ13*$DJ$12+DL13*$DL$12)+SUM(CU13*$CU$12+CV13*$CV$12+CW13*$CW$12+CX13*$CX$12)+SUM($CZ$12*CZ13)+SUM($DA$12*DA13)+SUM($DK$12*DK13)+SUM($DM$12*DM13)+SUM($BW$12*BW13)+SUM($BX$12*BX13)+SUM($DN$12*DN13)+SUM($DO$12*DO13)+SUM($DP$12*DP13)+SUM($DQ$12*DQ13)+SUM($DR$12*DR13)+SUM($DT$12*DT13)+SUM($DY$12*DY13)+SUM($DS$12*DS13)+SUM($BY$12*BY13)+SUM($DH$12*DH13)+SUM($DV$12*DV13)+SUM($DW$12*DW13)+SUM($CG$12*CG13)+SUM($DU$12*DU13)+SUM($CI$12*CI13)+SUM($CH$12*CH13)+SUM($CJ$12*CJ13)+SUM($DX$12*DX13)+SUM($CK$12*CK13)+SUM($CL$12*CL13)</f>
        <v>1755000</v>
      </c>
      <c r="ED13" s="51" t="s">
        <v>158</v>
      </c>
      <c r="EE13" s="52"/>
      <c r="EF13" s="53">
        <f t="shared" ref="EF13:EG23" si="6">SUM(BJ13+EB13)</f>
        <v>1579500</v>
      </c>
      <c r="EG13" s="53">
        <f t="shared" si="6"/>
        <v>1755000</v>
      </c>
      <c r="EH13" s="54"/>
    </row>
    <row r="14" spans="1:138" s="55" customFormat="1" ht="12.75" customHeight="1">
      <c r="A14" s="56"/>
      <c r="B14" s="47"/>
      <c r="C14" s="48"/>
      <c r="D14" s="48"/>
      <c r="E14" s="48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>
        <f t="shared" si="0"/>
        <v>0</v>
      </c>
      <c r="BK14" s="49">
        <f t="shared" si="1"/>
        <v>0</v>
      </c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9"/>
      <c r="DJ14" s="49"/>
      <c r="DK14" s="49"/>
      <c r="DL14" s="49"/>
      <c r="DM14" s="49"/>
      <c r="DN14" s="49"/>
      <c r="DO14" s="49"/>
      <c r="DP14" s="49"/>
      <c r="DQ14" s="49"/>
      <c r="DR14" s="49"/>
      <c r="DS14" s="49"/>
      <c r="DT14" s="49"/>
      <c r="DU14" s="49"/>
      <c r="DV14" s="49"/>
      <c r="DW14" s="49"/>
      <c r="DX14" s="49"/>
      <c r="DY14" s="49"/>
      <c r="DZ14" s="49">
        <f t="shared" si="2"/>
        <v>0</v>
      </c>
      <c r="EA14" s="49">
        <f t="shared" si="3"/>
        <v>0</v>
      </c>
      <c r="EB14" s="50">
        <f t="shared" si="4"/>
        <v>0</v>
      </c>
      <c r="EC14" s="50">
        <f t="shared" si="5"/>
        <v>0</v>
      </c>
      <c r="ED14" s="57"/>
      <c r="EE14" s="52"/>
      <c r="EF14" s="53">
        <f t="shared" si="6"/>
        <v>0</v>
      </c>
      <c r="EG14" s="53">
        <f t="shared" si="6"/>
        <v>0</v>
      </c>
      <c r="EH14" s="54"/>
    </row>
    <row r="15" spans="1:138" s="55" customFormat="1" ht="12.75" customHeight="1">
      <c r="A15" s="46"/>
      <c r="B15" s="58"/>
      <c r="C15" s="48"/>
      <c r="D15" s="59"/>
      <c r="E15" s="60"/>
      <c r="F15" s="61"/>
      <c r="G15" s="61"/>
      <c r="H15" s="61"/>
      <c r="I15" s="61"/>
      <c r="J15" s="61"/>
      <c r="K15" s="61"/>
      <c r="L15" s="61"/>
      <c r="M15" s="62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>
        <f t="shared" si="0"/>
        <v>0</v>
      </c>
      <c r="BK15" s="49">
        <f t="shared" si="1"/>
        <v>0</v>
      </c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49"/>
      <c r="DJ15" s="49"/>
      <c r="DK15" s="49"/>
      <c r="DL15" s="49"/>
      <c r="DM15" s="49"/>
      <c r="DN15" s="49"/>
      <c r="DO15" s="49"/>
      <c r="DP15" s="49"/>
      <c r="DQ15" s="49"/>
      <c r="DR15" s="49"/>
      <c r="DS15" s="49"/>
      <c r="DT15" s="49"/>
      <c r="DU15" s="49"/>
      <c r="DV15" s="49"/>
      <c r="DW15" s="49"/>
      <c r="DX15" s="49"/>
      <c r="DY15" s="49"/>
      <c r="DZ15" s="49">
        <f t="shared" si="2"/>
        <v>0</v>
      </c>
      <c r="EA15" s="49">
        <f t="shared" si="3"/>
        <v>0</v>
      </c>
      <c r="EB15" s="50">
        <f t="shared" si="4"/>
        <v>0</v>
      </c>
      <c r="EC15" s="50">
        <f t="shared" si="5"/>
        <v>0</v>
      </c>
      <c r="ED15" s="51"/>
      <c r="EE15" s="52"/>
      <c r="EF15" s="53">
        <f t="shared" si="6"/>
        <v>0</v>
      </c>
      <c r="EG15" s="53">
        <f t="shared" si="6"/>
        <v>0</v>
      </c>
      <c r="EH15" s="54"/>
    </row>
    <row r="16" spans="1:138" s="55" customFormat="1" ht="12.75" customHeight="1">
      <c r="A16" s="56"/>
      <c r="B16" s="47"/>
      <c r="C16" s="48"/>
      <c r="D16" s="48"/>
      <c r="E16" s="48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>
        <f t="shared" ref="BJ16:BJ19" si="7">SUM(F16*$F$12+G16*$G$12+H16*$H$12+I16*$I$12+J16*$J$12+K16*$K$12+L16*$L$12+M16*$M$12+N16*$N$12+O16*$O$12+P16*$P$12+Q16*$Q$12+R16*$R$12+S16*$S$12+T16*$T$12+U16*$U$12+V16*$V$12+W16*$W$12+X16*$X$12+Y16*$Y$12+Z16*$Z$12+AA16*$AA$12+AB16*$AB$12+AC16*$AC$12+AD16*$AD$12+AE16*$AE$12+AF16*$AF$12+AG16*$AG$12+AH16*$AH$12+AI16*$AI$12+AJ16*$AJ$12+AK16*$AK$12+AL16*$AL$12+AM16*$AM$12+AN16*$AN$12+AO16*$AO$12+AP16*$AP$12+AQ16*$AQ$12+AS16*$AS$12+AT16*$AT$12+AU16*$AU$12+AV16*$AV$12+AW16*$AW$12+AX16*$AX$12+AY16*$AY$12+AZ16*$AZ$12+BA16*$BA$12+BB16*$BB$12+BC16*$BC$12+BD16*$BD$12+BE16*$BE$12+BF16*$BF$12+BG16*$BG$12+BH16*$BH$12+BI16*$BI$12)-(F16*$F$12+G16*$G$12+H16*$H$12+I16*$I$12+J16*$J$12+K16*$K$12+L16*$L$12+M16*$M$12+N16*$N$12+O16*$O$12+P16*$P$12+Q16*$Q$12+R16*$R$12+S16*$S$12+T16*$T$12+U16*$U$12+V16*$V$12+W16*$W$12+X16*$X$12+Y16*$Y$12+Z16*$Z$12+AA16*$AA$12+AB16*$AB$12+AC16*$AC$12+AD16*$AD$12+AE16*$AE$12+AF16*$AF$12+AG16*$AG$12+AH16*$AH$12+AI16*$AI$12+AJ16*$AJ$12+AK16*$AK$12+AL16*$AL$12+AM16*$AM$12+AP16*$AP$12+AQ16*$AQ$12+BB16*$BB$12+BC16*$BC$12+BD16*$BD$12+BE16*$BE$12+BF16*$BF$12+BG16*$BG$12+BH16*$BH$12+BI16*$BI$12)*0%-(AW16*$AW$12+AX16*$AX$12+AY16*$AY$12+AZ16*$AZ$12+BA16*$BA$12)*0%-(F16*$F$9+G16*$G$9+H16*$H$9+I16*$I$9+J16*$J$9+K16*$K$9+L16*$L$9+M16*$M$9+N16*$N$9+O16*$O$9+P16*$P$9+Q16*$Q$9+R16*$R$9+S16*$S$9+T16*$T$9+U16*$U$9+V16*$V$9+W16*$W$9+X16*$X$9+Y16*$Y$9+Z16*$Z$9+AA16*$AA$9+AB16*$AB$9+AC16*$AC$9+AD16*$AD$9+AE16*$AE$9+AF16*$AF$9+AG16*$AG$9+AH16*$AH$9+AI16*$AI$9+AW16*$AW$9+AX16*$AX$9+AY16*$AY$9+AZ16*$AZ$9+BA16*$BA$9+BB16*$BB$9+BC16*$BC$9+BD16*$BD$9+BE16*$BE$9+BF16*$BF$9+BG16*$BG$9+BH16*$BH$9+BI16*$BI$9)</f>
        <v>0</v>
      </c>
      <c r="BK16" s="49">
        <f t="shared" si="1"/>
        <v>0</v>
      </c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49"/>
      <c r="DJ16" s="49"/>
      <c r="DK16" s="49"/>
      <c r="DL16" s="49"/>
      <c r="DM16" s="49"/>
      <c r="DN16" s="49"/>
      <c r="DO16" s="49"/>
      <c r="DP16" s="49"/>
      <c r="DQ16" s="49"/>
      <c r="DR16" s="49"/>
      <c r="DS16" s="49"/>
      <c r="DT16" s="49"/>
      <c r="DU16" s="49"/>
      <c r="DV16" s="49"/>
      <c r="DW16" s="49"/>
      <c r="DX16" s="49"/>
      <c r="DY16" s="49"/>
      <c r="DZ16" s="49">
        <f t="shared" si="2"/>
        <v>0</v>
      </c>
      <c r="EA16" s="49">
        <f t="shared" si="3"/>
        <v>0</v>
      </c>
      <c r="EB16" s="50">
        <f t="shared" si="4"/>
        <v>0</v>
      </c>
      <c r="EC16" s="50">
        <f t="shared" si="5"/>
        <v>0</v>
      </c>
      <c r="ED16" s="51"/>
      <c r="EE16" s="52"/>
      <c r="EF16" s="53">
        <f t="shared" si="6"/>
        <v>0</v>
      </c>
      <c r="EG16" s="53">
        <f t="shared" si="6"/>
        <v>0</v>
      </c>
      <c r="EH16" s="54"/>
    </row>
    <row r="17" spans="1:140" s="55" customFormat="1" ht="12.75" customHeight="1">
      <c r="A17" s="46"/>
      <c r="B17" s="46"/>
      <c r="C17" s="63"/>
      <c r="D17" s="64"/>
      <c r="E17" s="64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>
        <f t="shared" si="7"/>
        <v>0</v>
      </c>
      <c r="BK17" s="49">
        <f t="shared" si="1"/>
        <v>0</v>
      </c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49"/>
      <c r="DJ17" s="49"/>
      <c r="DK17" s="49"/>
      <c r="DL17" s="49"/>
      <c r="DM17" s="49"/>
      <c r="DN17" s="49"/>
      <c r="DO17" s="49"/>
      <c r="DP17" s="49"/>
      <c r="DQ17" s="49"/>
      <c r="DR17" s="49"/>
      <c r="DS17" s="49"/>
      <c r="DT17" s="49"/>
      <c r="DU17" s="49"/>
      <c r="DV17" s="49"/>
      <c r="DW17" s="49"/>
      <c r="DX17" s="49"/>
      <c r="DY17" s="49"/>
      <c r="DZ17" s="49">
        <f t="shared" si="2"/>
        <v>0</v>
      </c>
      <c r="EA17" s="49">
        <f t="shared" si="3"/>
        <v>0</v>
      </c>
      <c r="EB17" s="50">
        <f t="shared" si="4"/>
        <v>0</v>
      </c>
      <c r="EC17" s="50">
        <f t="shared" si="5"/>
        <v>0</v>
      </c>
      <c r="ED17" s="57"/>
      <c r="EE17" s="52"/>
      <c r="EF17" s="53">
        <f t="shared" si="6"/>
        <v>0</v>
      </c>
      <c r="EG17" s="53">
        <f t="shared" si="6"/>
        <v>0</v>
      </c>
      <c r="EH17" s="54"/>
    </row>
    <row r="18" spans="1:140">
      <c r="A18" s="46"/>
      <c r="B18" s="46"/>
      <c r="C18" s="48"/>
      <c r="D18" s="65"/>
      <c r="E18" s="65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>
        <f t="shared" si="7"/>
        <v>0</v>
      </c>
      <c r="BK18" s="49">
        <f t="shared" si="1"/>
        <v>0</v>
      </c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  <c r="CY18" s="49"/>
      <c r="CZ18" s="49"/>
      <c r="DA18" s="49"/>
      <c r="DB18" s="49"/>
      <c r="DC18" s="49"/>
      <c r="DD18" s="49"/>
      <c r="DE18" s="49"/>
      <c r="DF18" s="49"/>
      <c r="DG18" s="49"/>
      <c r="DH18" s="49"/>
      <c r="DI18" s="49"/>
      <c r="DJ18" s="49"/>
      <c r="DK18" s="49"/>
      <c r="DL18" s="49"/>
      <c r="DM18" s="49"/>
      <c r="DN18" s="49"/>
      <c r="DO18" s="49"/>
      <c r="DP18" s="49"/>
      <c r="DQ18" s="49"/>
      <c r="DR18" s="49"/>
      <c r="DS18" s="49"/>
      <c r="DT18" s="49"/>
      <c r="DU18" s="49"/>
      <c r="DV18" s="49"/>
      <c r="DW18" s="46"/>
      <c r="DX18" s="46"/>
      <c r="DY18" s="46"/>
      <c r="DZ18" s="49">
        <f t="shared" si="2"/>
        <v>0</v>
      </c>
      <c r="EA18" s="49">
        <f t="shared" si="3"/>
        <v>0</v>
      </c>
      <c r="EB18" s="50">
        <f t="shared" si="4"/>
        <v>0</v>
      </c>
      <c r="EC18" s="50">
        <f t="shared" si="5"/>
        <v>0</v>
      </c>
      <c r="ED18" s="66"/>
      <c r="EE18" s="46"/>
      <c r="EF18" s="53">
        <f t="shared" si="6"/>
        <v>0</v>
      </c>
      <c r="EG18" s="53">
        <f t="shared" si="6"/>
        <v>0</v>
      </c>
      <c r="EH18" s="54"/>
    </row>
    <row r="19" spans="1:140" s="55" customFormat="1">
      <c r="A19" s="46"/>
      <c r="B19" s="46"/>
      <c r="C19" s="48"/>
      <c r="D19" s="65"/>
      <c r="E19" s="65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>
        <f t="shared" si="7"/>
        <v>0</v>
      </c>
      <c r="BK19" s="49">
        <f t="shared" si="1"/>
        <v>0</v>
      </c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DC19" s="49"/>
      <c r="DD19" s="49"/>
      <c r="DE19" s="49"/>
      <c r="DF19" s="49"/>
      <c r="DG19" s="49"/>
      <c r="DH19" s="49"/>
      <c r="DI19" s="49"/>
      <c r="DJ19" s="49"/>
      <c r="DK19" s="49"/>
      <c r="DL19" s="49"/>
      <c r="DM19" s="49"/>
      <c r="DN19" s="49"/>
      <c r="DO19" s="49"/>
      <c r="DP19" s="49"/>
      <c r="DQ19" s="49"/>
      <c r="DR19" s="49"/>
      <c r="DS19" s="49"/>
      <c r="DT19" s="49"/>
      <c r="DU19" s="49"/>
      <c r="DV19" s="49"/>
      <c r="DW19" s="46"/>
      <c r="DX19" s="46"/>
      <c r="DY19" s="46"/>
      <c r="DZ19" s="49">
        <f t="shared" si="2"/>
        <v>0</v>
      </c>
      <c r="EA19" s="49">
        <f t="shared" si="3"/>
        <v>0</v>
      </c>
      <c r="EB19" s="50">
        <f t="shared" si="4"/>
        <v>0</v>
      </c>
      <c r="EC19" s="50">
        <f t="shared" si="5"/>
        <v>0</v>
      </c>
      <c r="ED19" s="66"/>
      <c r="EE19" s="46"/>
      <c r="EF19" s="53">
        <f t="shared" si="6"/>
        <v>0</v>
      </c>
      <c r="EG19" s="53">
        <f t="shared" si="6"/>
        <v>0</v>
      </c>
      <c r="EH19" s="54"/>
    </row>
    <row r="20" spans="1:140">
      <c r="A20" s="46"/>
      <c r="B20" s="47"/>
      <c r="C20" s="48"/>
      <c r="D20" s="67"/>
      <c r="E20" s="48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>
        <f t="shared" ref="BJ20:BJ23" si="8">SUM(F20*$F$12+G20*$G$12+H20*$H$12+I20*$I$12+J20*$J$12+K20*$K$12+L20*$L$12+M20*$M$12+N20*$N$12+O20*$O$12+P20*$P$12+Q20*$Q$12+R20*$R$12+S20*$S$12+T20*$T$12+U20*$U$12+V20*$V$12+W20*$W$12+X20*$X$12+Y20*$Y$12+Z20*$Z$12+AA20*$AA$12+AB20*$AB$12+AC20*$AC$12+AD20*$AD$12+AE20*$AE$12+AF20*$AF$12+AG20*$AG$12+AH20*$AH$12+AI20*$AI$12+AJ20*$AJ$12+AK20*$AK$12+AL20*$AL$12+AM20*$AM$12+AN20*$AN$12+AO20*$AO$12+AP20*$AP$12+AQ20*$AQ$12+AS20*$AS$12+AT20*$AT$12+AU20*$AU$12+AV20*$AV$12+AW20*$AW$12+AX20*$AX$12+AY20*$AY$12+AZ20*$AZ$12+BA20*$BA$12+BB20*$BB$12+BC20*$BC$12+BD20*$BD$12+BE20*$BE$12+BF20*$BF$12+BG20*$BG$12+BH20*$BH$12+BI20*$BI$12)-(F20*$F$12+G20*$G$12+H20*$H$12+I20*$I$12+J20*$J$12+K20*$K$12+L20*$L$12+M20*$M$12+N20*$N$12+O20*$O$12+P20*$P$12+Q20*$Q$12+R20*$R$12+S20*$S$12+T20*$T$12+U20*$U$12+V20*$V$12+W20*$W$12+X20*$X$12+Y20*$Y$12+Z20*$Z$12+AA20*$AA$12+AB20*$AB$12+AC20*$AC$12+AD20*$AD$12+AE20*$AE$12+AF20*$AF$12+AG20*$AG$12+AH20*$AH$12+AI20*$AI$12+AJ20*$AJ$12+AK20*$AK$12+AL20*$AL$12+AM20*$AM$12+AP20*$AP$12+AQ20*$AQ$12+BB20*$BB$12+BC20*$BC$12+BD20*$BD$12+BE20*$BE$12+BF20*$BF$12+BG20*$BG$12+BH20*$BH$12+BI20*$BI$12)*0%-(AW20*$AW$12+AX20*$AX$12+AY20*$AY$12+AZ20*$AZ$12+BA20*$BA$12)*0%-(F20*$F$9+G20*$G$9+H20*$H$9+I20*$I$9+J20*$J$9+K20*$K$9+L20*$L$9+M20*$M$9+N20*$N$9+O20*$O$9+P20*$P$9+Q20*$Q$9+R20*$R$9+S20*$S$9+T20*$T$9+U20*$U$9+V20*$V$9+W20*$W$9+X20*$X$9+Y20*$Y$9+Z20*$Z$9+AA20*$AA$9+AB20*$AB$9+AC20*$AC$9+AD20*$AD$9+AE20*$AE$9+AF20*$AF$9+AG20*$AG$9+AH20*$AH$9+AI20*$AI$9+AW20*$AW$9+AX20*$AX$9+AY20*$AY$9+AZ20*$AZ$9+BA20*$BA$9+BB20*$BB$9+BC20*$BC$9+BD20*$BD$9+BE20*$BE$9+BF20*$BF$9+BG20*$BG$9+BH20*$BH$9+BI20*$BI$9)</f>
        <v>0</v>
      </c>
      <c r="BK20" s="49">
        <f t="shared" si="1"/>
        <v>0</v>
      </c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9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9">
        <f t="shared" si="2"/>
        <v>0</v>
      </c>
      <c r="EA20" s="49">
        <f t="shared" si="3"/>
        <v>0</v>
      </c>
      <c r="EB20" s="50">
        <f t="shared" si="4"/>
        <v>0</v>
      </c>
      <c r="EC20" s="50">
        <f t="shared" si="5"/>
        <v>0</v>
      </c>
      <c r="ED20" s="57"/>
      <c r="EE20" s="46"/>
      <c r="EF20" s="53">
        <f t="shared" si="6"/>
        <v>0</v>
      </c>
      <c r="EG20" s="53">
        <f t="shared" si="6"/>
        <v>0</v>
      </c>
      <c r="EH20" s="54"/>
    </row>
    <row r="21" spans="1:140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9">
        <f t="shared" si="8"/>
        <v>0</v>
      </c>
      <c r="BK21" s="49">
        <f t="shared" si="1"/>
        <v>0</v>
      </c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9">
        <f t="shared" si="2"/>
        <v>0</v>
      </c>
      <c r="EA21" s="49">
        <f t="shared" si="3"/>
        <v>0</v>
      </c>
      <c r="EB21" s="50">
        <f t="shared" si="4"/>
        <v>0</v>
      </c>
      <c r="EC21" s="50">
        <f t="shared" si="5"/>
        <v>0</v>
      </c>
      <c r="ED21" s="46"/>
      <c r="EE21" s="46"/>
      <c r="EF21" s="53">
        <f t="shared" si="6"/>
        <v>0</v>
      </c>
      <c r="EG21" s="53">
        <f t="shared" si="6"/>
        <v>0</v>
      </c>
      <c r="EH21" s="54"/>
    </row>
    <row r="22" spans="1:140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9">
        <f t="shared" si="8"/>
        <v>0</v>
      </c>
      <c r="BK22" s="49">
        <f t="shared" si="1"/>
        <v>0</v>
      </c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9">
        <f t="shared" si="2"/>
        <v>0</v>
      </c>
      <c r="EA22" s="49">
        <f t="shared" si="3"/>
        <v>0</v>
      </c>
      <c r="EB22" s="50">
        <f t="shared" si="4"/>
        <v>0</v>
      </c>
      <c r="EC22" s="50">
        <f t="shared" si="5"/>
        <v>0</v>
      </c>
      <c r="ED22" s="46"/>
      <c r="EE22" s="46"/>
      <c r="EF22" s="53">
        <f t="shared" si="6"/>
        <v>0</v>
      </c>
      <c r="EG22" s="53">
        <f t="shared" si="6"/>
        <v>0</v>
      </c>
      <c r="EH22" s="54"/>
    </row>
    <row r="23" spans="1:140" s="55" customFormat="1" ht="12.75" customHeight="1">
      <c r="A23" s="56"/>
      <c r="B23" s="47"/>
      <c r="C23" s="63"/>
      <c r="D23" s="48"/>
      <c r="E23" s="48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>
        <f t="shared" si="8"/>
        <v>0</v>
      </c>
      <c r="BK23" s="49">
        <f t="shared" si="1"/>
        <v>0</v>
      </c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  <c r="CV23" s="49"/>
      <c r="CW23" s="49"/>
      <c r="CX23" s="49"/>
      <c r="CY23" s="49"/>
      <c r="CZ23" s="49"/>
      <c r="DA23" s="49"/>
      <c r="DB23" s="49"/>
      <c r="DC23" s="49"/>
      <c r="DD23" s="49"/>
      <c r="DE23" s="49"/>
      <c r="DF23" s="49"/>
      <c r="DG23" s="49"/>
      <c r="DH23" s="49"/>
      <c r="DI23" s="49"/>
      <c r="DJ23" s="49"/>
      <c r="DK23" s="49"/>
      <c r="DL23" s="49"/>
      <c r="DM23" s="49"/>
      <c r="DN23" s="49"/>
      <c r="DO23" s="49"/>
      <c r="DP23" s="49"/>
      <c r="DQ23" s="49"/>
      <c r="DR23" s="49"/>
      <c r="DS23" s="49"/>
      <c r="DT23" s="49"/>
      <c r="DU23" s="49"/>
      <c r="DV23" s="49"/>
      <c r="DW23" s="49"/>
      <c r="DX23" s="49"/>
      <c r="DY23" s="49"/>
      <c r="DZ23" s="49">
        <f t="shared" si="2"/>
        <v>0</v>
      </c>
      <c r="EA23" s="49">
        <f t="shared" si="3"/>
        <v>0</v>
      </c>
      <c r="EB23" s="50">
        <f t="shared" si="4"/>
        <v>0</v>
      </c>
      <c r="EC23" s="50">
        <f t="shared" si="5"/>
        <v>0</v>
      </c>
      <c r="ED23" s="66"/>
      <c r="EE23" s="68"/>
      <c r="EF23" s="53">
        <f t="shared" si="6"/>
        <v>0</v>
      </c>
      <c r="EG23" s="53">
        <f t="shared" si="6"/>
        <v>0</v>
      </c>
      <c r="EH23" s="54"/>
    </row>
    <row r="24" spans="1:140">
      <c r="A24" s="69"/>
      <c r="B24" s="69"/>
      <c r="C24" s="70" t="s">
        <v>159</v>
      </c>
      <c r="D24" s="71"/>
      <c r="E24" s="72">
        <f>SUM(BL24:DY24)</f>
        <v>150</v>
      </c>
      <c r="F24" s="73">
        <f t="shared" ref="F24:BQ24" si="9">SUM(F13:F23)</f>
        <v>0</v>
      </c>
      <c r="G24" s="73">
        <f t="shared" si="9"/>
        <v>0</v>
      </c>
      <c r="H24" s="73">
        <f t="shared" si="9"/>
        <v>0</v>
      </c>
      <c r="I24" s="73">
        <f t="shared" si="9"/>
        <v>0</v>
      </c>
      <c r="J24" s="73">
        <f t="shared" si="9"/>
        <v>0</v>
      </c>
      <c r="K24" s="73">
        <f t="shared" si="9"/>
        <v>0</v>
      </c>
      <c r="L24" s="73">
        <f t="shared" si="9"/>
        <v>0</v>
      </c>
      <c r="M24" s="73">
        <f t="shared" si="9"/>
        <v>0</v>
      </c>
      <c r="N24" s="73">
        <f t="shared" si="9"/>
        <v>0</v>
      </c>
      <c r="O24" s="73">
        <f t="shared" si="9"/>
        <v>0</v>
      </c>
      <c r="P24" s="73">
        <f t="shared" si="9"/>
        <v>0</v>
      </c>
      <c r="Q24" s="73">
        <f t="shared" si="9"/>
        <v>0</v>
      </c>
      <c r="R24" s="73">
        <f t="shared" si="9"/>
        <v>0</v>
      </c>
      <c r="S24" s="73">
        <f t="shared" si="9"/>
        <v>0</v>
      </c>
      <c r="T24" s="73">
        <f t="shared" si="9"/>
        <v>0</v>
      </c>
      <c r="U24" s="73">
        <f t="shared" si="9"/>
        <v>0</v>
      </c>
      <c r="V24" s="73">
        <f t="shared" si="9"/>
        <v>0</v>
      </c>
      <c r="W24" s="73">
        <f t="shared" si="9"/>
        <v>0</v>
      </c>
      <c r="X24" s="73">
        <f t="shared" si="9"/>
        <v>0</v>
      </c>
      <c r="Y24" s="73">
        <f t="shared" si="9"/>
        <v>0</v>
      </c>
      <c r="Z24" s="73">
        <f t="shared" si="9"/>
        <v>0</v>
      </c>
      <c r="AA24" s="73">
        <f t="shared" si="9"/>
        <v>0</v>
      </c>
      <c r="AB24" s="73">
        <f t="shared" si="9"/>
        <v>0</v>
      </c>
      <c r="AC24" s="73">
        <f t="shared" si="9"/>
        <v>0</v>
      </c>
      <c r="AD24" s="73">
        <f t="shared" si="9"/>
        <v>0</v>
      </c>
      <c r="AE24" s="73">
        <f t="shared" si="9"/>
        <v>0</v>
      </c>
      <c r="AF24" s="73">
        <f t="shared" si="9"/>
        <v>0</v>
      </c>
      <c r="AG24" s="73">
        <f t="shared" si="9"/>
        <v>0</v>
      </c>
      <c r="AH24" s="73">
        <f t="shared" si="9"/>
        <v>0</v>
      </c>
      <c r="AI24" s="73">
        <f t="shared" si="9"/>
        <v>0</v>
      </c>
      <c r="AJ24" s="73">
        <f t="shared" si="9"/>
        <v>0</v>
      </c>
      <c r="AK24" s="73">
        <f t="shared" si="9"/>
        <v>0</v>
      </c>
      <c r="AL24" s="73">
        <f t="shared" si="9"/>
        <v>0</v>
      </c>
      <c r="AM24" s="73">
        <f t="shared" si="9"/>
        <v>0</v>
      </c>
      <c r="AN24" s="73">
        <f t="shared" si="9"/>
        <v>0</v>
      </c>
      <c r="AO24" s="73">
        <f t="shared" si="9"/>
        <v>0</v>
      </c>
      <c r="AP24" s="73">
        <f t="shared" si="9"/>
        <v>0</v>
      </c>
      <c r="AQ24" s="73">
        <f t="shared" si="9"/>
        <v>0</v>
      </c>
      <c r="AR24" s="73">
        <f t="shared" si="9"/>
        <v>0</v>
      </c>
      <c r="AS24" s="73">
        <f t="shared" si="9"/>
        <v>0</v>
      </c>
      <c r="AT24" s="73">
        <f t="shared" si="9"/>
        <v>0</v>
      </c>
      <c r="AU24" s="73">
        <f t="shared" si="9"/>
        <v>0</v>
      </c>
      <c r="AV24" s="73">
        <f t="shared" si="9"/>
        <v>0</v>
      </c>
      <c r="AW24" s="73">
        <f t="shared" si="9"/>
        <v>0</v>
      </c>
      <c r="AX24" s="73">
        <f t="shared" si="9"/>
        <v>0</v>
      </c>
      <c r="AY24" s="73">
        <f t="shared" si="9"/>
        <v>0</v>
      </c>
      <c r="AZ24" s="73">
        <f t="shared" si="9"/>
        <v>0</v>
      </c>
      <c r="BA24" s="73">
        <f t="shared" si="9"/>
        <v>0</v>
      </c>
      <c r="BB24" s="73">
        <f t="shared" si="9"/>
        <v>0</v>
      </c>
      <c r="BC24" s="73">
        <f t="shared" si="9"/>
        <v>0</v>
      </c>
      <c r="BD24" s="73">
        <f t="shared" si="9"/>
        <v>0</v>
      </c>
      <c r="BE24" s="73">
        <f t="shared" si="9"/>
        <v>0</v>
      </c>
      <c r="BF24" s="73">
        <f t="shared" si="9"/>
        <v>0</v>
      </c>
      <c r="BG24" s="73">
        <f t="shared" si="9"/>
        <v>0</v>
      </c>
      <c r="BH24" s="73">
        <f t="shared" si="9"/>
        <v>0</v>
      </c>
      <c r="BI24" s="73">
        <f t="shared" si="9"/>
        <v>0</v>
      </c>
      <c r="BJ24" s="73">
        <f t="shared" si="9"/>
        <v>0</v>
      </c>
      <c r="BK24" s="73">
        <f t="shared" si="9"/>
        <v>0</v>
      </c>
      <c r="BL24" s="73">
        <f t="shared" si="9"/>
        <v>0</v>
      </c>
      <c r="BM24" s="73">
        <f t="shared" si="9"/>
        <v>0</v>
      </c>
      <c r="BN24" s="73">
        <f t="shared" si="9"/>
        <v>0</v>
      </c>
      <c r="BO24" s="73">
        <f t="shared" si="9"/>
        <v>0</v>
      </c>
      <c r="BP24" s="73">
        <f t="shared" si="9"/>
        <v>0</v>
      </c>
      <c r="BQ24" s="73">
        <f t="shared" si="9"/>
        <v>0</v>
      </c>
      <c r="BR24" s="73">
        <f t="shared" ref="BR24:EA24" si="10">SUM(BR13:BR23)</f>
        <v>0</v>
      </c>
      <c r="BS24" s="73">
        <f t="shared" si="10"/>
        <v>0</v>
      </c>
      <c r="BT24" s="73">
        <f t="shared" si="10"/>
        <v>0</v>
      </c>
      <c r="BU24" s="73">
        <f t="shared" si="10"/>
        <v>0</v>
      </c>
      <c r="BV24" s="73">
        <f t="shared" si="10"/>
        <v>0</v>
      </c>
      <c r="BW24" s="73">
        <f t="shared" si="10"/>
        <v>0</v>
      </c>
      <c r="BX24" s="73">
        <f t="shared" si="10"/>
        <v>0</v>
      </c>
      <c r="BY24" s="73">
        <f t="shared" si="10"/>
        <v>0</v>
      </c>
      <c r="BZ24" s="73">
        <f t="shared" si="10"/>
        <v>0</v>
      </c>
      <c r="CA24" s="73">
        <f t="shared" si="10"/>
        <v>0</v>
      </c>
      <c r="CB24" s="73">
        <f t="shared" si="10"/>
        <v>0</v>
      </c>
      <c r="CC24" s="73">
        <f t="shared" si="10"/>
        <v>0</v>
      </c>
      <c r="CD24" s="73">
        <f t="shared" si="10"/>
        <v>0</v>
      </c>
      <c r="CE24" s="73">
        <f t="shared" si="10"/>
        <v>0</v>
      </c>
      <c r="CF24" s="73">
        <f t="shared" si="10"/>
        <v>0</v>
      </c>
      <c r="CG24" s="73">
        <f t="shared" si="10"/>
        <v>0</v>
      </c>
      <c r="CH24" s="73">
        <f t="shared" si="10"/>
        <v>0</v>
      </c>
      <c r="CI24" s="73">
        <f t="shared" si="10"/>
        <v>0</v>
      </c>
      <c r="CJ24" s="73">
        <f t="shared" si="10"/>
        <v>0</v>
      </c>
      <c r="CK24" s="73">
        <f t="shared" si="10"/>
        <v>0</v>
      </c>
      <c r="CL24" s="73">
        <f t="shared" si="10"/>
        <v>150</v>
      </c>
      <c r="CM24" s="73"/>
      <c r="CN24" s="73">
        <f t="shared" si="10"/>
        <v>0</v>
      </c>
      <c r="CO24" s="73">
        <f t="shared" si="10"/>
        <v>0</v>
      </c>
      <c r="CP24" s="73">
        <f t="shared" si="10"/>
        <v>0</v>
      </c>
      <c r="CQ24" s="73">
        <f t="shared" si="10"/>
        <v>0</v>
      </c>
      <c r="CR24" s="73">
        <f t="shared" si="10"/>
        <v>0</v>
      </c>
      <c r="CS24" s="73">
        <f t="shared" si="10"/>
        <v>0</v>
      </c>
      <c r="CT24" s="73">
        <f t="shared" si="10"/>
        <v>0</v>
      </c>
      <c r="CU24" s="73">
        <f t="shared" si="10"/>
        <v>0</v>
      </c>
      <c r="CV24" s="73">
        <f t="shared" si="10"/>
        <v>0</v>
      </c>
      <c r="CW24" s="73">
        <f t="shared" si="10"/>
        <v>0</v>
      </c>
      <c r="CX24" s="73">
        <f t="shared" si="10"/>
        <v>0</v>
      </c>
      <c r="CY24" s="73">
        <f t="shared" si="10"/>
        <v>0</v>
      </c>
      <c r="CZ24" s="73">
        <f t="shared" si="10"/>
        <v>0</v>
      </c>
      <c r="DA24" s="73">
        <f t="shared" si="10"/>
        <v>0</v>
      </c>
      <c r="DB24" s="73">
        <f t="shared" si="10"/>
        <v>0</v>
      </c>
      <c r="DC24" s="73">
        <f t="shared" si="10"/>
        <v>0</v>
      </c>
      <c r="DD24" s="73">
        <f t="shared" si="10"/>
        <v>0</v>
      </c>
      <c r="DE24" s="73">
        <f t="shared" si="10"/>
        <v>0</v>
      </c>
      <c r="DF24" s="73">
        <f t="shared" si="10"/>
        <v>0</v>
      </c>
      <c r="DG24" s="73">
        <f t="shared" si="10"/>
        <v>0</v>
      </c>
      <c r="DH24" s="73">
        <f t="shared" si="10"/>
        <v>0</v>
      </c>
      <c r="DI24" s="73">
        <f t="shared" si="10"/>
        <v>0</v>
      </c>
      <c r="DJ24" s="73">
        <f t="shared" si="10"/>
        <v>0</v>
      </c>
      <c r="DK24" s="73">
        <f t="shared" si="10"/>
        <v>0</v>
      </c>
      <c r="DL24" s="73">
        <f t="shared" si="10"/>
        <v>0</v>
      </c>
      <c r="DM24" s="73">
        <f t="shared" si="10"/>
        <v>0</v>
      </c>
      <c r="DN24" s="73">
        <f t="shared" si="10"/>
        <v>0</v>
      </c>
      <c r="DO24" s="73">
        <f t="shared" si="10"/>
        <v>0</v>
      </c>
      <c r="DP24" s="73">
        <f t="shared" si="10"/>
        <v>0</v>
      </c>
      <c r="DQ24" s="73">
        <f t="shared" si="10"/>
        <v>0</v>
      </c>
      <c r="DR24" s="73">
        <f t="shared" si="10"/>
        <v>0</v>
      </c>
      <c r="DS24" s="73">
        <f t="shared" si="10"/>
        <v>0</v>
      </c>
      <c r="DT24" s="73">
        <f t="shared" si="10"/>
        <v>0</v>
      </c>
      <c r="DU24" s="73">
        <f t="shared" si="10"/>
        <v>0</v>
      </c>
      <c r="DV24" s="73">
        <f t="shared" si="10"/>
        <v>0</v>
      </c>
      <c r="DW24" s="73">
        <f t="shared" si="10"/>
        <v>0</v>
      </c>
      <c r="DX24" s="73">
        <f t="shared" si="10"/>
        <v>0</v>
      </c>
      <c r="DY24" s="73">
        <f t="shared" si="10"/>
        <v>0</v>
      </c>
      <c r="DZ24" s="73">
        <f t="shared" si="10"/>
        <v>0</v>
      </c>
      <c r="EA24" s="73">
        <f t="shared" si="10"/>
        <v>0</v>
      </c>
      <c r="EB24" s="74">
        <f t="shared" si="4"/>
        <v>1579500</v>
      </c>
      <c r="EC24" s="74">
        <f t="shared" si="5"/>
        <v>1755000</v>
      </c>
      <c r="ED24" s="73">
        <f t="shared" ref="ED24:EH24" si="11">SUM(ED13:ED23)</f>
        <v>0</v>
      </c>
      <c r="EE24" s="73">
        <f t="shared" si="11"/>
        <v>0</v>
      </c>
      <c r="EF24" s="73">
        <f t="shared" si="11"/>
        <v>1579500</v>
      </c>
      <c r="EG24" s="73">
        <f t="shared" si="11"/>
        <v>1755000</v>
      </c>
      <c r="EH24" s="73">
        <f t="shared" si="11"/>
        <v>0</v>
      </c>
      <c r="EJ24" s="75"/>
    </row>
    <row r="25" spans="1:140" s="55" customFormat="1" ht="12.75" customHeight="1">
      <c r="A25" s="76"/>
      <c r="B25" s="47" t="s">
        <v>160</v>
      </c>
      <c r="C25" s="48" t="s">
        <v>161</v>
      </c>
      <c r="D25" s="48" t="s">
        <v>162</v>
      </c>
      <c r="E25" s="48" t="s">
        <v>163</v>
      </c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>
        <f t="shared" ref="BJ25" si="12">SUM(F25*$F$12+G25*$G$12+H25*$H$12+I25*$I$12+J25*$J$12+K25*$K$12+L25*$L$12+M25*$M$12+N25*$N$12+O25*$O$12+P25*$P$12+Q25*$Q$12+R25*$R$12+S25*$S$12+T25*$T$12+U25*$U$12+V25*$V$12+W25*$W$12+X25*$X$12+Y25*$Y$12+Z25*$Z$12+AA25*$AA$12+AB25*$AB$12+AC25*$AC$12+AD25*$AD$12+AE25*$AE$12+AF25*$AF$12+AG25*$AG$12+AH25*$AH$12+AI25*$AI$12+AJ25*$AJ$12+AK25*$AK$12+AL25*$AL$12+AM25*$AM$12+AN25*$AN$12+AO25*$AO$12+AP25*$AP$12+AQ25*$AQ$12+AS25*$AS$12+AT25*$AT$12+AU25*$AU$12+AV25*$AV$12+AW25*$AW$12+AX25*$AX$12+AY25*$AY$12+AZ25*$AZ$12+BA25*$BA$12+BB25*$BB$12+BC25*$BC$12+BD25*$BD$12+BE25*$BE$12+BF25*$BF$12+BG25*$BG$12+BH25*$BH$12+BI25*$BI$12)-(F25*$F$12+G25*$G$12+H25*$H$12+I25*$I$12+J25*$J$12+K25*$K$12+L25*$L$12+M25*$M$12+N25*$N$12+O25*$O$12+P25*$P$12+Q25*$Q$12+R25*$R$12+S25*$S$12+T25*$T$12+U25*$U$12+V25*$V$12+W25*$W$12+X25*$X$12+Y25*$Y$12+Z25*$Z$12+AA25*$AA$12+AB25*$AB$12+AC25*$AC$12+AD25*$AD$12+AE25*$AE$12+AF25*$AF$12+AG25*$AG$12+AH25*$AH$12+AI25*$AI$12+AJ25*$AJ$12+AK25*$AK$12+AL25*$AL$12+AM25*$AM$12+AP25*$AP$12+AQ25*$AQ$12+BB25*$BB$12+BC25*$BC$12+BD25*$BD$12+BE25*$BE$12+BF25*$BF$12+BG25*$BG$12+BH25*$BH$12+BI25*$BI$12)*0%-(AW25*$AW$12+AX25*$AX$12+AY25*$AY$12+AZ25*$AZ$12+BA25*$BA$12)*0%-(F25*$F$9+G25*$G$9+H25*$H$9+I25*$I$9+J25*$J$9+K25*$K$9+L25*$L$9+M25*$M$9+N25*$N$9+O25*$O$9+P25*$P$9+Q25*$Q$9+R25*$R$9+S25*$S$9+T25*$T$9+U25*$U$9+V25*$V$9+W25*$W$9+X25*$X$9+Y25*$Y$9+Z25*$Z$9+AA25*$AA$9+AB25*$AB$9+AC25*$AC$9+AD25*$AD$9+AE25*$AE$9+AF25*$AF$9+AG25*$AG$9+AH25*$AH$9+AI25*$AI$9+AW25*$AW$9+AX25*$AX$9+AY25*$AY$9+AZ25*$AZ$9+BA25*$BA$9+BB25*$BB$9+BC25*$BC$9+BD25*$BD$9+BE25*$BE$9+BF25*$BF$9+BG25*$BG$9+BH25*$BH$9+BI25*$BI$9)</f>
        <v>0</v>
      </c>
      <c r="BK25" s="49">
        <f t="shared" ref="BK25" si="13">SUM(F25*$F$12+G25*$G$12+H25*$H$12+I25*$I$12+J25*$J$12+K25*$K$12+L25*$L$12+M25*$M$12+N25*$N$12+O25*$O$12+P25*$P$12+Q25*$Q$12+R25*$R$12+S25*$S$12+T25*$T$12+U25*$U$12+V25*$V$12+W25*$W$12+X25*$X$12+Y25*$Y$12+Z25*$Z$12+AA25*$AA$12+AB25*$AB$12+AC25*$AC$12+AD25*$AD$12+AE25*$AE$12+AF25*$AF$12+AG25*$AG$12+AH25*$AH$12+AI25*$AI$12+AJ25*$AJ$12+AK25*$AK$12+AL25*$AL$12+AM25*$AM$12+AN25*$AN$12+AO25*$AO$12+AP25*$AP$12+AQ25*$AQ$12+AS25*$AS$12+AT25*$AT$12+AU25*$AU$12+AV25*$AV$12+AW25*$AW$12+AX25*$AX$12+AY25*$AY$12+AZ25*$AZ$12+BA25*$BA$12+BB25*$BB$12+BC25*$BC$12+BD25*$BD$12+BE25*$BE$12+BF25*$BF$12+BG25*$BG$12+BH25*$BH$12+BI25*$BI$12)</f>
        <v>0</v>
      </c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>
        <v>10</v>
      </c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>
        <v>20</v>
      </c>
      <c r="DE25" s="49"/>
      <c r="DF25" s="49"/>
      <c r="DG25" s="49"/>
      <c r="DH25" s="49"/>
      <c r="DI25" s="49"/>
      <c r="DJ25" s="49"/>
      <c r="DK25" s="49"/>
      <c r="DL25" s="49"/>
      <c r="DM25" s="49"/>
      <c r="DN25" s="49"/>
      <c r="DO25" s="49"/>
      <c r="DP25" s="49"/>
      <c r="DQ25" s="49"/>
      <c r="DR25" s="49"/>
      <c r="DS25" s="49"/>
      <c r="DT25" s="49"/>
      <c r="DU25" s="49"/>
      <c r="DV25" s="49"/>
      <c r="DW25" s="49"/>
      <c r="DX25" s="49"/>
      <c r="DY25" s="49"/>
      <c r="DZ25" s="49">
        <f t="shared" ref="DZ25:DZ88" si="14">SUM(CY25,CZ25,DA25,DB25,DC25,DE25,DF25,DI25,DJ25,DK25,DM25,DN25)</f>
        <v>0</v>
      </c>
      <c r="EA25" s="49">
        <f t="shared" ref="EA25:EA88" si="15">DZ25/25*2</f>
        <v>0</v>
      </c>
      <c r="EB25" s="50">
        <f t="shared" ref="EB25" si="16">SUM((BL25*$BL$12+BM25*$BM$12+BN25*$BN$12+BO25*$BO$12+BP25*$BP$12+BQ25*$BQ$12+BR25*$BR$12+BS25*$BS$12+$BT$12*BT25+$BU$12*BU25+$BV$12*BV25+$BZ$12*BZ25+$CA$12*CA25+$CB$12*CB25+$CC$12*CC25+$CD$12*CD25+$CE$12*CE25+CN25*$CN$12+CO25*$CO$12+CP25*$CP$12+CQ25*$CQ$12+CR25*$CR$12+CS25*$CS$12+CT25*$CT$12)-SUM(BL25*$BL$12+BM25*$BM$12+CN25*$CN$12+CO25*$CO$12+CP25*$CP$12+CQ25*$CQ$12+CR25*$CR$12+CS25*$CS$12+CT25*$CT$12)*0%)-SUM(BN25*$BN$12+BO25*$BO$12+BP25*$BP$12+BQ25*$BQ$12)*0%-SUM(BR25*$BR$12+BS25*$BS$12+BT25*$BT$12+BU25*$BU$12+BV25*$BV$12+CA25*$CA$12+CB25*$CB$12+CC25*$CC$12+CD25*$CD$12+CE25*$CE$12)*10%+SUM(CY25*$CY$12+DB25*$DB$12+DC25*$DC$12+DD25*$DD$12+DE25*$DE$12+DF25*$DF$12+DG25*$DG$12+DI25*$DI$12+DJ25*$DJ$12+DL25*$DL$12)-(CY25*$CY$12+DB25*$DB$12+DC25*$DC$12+DE25*$DE$12+DF25*$DF$12+DI25*$DI$12+DJ25*$DJ$12)*10%-(CY25*$CY$9+CZ25*$CZ$9+DA25*$DA$9+DB25*$DB$9+DC25*$DC$9+DE25*$DE$9+DF25*$DF$9+DI25*$DI$9+DK25*$DK$9+DJ25*$DJ$9+DM25*$DM$9+DN25*$DN$9+DO25*$DO$9+DP25*$DP$9+DQ25*$DQ$9+DR25*$DR$9+DY25*$DY$9++DS25*$DS$9)-(BL25*$BL$9+BM25*$BM$9+BN25*$BN$9+BO25*$BO$9+BP25*$BP$9+BQ25*$BQ$9+BR25*$BR$9+BS25*$BS$9+CN25*$CN$9+CO25*$CO$9+CP25*$CP$9+CQ25*$CQ$9+CR25*$CR$9+CS25*$CS$9+CT25*$CT$9)+SUM(CU25*$CU$12+CV25*$CV$12+CW25*$CW$12+CX25*$CX$12)-SUM(CU25*$CU$9+CV25*$CV$9+CW25*$CW$9+CX25*$CX$9)+SUM((1-10%)*$CZ$12)*CZ25+SUM((1-10%)*$DA$12)*DA25+SUM((1-10%)*$DK$12)*DK25+SUM((1-10%)*BW$12*BW25)+SUM((1-10%)*$DM$12)*DM25+SUM((1-10%)*$DN$12)*DN25+SUM((1-10%)*$DO$12*DO25)+SUM((1-10%)*$DP$12*DP25)+SUM((1-10%)*$DQ$12*DQ25)+SUM((1-10%)*$DR$12*DR25)+SUM((1-10%)*$DS$12*DS25)+SUM((1-10%)*$DT$12*DT25)+SUM((1-10%)*$DY$12*DY25)+SUM((1-10%)*BX$12*BX25)+SUM((1-10%)*BY$12*BY25)+SUM((1-10%)*DH$12*DH25)+SUM((1-10%)*DV$12*DV25)+SUM((1-10%)*CG$12*CG25)+SUM((1-10%)*DW$12*DW25)+SUM((1-10%)*DU$12*DU25)+SUM((1-10%)*CI$12*CI25)+SUM((1-10%)*CH$12*CH25)+SUM((1-10%)*CJ$12*CJ25)+SUM((1-10%)*DX$12*DX25)+SUM((1-10%)*CK$12*CK25)+SUM((1-10%)*CL$12*CL25)+SUM((1-10%)*CF$12*CF25)</f>
        <v>390300</v>
      </c>
      <c r="EC25" s="50">
        <f t="shared" ref="EC25:EC88" si="17">SUM(BL25*$BL$12+BM25*$BM$12+BN25*$BN$12+BO25*$BO$12+BP25*$BP$12+BQ25*$BQ$12+BR25*$BR$12+BS25*$BS$12+BT25*$BT$12+BU25*$BU$12+BV25*$BV$12+BZ25*$BZ$12+CA25*$CA$12+CB25*$CB$12+CC25*$CC$12+CD25*$CD$12+CE25*$CE$12+CN25*$CN$12+CO25*$CO$12+CP25*$CP$12+CQ25*$CQ$12+CR25*$CR$12+CS25*$CS$12+CT25*$CT$12+CY25*$CY$12+DB25*$DB$12+DC25*$DC$12+DD25*$DD$12+DE25*$DE$12+DF25*$DF$12+DG25*$DG$12+DI25*$DI$12+DJ25*$DJ$12+DL25*$DL$12)+SUM(CU25*$CU$12+CV25*$CV$12+CW25*$CW$12+CX25*$CX$12)+SUM($CZ$12*CZ25)+SUM($DA$12*DA25)+SUM($DK$12*DK25)+SUM($DM$12*DM25)+SUM($BW$12*BW25)+SUM($BX$12*BX25)+SUM($DN$12*DN25)+SUM($DO$12*DO25)+SUM($DP$12*DP25)+SUM($DQ$12*DQ25)+SUM($DR$12*DR25)+SUM($DT$12*DT25)+SUM($DY$12*DY25)+SUM($DS$12*DS25)+SUM($BY$12*BY25)+SUM($DH$12*DH25)+SUM($DV$12*DV25)+SUM($DW$12*DW25)+SUM($CG$12*CG25)+SUM($DU$12*DU25)+SUM($CI$12*CI25)+SUM($CH$12*CH25)+SUM($CJ$12*CJ25)+SUM($DX$12*DX25)+SUM($CK$12*CK25)+SUM($CL$12*CL25)+SUM($CF$12*CF25)</f>
        <v>402000</v>
      </c>
      <c r="ED25" s="51" t="s">
        <v>164</v>
      </c>
      <c r="EE25" s="49"/>
      <c r="EF25" s="77">
        <f t="shared" ref="EF25:EG40" si="18">SUM(BJ25+EB25)</f>
        <v>390300</v>
      </c>
      <c r="EG25" s="77">
        <f t="shared" si="18"/>
        <v>402000</v>
      </c>
      <c r="EH25" s="54"/>
    </row>
    <row r="26" spans="1:140" s="55" customFormat="1" ht="12.75" customHeight="1">
      <c r="A26" s="76"/>
      <c r="B26" s="78" t="s">
        <v>160</v>
      </c>
      <c r="C26" s="63" t="s">
        <v>165</v>
      </c>
      <c r="D26" s="64" t="s">
        <v>166</v>
      </c>
      <c r="E26" s="64" t="s">
        <v>167</v>
      </c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>
        <f t="shared" ref="BJ26:BJ66" si="19">SUM(F26*$F$12+G26*$G$12+H26*$H$12+I26*$I$12+J26*$J$12+K26*$K$12+L26*$L$12+M26*$M$12+N26*$N$12+O26*$O$12+P26*$P$12+Q26*$Q$12+R26*$R$12+S26*$S$12+T26*$T$12+U26*$U$12+V26*$V$12+W26*$W$12+X26*$X$12+Y26*$Y$12+Z26*$Z$12+AA26*$AA$12+AB26*$AB$12+AC26*$AC$12+AD26*$AD$12+AE26*$AE$12+AF26*$AF$12+AG26*$AG$12+AH26*$AH$12+AI26*$AI$12+AJ26*$AJ$12+AK26*$AK$12+AL26*$AL$12+AM26*$AM$12+AN26*$AN$12+AO26*$AO$12+AP26*$AP$12+AQ26*$AQ$12+AS26*$AS$12+AT26*$AT$12+AU26*$AU$12+AV26*$AV$12+AW26*$AW$12+AX26*$AX$12+AY26*$AY$12+AZ26*$AZ$12+BA26*$BA$12+BB26*$BB$12+BC26*$BC$12+BD26*$BD$12+BE26*$BE$12+BF26*$BF$12+BG26*$BG$12+BH26*$BH$12+BI26*$BI$12)-(F26*$F$12+G26*$G$12+H26*$H$12+I26*$I$12+J26*$J$12+K26*$K$12+L26*$L$12+M26*$M$12+N26*$N$12+O26*$O$12+P26*$P$12+Q26*$Q$12+R26*$R$12+S26*$S$12+T26*$T$12+U26*$U$12+V26*$V$12+W26*$W$12+X26*$X$12+Y26*$Y$12+Z26*$Z$12+AA26*$AA$12+AB26*$AB$12+AC26*$AC$12+AD26*$AD$12+AE26*$AE$12+AF26*$AF$12+AG26*$AG$12+AH26*$AH$12+AI26*$AI$12+AJ26*$AJ$12+AK26*$AK$12+AL26*$AL$12+AM26*$AM$12+AP26*$AP$12+AQ26*$AQ$12+BB26*$BB$12+BC26*$BC$12+BD26*$BD$12+BE26*$BE$12+BF26*$BF$12+BG26*$BG$12+BH26*$BH$12+BI26*$BI$12)*0%-(AW26*$AW$12+AX26*$AX$12+AY26*$AY$12+AZ26*$AZ$12+BA26*$BA$12)*0%-(F26*$F$9+G26*$G$9+H26*$H$9+I26*$I$9+J26*$J$9+K26*$K$9+L26*$L$9+M26*$M$9+N26*$N$9+O26*$O$9+P26*$P$9+Q26*$Q$9+R26*$R$9+S26*$S$9+T26*$T$9+U26*$U$9+V26*$V$9+W26*$W$9+X26*$X$9+Y26*$Y$9+Z26*$Z$9+AA26*$AA$9+AB26*$AB$9+AC26*$AC$9+AD26*$AD$9+AE26*$AE$9+AF26*$AF$9+AG26*$AG$9+AH26*$AH$9+AI26*$AI$9+AW26*$AW$9+AX26*$AX$9+AY26*$AY$9+AZ26*$AZ$9+BA26*$BA$9+BB26*$BB$9+BC26*$BC$9+BD26*$BD$9+BE26*$BE$9+BF26*$BF$9+BG26*$BG$9+BH26*$BH$9+BI26*$BI$9)</f>
        <v>0</v>
      </c>
      <c r="BK26" s="49">
        <f t="shared" ref="BK26:BK66" si="20">SUM(F26*$F$12+G26*$G$12+H26*$H$12+I26*$I$12+J26*$J$12+K26*$K$12+L26*$L$12+M26*$M$12+N26*$N$12+O26*$O$12+P26*$P$12+Q26*$Q$12+R26*$R$12+S26*$S$12+T26*$T$12+U26*$U$12+V26*$V$12+W26*$W$12+X26*$X$12+Y26*$Y$12+Z26*$Z$12+AA26*$AA$12+AB26*$AB$12+AC26*$AC$12+AD26*$AD$12+AE26*$AE$12+AF26*$AF$12+AG26*$AG$12+AH26*$AH$12+AI26*$AI$12+AJ26*$AJ$12+AK26*$AK$12+AL26*$AL$12+AM26*$AM$12+AN26*$AN$12+AO26*$AO$12+AP26*$AP$12+AQ26*$AQ$12+AS26*$AS$12+AT26*$AT$12+AU26*$AU$12+AV26*$AV$12+AW26*$AW$12+AX26*$AX$12+AY26*$AY$12+AZ26*$AZ$12+BA26*$BA$12+BB26*$BB$12+BC26*$BC$12+BD26*$BD$12+BE26*$BE$12+BF26*$BF$12+BG26*$BG$12+BH26*$BH$12+BI26*$BI$12)</f>
        <v>0</v>
      </c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>
        <v>40</v>
      </c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49"/>
      <c r="CW26" s="49"/>
      <c r="CX26" s="49"/>
      <c r="CY26" s="49"/>
      <c r="CZ26" s="49"/>
      <c r="DA26" s="49"/>
      <c r="DB26" s="49"/>
      <c r="DC26" s="49"/>
      <c r="DD26" s="49"/>
      <c r="DE26" s="49"/>
      <c r="DF26" s="49"/>
      <c r="DG26" s="49"/>
      <c r="DH26" s="49"/>
      <c r="DI26" s="49"/>
      <c r="DJ26" s="49"/>
      <c r="DK26" s="49"/>
      <c r="DL26" s="49"/>
      <c r="DM26" s="49"/>
      <c r="DN26" s="49"/>
      <c r="DO26" s="49"/>
      <c r="DP26" s="49"/>
      <c r="DQ26" s="49"/>
      <c r="DR26" s="49"/>
      <c r="DS26" s="49"/>
      <c r="DT26" s="49"/>
      <c r="DU26" s="49"/>
      <c r="DV26" s="49"/>
      <c r="DW26" s="49"/>
      <c r="DX26" s="49"/>
      <c r="DY26" s="49"/>
      <c r="DZ26" s="49">
        <f t="shared" si="14"/>
        <v>0</v>
      </c>
      <c r="EA26" s="49">
        <f t="shared" si="15"/>
        <v>0</v>
      </c>
      <c r="EB26" s="50">
        <f t="shared" ref="EB26:EB56" si="21">SUM((BL26*$BL$12+BM26*$BM$12+BN26*$BN$12+BO26*$BO$12+BP26*$BP$12+BQ26*$BQ$12+BR26*$BR$12+BS26*$BS$12+$BT$12*BT26+$BU$12*BU26+$BV$12*BV26+$BZ$12*BZ26+$CA$12*CA26+$CB$12*CB26+$CC$12*CC26+$CD$12*CD26+$CE$12*CE26+CN26*$CN$12+CO26*$CO$12+CP26*$CP$12+CQ26*$CQ$12+CR26*$CR$12+CS26*$CS$12+CT26*$CT$12)-SUM(BL26*$BL$12+BM26*$BM$12+CN26*$CN$12+CO26*$CO$12+CP26*$CP$12+CQ26*$CQ$12+CR26*$CR$12+CS26*$CS$12+CT26*$CT$12)*0%)-SUM(BN26*$BN$12+BO26*$BO$12+BP26*$BP$12+BQ26*$BQ$12)*0%-SUM(BR26*$BR$12+BS26*$BS$12+BT26*$BT$12+BU26*$BU$12+BV26*$BV$12+CA26*$CA$12+CB26*$CB$12+CC26*$CC$12+CD26*$CD$12+CE26*$CE$12)*10%+SUM(CY26*$CY$12+DB26*$DB$12+DC26*$DC$12+DD26*$DD$12+DE26*$DE$12+DF26*$DF$12+DG26*$DG$12+DI26*$DI$12+DJ26*$DJ$12+DL26*$DL$12)-(CY26*$CY$12+DB26*$DB$12+DC26*$DC$12+DE26*$DE$12+DF26*$DF$12+DI26*$DI$12+DJ26*$DJ$12)*10%-(CY26*$CY$9+CZ26*$CZ$9+DA26*$DA$9+DB26*$DB$9+DC26*$DC$9+DE26*$DE$9+DF26*$DF$9+DI26*$DI$9+DK26*$DK$9+DJ26*$DJ$9+DM26*$DM$9+DN26*$DN$9+DO26*$DO$9+DP26*$DP$9+DQ26*$DQ$9+DR26*$DR$9+DY26*$DY$9++DS26*$DS$9)-(BL26*$BL$9+BM26*$BM$9+BN26*$BN$9+BO26*$BO$9+BP26*$BP$9+BQ26*$BQ$9+BR26*$BR$9+BS26*$BS$9+CN26*$CN$9+CO26*$CO$9+CP26*$CP$9+CQ26*$CQ$9+CR26*$CR$9+CS26*$CS$9+CT26*$CT$9)+SUM(CU26*$CU$12+CV26*$CV$12+CW26*$CW$12+CX26*$CX$12)-SUM(CU26*$CU$9+CV26*$CV$9+CW26*$CW$9+CX26*$CX$9)+SUM((1-10%)*$CZ$12)*CZ26+SUM((1-10%)*$DA$12)*DA26+SUM((1-10%)*$DK$12)*DK26+SUM((1-10%)*BW$12*BW26)+SUM((1-10%)*$DM$12)*DM26+SUM((1-10%)*$DN$12)*DN26+SUM((1-10%)*$DO$12*DO26)+SUM((1-10%)*$DP$12*DP26)+SUM((1-10%)*$DQ$12*DQ26)+SUM((1-10%)*$DR$12*DR26)+SUM((1-10%)*$DS$12*DS26)+SUM((1-10%)*$DT$12*DT26)+SUM((1-10%)*$DY$12*DY26)+SUM((1-10%)*BX$12*BX26)+SUM((1-10%)*BY$12*BY26)+SUM((1-10%)*DH$12*DH26)+SUM((1-10%)*DV$12*DV26)+SUM((1-10%)*CG$12*CG26)+SUM((1-10%)*DW$12*DW26)+SUM((1-10%)*DU$12*DU26)+SUM((1-10%)*CI$12*CI26)+SUM((1-10%)*CH$12*CH26)+SUM((1-10%)*CJ$12*CJ26)+SUM((1-10%)*DX$12*DX26)+SUM((1-10%)*CK$12*CK26)+SUM((1-10%)*CL$12*CL26)+SUM((1-10%)*CF$12*CF26)</f>
        <v>421200</v>
      </c>
      <c r="EC26" s="50">
        <f t="shared" si="17"/>
        <v>468000</v>
      </c>
      <c r="ED26" s="51" t="s">
        <v>164</v>
      </c>
      <c r="EE26" s="49"/>
      <c r="EF26" s="77">
        <f t="shared" si="18"/>
        <v>421200</v>
      </c>
      <c r="EG26" s="77">
        <f t="shared" si="18"/>
        <v>468000</v>
      </c>
      <c r="EH26" s="54"/>
    </row>
    <row r="27" spans="1:140" s="55" customFormat="1" ht="12.75" customHeight="1">
      <c r="A27" s="56"/>
      <c r="B27" s="47" t="s">
        <v>160</v>
      </c>
      <c r="C27" s="48" t="s">
        <v>168</v>
      </c>
      <c r="D27" s="48" t="s">
        <v>169</v>
      </c>
      <c r="E27" s="48" t="s">
        <v>170</v>
      </c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>
        <f>SUM(F27*$F$12+G27*$G$12+H27*$H$12+I27*$I$12+J27*$J$12+K27*$K$12+L27*$L$12+M27*$M$12+N27*$N$12+O27*$O$12+P27*$P$12+Q27*$Q$12+R27*$R$12+S27*$S$12+T27*$T$12+U27*$U$12+V27*$V$12+W27*$W$12+X27*$X$12+Y27*$Y$12+Z27*$Z$12+AA27*$AA$12+AB27*$AB$12+AC27*$AC$12+AD27*$AD$12+AE27*$AE$12+AF27*$AF$12+AG27*$AG$12+AH27*$AH$12+AI27*$AI$12+AJ27*$AJ$12+AK27*$AK$12+AL27*$AL$12+AM27*$AM$12+AN27*$AN$12+AO27*$AO$12+AP27*$AP$12+AQ27*$AQ$12+AS27*$AS$12+AT27*$AT$12+AU27*$AU$12+AV27*$AV$12+AW27*$AW$12+AX27*$AX$12+AY27*$AY$12+AZ27*$AZ$12+BA27*$BA$12+BB27*$BB$12+BC27*$BC$12+BD27*$BD$12+BE27*$BE$12+BF27*$BF$12+BG27*$BG$12+BH27*$BH$12+BI27*$BI$12)-(F27*$F$12+G27*$G$12+H27*$H$12+I27*$I$12+J27*$J$12+K27*$K$12+L27*$L$12+M27*$M$12+N27*$N$12+O27*$O$12+P27*$P$12+Q27*$Q$12+R27*$R$12+S27*$S$12+T27*$T$12+U27*$U$12+V27*$V$12+W27*$W$12+X27*$X$12+Y27*$Y$12+Z27*$Z$12+AA27*$AA$12+AB27*$AB$12+AC27*$AC$12+AD27*$AD$12+AE27*$AE$12+AF27*$AF$12+AG27*$AG$12+AH27*$AH$12+AI27*$AI$12+AJ27*$AJ$12+AK27*$AK$12+AL27*$AL$12+AM27*$AM$12+AP27*$AP$12+AQ27*$AQ$12+BB27*$BB$12+BC27*$BC$12+BD27*$BD$12+BE27*$BE$12+BF27*$BF$12+BG27*$BG$12+BH27*$BH$12+BI27*$BI$12)*0%-(AW27*$AW$12+AX27*$AX$12+AY27*$AY$12+AZ27*$AZ$12+BA27*$BA$12)*0%-(F27*$F$9+G27*$G$9+H27*$H$9+I27*$I$9+J27*$J$9+K27*$K$9+L27*$L$9+M27*$M$9+N27*$N$9+O27*$O$9+P27*$P$9+Q27*$Q$9+R27*$R$9+S27*$S$9+T27*$T$9+U27*$U$9+V27*$V$9+W27*$W$9+X27*$X$9+Y27*$Y$9+Z27*$Z$9+AA27*$AA$9+AB27*$AB$9+AC27*$AC$9+AD27*$AD$9+AE27*$AE$9+AF27*$AF$9+AG27*$AG$9+AH27*$AH$9+AI27*$AI$9+AW27*$AW$9+AX27*$AX$9+AY27*$AY$9+AZ27*$AZ$9+BA27*$BA$9+BB27*$BB$9+BC27*$BC$9+BD27*$BD$9+BE27*$BE$9+BF27*$BF$9+BG27*$BG$9+BH27*$BH$9+BI27*$BI$9)</f>
        <v>0</v>
      </c>
      <c r="BK27" s="49">
        <f>SUM(F27*$F$12+G27*$G$12+H27*$H$12+I27*$I$12+J27*$J$12+K27*$K$12+L27*$L$12+M27*$M$12+N27*$N$12+O27*$O$12+P27*$P$12+Q27*$Q$12+R27*$R$12+S27*$S$12+T27*$T$12+U27*$U$12+V27*$V$12+W27*$W$12+X27*$X$12+Y27*$Y$12+Z27*$Z$12+AA27*$AA$12+AB27*$AB$12+AC27*$AC$12+AD27*$AD$12+AE27*$AE$12+AF27*$AF$12+AG27*$AG$12+AH27*$AH$12+AI27*$AI$12+AJ27*$AJ$12+AK27*$AK$12+AL27*$AL$12+AM27*$AM$12+AN27*$AN$12+AO27*$AO$12+AP27*$AP$12+AQ27*$AQ$12+AS27*$AS$12+AT27*$AT$12+AU27*$AU$12+AV27*$AV$12+AW27*$AW$12+AX27*$AX$12+AY27*$AY$12+AZ27*$AZ$12+BA27*$BA$12+BB27*$BB$12+BC27*$BC$12+BD27*$BD$12+BE27*$BE$12+BF27*$BF$12+BG27*$BG$12+BH27*$BH$12+BI27*$BI$12)</f>
        <v>0</v>
      </c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>
        <v>10</v>
      </c>
      <c r="DE27" s="49"/>
      <c r="DF27" s="49"/>
      <c r="DG27" s="49">
        <v>10</v>
      </c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>
        <f>SUM(CY27,CZ27,DA27,DB27,DC27,DE27,DF27,DI27,DJ27,DK27,DM27,DN27)</f>
        <v>0</v>
      </c>
      <c r="EA27" s="49">
        <f>DZ27/25*2</f>
        <v>0</v>
      </c>
      <c r="EB27" s="50">
        <f t="shared" ref="EB27:EB51" si="22">SUM((BL27*$BL$12+BM27*$BM$12+BN27*$BN$12+BO27*$BO$12+BP27*$BP$12+BQ27*$BQ$12+BR27*$BR$12+BS27*$BS$12+$BT$12*BT27+$BU$12*BU27+$BV$12*BV27+$BZ$12*BZ27+$CA$12*CA27+$CB$12*CB27+$CC$12*CC27+$CD$12*CD27+$CE$12*CE27+CN27*$CN$12+CO27*$CO$12+CP27*$CP$12+CQ27*$CQ$12+CR27*$CR$12+CS27*$CS$12+CT27*$CT$12)-SUM(BL27*$BL$12+BM27*$BM$12+CN27*$CN$12+CO27*$CO$12+CP27*$CP$12+CQ27*$CQ$12+CR27*$CR$12+CS27*$CS$12+CT27*$CT$12)*0%)-SUM(BN27*$BN$12+BO27*$BO$12+BP27*$BP$12+BQ27*$BQ$12)*0%-SUM(BR27*$BR$12+BS27*$BS$12+BT27*$BT$12+BU27*$BU$12+BV27*$BV$12+CA27*$CA$12+CB27*$CB$12+CC27*$CC$12+CD27*$CD$12+CE27*$CE$12)*10%+SUM(CY27*$CY$12+DB27*$DB$12+DC27*$DC$12+DD27*$DD$12+DE27*$DE$12+DF27*$DF$12+DG27*$DG$12+DI27*$DI$12+DJ27*$DJ$12+DL27*$DL$12)-(CY27*$CY$12+DB27*$DB$12+DC27*$DC$12+DE27*$DE$12+DF27*$DF$12+DI27*$DI$12+DJ27*$DJ$12)*10%-(CY27*$CY$9+CZ27*$CZ$9+DA27*$DA$9+DB27*$DB$9+DC27*$DC$9+DE27*$DE$9+DF27*$DF$9+DI27*$DI$9+DK27*$DK$9+DJ27*$DJ$9+DM27*$DM$9+DN27*$DN$9+DO27*$DO$9+DP27*$DP$9+DQ27*$DQ$9+DR27*$DR$9+DY27*$DY$9++DS27*$DS$9)-(BL27*$BL$9+BM27*$BM$9+BN27*$BN$9+BO27*$BO$9+BP27*$BP$9+BQ27*$BQ$9+BR27*$BR$9+BS27*$BS$9+CN27*$CN$9+CO27*$CO$9+CP27*$CP$9+CQ27*$CQ$9+CR27*$CR$9+CS27*$CS$9+CT27*$CT$9)+SUM(CU27*$CU$12+CV27*$CV$12+CW27*$CW$12+CX27*$CX$12)-SUM(CU27*$CU$9+CV27*$CV$9+CW27*$CW$9+CX27*$CX$9)+SUM((1-10%)*$CZ$12)*CZ27+SUM((1-10%)*$DA$12)*DA27+SUM((1-10%)*$DK$12)*DK27+SUM((1-10%)*BW$12*BW27)+SUM((1-10%)*$DM$12)*DM27+SUM((1-10%)*$DN$12)*DN27+SUM((1-10%)*$DO$12*DO27)+SUM((1-10%)*$DP$12*DP27)+SUM((1-10%)*$DQ$12*DQ27)+SUM((1-10%)*$DR$12*DR27)+SUM((1-10%)*$DS$12*DS27)+SUM((1-10%)*$DT$12*DT27)+SUM((1-10%)*$DY$12*DY27)+SUM((1-10%)*BX$12*BX27)+SUM((1-10%)*BY$12*BY27)+SUM((1-10%)*DH$12*DH27)+SUM((1-10%)*DV$12*DV27)+SUM((1-10%)*CG$12*CG27)+SUM((1-10%)*DW$12*DW27)+SUM((1-10%)*DU$12*DU27)+SUM((1-10%)*CI$12*CI27)+SUM((1-10%)*CH$12*CH27)+SUM((1-10%)*CJ$12*CJ27)+SUM((1-10%)*DX$12*DX27)+SUM((1-10%)*CK$12*CK27)+SUM((1-10%)*CL$12*CL27)+SUM((1-10%)*CF$12*CF27)</f>
        <v>285000</v>
      </c>
      <c r="EC27" s="50">
        <f>SUM(BL27*$BL$12+BM27*$BM$12+BN27*$BN$12+BO27*$BO$12+BP27*$BP$12+BQ27*$BQ$12+BR27*$BR$12+BS27*$BS$12+BT27*$BT$12+BU27*$BU$12+BV27*$BV$12+BZ27*$BZ$12+CA27*$CA$12+CB27*$CB$12+CC27*$CC$12+CD27*$CD$12+CE27*$CE$12+CN27*$CN$12+CO27*$CO$12+CP27*$CP$12+CQ27*$CQ$12+CR27*$CR$12+CS27*$CS$12+CT27*$CT$12+CY27*$CY$12+DB27*$DB$12+DC27*$DC$12+DD27*$DD$12+DE27*$DE$12+DF27*$DF$12+DG27*$DG$12+DI27*$DI$12+DJ27*$DJ$12+DL27*$DL$12)+SUM(CU27*$CU$12+CV27*$CV$12+CW27*$CW$12+CX27*$CX$12)+SUM($CZ$12*CZ27)+SUM($DA$12*DA27)+SUM($DK$12*DK27)+SUM($DM$12*DM27)+SUM($BW$12*BW27)+SUM($BX$12*BX27)+SUM($DN$12*DN27)+SUM($DO$12*DO27)+SUM($DP$12*DP27)+SUM($DQ$12*DQ27)+SUM($DR$12*DR27)+SUM($DT$12*DT27)+SUM($DY$12*DY27)+SUM($DS$12*DS27)+SUM($BY$12*BY27)+SUM($DH$12*DH27)+SUM($DV$12*DV27)+SUM($DW$12*DW27)+SUM($CG$12*CG27)+SUM($DU$12*DU27)+SUM($CI$12*CI27)+SUM($CH$12*CH27)+SUM($CJ$12*CJ27)+SUM($DX$12*DX27)+SUM($CK$12*CK27)+SUM($CL$12*CL27)+SUM($CF$12*CF27)</f>
        <v>285000</v>
      </c>
      <c r="ED27" s="51" t="s">
        <v>171</v>
      </c>
      <c r="EE27" s="49"/>
      <c r="EF27" s="77">
        <f t="shared" si="18"/>
        <v>285000</v>
      </c>
      <c r="EG27" s="77">
        <f t="shared" si="18"/>
        <v>285000</v>
      </c>
      <c r="EH27" s="49"/>
      <c r="EJ27" s="79"/>
    </row>
    <row r="28" spans="1:140" s="55" customFormat="1" ht="12.75" customHeight="1">
      <c r="A28" s="56"/>
      <c r="B28" s="47" t="s">
        <v>160</v>
      </c>
      <c r="C28" s="48" t="s">
        <v>172</v>
      </c>
      <c r="D28" s="48" t="s">
        <v>173</v>
      </c>
      <c r="E28" s="48" t="s">
        <v>174</v>
      </c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>
        <f>SUM(F28*$F$12+G28*$G$12+H28*$H$12+I28*$I$12+J28*$J$12+K28*$K$12+L28*$L$12+M28*$M$12+N28*$N$12+O28*$O$12+P28*$P$12+Q28*$Q$12+R28*$R$12+S28*$S$12+T28*$T$12+U28*$U$12+V28*$V$12+W28*$W$12+X28*$X$12+Y28*$Y$12+Z28*$Z$12+AA28*$AA$12+AB28*$AB$12+AC28*$AC$12+AD28*$AD$12+AE28*$AE$12+AF28*$AF$12+AG28*$AG$12+AH28*$AH$12+AI28*$AI$12+AJ28*$AJ$12+AK28*$AK$12+AL28*$AL$12+AM28*$AM$12+AN28*$AN$12+AO28*$AO$12+AP28*$AP$12+AQ28*$AQ$12+AS28*$AS$12+AT28*$AT$12+AU28*$AU$12+AV28*$AV$12+AW28*$AW$12+AX28*$AX$12+AY28*$AY$12+AZ28*$AZ$12+BA28*$BA$12+BB28*$BB$12+BC28*$BC$12+BD28*$BD$12+BE28*$BE$12+BF28*$BF$12+BG28*$BG$12+BH28*$BH$12+BI28*$BI$12)-(F28*$F$12+G28*$G$12+H28*$H$12+I28*$I$12+J28*$J$12+K28*$K$12+L28*$L$12+M28*$M$12+N28*$N$12+O28*$O$12+P28*$P$12+Q28*$Q$12+R28*$R$12+S28*$S$12+T28*$T$12+U28*$U$12+V28*$V$12+W28*$W$12+X28*$X$12+Y28*$Y$12+Z28*$Z$12+AA28*$AA$12+AB28*$AB$12+AC28*$AC$12+AD28*$AD$12+AE28*$AE$12+AF28*$AF$12+AG28*$AG$12+AH28*$AH$12+AI28*$AI$12+AJ28*$AJ$12+AK28*$AK$12+AL28*$AL$12+AM28*$AM$12+AP28*$AP$12+AQ28*$AQ$12+BB28*$BB$12+BC28*$BC$12+BD28*$BD$12+BE28*$BE$12+BF28*$BF$12+BG28*$BG$12+BH28*$BH$12+BI28*$BI$12)*0%-(AW28*$AW$12+AX28*$AX$12+AY28*$AY$12+AZ28*$AZ$12+BA28*$BA$12)*0%-(F28*$F$9+G28*$G$9+H28*$H$9+I28*$I$9+J28*$J$9+K28*$K$9+L28*$L$9+M28*$M$9+N28*$N$9+O28*$O$9+P28*$P$9+Q28*$Q$9+R28*$R$9+S28*$S$9+T28*$T$9+U28*$U$9+V28*$V$9+W28*$W$9+X28*$X$9+Y28*$Y$9+Z28*$Z$9+AA28*$AA$9+AB28*$AB$9+AC28*$AC$9+AD28*$AD$9+AE28*$AE$9+AF28*$AF$9+AG28*$AG$9+AH28*$AH$9+AI28*$AI$9+AW28*$AW$9+AX28*$AX$9+AY28*$AY$9+AZ28*$AZ$9+BA28*$BA$9+BB28*$BB$9+BC28*$BC$9+BD28*$BD$9+BE28*$BE$9+BF28*$BF$9+BG28*$BG$9+BH28*$BH$9+BI28*$BI$9)</f>
        <v>0</v>
      </c>
      <c r="BK28" s="49">
        <f>SUM(F28*$F$12+G28*$G$12+H28*$H$12+I28*$I$12+J28*$J$12+K28*$K$12+L28*$L$12+M28*$M$12+N28*$N$12+O28*$O$12+P28*$P$12+Q28*$Q$12+R28*$R$12+S28*$S$12+T28*$T$12+U28*$U$12+V28*$V$12+W28*$W$12+X28*$X$12+Y28*$Y$12+Z28*$Z$12+AA28*$AA$12+AB28*$AB$12+AC28*$AC$12+AD28*$AD$12+AE28*$AE$12+AF28*$AF$12+AG28*$AG$12+AH28*$AH$12+AI28*$AI$12+AJ28*$AJ$12+AK28*$AK$12+AL28*$AL$12+AM28*$AM$12+AN28*$AN$12+AO28*$AO$12+AP28*$AP$12+AQ28*$AQ$12+AS28*$AS$12+AT28*$AT$12+AU28*$AU$12+AV28*$AV$12+AW28*$AW$12+AX28*$AX$12+AY28*$AY$12+AZ28*$AZ$12+BA28*$BA$12+BB28*$BB$12+BC28*$BC$12+BD28*$BD$12+BE28*$BE$12+BF28*$BF$12+BG28*$BG$12+BH28*$BH$12+BI28*$BI$12)</f>
        <v>0</v>
      </c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>
        <v>15</v>
      </c>
      <c r="DF28" s="49"/>
      <c r="DG28" s="49"/>
      <c r="DH28" s="49"/>
      <c r="DI28" s="49"/>
      <c r="DJ28" s="49"/>
      <c r="DK28" s="49"/>
      <c r="DL28" s="49"/>
      <c r="DM28" s="49"/>
      <c r="DN28" s="49"/>
      <c r="DO28" s="49"/>
      <c r="DP28" s="49"/>
      <c r="DQ28" s="49"/>
      <c r="DR28" s="49"/>
      <c r="DS28" s="49"/>
      <c r="DT28" s="49"/>
      <c r="DU28" s="49"/>
      <c r="DV28" s="49"/>
      <c r="DW28" s="49"/>
      <c r="DX28" s="49"/>
      <c r="DY28" s="49"/>
      <c r="DZ28" s="49">
        <f>SUM(CY28,CZ28,DA28,DB28,DC28,DE28,DF28,DI28,DJ28,DK28,DM28,DN28)</f>
        <v>15</v>
      </c>
      <c r="EA28" s="49">
        <f>DZ28/25*2</f>
        <v>1.2</v>
      </c>
      <c r="EB28" s="50">
        <f t="shared" si="22"/>
        <v>190770</v>
      </c>
      <c r="EC28" s="50">
        <f>SUM(BL28*$BL$12+BM28*$BM$12+BN28*$BN$12+BO28*$BO$12+BP28*$BP$12+BQ28*$BQ$12+BR28*$BR$12+BS28*$BS$12+BT28*$BT$12+BU28*$BU$12+BV28*$BV$12+BZ28*$BZ$12+CA28*$CA$12+CB28*$CB$12+CC28*$CC$12+CD28*$CD$12+CE28*$CE$12+CN28*$CN$12+CO28*$CO$12+CP28*$CP$12+CQ28*$CQ$12+CR28*$CR$12+CS28*$CS$12+CT28*$CT$12+CY28*$CY$12+DB28*$DB$12+DC28*$DC$12+DD28*$DD$12+DE28*$DE$12+DF28*$DF$12+DG28*$DG$12+DI28*$DI$12+DJ28*$DJ$12+DL28*$DL$12)+SUM(CU28*$CU$12+CV28*$CV$12+CW28*$CW$12+CX28*$CX$12)+SUM($CZ$12*CZ28)+SUM($DA$12*DA28)+SUM($DK$12*DK28)+SUM($DM$12*DM28)+SUM($BW$12*BW28)+SUM($BX$12*BX28)+SUM($DN$12*DN28)+SUM($DO$12*DO28)+SUM($DP$12*DP28)+SUM($DQ$12*DQ28)+SUM($DR$12*DR28)+SUM($DT$12*DT28)+SUM($DY$12*DY28)+SUM($DS$12*DS28)+SUM($BY$12*BY28)+SUM($DH$12*DH28)+SUM($DV$12*DV28)+SUM($DW$12*DW28)+SUM($CG$12*CG28)+SUM($DU$12*DU28)+SUM($CI$12*CI28)+SUM($CH$12*CH28)+SUM($CJ$12*CJ28)+SUM($DX$12*DX28)+SUM($CK$12*CK28)+SUM($CL$12*CL28)+SUM($CF$12*CF28)</f>
        <v>213750</v>
      </c>
      <c r="ED28" s="57" t="s">
        <v>175</v>
      </c>
      <c r="EE28" s="49"/>
      <c r="EF28" s="77">
        <f t="shared" si="18"/>
        <v>190770</v>
      </c>
      <c r="EG28" s="77">
        <f t="shared" si="18"/>
        <v>213750</v>
      </c>
      <c r="EH28" s="49"/>
      <c r="EJ28" s="79"/>
    </row>
    <row r="29" spans="1:140" s="55" customFormat="1" ht="12.75" customHeight="1">
      <c r="A29" s="56"/>
      <c r="B29" s="47" t="s">
        <v>176</v>
      </c>
      <c r="C29" s="48" t="s">
        <v>177</v>
      </c>
      <c r="D29" s="48" t="s">
        <v>178</v>
      </c>
      <c r="E29" s="48" t="s">
        <v>179</v>
      </c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>
        <v>10</v>
      </c>
      <c r="DE29" s="49"/>
      <c r="DF29" s="49"/>
      <c r="DG29" s="49"/>
      <c r="DH29" s="49"/>
      <c r="DI29" s="49"/>
      <c r="DJ29" s="49"/>
      <c r="DK29" s="49"/>
      <c r="DL29" s="49"/>
      <c r="DM29" s="49"/>
      <c r="DN29" s="49"/>
      <c r="DO29" s="49"/>
      <c r="DP29" s="49"/>
      <c r="DQ29" s="49"/>
      <c r="DR29" s="49"/>
      <c r="DS29" s="49"/>
      <c r="DT29" s="49"/>
      <c r="DU29" s="49"/>
      <c r="DV29" s="49"/>
      <c r="DW29" s="49"/>
      <c r="DX29" s="49"/>
      <c r="DY29" s="49"/>
      <c r="DZ29" s="49">
        <f t="shared" ref="DZ29:DZ51" si="23">SUM(CY29,CZ29,DA29,DB29,DC29,DE29,DF29,DI29,DJ29,DK29,DM29,DN29)</f>
        <v>0</v>
      </c>
      <c r="EA29" s="49">
        <f t="shared" ref="EA29:EA51" si="24">DZ29/25*2</f>
        <v>0</v>
      </c>
      <c r="EB29" s="50">
        <f t="shared" si="22"/>
        <v>142500</v>
      </c>
      <c r="EC29" s="50">
        <f t="shared" ref="EC29:EC32" si="25">SUM(BL29*$BL$12+BM29*$BM$12+BN29*$BN$12+BO29*$BO$12+BP29*$BP$12+BQ29*$BQ$12+BR29*$BR$12+BS29*$BS$12+BT29*$BT$12+BU29*$BU$12+BV29*$BV$12+BZ29*$BZ$12+CA29*$CA$12+CB29*$CB$12+CC29*$CC$12+CD29*$CD$12+CE29*$CE$12+CN29*$CN$12+CO29*$CO$12+CP29*$CP$12+CQ29*$CQ$12+CR29*$CR$12+CS29*$CS$12+CT29*$CT$12+CY29*$CY$12+DB29*$DB$12+DC29*$DC$12+DD29*$DD$12+DE29*$DE$12+DF29*$DF$12+DG29*$DG$12+DI29*$DI$12+DJ29*$DJ$12+DL29*$DL$12)+SUM(CU29*$CU$12+CV29*$CV$12+CW29*$CW$12+CX29*$CX$12)+SUM($CZ$12*CZ29)+SUM($DA$12*DA29)+SUM($DK$12*DK29)+SUM($DM$12*DM29)+SUM($BW$12*BW29)+SUM($BX$12*BX29)+SUM($DN$12*DN29)+SUM($DO$12*DO29)+SUM($DP$12*DP29)+SUM($DQ$12*DQ29)+SUM($DR$12*DR29)+SUM($DT$12*DT29)+SUM($DY$12*DY29)+SUM($DS$12*DS29)+SUM($BY$12*BY29)+SUM($DH$12*DH29)+SUM($DV$12*DV29)+SUM($DW$12*DW29)+SUM($CG$12*CG29)+SUM($DU$12*DU29)+SUM($CI$12*CI29)+SUM($CH$12*CH29)+SUM($CJ$12*CJ29)+SUM($DX$12*DX29)+SUM($CK$12*CK29)+SUM($CL$12*CL29)+SUM($CF$12*CF29)</f>
        <v>142500</v>
      </c>
      <c r="ED29" s="51" t="s">
        <v>171</v>
      </c>
      <c r="EE29" s="49"/>
      <c r="EF29" s="77">
        <f t="shared" si="18"/>
        <v>142500</v>
      </c>
      <c r="EG29" s="77">
        <f t="shared" si="18"/>
        <v>142500</v>
      </c>
      <c r="EH29" s="49"/>
      <c r="EJ29" s="79"/>
    </row>
    <row r="30" spans="1:140" s="55" customFormat="1" ht="12.75" customHeight="1">
      <c r="A30" s="56"/>
      <c r="B30" s="47" t="s">
        <v>176</v>
      </c>
      <c r="C30" s="48" t="s">
        <v>180</v>
      </c>
      <c r="D30" s="48" t="s">
        <v>181</v>
      </c>
      <c r="E30" s="48">
        <v>0</v>
      </c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>
        <v>8</v>
      </c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DC30" s="49"/>
      <c r="DD30" s="49"/>
      <c r="DE30" s="49"/>
      <c r="DF30" s="49"/>
      <c r="DG30" s="49"/>
      <c r="DH30" s="49"/>
      <c r="DI30" s="49"/>
      <c r="DJ30" s="49"/>
      <c r="DK30" s="49"/>
      <c r="DL30" s="49"/>
      <c r="DM30" s="49"/>
      <c r="DN30" s="49"/>
      <c r="DO30" s="49"/>
      <c r="DP30" s="49"/>
      <c r="DQ30" s="49"/>
      <c r="DR30" s="49"/>
      <c r="DS30" s="49"/>
      <c r="DT30" s="49"/>
      <c r="DU30" s="49"/>
      <c r="DV30" s="49"/>
      <c r="DW30" s="49"/>
      <c r="DX30" s="49"/>
      <c r="DY30" s="49"/>
      <c r="DZ30" s="49">
        <f t="shared" si="23"/>
        <v>0</v>
      </c>
      <c r="EA30" s="49">
        <f t="shared" si="24"/>
        <v>0</v>
      </c>
      <c r="EB30" s="50">
        <f t="shared" si="22"/>
        <v>68000</v>
      </c>
      <c r="EC30" s="50">
        <f t="shared" si="25"/>
        <v>68000</v>
      </c>
      <c r="ED30" s="51" t="s">
        <v>171</v>
      </c>
      <c r="EE30" s="49"/>
      <c r="EF30" s="77">
        <f t="shared" si="18"/>
        <v>68000</v>
      </c>
      <c r="EG30" s="77">
        <f t="shared" si="18"/>
        <v>68000</v>
      </c>
      <c r="EH30" s="49"/>
      <c r="EJ30" s="79"/>
    </row>
    <row r="31" spans="1:140" s="55" customFormat="1" ht="12.75" customHeight="1">
      <c r="A31" s="76"/>
      <c r="B31" s="80" t="s">
        <v>176</v>
      </c>
      <c r="C31" s="63" t="s">
        <v>182</v>
      </c>
      <c r="D31" s="65" t="s">
        <v>183</v>
      </c>
      <c r="E31" s="65" t="s">
        <v>184</v>
      </c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>
        <f t="shared" ref="BJ31:BJ41" si="26">SUM(F31*$F$12+G31*$G$12+H31*$H$12+I31*$I$12+J31*$J$12+K31*$K$12+L31*$L$12+M31*$M$12+N31*$N$12+O31*$O$12+P31*$P$12+Q31*$Q$12+R31*$R$12+S31*$S$12+T31*$T$12+U31*$U$12+V31*$V$12+W31*$W$12+X31*$X$12+Y31*$Y$12+Z31*$Z$12+AA31*$AA$12+AB31*$AB$12+AC31*$AC$12+AD31*$AD$12+AE31*$AE$12+AF31*$AF$12+AG31*$AG$12+AH31*$AH$12+AI31*$AI$12+AJ31*$AJ$12+AK31*$AK$12+AL31*$AL$12+AM31*$AM$12+AN31*$AN$12+AO31*$AO$12+AP31*$AP$12+AQ31*$AQ$12+AS31*$AS$12+AT31*$AT$12+AU31*$AU$12+AV31*$AV$12+AW31*$AW$12+AX31*$AX$12+AY31*$AY$12+AZ31*$AZ$12+BA31*$BA$12+BB31*$BB$12+BC31*$BC$12+BD31*$BD$12+BE31*$BE$12+BF31*$BF$12+BG31*$BG$12+BH31*$BH$12+BI31*$BI$12)-(F31*$F$12+G31*$G$12+H31*$H$12+I31*$I$12+J31*$J$12+K31*$K$12+L31*$L$12+M31*$M$12+N31*$N$12+O31*$O$12+P31*$P$12+Q31*$Q$12+R31*$R$12+S31*$S$12+T31*$T$12+U31*$U$12+V31*$V$12+W31*$W$12+X31*$X$12+Y31*$Y$12+Z31*$Z$12+AA31*$AA$12+AB31*$AB$12+AC31*$AC$12+AD31*$AD$12+AE31*$AE$12+AF31*$AF$12+AG31*$AG$12+AH31*$AH$12+AI31*$AI$12+AJ31*$AJ$12+AK31*$AK$12+AL31*$AL$12+AM31*$AM$12+AP31*$AP$12+AQ31*$AQ$12+BB31*$BB$12+BC31*$BC$12+BD31*$BD$12+BE31*$BE$12+BF31*$BF$12+BG31*$BG$12+BH31*$BH$12+BI31*$BI$12)*0%-(AW31*$AW$12+AX31*$AX$12+AY31*$AY$12+AZ31*$AZ$12+BA31*$BA$12)*0%-(F31*$F$9+G31*$G$9+H31*$H$9+I31*$I$9+J31*$J$9+K31*$K$9+L31*$L$9+M31*$M$9+N31*$N$9+O31*$O$9+P31*$P$9+Q31*$Q$9+R31*$R$9+S31*$S$9+T31*$T$9+U31*$U$9+V31*$V$9+W31*$W$9+X31*$X$9+Y31*$Y$9+Z31*$Z$9+AA31*$AA$9+AB31*$AB$9+AC31*$AC$9+AD31*$AD$9+AE31*$AE$9+AF31*$AF$9+AG31*$AG$9+AH31*$AH$9+AI31*$AI$9+AW31*$AW$9+AX31*$AX$9+AY31*$AY$9+AZ31*$AZ$9+BA31*$BA$9+BB31*$BB$9+BC31*$BC$9+BD31*$BD$9+BE31*$BE$9+BF31*$BF$9+BG31*$BG$9+BH31*$BH$9+BI31*$BI$9)</f>
        <v>0</v>
      </c>
      <c r="BK31" s="49">
        <f t="shared" ref="BK31:BK41" si="27">SUM(F31*$F$12+G31*$G$12+H31*$H$12+I31*$I$12+J31*$J$12+K31*$K$12+L31*$L$12+M31*$M$12+N31*$N$12+O31*$O$12+P31*$P$12+Q31*$Q$12+R31*$R$12+S31*$S$12+T31*$T$12+U31*$U$12+V31*$V$12+W31*$W$12+X31*$X$12+Y31*$Y$12+Z31*$Z$12+AA31*$AA$12+AB31*$AB$12+AC31*$AC$12+AD31*$AD$12+AE31*$AE$12+AF31*$AF$12+AG31*$AG$12+AH31*$AH$12+AI31*$AI$12+AJ31*$AJ$12+AK31*$AK$12+AL31*$AL$12+AM31*$AM$12+AN31*$AN$12+AO31*$AO$12+AP31*$AP$12+AQ31*$AQ$12+AS31*$AS$12+AT31*$AT$12+AU31*$AU$12+AV31*$AV$12+AW31*$AW$12+AX31*$AX$12+AY31*$AY$12+AZ31*$AZ$12+BA31*$BA$12+BB31*$BB$12+BC31*$BC$12+BD31*$BD$12+BE31*$BE$12+BF31*$BF$12+BG31*$BG$12+BH31*$BH$12+BI31*$BI$12)</f>
        <v>0</v>
      </c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  <c r="CT31" s="49"/>
      <c r="CU31" s="49"/>
      <c r="CV31" s="49"/>
      <c r="CW31" s="49"/>
      <c r="CX31" s="49"/>
      <c r="CY31" s="49"/>
      <c r="CZ31" s="49"/>
      <c r="DA31" s="49"/>
      <c r="DB31" s="49"/>
      <c r="DC31" s="49"/>
      <c r="DD31" s="49">
        <v>40</v>
      </c>
      <c r="DE31" s="49"/>
      <c r="DF31" s="49"/>
      <c r="DG31" s="49"/>
      <c r="DH31" s="49"/>
      <c r="DI31" s="49"/>
      <c r="DJ31" s="49"/>
      <c r="DK31" s="49"/>
      <c r="DL31" s="49"/>
      <c r="DM31" s="49"/>
      <c r="DN31" s="49"/>
      <c r="DO31" s="49"/>
      <c r="DP31" s="49"/>
      <c r="DQ31" s="49"/>
      <c r="DR31" s="49"/>
      <c r="DS31" s="49"/>
      <c r="DT31" s="49"/>
      <c r="DU31" s="49"/>
      <c r="DV31" s="49">
        <v>10</v>
      </c>
      <c r="DW31" s="49"/>
      <c r="DX31" s="49"/>
      <c r="DY31" s="49"/>
      <c r="DZ31" s="49">
        <f t="shared" si="23"/>
        <v>0</v>
      </c>
      <c r="EA31" s="49">
        <f t="shared" si="24"/>
        <v>0</v>
      </c>
      <c r="EB31" s="50">
        <f t="shared" si="22"/>
        <v>698250</v>
      </c>
      <c r="EC31" s="50">
        <f t="shared" si="25"/>
        <v>712500</v>
      </c>
      <c r="ED31" s="51" t="s">
        <v>185</v>
      </c>
      <c r="EE31" s="49"/>
      <c r="EF31" s="77">
        <f t="shared" si="18"/>
        <v>698250</v>
      </c>
      <c r="EG31" s="77">
        <f t="shared" si="18"/>
        <v>712500</v>
      </c>
      <c r="EH31" s="54"/>
    </row>
    <row r="32" spans="1:140" s="55" customFormat="1" ht="12.75" customHeight="1">
      <c r="A32" s="76"/>
      <c r="B32" s="47" t="s">
        <v>176</v>
      </c>
      <c r="C32" s="48" t="s">
        <v>186</v>
      </c>
      <c r="D32" s="48" t="s">
        <v>187</v>
      </c>
      <c r="E32" s="48" t="s">
        <v>188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>
        <f t="shared" ref="BJ32:BJ36" si="28">SUM(F32*$F$12+G32*$G$12+H32*$H$12+I32*$I$12+J32*$J$12+K32*$K$12+L32*$L$12+M32*$M$12+N32*$N$12+O32*$O$12+P32*$P$12+Q32*$Q$12+R32*$R$12+S32*$S$12+T32*$T$12+U32*$U$12+V32*$V$12+W32*$W$12+X32*$X$12+Y32*$Y$12+Z32*$Z$12+AA32*$AA$12+AB32*$AB$12+AC32*$AC$12+AD32*$AD$12+AE32*$AE$12+AF32*$AF$12+AG32*$AG$12+AH32*$AH$12+AI32*$AI$12+AJ32*$AJ$12+AK32*$AK$12+AL32*$AL$12+AM32*$AM$12+AN32*$AN$12+AO32*$AO$12+AP32*$AP$12+AQ32*$AQ$12+AS32*$AS$12+AT32*$AT$12+AU32*$AU$12+AV32*$AV$12+AW32*$AW$12+AX32*$AX$12+AY32*$AY$12+AZ32*$AZ$12+BA32*$BA$12+BB32*$BB$12+BC32*$BC$12+BD32*$BD$12+BE32*$BE$12+BF32*$BF$12+BG32*$BG$12+BH32*$BH$12+BI32*$BI$12)-(F32*$F$12+G32*$G$12+H32*$H$12+I32*$I$12+J32*$J$12+K32*$K$12+L32*$L$12+M32*$M$12+N32*$N$12+O32*$O$12+P32*$P$12+Q32*$Q$12+R32*$R$12+S32*$S$12+T32*$T$12+U32*$U$12+V32*$V$12+W32*$W$12+X32*$X$12+Y32*$Y$12+Z32*$Z$12+AA32*$AA$12+AB32*$AB$12+AC32*$AC$12+AD32*$AD$12+AE32*$AE$12+AF32*$AF$12+AG32*$AG$12+AH32*$AH$12+AI32*$AI$12+AJ32*$AJ$12+AK32*$AK$12+AL32*$AL$12+AM32*$AM$12+AP32*$AP$12+AQ32*$AQ$12+BB32*$BB$12+BC32*$BC$12+BD32*$BD$12+BE32*$BE$12+BF32*$BF$12+BG32*$BG$12+BH32*$BH$12+BI32*$BI$12)*0%-(AW32*$AW$12+AX32*$AX$12+AY32*$AY$12+AZ32*$AZ$12+BA32*$BA$12)*0%-(F32*$F$9+G32*$G$9+H32*$H$9+I32*$I$9+J32*$J$9+K32*$K$9+L32*$L$9+M32*$M$9+N32*$N$9+O32*$O$9+P32*$P$9+Q32*$Q$9+R32*$R$9+S32*$S$9+T32*$T$9+U32*$U$9+V32*$V$9+W32*$W$9+X32*$X$9+Y32*$Y$9+Z32*$Z$9+AA32*$AA$9+AB32*$AB$9+AC32*$AC$9+AD32*$AD$9+AE32*$AE$9+AF32*$AF$9+AG32*$AG$9+AH32*$AH$9+AI32*$AI$9+AW32*$AW$9+AX32*$AX$9+AY32*$AY$9+AZ32*$AZ$9+BA32*$BA$9+BB32*$BB$9+BC32*$BC$9+BD32*$BD$9+BE32*$BE$9+BF32*$BF$9+BG32*$BG$9+BH32*$BH$9+BI32*$BI$9)</f>
        <v>0</v>
      </c>
      <c r="BK32" s="49">
        <f t="shared" ref="BK32:BK36" si="29">SUM(F32*$F$12+G32*$G$12+H32*$H$12+I32*$I$12+J32*$J$12+K32*$K$12+L32*$L$12+M32*$M$12+N32*$N$12+O32*$O$12+P32*$P$12+Q32*$Q$12+R32*$R$12+S32*$S$12+T32*$T$12+U32*$U$12+V32*$V$12+W32*$W$12+X32*$X$12+Y32*$Y$12+Z32*$Z$12+AA32*$AA$12+AB32*$AB$12+AC32*$AC$12+AD32*$AD$12+AE32*$AE$12+AF32*$AF$12+AG32*$AG$12+AH32*$AH$12+AI32*$AI$12+AJ32*$AJ$12+AK32*$AK$12+AL32*$AL$12+AM32*$AM$12+AN32*$AN$12+AO32*$AO$12+AP32*$AP$12+AQ32*$AQ$12+AS32*$AS$12+AT32*$AT$12+AU32*$AU$12+AV32*$AV$12+AW32*$AW$12+AX32*$AX$12+AY32*$AY$12+AZ32*$AZ$12+BA32*$BA$12+BB32*$BB$12+BC32*$BC$12+BD32*$BD$12+BE32*$BE$12+BF32*$BF$12+BG32*$BG$12+BH32*$BH$12+BI32*$BI$12)</f>
        <v>0</v>
      </c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>
        <v>12</v>
      </c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DC32" s="49"/>
      <c r="DD32" s="49"/>
      <c r="DE32" s="49"/>
      <c r="DF32" s="49"/>
      <c r="DG32" s="49"/>
      <c r="DH32" s="49"/>
      <c r="DI32" s="49"/>
      <c r="DJ32" s="49"/>
      <c r="DK32" s="49"/>
      <c r="DL32" s="49"/>
      <c r="DM32" s="49"/>
      <c r="DN32" s="49"/>
      <c r="DO32" s="49"/>
      <c r="DP32" s="49"/>
      <c r="DQ32" s="49"/>
      <c r="DR32" s="49"/>
      <c r="DS32" s="49"/>
      <c r="DT32" s="49"/>
      <c r="DU32" s="49"/>
      <c r="DV32" s="49"/>
      <c r="DW32" s="49"/>
      <c r="DX32" s="49"/>
      <c r="DY32" s="49"/>
      <c r="DZ32" s="49">
        <f t="shared" si="23"/>
        <v>0</v>
      </c>
      <c r="EA32" s="49">
        <f t="shared" si="24"/>
        <v>0</v>
      </c>
      <c r="EB32" s="50">
        <f t="shared" si="22"/>
        <v>126360</v>
      </c>
      <c r="EC32" s="50">
        <f t="shared" si="25"/>
        <v>140400</v>
      </c>
      <c r="ED32" s="51" t="s">
        <v>189</v>
      </c>
      <c r="EE32" s="49"/>
      <c r="EF32" s="77">
        <f t="shared" si="18"/>
        <v>126360</v>
      </c>
      <c r="EG32" s="77">
        <f t="shared" si="18"/>
        <v>140400</v>
      </c>
      <c r="EH32" s="54"/>
    </row>
    <row r="33" spans="1:138" s="55" customFormat="1" ht="12.75" customHeight="1">
      <c r="A33" s="76"/>
      <c r="B33" s="81" t="s">
        <v>190</v>
      </c>
      <c r="C33" s="48" t="s">
        <v>191</v>
      </c>
      <c r="D33" s="48" t="s">
        <v>192</v>
      </c>
      <c r="E33" s="48" t="s">
        <v>193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>
        <f t="shared" si="28"/>
        <v>0</v>
      </c>
      <c r="BK33" s="49">
        <f t="shared" si="29"/>
        <v>0</v>
      </c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  <c r="DB33" s="49"/>
      <c r="DC33" s="49"/>
      <c r="DD33" s="49">
        <v>100</v>
      </c>
      <c r="DE33" s="49"/>
      <c r="DF33" s="49"/>
      <c r="DG33" s="49"/>
      <c r="DH33" s="49"/>
      <c r="DI33" s="49"/>
      <c r="DJ33" s="49"/>
      <c r="DK33" s="49"/>
      <c r="DL33" s="49"/>
      <c r="DM33" s="49"/>
      <c r="DN33" s="49"/>
      <c r="DO33" s="49"/>
      <c r="DP33" s="49"/>
      <c r="DQ33" s="49"/>
      <c r="DR33" s="49"/>
      <c r="DS33" s="49"/>
      <c r="DT33" s="49">
        <v>30</v>
      </c>
      <c r="DU33" s="49"/>
      <c r="DV33" s="49"/>
      <c r="DW33" s="49"/>
      <c r="DX33" s="49"/>
      <c r="DY33" s="49">
        <v>20</v>
      </c>
      <c r="DZ33" s="49">
        <f t="shared" si="23"/>
        <v>0</v>
      </c>
      <c r="EA33" s="49">
        <f t="shared" si="24"/>
        <v>0</v>
      </c>
      <c r="EB33" s="50">
        <f t="shared" si="22"/>
        <v>2085310</v>
      </c>
      <c r="EC33" s="50">
        <f t="shared" ref="EC33:EC34" si="30">SUM(BL33*$BL$12+BM33*$BM$12+BN33*$BN$12+BO33*$BO$12+BP33*$BP$12+BQ33*$BQ$12+BR33*$BR$12+BS33*$BS$12+BT33*$BT$12+BU33*$BU$12+BV33*$BV$12+BZ33*$BZ$12+CA33*$CA$12+CB33*$CB$12+CC33*$CC$12+CD33*$CD$12+CE33*$CE$12+CN33*$CN$12+CO33*$CO$12+CP33*$CP$12+CQ33*$CQ$12+CR33*$CR$12+CS33*$CS$12+CT33*$CT$12+CY33*$CY$12+DB33*$DB$12+DC33*$DC$12+DD33*$DD$12+DE33*$DE$12+DF33*$DF$12+DG33*$DG$12+DI33*$DI$12+DJ33*$DJ$12+DL33*$DL$12)+SUM(CU33*$CU$12+CV33*$CV$12+CW33*$CW$12+CX33*$CX$12)+SUM($CZ$12*CZ33)+SUM($DA$12*DA33)+SUM($DK$12*DK33)+SUM($DM$12*DM33)+SUM($BW$12*BW33)+SUM($BX$12*BX33)+SUM($DN$12*DN33)+SUM($DO$12*DO33)+SUM($DP$12*DP33)+SUM($DQ$12*DQ33)+SUM($DR$12*DR33)+SUM($DT$12*DT33)+SUM($DY$12*DY33)+SUM($DS$12*DS33)+SUM($BY$12*BY33)+SUM($DH$12*DH33)+SUM($DV$12*DV33)+SUM($DW$12*DW33)+SUM($CG$12*CG33)+SUM($DU$12*DU33)+SUM($CI$12*CI33)+SUM($CH$12*CH33)+SUM($CJ$12*CJ33)+SUM($DX$12*DX33)+SUM($CK$12*CK33)+SUM($CL$12*CL33)+SUM($CF$12*CF33)</f>
        <v>2161500</v>
      </c>
      <c r="ED33" s="57" t="s">
        <v>194</v>
      </c>
      <c r="EE33" s="49"/>
      <c r="EF33" s="77">
        <f t="shared" si="18"/>
        <v>2085310</v>
      </c>
      <c r="EG33" s="77">
        <f t="shared" si="18"/>
        <v>2161500</v>
      </c>
      <c r="EH33" s="54"/>
    </row>
    <row r="34" spans="1:138" s="55" customFormat="1" ht="12.75" customHeight="1">
      <c r="A34" s="76"/>
      <c r="B34" s="47" t="s">
        <v>154</v>
      </c>
      <c r="C34" s="48" t="s">
        <v>195</v>
      </c>
      <c r="D34" s="48" t="s">
        <v>196</v>
      </c>
      <c r="E34" s="48" t="s">
        <v>197</v>
      </c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>
        <f t="shared" si="28"/>
        <v>0</v>
      </c>
      <c r="BK34" s="49">
        <f t="shared" si="29"/>
        <v>0</v>
      </c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DC34" s="49"/>
      <c r="DD34" s="49"/>
      <c r="DE34" s="49"/>
      <c r="DF34" s="49"/>
      <c r="DG34" s="49"/>
      <c r="DH34" s="49"/>
      <c r="DI34" s="49"/>
      <c r="DJ34" s="49"/>
      <c r="DK34" s="49"/>
      <c r="DL34" s="49"/>
      <c r="DM34" s="49">
        <v>15</v>
      </c>
      <c r="DN34" s="49"/>
      <c r="DO34" s="49"/>
      <c r="DP34" s="49"/>
      <c r="DQ34" s="49"/>
      <c r="DR34" s="49"/>
      <c r="DS34" s="49"/>
      <c r="DT34" s="49"/>
      <c r="DU34" s="49"/>
      <c r="DV34" s="49"/>
      <c r="DW34" s="49"/>
      <c r="DX34" s="49"/>
      <c r="DY34" s="49"/>
      <c r="DZ34" s="49">
        <f t="shared" si="23"/>
        <v>15</v>
      </c>
      <c r="EA34" s="49">
        <f t="shared" si="24"/>
        <v>1.2</v>
      </c>
      <c r="EB34" s="50">
        <f t="shared" si="22"/>
        <v>190650</v>
      </c>
      <c r="EC34" s="50">
        <f t="shared" si="30"/>
        <v>213750</v>
      </c>
      <c r="ED34" s="51" t="s">
        <v>198</v>
      </c>
      <c r="EE34" s="49"/>
      <c r="EF34" s="77">
        <f t="shared" si="18"/>
        <v>190650</v>
      </c>
      <c r="EG34" s="77">
        <f t="shared" si="18"/>
        <v>213750</v>
      </c>
      <c r="EH34" s="54"/>
    </row>
    <row r="35" spans="1:138" s="55" customFormat="1" ht="12.75" customHeight="1">
      <c r="A35" s="76"/>
      <c r="B35" s="47" t="s">
        <v>199</v>
      </c>
      <c r="C35" s="48" t="s">
        <v>200</v>
      </c>
      <c r="D35" s="48" t="s">
        <v>201</v>
      </c>
      <c r="E35" s="48" t="s">
        <v>202</v>
      </c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>
        <f t="shared" si="28"/>
        <v>0</v>
      </c>
      <c r="BK35" s="49">
        <f t="shared" si="29"/>
        <v>0</v>
      </c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>
        <v>12</v>
      </c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>
        <v>10</v>
      </c>
      <c r="DB35" s="49"/>
      <c r="DC35" s="49"/>
      <c r="DD35" s="49">
        <v>10</v>
      </c>
      <c r="DE35" s="49"/>
      <c r="DF35" s="49"/>
      <c r="DG35" s="49"/>
      <c r="DH35" s="49"/>
      <c r="DI35" s="49"/>
      <c r="DJ35" s="49"/>
      <c r="DK35" s="49"/>
      <c r="DL35" s="49"/>
      <c r="DM35" s="49"/>
      <c r="DN35" s="49"/>
      <c r="DO35" s="49"/>
      <c r="DP35" s="49"/>
      <c r="DQ35" s="49"/>
      <c r="DR35" s="49"/>
      <c r="DS35" s="49"/>
      <c r="DT35" s="49"/>
      <c r="DU35" s="49"/>
      <c r="DV35" s="49"/>
      <c r="DW35" s="49"/>
      <c r="DX35" s="49"/>
      <c r="DY35" s="49"/>
      <c r="DZ35" s="49">
        <f t="shared" si="23"/>
        <v>10</v>
      </c>
      <c r="EA35" s="49">
        <f t="shared" si="24"/>
        <v>0.8</v>
      </c>
      <c r="EB35" s="50">
        <f t="shared" si="22"/>
        <v>396080</v>
      </c>
      <c r="EC35" s="50">
        <f t="shared" ref="EC35:EC51" si="31">SUM(BL35*$BL$12+BM35*$BM$12+BN35*$BN$12+BO35*$BO$12+BP35*$BP$12+BQ35*$BQ$12+BR35*$BR$12+BS35*$BS$12+BT35*$BT$12+BU35*$BU$12+BV35*$BV$12+BZ35*$BZ$12+CA35*$CA$12+CB35*$CB$12+CC35*$CC$12+CD35*$CD$12+CE35*$CE$12+CN35*$CN$12+CO35*$CO$12+CP35*$CP$12+CQ35*$CQ$12+CR35*$CR$12+CS35*$CS$12+CT35*$CT$12+CY35*$CY$12+DB35*$DB$12+DC35*$DC$12+DD35*$DD$12+DE35*$DE$12+DF35*$DF$12+DG35*$DG$12+DI35*$DI$12+DJ35*$DJ$12+DL35*$DL$12)+SUM(CU35*$CU$12+CV35*$CV$12+CW35*$CW$12+CX35*$CX$12)+SUM($CZ$12*CZ35)+SUM($DA$12*DA35)+SUM($DK$12*DK35)+SUM($DM$12*DM35)+SUM($BW$12*BW35)+SUM($BX$12*BX35)+SUM($DN$12*DN35)+SUM($DO$12*DO35)+SUM($DP$12*DP35)+SUM($DQ$12*DQ35)+SUM($DR$12*DR35)+SUM($DT$12*DT35)+SUM($DY$12*DY35)+SUM($DS$12*DS35)+SUM($BY$12*BY35)+SUM($DH$12*DH35)+SUM($DV$12*DV35)+SUM($DW$12*DW35)+SUM($CG$12*CG35)+SUM($DU$12*DU35)+SUM($CI$12*CI35)+SUM($CH$12*CH35)+SUM($CJ$12*CJ35)+SUM($DX$12*DX35)+SUM($CK$12*CK35)+SUM($CL$12*CL35)+SUM($CF$12*CF35)</f>
        <v>425400</v>
      </c>
      <c r="ED35" s="51" t="s">
        <v>203</v>
      </c>
      <c r="EE35" s="49"/>
      <c r="EF35" s="77">
        <f t="shared" si="18"/>
        <v>396080</v>
      </c>
      <c r="EG35" s="77">
        <f t="shared" si="18"/>
        <v>425400</v>
      </c>
      <c r="EH35" s="54"/>
    </row>
    <row r="36" spans="1:138" s="55" customFormat="1" ht="12.75" customHeight="1">
      <c r="A36" s="76"/>
      <c r="B36" s="47" t="s">
        <v>204</v>
      </c>
      <c r="C36" s="48" t="s">
        <v>205</v>
      </c>
      <c r="D36" s="48" t="s">
        <v>206</v>
      </c>
      <c r="E36" s="48" t="s">
        <v>207</v>
      </c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>
        <f t="shared" si="28"/>
        <v>0</v>
      </c>
      <c r="BK36" s="49">
        <f t="shared" si="29"/>
        <v>0</v>
      </c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>
        <v>4</v>
      </c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/>
      <c r="DC36" s="49"/>
      <c r="DD36" s="49"/>
      <c r="DE36" s="49"/>
      <c r="DF36" s="49"/>
      <c r="DG36" s="49"/>
      <c r="DH36" s="49"/>
      <c r="DI36" s="49"/>
      <c r="DJ36" s="49"/>
      <c r="DK36" s="49"/>
      <c r="DL36" s="49"/>
      <c r="DM36" s="49"/>
      <c r="DN36" s="49"/>
      <c r="DO36" s="49"/>
      <c r="DP36" s="49"/>
      <c r="DQ36" s="49"/>
      <c r="DR36" s="49"/>
      <c r="DS36" s="49"/>
      <c r="DT36" s="49"/>
      <c r="DU36" s="49"/>
      <c r="DV36" s="49"/>
      <c r="DW36" s="49"/>
      <c r="DX36" s="49"/>
      <c r="DY36" s="49"/>
      <c r="DZ36" s="49">
        <f t="shared" si="23"/>
        <v>0</v>
      </c>
      <c r="EA36" s="49">
        <f t="shared" si="24"/>
        <v>0</v>
      </c>
      <c r="EB36" s="50">
        <f t="shared" si="22"/>
        <v>42120</v>
      </c>
      <c r="EC36" s="50">
        <f t="shared" si="31"/>
        <v>46800</v>
      </c>
      <c r="ED36" s="51" t="s">
        <v>208</v>
      </c>
      <c r="EE36" s="49"/>
      <c r="EF36" s="77">
        <f t="shared" si="18"/>
        <v>42120</v>
      </c>
      <c r="EG36" s="77">
        <f t="shared" si="18"/>
        <v>46800</v>
      </c>
      <c r="EH36" s="54"/>
    </row>
    <row r="37" spans="1:138" s="55" customFormat="1" ht="12.75" customHeight="1">
      <c r="A37" s="76"/>
      <c r="B37" s="47" t="s">
        <v>199</v>
      </c>
      <c r="C37" s="48" t="s">
        <v>209</v>
      </c>
      <c r="D37" s="63" t="s">
        <v>210</v>
      </c>
      <c r="E37" s="63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>
        <f t="shared" si="26"/>
        <v>0</v>
      </c>
      <c r="BK37" s="49">
        <f t="shared" si="27"/>
        <v>0</v>
      </c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DC37" s="49"/>
      <c r="DD37" s="49">
        <v>10</v>
      </c>
      <c r="DE37" s="49"/>
      <c r="DF37" s="49"/>
      <c r="DG37" s="49"/>
      <c r="DH37" s="49"/>
      <c r="DI37" s="49"/>
      <c r="DJ37" s="49"/>
      <c r="DK37" s="49"/>
      <c r="DL37" s="49"/>
      <c r="DM37" s="49"/>
      <c r="DN37" s="49"/>
      <c r="DO37" s="49"/>
      <c r="DP37" s="49"/>
      <c r="DQ37" s="49"/>
      <c r="DR37" s="49"/>
      <c r="DS37" s="49"/>
      <c r="DT37" s="49"/>
      <c r="DU37" s="49"/>
      <c r="DV37" s="49"/>
      <c r="DW37" s="49"/>
      <c r="DX37" s="49"/>
      <c r="DY37" s="49"/>
      <c r="DZ37" s="49">
        <f t="shared" si="23"/>
        <v>0</v>
      </c>
      <c r="EA37" s="49">
        <f t="shared" si="24"/>
        <v>0</v>
      </c>
      <c r="EB37" s="50">
        <f t="shared" si="22"/>
        <v>142500</v>
      </c>
      <c r="EC37" s="50">
        <f t="shared" si="31"/>
        <v>142500</v>
      </c>
      <c r="ED37" s="51" t="s">
        <v>211</v>
      </c>
      <c r="EE37" s="49"/>
      <c r="EF37" s="77">
        <f t="shared" si="18"/>
        <v>142500</v>
      </c>
      <c r="EG37" s="77">
        <f t="shared" si="18"/>
        <v>142500</v>
      </c>
      <c r="EH37" s="54"/>
    </row>
    <row r="38" spans="1:138" s="55" customFormat="1" ht="12.75" customHeight="1">
      <c r="A38" s="76"/>
      <c r="B38" s="80" t="s">
        <v>160</v>
      </c>
      <c r="C38" s="63" t="s">
        <v>212</v>
      </c>
      <c r="D38" s="63" t="s">
        <v>213</v>
      </c>
      <c r="E38" s="63" t="s">
        <v>214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>
        <f t="shared" si="26"/>
        <v>0</v>
      </c>
      <c r="BK38" s="49">
        <f t="shared" si="27"/>
        <v>0</v>
      </c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>
        <v>16</v>
      </c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  <c r="CT38" s="49"/>
      <c r="CU38" s="49"/>
      <c r="CV38" s="49"/>
      <c r="CW38" s="49"/>
      <c r="CX38" s="49"/>
      <c r="CY38" s="49"/>
      <c r="CZ38" s="49"/>
      <c r="DA38" s="49"/>
      <c r="DB38" s="49"/>
      <c r="DC38" s="49"/>
      <c r="DD38" s="49"/>
      <c r="DE38" s="49"/>
      <c r="DF38" s="49"/>
      <c r="DG38" s="49"/>
      <c r="DH38" s="49"/>
      <c r="DI38" s="49"/>
      <c r="DJ38" s="49"/>
      <c r="DK38" s="49"/>
      <c r="DL38" s="49"/>
      <c r="DM38" s="49"/>
      <c r="DN38" s="49"/>
      <c r="DO38" s="49"/>
      <c r="DP38" s="49"/>
      <c r="DQ38" s="49"/>
      <c r="DR38" s="49"/>
      <c r="DS38" s="49"/>
      <c r="DT38" s="49"/>
      <c r="DU38" s="49"/>
      <c r="DV38" s="49"/>
      <c r="DW38" s="49"/>
      <c r="DX38" s="49"/>
      <c r="DY38" s="49"/>
      <c r="DZ38" s="49">
        <f t="shared" si="23"/>
        <v>0</v>
      </c>
      <c r="EA38" s="49">
        <f t="shared" si="24"/>
        <v>0</v>
      </c>
      <c r="EB38" s="50">
        <f t="shared" si="22"/>
        <v>168480</v>
      </c>
      <c r="EC38" s="50">
        <f t="shared" si="31"/>
        <v>187200</v>
      </c>
      <c r="ED38" s="57" t="s">
        <v>215</v>
      </c>
      <c r="EE38" s="49"/>
      <c r="EF38" s="77">
        <f t="shared" si="18"/>
        <v>168480</v>
      </c>
      <c r="EG38" s="77">
        <f t="shared" si="18"/>
        <v>187200</v>
      </c>
      <c r="EH38" s="54"/>
    </row>
    <row r="39" spans="1:138" s="55" customFormat="1" ht="12.75" customHeight="1">
      <c r="A39" s="76"/>
      <c r="B39" s="47" t="s">
        <v>216</v>
      </c>
      <c r="C39" s="48" t="s">
        <v>217</v>
      </c>
      <c r="D39" s="48" t="s">
        <v>218</v>
      </c>
      <c r="E39" s="48" t="s">
        <v>219</v>
      </c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>
        <f t="shared" si="26"/>
        <v>0</v>
      </c>
      <c r="BK39" s="49">
        <f t="shared" si="27"/>
        <v>0</v>
      </c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>
        <v>28</v>
      </c>
      <c r="BW39" s="49">
        <v>20</v>
      </c>
      <c r="BX39" s="49"/>
      <c r="BY39" s="49"/>
      <c r="BZ39" s="49"/>
      <c r="CA39" s="49"/>
      <c r="CB39" s="49"/>
      <c r="CC39" s="49"/>
      <c r="CD39" s="49"/>
      <c r="CE39" s="49"/>
      <c r="CF39" s="49"/>
      <c r="CG39" s="49">
        <v>8</v>
      </c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  <c r="CT39" s="49"/>
      <c r="CU39" s="49"/>
      <c r="CV39" s="49"/>
      <c r="CW39" s="49"/>
      <c r="CX39" s="49"/>
      <c r="CY39" s="49"/>
      <c r="CZ39" s="49"/>
      <c r="DA39" s="49"/>
      <c r="DB39" s="49"/>
      <c r="DC39" s="49"/>
      <c r="DD39" s="49"/>
      <c r="DE39" s="49"/>
      <c r="DF39" s="49"/>
      <c r="DG39" s="49"/>
      <c r="DH39" s="49"/>
      <c r="DI39" s="49"/>
      <c r="DJ39" s="49"/>
      <c r="DK39" s="49"/>
      <c r="DL39" s="49"/>
      <c r="DM39" s="49"/>
      <c r="DN39" s="49"/>
      <c r="DO39" s="49"/>
      <c r="DP39" s="49"/>
      <c r="DQ39" s="49"/>
      <c r="DR39" s="49"/>
      <c r="DS39" s="49"/>
      <c r="DT39" s="49"/>
      <c r="DU39" s="49"/>
      <c r="DV39" s="49"/>
      <c r="DW39" s="49"/>
      <c r="DX39" s="49"/>
      <c r="DY39" s="49"/>
      <c r="DZ39" s="49">
        <f t="shared" si="23"/>
        <v>0</v>
      </c>
      <c r="EA39" s="49">
        <f t="shared" si="24"/>
        <v>0</v>
      </c>
      <c r="EB39" s="50">
        <f t="shared" si="22"/>
        <v>589680</v>
      </c>
      <c r="EC39" s="50">
        <f t="shared" si="31"/>
        <v>655200</v>
      </c>
      <c r="ED39" s="51" t="s">
        <v>220</v>
      </c>
      <c r="EE39" s="49"/>
      <c r="EF39" s="77">
        <f t="shared" si="18"/>
        <v>589680</v>
      </c>
      <c r="EG39" s="77">
        <f t="shared" si="18"/>
        <v>655200</v>
      </c>
      <c r="EH39" s="54"/>
    </row>
    <row r="40" spans="1:138" s="55" customFormat="1" ht="12.75" customHeight="1">
      <c r="A40" s="76"/>
      <c r="B40" s="47" t="s">
        <v>216</v>
      </c>
      <c r="C40" s="48" t="s">
        <v>221</v>
      </c>
      <c r="D40" s="48" t="s">
        <v>222</v>
      </c>
      <c r="E40" s="48" t="s">
        <v>223</v>
      </c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>
        <f t="shared" si="26"/>
        <v>0</v>
      </c>
      <c r="BK40" s="49">
        <f t="shared" si="27"/>
        <v>0</v>
      </c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49"/>
      <c r="DE40" s="49"/>
      <c r="DF40" s="49"/>
      <c r="DG40" s="49"/>
      <c r="DH40" s="49"/>
      <c r="DI40" s="49"/>
      <c r="DJ40" s="49"/>
      <c r="DK40" s="49"/>
      <c r="DL40" s="49"/>
      <c r="DM40" s="49"/>
      <c r="DN40" s="49"/>
      <c r="DO40" s="49"/>
      <c r="DP40" s="49"/>
      <c r="DQ40" s="49"/>
      <c r="DR40" s="49"/>
      <c r="DS40" s="49"/>
      <c r="DT40" s="49"/>
      <c r="DU40" s="49"/>
      <c r="DV40" s="49">
        <v>10</v>
      </c>
      <c r="DW40" s="49"/>
      <c r="DX40" s="49"/>
      <c r="DY40" s="49"/>
      <c r="DZ40" s="49">
        <f t="shared" si="23"/>
        <v>0</v>
      </c>
      <c r="EA40" s="49">
        <f t="shared" si="24"/>
        <v>0</v>
      </c>
      <c r="EB40" s="50">
        <f t="shared" si="22"/>
        <v>128250</v>
      </c>
      <c r="EC40" s="50">
        <f t="shared" si="31"/>
        <v>142500</v>
      </c>
      <c r="ED40" s="51" t="s">
        <v>164</v>
      </c>
      <c r="EE40" s="49"/>
      <c r="EF40" s="77">
        <f t="shared" si="18"/>
        <v>128250</v>
      </c>
      <c r="EG40" s="77">
        <f t="shared" si="18"/>
        <v>142500</v>
      </c>
      <c r="EH40" s="54"/>
    </row>
    <row r="41" spans="1:138" s="55" customFormat="1" ht="12.75" customHeight="1">
      <c r="A41" s="76"/>
      <c r="B41" s="47" t="s">
        <v>224</v>
      </c>
      <c r="C41" s="48" t="s">
        <v>225</v>
      </c>
      <c r="D41" s="48" t="s">
        <v>226</v>
      </c>
      <c r="E41" s="48" t="s">
        <v>227</v>
      </c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>
        <v>5</v>
      </c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>
        <f t="shared" si="26"/>
        <v>119010</v>
      </c>
      <c r="BK41" s="49">
        <f t="shared" si="27"/>
        <v>119010</v>
      </c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  <c r="CT41" s="49"/>
      <c r="CU41" s="49"/>
      <c r="CV41" s="49"/>
      <c r="CW41" s="49"/>
      <c r="CX41" s="49"/>
      <c r="CY41" s="49"/>
      <c r="CZ41" s="49"/>
      <c r="DA41" s="49"/>
      <c r="DB41" s="49"/>
      <c r="DC41" s="49"/>
      <c r="DD41" s="49"/>
      <c r="DE41" s="49"/>
      <c r="DF41" s="49"/>
      <c r="DG41" s="49"/>
      <c r="DH41" s="49"/>
      <c r="DI41" s="49"/>
      <c r="DJ41" s="49"/>
      <c r="DK41" s="49"/>
      <c r="DL41" s="49"/>
      <c r="DM41" s="49"/>
      <c r="DN41" s="49"/>
      <c r="DO41" s="49"/>
      <c r="DP41" s="49"/>
      <c r="DQ41" s="49"/>
      <c r="DR41" s="49"/>
      <c r="DS41" s="49"/>
      <c r="DT41" s="49"/>
      <c r="DU41" s="49"/>
      <c r="DV41" s="49"/>
      <c r="DW41" s="49"/>
      <c r="DX41" s="49"/>
      <c r="DY41" s="49"/>
      <c r="DZ41" s="49">
        <f t="shared" si="23"/>
        <v>0</v>
      </c>
      <c r="EA41" s="49">
        <f t="shared" si="24"/>
        <v>0</v>
      </c>
      <c r="EB41" s="50">
        <f t="shared" si="22"/>
        <v>0</v>
      </c>
      <c r="EC41" s="50">
        <f t="shared" si="31"/>
        <v>0</v>
      </c>
      <c r="ED41" s="51" t="s">
        <v>228</v>
      </c>
      <c r="EE41" s="49"/>
      <c r="EF41" s="77">
        <f t="shared" ref="EF41:EG58" si="32">SUM(BJ41+EB41)</f>
        <v>119010</v>
      </c>
      <c r="EG41" s="77">
        <f t="shared" si="32"/>
        <v>119010</v>
      </c>
      <c r="EH41" s="54"/>
    </row>
    <row r="42" spans="1:138" s="55" customFormat="1" ht="12.75" customHeight="1">
      <c r="A42" s="76"/>
      <c r="B42" s="47" t="s">
        <v>224</v>
      </c>
      <c r="C42" s="48" t="s">
        <v>229</v>
      </c>
      <c r="D42" s="48" t="s">
        <v>230</v>
      </c>
      <c r="E42" s="48" t="s">
        <v>231</v>
      </c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>
        <v>2</v>
      </c>
      <c r="AO42" s="49">
        <v>5</v>
      </c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>
        <f t="shared" ref="BJ42:BJ44" si="33">SUM(F42*$F$12+G42*$G$12+H42*$H$12+I42*$I$12+J42*$J$12+K42*$K$12+L42*$L$12+M42*$M$12+N42*$N$12+O42*$O$12+P42*$P$12+Q42*$Q$12+R42*$R$12+S42*$S$12+T42*$T$12+U42*$U$12+V42*$V$12+W42*$W$12+X42*$X$12+Y42*$Y$12+Z42*$Z$12+AA42*$AA$12+AB42*$AB$12+AC42*$AC$12+AD42*$AD$12+AE42*$AE$12+AF42*$AF$12+AG42*$AG$12+AH42*$AH$12+AI42*$AI$12+AJ42*$AJ$12+AK42*$AK$12+AL42*$AL$12+AM42*$AM$12+AN42*$AN$12+AO42*$AO$12+AP42*$AP$12+AQ42*$AQ$12+AS42*$AS$12+AT42*$AT$12+AU42*$AU$12+AV42*$AV$12+AW42*$AW$12+AX42*$AX$12+AY42*$AY$12+AZ42*$AZ$12+BA42*$BA$12+BB42*$BB$12+BC42*$BC$12+BD42*$BD$12+BE42*$BE$12+BF42*$BF$12+BG42*$BG$12+BH42*$BH$12+BI42*$BI$12)-(F42*$F$12+G42*$G$12+H42*$H$12+I42*$I$12+J42*$J$12+K42*$K$12+L42*$L$12+M42*$M$12+N42*$N$12+O42*$O$12+P42*$P$12+Q42*$Q$12+R42*$R$12+S42*$S$12+T42*$T$12+U42*$U$12+V42*$V$12+W42*$W$12+X42*$X$12+Y42*$Y$12+Z42*$Z$12+AA42*$AA$12+AB42*$AB$12+AC42*$AC$12+AD42*$AD$12+AE42*$AE$12+AF42*$AF$12+AG42*$AG$12+AH42*$AH$12+AI42*$AI$12+AJ42*$AJ$12+AK42*$AK$12+AL42*$AL$12+AM42*$AM$12+AP42*$AP$12+AQ42*$AQ$12+BB42*$BB$12+BC42*$BC$12+BD42*$BD$12+BE42*$BE$12+BF42*$BF$12+BG42*$BG$12+BH42*$BH$12+BI42*$BI$12)*0%-(AW42*$AW$12+AX42*$AX$12+AY42*$AY$12+AZ42*$AZ$12+BA42*$BA$12)*0%-(F42*$F$9+G42*$G$9+H42*$H$9+I42*$I$9+J42*$J$9+K42*$K$9+L42*$L$9+M42*$M$9+N42*$N$9+O42*$O$9+P42*$P$9+Q42*$Q$9+R42*$R$9+S42*$S$9+T42*$T$9+U42*$U$9+V42*$V$9+W42*$W$9+X42*$X$9+Y42*$Y$9+Z42*$Z$9+AA42*$AA$9+AB42*$AB$9+AC42*$AC$9+AD42*$AD$9+AE42*$AE$9+AF42*$AF$9+AG42*$AG$9+AH42*$AH$9+AI42*$AI$9+AW42*$AW$9+AX42*$AX$9+AY42*$AY$9+AZ42*$AZ$9+BA42*$BA$9+BB42*$BB$9+BC42*$BC$9+BD42*$BD$9+BE42*$BE$9+BF42*$BF$9+BG42*$BG$9+BH42*$BH$9+BI42*$BI$9)</f>
        <v>157864</v>
      </c>
      <c r="BK42" s="49">
        <f t="shared" ref="BK42:BK44" si="34">SUM(F42*$F$12+G42*$G$12+H42*$H$12+I42*$I$12+J42*$J$12+K42*$K$12+L42*$L$12+M42*$M$12+N42*$N$12+O42*$O$12+P42*$P$12+Q42*$Q$12+R42*$R$12+S42*$S$12+T42*$T$12+U42*$U$12+V42*$V$12+W42*$W$12+X42*$X$12+Y42*$Y$12+Z42*$Z$12+AA42*$AA$12+AB42*$AB$12+AC42*$AC$12+AD42*$AD$12+AE42*$AE$12+AF42*$AF$12+AG42*$AG$12+AH42*$AH$12+AI42*$AI$12+AJ42*$AJ$12+AK42*$AK$12+AL42*$AL$12+AM42*$AM$12+AN42*$AN$12+AO42*$AO$12+AP42*$AP$12+AQ42*$AQ$12+AS42*$AS$12+AT42*$AT$12+AU42*$AU$12+AV42*$AV$12+AW42*$AW$12+AX42*$AX$12+AY42*$AY$12+AZ42*$AZ$12+BA42*$BA$12+BB42*$BB$12+BC42*$BC$12+BD42*$BD$12+BE42*$BE$12+BF42*$BF$12+BG42*$BG$12+BH42*$BH$12+BI42*$BI$12)</f>
        <v>157864</v>
      </c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49"/>
      <c r="CZ42" s="49"/>
      <c r="DA42" s="49"/>
      <c r="DB42" s="49"/>
      <c r="DC42" s="49"/>
      <c r="DD42" s="49">
        <v>30</v>
      </c>
      <c r="DE42" s="49"/>
      <c r="DF42" s="49"/>
      <c r="DG42" s="49">
        <v>10</v>
      </c>
      <c r="DH42" s="49"/>
      <c r="DI42" s="49"/>
      <c r="DJ42" s="49"/>
      <c r="DK42" s="49"/>
      <c r="DL42" s="49"/>
      <c r="DM42" s="49"/>
      <c r="DN42" s="49"/>
      <c r="DO42" s="49"/>
      <c r="DP42" s="49"/>
      <c r="DQ42" s="49"/>
      <c r="DR42" s="49"/>
      <c r="DS42" s="49"/>
      <c r="DT42" s="49"/>
      <c r="DU42" s="49"/>
      <c r="DV42" s="49">
        <v>5</v>
      </c>
      <c r="DW42" s="49"/>
      <c r="DX42" s="49"/>
      <c r="DY42" s="49"/>
      <c r="DZ42" s="49">
        <f t="shared" si="23"/>
        <v>0</v>
      </c>
      <c r="EA42" s="49">
        <f t="shared" si="24"/>
        <v>0</v>
      </c>
      <c r="EB42" s="50">
        <f t="shared" si="22"/>
        <v>634125</v>
      </c>
      <c r="EC42" s="50">
        <f t="shared" si="31"/>
        <v>641250</v>
      </c>
      <c r="ED42" s="51" t="s">
        <v>232</v>
      </c>
      <c r="EE42" s="49"/>
      <c r="EF42" s="77">
        <f t="shared" si="32"/>
        <v>791989</v>
      </c>
      <c r="EG42" s="77">
        <f t="shared" si="32"/>
        <v>799114</v>
      </c>
      <c r="EH42" s="54"/>
    </row>
    <row r="43" spans="1:138" s="55" customFormat="1" ht="12.75" customHeight="1">
      <c r="A43" s="76"/>
      <c r="B43" s="47" t="s">
        <v>224</v>
      </c>
      <c r="C43" s="48" t="s">
        <v>233</v>
      </c>
      <c r="D43" s="48" t="s">
        <v>234</v>
      </c>
      <c r="E43" s="48" t="s">
        <v>235</v>
      </c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>
        <f t="shared" si="33"/>
        <v>0</v>
      </c>
      <c r="BK43" s="49">
        <f t="shared" si="34"/>
        <v>0</v>
      </c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49"/>
      <c r="CS43" s="49"/>
      <c r="CT43" s="49"/>
      <c r="CU43" s="49"/>
      <c r="CV43" s="49"/>
      <c r="CW43" s="49"/>
      <c r="CX43" s="49"/>
      <c r="CY43" s="49"/>
      <c r="CZ43" s="49"/>
      <c r="DA43" s="49"/>
      <c r="DB43" s="49"/>
      <c r="DC43" s="49"/>
      <c r="DD43" s="49">
        <v>20</v>
      </c>
      <c r="DE43" s="49"/>
      <c r="DF43" s="49"/>
      <c r="DG43" s="49"/>
      <c r="DH43" s="49"/>
      <c r="DI43" s="49"/>
      <c r="DJ43" s="49"/>
      <c r="DK43" s="49"/>
      <c r="DL43" s="49"/>
      <c r="DM43" s="49"/>
      <c r="DN43" s="49"/>
      <c r="DO43" s="49"/>
      <c r="DP43" s="49"/>
      <c r="DQ43" s="49"/>
      <c r="DR43" s="49"/>
      <c r="DS43" s="49"/>
      <c r="DT43" s="49"/>
      <c r="DU43" s="49">
        <v>5</v>
      </c>
      <c r="DV43" s="49"/>
      <c r="DW43" s="49"/>
      <c r="DX43" s="49"/>
      <c r="DY43" s="49"/>
      <c r="DZ43" s="49">
        <f t="shared" si="23"/>
        <v>0</v>
      </c>
      <c r="EA43" s="49">
        <f t="shared" si="24"/>
        <v>0</v>
      </c>
      <c r="EB43" s="50">
        <f t="shared" si="22"/>
        <v>349125</v>
      </c>
      <c r="EC43" s="50">
        <f t="shared" si="31"/>
        <v>356250</v>
      </c>
      <c r="ED43" s="51" t="s">
        <v>232</v>
      </c>
      <c r="EE43" s="49"/>
      <c r="EF43" s="77">
        <f t="shared" si="32"/>
        <v>349125</v>
      </c>
      <c r="EG43" s="77">
        <f t="shared" si="32"/>
        <v>356250</v>
      </c>
      <c r="EH43" s="54"/>
    </row>
    <row r="44" spans="1:138" s="55" customFormat="1" ht="12.75" customHeight="1">
      <c r="A44" s="76"/>
      <c r="B44" s="82" t="s">
        <v>224</v>
      </c>
      <c r="C44" s="48" t="s">
        <v>236</v>
      </c>
      <c r="D44" s="65" t="s">
        <v>237</v>
      </c>
      <c r="E44" s="65" t="s">
        <v>238</v>
      </c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>
        <f t="shared" si="33"/>
        <v>0</v>
      </c>
      <c r="BK44" s="49">
        <f t="shared" si="34"/>
        <v>0</v>
      </c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>
        <v>60</v>
      </c>
      <c r="BW44" s="49"/>
      <c r="BX44" s="49">
        <v>8</v>
      </c>
      <c r="BY44" s="49"/>
      <c r="BZ44" s="49"/>
      <c r="CA44" s="49"/>
      <c r="CB44" s="49"/>
      <c r="CC44" s="49"/>
      <c r="CD44" s="49"/>
      <c r="CE44" s="49"/>
      <c r="CF44" s="49"/>
      <c r="CG44" s="49">
        <v>16</v>
      </c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49"/>
      <c r="DQ44" s="49"/>
      <c r="DR44" s="49"/>
      <c r="DS44" s="49"/>
      <c r="DT44" s="49"/>
      <c r="DU44" s="49"/>
      <c r="DV44" s="49"/>
      <c r="DW44" s="49"/>
      <c r="DX44" s="49"/>
      <c r="DY44" s="49"/>
      <c r="DZ44" s="49">
        <f t="shared" si="23"/>
        <v>0</v>
      </c>
      <c r="EA44" s="49">
        <f t="shared" si="24"/>
        <v>0</v>
      </c>
      <c r="EB44" s="50">
        <f t="shared" si="22"/>
        <v>884520</v>
      </c>
      <c r="EC44" s="50">
        <f t="shared" si="31"/>
        <v>982800</v>
      </c>
      <c r="ED44" s="51" t="s">
        <v>158</v>
      </c>
      <c r="EE44" s="49"/>
      <c r="EF44" s="77">
        <f t="shared" si="32"/>
        <v>884520</v>
      </c>
      <c r="EG44" s="77">
        <f t="shared" si="32"/>
        <v>982800</v>
      </c>
      <c r="EH44" s="54"/>
    </row>
    <row r="45" spans="1:138" s="55" customFormat="1" ht="12.75" customHeight="1">
      <c r="A45" s="76"/>
      <c r="B45" s="47" t="s">
        <v>224</v>
      </c>
      <c r="C45" s="48" t="s">
        <v>239</v>
      </c>
      <c r="D45" s="48" t="s">
        <v>237</v>
      </c>
      <c r="E45" s="48" t="s">
        <v>238</v>
      </c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>
        <f t="shared" ref="BJ45:BJ51" si="35">SUM(F45*$F$12+G45*$G$12+H45*$H$12+I45*$I$12+J45*$J$12+K45*$K$12+L45*$L$12+M45*$M$12+N45*$N$12+O45*$O$12+P45*$P$12+Q45*$Q$12+R45*$R$12+S45*$S$12+T45*$T$12+U45*$U$12+V45*$V$12+W45*$W$12+X45*$X$12+Y45*$Y$12+Z45*$Z$12+AA45*$AA$12+AB45*$AB$12+AC45*$AC$12+AD45*$AD$12+AE45*$AE$12+AF45*$AF$12+AG45*$AG$12+AH45*$AH$12+AI45*$AI$12+AJ45*$AJ$12+AK45*$AK$12+AL45*$AL$12+AM45*$AM$12+AN45*$AN$12+AO45*$AO$12+AP45*$AP$12+AQ45*$AQ$12+AS45*$AS$12+AT45*$AT$12+AU45*$AU$12+AV45*$AV$12+AW45*$AW$12+AX45*$AX$12+AY45*$AY$12+AZ45*$AZ$12+BA45*$BA$12+BB45*$BB$12+BC45*$BC$12+BD45*$BD$12+BE45*$BE$12+BF45*$BF$12+BG45*$BG$12+BH45*$BH$12+BI45*$BI$12)-(F45*$F$12+G45*$G$12+H45*$H$12+I45*$I$12+J45*$J$12+K45*$K$12+L45*$L$12+M45*$M$12+N45*$N$12+O45*$O$12+P45*$P$12+Q45*$Q$12+R45*$R$12+S45*$S$12+T45*$T$12+U45*$U$12+V45*$V$12+W45*$W$12+X45*$X$12+Y45*$Y$12+Z45*$Z$12+AA45*$AA$12+AB45*$AB$12+AC45*$AC$12+AD45*$AD$12+AE45*$AE$12+AF45*$AF$12+AG45*$AG$12+AH45*$AH$12+AI45*$AI$12+AJ45*$AJ$12+AK45*$AK$12+AL45*$AL$12+AM45*$AM$12+AP45*$AP$12+AQ45*$AQ$12+BB45*$BB$12+BC45*$BC$12+BD45*$BD$12+BE45*$BE$12+BF45*$BF$12+BG45*$BG$12+BH45*$BH$12+BI45*$BI$12)*0%-(AW45*$AW$12+AX45*$AX$12+AY45*$AY$12+AZ45*$AZ$12+BA45*$BA$12)*0%-(F45*$F$9+G45*$G$9+H45*$H$9+I45*$I$9+J45*$J$9+K45*$K$9+L45*$L$9+M45*$M$9+N45*$N$9+O45*$O$9+P45*$P$9+Q45*$Q$9+R45*$R$9+S45*$S$9+T45*$T$9+U45*$U$9+V45*$V$9+W45*$W$9+X45*$X$9+Y45*$Y$9+Z45*$Z$9+AA45*$AA$9+AB45*$AB$9+AC45*$AC$9+AD45*$AD$9+AE45*$AE$9+AF45*$AF$9+AG45*$AG$9+AH45*$AH$9+AI45*$AI$9+AW45*$AW$9+AX45*$AX$9+AY45*$AY$9+AZ45*$AZ$9+BA45*$BA$9+BB45*$BB$9+BC45*$BC$9+BD45*$BD$9+BE45*$BE$9+BF45*$BF$9+BG45*$BG$9+BH45*$BH$9+BI45*$BI$9)</f>
        <v>0</v>
      </c>
      <c r="BK45" s="49">
        <f t="shared" ref="BK45:BK51" si="36">SUM(F45*$F$12+G45*$G$12+H45*$H$12+I45*$I$12+J45*$J$12+K45*$K$12+L45*$L$12+M45*$M$12+N45*$N$12+O45*$O$12+P45*$P$12+Q45*$Q$12+R45*$R$12+S45*$S$12+T45*$T$12+U45*$U$12+V45*$V$12+W45*$W$12+X45*$X$12+Y45*$Y$12+Z45*$Z$12+AA45*$AA$12+AB45*$AB$12+AC45*$AC$12+AD45*$AD$12+AE45*$AE$12+AF45*$AF$12+AG45*$AG$12+AH45*$AH$12+AI45*$AI$12+AJ45*$AJ$12+AK45*$AK$12+AL45*$AL$12+AM45*$AM$12+AN45*$AN$12+AO45*$AO$12+AP45*$AP$12+AQ45*$AQ$12+AS45*$AS$12+AT45*$AT$12+AU45*$AU$12+AV45*$AV$12+AW45*$AW$12+AX45*$AX$12+AY45*$AY$12+AZ45*$AZ$12+BA45*$BA$12+BB45*$BB$12+BC45*$BC$12+BD45*$BD$12+BE45*$BE$12+BF45*$BF$12+BG45*$BG$12+BH45*$BH$12+BI45*$BI$12)</f>
        <v>0</v>
      </c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  <c r="CT45" s="49"/>
      <c r="CU45" s="49"/>
      <c r="CV45" s="49"/>
      <c r="CW45" s="49"/>
      <c r="CX45" s="49"/>
      <c r="CY45" s="49"/>
      <c r="CZ45" s="49"/>
      <c r="DA45" s="49"/>
      <c r="DB45" s="49"/>
      <c r="DC45" s="49"/>
      <c r="DD45" s="49">
        <v>50</v>
      </c>
      <c r="DE45" s="49">
        <v>10</v>
      </c>
      <c r="DF45" s="49"/>
      <c r="DG45" s="49"/>
      <c r="DH45" s="49"/>
      <c r="DI45" s="49"/>
      <c r="DJ45" s="49"/>
      <c r="DK45" s="49"/>
      <c r="DL45" s="49"/>
      <c r="DM45" s="49"/>
      <c r="DN45" s="49">
        <v>10</v>
      </c>
      <c r="DO45" s="49"/>
      <c r="DP45" s="49"/>
      <c r="DQ45" s="49"/>
      <c r="DR45" s="49"/>
      <c r="DS45" s="49"/>
      <c r="DT45" s="49"/>
      <c r="DU45" s="49"/>
      <c r="DV45" s="49"/>
      <c r="DW45" s="49"/>
      <c r="DX45" s="49"/>
      <c r="DY45" s="49"/>
      <c r="DZ45" s="49">
        <f t="shared" si="23"/>
        <v>20</v>
      </c>
      <c r="EA45" s="49">
        <f t="shared" si="24"/>
        <v>1.6</v>
      </c>
      <c r="EB45" s="50">
        <f t="shared" si="22"/>
        <v>966770</v>
      </c>
      <c r="EC45" s="50">
        <f t="shared" si="31"/>
        <v>997500</v>
      </c>
      <c r="ED45" s="51" t="s">
        <v>158</v>
      </c>
      <c r="EE45" s="49"/>
      <c r="EF45" s="77">
        <f t="shared" si="32"/>
        <v>966770</v>
      </c>
      <c r="EG45" s="77">
        <f t="shared" si="32"/>
        <v>997500</v>
      </c>
      <c r="EH45" s="54"/>
    </row>
    <row r="46" spans="1:138" s="55" customFormat="1" ht="12.75" customHeight="1">
      <c r="A46" s="76"/>
      <c r="B46" s="47" t="s">
        <v>240</v>
      </c>
      <c r="C46" s="48" t="s">
        <v>241</v>
      </c>
      <c r="D46" s="48" t="s">
        <v>242</v>
      </c>
      <c r="E46" s="48" t="s">
        <v>243</v>
      </c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>
        <f t="shared" si="35"/>
        <v>0</v>
      </c>
      <c r="BK46" s="49">
        <f t="shared" si="36"/>
        <v>0</v>
      </c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  <c r="DB46" s="49"/>
      <c r="DC46" s="49"/>
      <c r="DD46" s="49"/>
      <c r="DE46" s="49"/>
      <c r="DF46" s="49"/>
      <c r="DG46" s="49"/>
      <c r="DH46" s="49"/>
      <c r="DI46" s="49"/>
      <c r="DJ46" s="49"/>
      <c r="DK46" s="49"/>
      <c r="DL46" s="49"/>
      <c r="DM46" s="49"/>
      <c r="DN46" s="49"/>
      <c r="DO46" s="49">
        <v>5</v>
      </c>
      <c r="DP46" s="49"/>
      <c r="DQ46" s="49"/>
      <c r="DR46" s="49"/>
      <c r="DS46" s="49"/>
      <c r="DT46" s="49"/>
      <c r="DU46" s="49"/>
      <c r="DV46" s="49"/>
      <c r="DW46" s="49"/>
      <c r="DX46" s="49"/>
      <c r="DY46" s="49"/>
      <c r="DZ46" s="49">
        <f t="shared" si="23"/>
        <v>0</v>
      </c>
      <c r="EA46" s="49">
        <f t="shared" si="24"/>
        <v>0</v>
      </c>
      <c r="EB46" s="50">
        <f t="shared" si="22"/>
        <v>63540</v>
      </c>
      <c r="EC46" s="50">
        <f t="shared" si="31"/>
        <v>71250</v>
      </c>
      <c r="ED46" s="57" t="s">
        <v>244</v>
      </c>
      <c r="EE46" s="49"/>
      <c r="EF46" s="77">
        <f t="shared" si="32"/>
        <v>63540</v>
      </c>
      <c r="EG46" s="77">
        <f t="shared" si="32"/>
        <v>71250</v>
      </c>
      <c r="EH46" s="54"/>
    </row>
    <row r="47" spans="1:138" s="55" customFormat="1" ht="12.75" customHeight="1">
      <c r="A47" s="46"/>
      <c r="B47" s="47" t="s">
        <v>245</v>
      </c>
      <c r="C47" s="48" t="s">
        <v>246</v>
      </c>
      <c r="D47" s="48" t="s">
        <v>247</v>
      </c>
      <c r="E47" s="83" t="s">
        <v>248</v>
      </c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>
        <f t="shared" si="35"/>
        <v>0</v>
      </c>
      <c r="BK47" s="49">
        <f t="shared" si="36"/>
        <v>0</v>
      </c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  <c r="DB47" s="49"/>
      <c r="DC47" s="49"/>
      <c r="DD47" s="49"/>
      <c r="DE47" s="49"/>
      <c r="DF47" s="49"/>
      <c r="DG47" s="49"/>
      <c r="DH47" s="49"/>
      <c r="DI47" s="49"/>
      <c r="DJ47" s="49"/>
      <c r="DK47" s="49"/>
      <c r="DL47" s="49"/>
      <c r="DM47" s="49"/>
      <c r="DN47" s="49"/>
      <c r="DO47" s="49"/>
      <c r="DP47" s="49"/>
      <c r="DQ47" s="49"/>
      <c r="DR47" s="49"/>
      <c r="DS47" s="49"/>
      <c r="DT47" s="49"/>
      <c r="DU47" s="49"/>
      <c r="DV47" s="49">
        <v>5</v>
      </c>
      <c r="DW47" s="49"/>
      <c r="DX47" s="49"/>
      <c r="DY47" s="49"/>
      <c r="DZ47" s="49">
        <f t="shared" si="23"/>
        <v>0</v>
      </c>
      <c r="EA47" s="49">
        <f t="shared" si="24"/>
        <v>0</v>
      </c>
      <c r="EB47" s="50">
        <f t="shared" si="22"/>
        <v>64125</v>
      </c>
      <c r="EC47" s="50">
        <f t="shared" si="31"/>
        <v>71250</v>
      </c>
      <c r="ED47" s="57" t="s">
        <v>249</v>
      </c>
      <c r="EE47" s="49"/>
      <c r="EF47" s="77">
        <f t="shared" si="32"/>
        <v>64125</v>
      </c>
      <c r="EG47" s="77">
        <f t="shared" si="32"/>
        <v>71250</v>
      </c>
      <c r="EH47" s="54"/>
    </row>
    <row r="48" spans="1:138" s="55" customFormat="1" ht="12.75" customHeight="1">
      <c r="A48" s="76"/>
      <c r="B48" s="47" t="s">
        <v>190</v>
      </c>
      <c r="C48" s="48" t="s">
        <v>250</v>
      </c>
      <c r="D48" s="48" t="s">
        <v>251</v>
      </c>
      <c r="E48" s="48" t="s">
        <v>252</v>
      </c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>
        <f t="shared" si="35"/>
        <v>0</v>
      </c>
      <c r="BK48" s="49">
        <f t="shared" si="36"/>
        <v>0</v>
      </c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49"/>
      <c r="CS48" s="49"/>
      <c r="CT48" s="49"/>
      <c r="CU48" s="49"/>
      <c r="CV48" s="49"/>
      <c r="CW48" s="49"/>
      <c r="CX48" s="49"/>
      <c r="CY48" s="49"/>
      <c r="CZ48" s="49"/>
      <c r="DA48" s="49">
        <v>5</v>
      </c>
      <c r="DB48" s="49"/>
      <c r="DC48" s="49"/>
      <c r="DD48" s="49"/>
      <c r="DE48" s="49"/>
      <c r="DF48" s="49"/>
      <c r="DG48" s="49"/>
      <c r="DH48" s="49"/>
      <c r="DI48" s="49"/>
      <c r="DJ48" s="49"/>
      <c r="DK48" s="49"/>
      <c r="DL48" s="49"/>
      <c r="DM48" s="49"/>
      <c r="DN48" s="49">
        <v>5</v>
      </c>
      <c r="DO48" s="49"/>
      <c r="DP48" s="49"/>
      <c r="DQ48" s="49"/>
      <c r="DR48" s="49"/>
      <c r="DS48" s="49"/>
      <c r="DT48" s="49"/>
      <c r="DU48" s="49"/>
      <c r="DV48" s="49">
        <v>5</v>
      </c>
      <c r="DW48" s="49"/>
      <c r="DX48" s="49"/>
      <c r="DY48" s="49"/>
      <c r="DZ48" s="49">
        <f t="shared" si="23"/>
        <v>10</v>
      </c>
      <c r="EA48" s="49">
        <f t="shared" si="24"/>
        <v>0.8</v>
      </c>
      <c r="EB48" s="50">
        <f t="shared" si="22"/>
        <v>191280</v>
      </c>
      <c r="EC48" s="50">
        <f t="shared" si="31"/>
        <v>213750</v>
      </c>
      <c r="ED48" s="57" t="s">
        <v>253</v>
      </c>
      <c r="EE48" s="49"/>
      <c r="EF48" s="77">
        <f t="shared" si="32"/>
        <v>191280</v>
      </c>
      <c r="EG48" s="77">
        <f t="shared" si="32"/>
        <v>213750</v>
      </c>
      <c r="EH48" s="54"/>
    </row>
    <row r="49" spans="1:140" s="55" customFormat="1" ht="12.75" customHeight="1">
      <c r="A49" s="76"/>
      <c r="B49" s="47" t="s">
        <v>254</v>
      </c>
      <c r="C49" s="48" t="s">
        <v>255</v>
      </c>
      <c r="D49" s="48" t="s">
        <v>256</v>
      </c>
      <c r="E49" s="48" t="s">
        <v>257</v>
      </c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>
        <f t="shared" si="35"/>
        <v>0</v>
      </c>
      <c r="BK49" s="49">
        <f t="shared" si="36"/>
        <v>0</v>
      </c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  <c r="CT49" s="49"/>
      <c r="CU49" s="49"/>
      <c r="CV49" s="49"/>
      <c r="CW49" s="49"/>
      <c r="CX49" s="49"/>
      <c r="CY49" s="49"/>
      <c r="CZ49" s="49"/>
      <c r="DA49" s="49"/>
      <c r="DB49" s="49"/>
      <c r="DC49" s="49"/>
      <c r="DD49" s="49"/>
      <c r="DE49" s="49"/>
      <c r="DF49" s="49"/>
      <c r="DG49" s="49"/>
      <c r="DH49" s="49"/>
      <c r="DI49" s="49"/>
      <c r="DJ49" s="49"/>
      <c r="DK49" s="49"/>
      <c r="DL49" s="49"/>
      <c r="DM49" s="49"/>
      <c r="DN49" s="49"/>
      <c r="DO49" s="49"/>
      <c r="DP49" s="49"/>
      <c r="DQ49" s="49"/>
      <c r="DR49" s="49"/>
      <c r="DS49" s="49"/>
      <c r="DT49" s="49"/>
      <c r="DU49" s="49"/>
      <c r="DV49" s="49">
        <v>5</v>
      </c>
      <c r="DW49" s="49"/>
      <c r="DX49" s="49"/>
      <c r="DY49" s="49"/>
      <c r="DZ49" s="49">
        <f t="shared" si="23"/>
        <v>0</v>
      </c>
      <c r="EA49" s="49">
        <f t="shared" si="24"/>
        <v>0</v>
      </c>
      <c r="EB49" s="50">
        <f t="shared" si="22"/>
        <v>64125</v>
      </c>
      <c r="EC49" s="50">
        <f t="shared" si="31"/>
        <v>71250</v>
      </c>
      <c r="ED49" s="57" t="s">
        <v>258</v>
      </c>
      <c r="EE49" s="49"/>
      <c r="EF49" s="77">
        <f t="shared" si="32"/>
        <v>64125</v>
      </c>
      <c r="EG49" s="77">
        <f t="shared" si="32"/>
        <v>71250</v>
      </c>
      <c r="EH49" s="54"/>
    </row>
    <row r="50" spans="1:140" s="55" customFormat="1" ht="12.75" customHeight="1">
      <c r="A50" s="76"/>
      <c r="B50" s="47" t="s">
        <v>254</v>
      </c>
      <c r="C50" s="48" t="s">
        <v>259</v>
      </c>
      <c r="D50" s="48" t="s">
        <v>260</v>
      </c>
      <c r="E50" s="48" t="s">
        <v>261</v>
      </c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>
        <f t="shared" si="35"/>
        <v>0</v>
      </c>
      <c r="BK50" s="49">
        <f t="shared" si="36"/>
        <v>0</v>
      </c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  <c r="CP50" s="49"/>
      <c r="CQ50" s="49"/>
      <c r="CR50" s="49"/>
      <c r="CS50" s="49"/>
      <c r="CT50" s="49"/>
      <c r="CU50" s="49"/>
      <c r="CV50" s="49"/>
      <c r="CW50" s="49"/>
      <c r="CX50" s="49"/>
      <c r="CY50" s="49"/>
      <c r="CZ50" s="49"/>
      <c r="DA50" s="49"/>
      <c r="DB50" s="49"/>
      <c r="DC50" s="49"/>
      <c r="DD50" s="49"/>
      <c r="DE50" s="49"/>
      <c r="DF50" s="49"/>
      <c r="DG50" s="49"/>
      <c r="DH50" s="49"/>
      <c r="DI50" s="49"/>
      <c r="DJ50" s="49"/>
      <c r="DK50" s="49"/>
      <c r="DL50" s="49"/>
      <c r="DM50" s="49"/>
      <c r="DN50" s="49"/>
      <c r="DO50" s="49"/>
      <c r="DP50" s="49"/>
      <c r="DQ50" s="49"/>
      <c r="DR50" s="49"/>
      <c r="DS50" s="49"/>
      <c r="DT50" s="49"/>
      <c r="DU50" s="49"/>
      <c r="DV50" s="49">
        <v>3</v>
      </c>
      <c r="DW50" s="49"/>
      <c r="DX50" s="49"/>
      <c r="DY50" s="49"/>
      <c r="DZ50" s="49">
        <f t="shared" si="23"/>
        <v>0</v>
      </c>
      <c r="EA50" s="49">
        <f t="shared" si="24"/>
        <v>0</v>
      </c>
      <c r="EB50" s="50">
        <f t="shared" si="22"/>
        <v>38475</v>
      </c>
      <c r="EC50" s="50">
        <f t="shared" si="31"/>
        <v>42750</v>
      </c>
      <c r="ED50" s="57" t="s">
        <v>258</v>
      </c>
      <c r="EE50" s="49"/>
      <c r="EF50" s="77">
        <f t="shared" si="32"/>
        <v>38475</v>
      </c>
      <c r="EG50" s="77">
        <f t="shared" si="32"/>
        <v>42750</v>
      </c>
      <c r="EH50" s="54"/>
    </row>
    <row r="51" spans="1:140" s="55" customFormat="1" ht="12.75" customHeight="1">
      <c r="A51" s="76"/>
      <c r="B51" s="47" t="s">
        <v>262</v>
      </c>
      <c r="C51" s="48" t="s">
        <v>263</v>
      </c>
      <c r="D51" s="48" t="s">
        <v>264</v>
      </c>
      <c r="E51" s="84">
        <v>0</v>
      </c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>
        <f t="shared" si="35"/>
        <v>0</v>
      </c>
      <c r="BK51" s="49">
        <f t="shared" si="36"/>
        <v>0</v>
      </c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>
        <v>20</v>
      </c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>
        <v>8</v>
      </c>
      <c r="CH51" s="49"/>
      <c r="CI51" s="49"/>
      <c r="CJ51" s="49"/>
      <c r="CK51" s="49"/>
      <c r="CL51" s="49"/>
      <c r="CM51" s="49"/>
      <c r="CN51" s="49"/>
      <c r="CO51" s="49"/>
      <c r="CP51" s="49"/>
      <c r="CQ51" s="49"/>
      <c r="CR51" s="49"/>
      <c r="CS51" s="49"/>
      <c r="CT51" s="49"/>
      <c r="CU51" s="49"/>
      <c r="CV51" s="49"/>
      <c r="CW51" s="49"/>
      <c r="CX51" s="49"/>
      <c r="CY51" s="49"/>
      <c r="CZ51" s="49"/>
      <c r="DA51" s="49"/>
      <c r="DB51" s="49"/>
      <c r="DC51" s="49"/>
      <c r="DD51" s="49">
        <v>20</v>
      </c>
      <c r="DE51" s="49"/>
      <c r="DF51" s="49"/>
      <c r="DG51" s="49"/>
      <c r="DH51" s="49"/>
      <c r="DI51" s="49"/>
      <c r="DJ51" s="49"/>
      <c r="DK51" s="49"/>
      <c r="DL51" s="49"/>
      <c r="DM51" s="49"/>
      <c r="DN51" s="49"/>
      <c r="DO51" s="49"/>
      <c r="DP51" s="49"/>
      <c r="DQ51" s="49"/>
      <c r="DR51" s="49"/>
      <c r="DS51" s="49"/>
      <c r="DT51" s="49"/>
      <c r="DU51" s="49"/>
      <c r="DV51" s="49"/>
      <c r="DW51" s="49"/>
      <c r="DX51" s="49"/>
      <c r="DY51" s="49"/>
      <c r="DZ51" s="49">
        <f t="shared" si="23"/>
        <v>0</v>
      </c>
      <c r="EA51" s="49">
        <f t="shared" si="24"/>
        <v>0</v>
      </c>
      <c r="EB51" s="50">
        <f t="shared" si="22"/>
        <v>579840</v>
      </c>
      <c r="EC51" s="50">
        <f t="shared" si="31"/>
        <v>612600</v>
      </c>
      <c r="ED51" s="57"/>
      <c r="EE51" s="49"/>
      <c r="EF51" s="77">
        <f t="shared" si="32"/>
        <v>579840</v>
      </c>
      <c r="EG51" s="77">
        <f t="shared" si="32"/>
        <v>612600</v>
      </c>
      <c r="EH51" s="54"/>
    </row>
    <row r="52" spans="1:140" s="55" customFormat="1" ht="12.75" customHeight="1">
      <c r="A52" s="56"/>
      <c r="B52" s="80" t="s">
        <v>262</v>
      </c>
      <c r="C52" s="48" t="s">
        <v>265</v>
      </c>
      <c r="D52" s="63" t="s">
        <v>266</v>
      </c>
      <c r="E52" s="63" t="s">
        <v>267</v>
      </c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>
        <f t="shared" si="19"/>
        <v>0</v>
      </c>
      <c r="BK52" s="49">
        <f t="shared" si="20"/>
        <v>0</v>
      </c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  <c r="CT52" s="49"/>
      <c r="CU52" s="49"/>
      <c r="CV52" s="49"/>
      <c r="CW52" s="49"/>
      <c r="CX52" s="49"/>
      <c r="CY52" s="49"/>
      <c r="CZ52" s="49"/>
      <c r="DA52" s="49"/>
      <c r="DB52" s="49"/>
      <c r="DC52" s="49"/>
      <c r="DD52" s="49"/>
      <c r="DE52" s="49"/>
      <c r="DF52" s="49"/>
      <c r="DG52" s="49"/>
      <c r="DH52" s="49"/>
      <c r="DI52" s="49"/>
      <c r="DJ52" s="49"/>
      <c r="DK52" s="49"/>
      <c r="DL52" s="49"/>
      <c r="DM52" s="49"/>
      <c r="DN52" s="49"/>
      <c r="DO52" s="49"/>
      <c r="DP52" s="49"/>
      <c r="DQ52" s="49"/>
      <c r="DR52" s="49"/>
      <c r="DS52" s="49"/>
      <c r="DT52" s="49"/>
      <c r="DU52" s="49"/>
      <c r="DV52" s="49"/>
      <c r="DW52" s="49"/>
      <c r="DX52" s="49"/>
      <c r="DY52" s="49">
        <v>20</v>
      </c>
      <c r="DZ52" s="49">
        <f t="shared" si="14"/>
        <v>0</v>
      </c>
      <c r="EA52" s="49">
        <f t="shared" si="15"/>
        <v>0</v>
      </c>
      <c r="EB52" s="50">
        <f t="shared" si="21"/>
        <v>253960</v>
      </c>
      <c r="EC52" s="50">
        <f t="shared" si="17"/>
        <v>285000</v>
      </c>
      <c r="ED52" s="51"/>
      <c r="EE52" s="49"/>
      <c r="EF52" s="77">
        <f t="shared" si="32"/>
        <v>253960</v>
      </c>
      <c r="EG52" s="77">
        <f t="shared" si="32"/>
        <v>285000</v>
      </c>
      <c r="EH52" s="49"/>
      <c r="EJ52" s="79"/>
    </row>
    <row r="53" spans="1:140" s="55" customFormat="1" ht="12.75" customHeight="1">
      <c r="A53" s="56"/>
      <c r="B53" s="85" t="s">
        <v>262</v>
      </c>
      <c r="C53" s="86" t="s">
        <v>268</v>
      </c>
      <c r="D53" s="86" t="s">
        <v>269</v>
      </c>
      <c r="E53" s="83" t="s">
        <v>270</v>
      </c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>
        <f t="shared" si="19"/>
        <v>0</v>
      </c>
      <c r="BK53" s="49">
        <f t="shared" si="20"/>
        <v>0</v>
      </c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DC53" s="49"/>
      <c r="DD53" s="49"/>
      <c r="DE53" s="49"/>
      <c r="DF53" s="49"/>
      <c r="DG53" s="49"/>
      <c r="DH53" s="49"/>
      <c r="DI53" s="49"/>
      <c r="DJ53" s="49"/>
      <c r="DK53" s="49"/>
      <c r="DL53" s="49">
        <v>5</v>
      </c>
      <c r="DM53" s="49"/>
      <c r="DN53" s="49"/>
      <c r="DO53" s="49"/>
      <c r="DP53" s="49"/>
      <c r="DQ53" s="49"/>
      <c r="DR53" s="49"/>
      <c r="DS53" s="49"/>
      <c r="DT53" s="49"/>
      <c r="DU53" s="49"/>
      <c r="DV53" s="49"/>
      <c r="DW53" s="49"/>
      <c r="DX53" s="49"/>
      <c r="DY53" s="49"/>
      <c r="DZ53" s="49">
        <f t="shared" si="14"/>
        <v>0</v>
      </c>
      <c r="EA53" s="49">
        <f t="shared" si="15"/>
        <v>0</v>
      </c>
      <c r="EB53" s="50">
        <f t="shared" si="21"/>
        <v>71250</v>
      </c>
      <c r="EC53" s="50">
        <f t="shared" si="17"/>
        <v>71250</v>
      </c>
      <c r="ED53" s="57" t="s">
        <v>271</v>
      </c>
      <c r="EE53" s="49"/>
      <c r="EF53" s="77">
        <f t="shared" si="32"/>
        <v>71250</v>
      </c>
      <c r="EG53" s="77">
        <f t="shared" si="32"/>
        <v>71250</v>
      </c>
      <c r="EH53" s="49"/>
      <c r="EJ53" s="79"/>
    </row>
    <row r="54" spans="1:140" s="55" customFormat="1" ht="12.75" customHeight="1">
      <c r="A54" s="56"/>
      <c r="B54" s="47" t="s">
        <v>262</v>
      </c>
      <c r="C54" s="48" t="s">
        <v>272</v>
      </c>
      <c r="D54" s="48" t="s">
        <v>273</v>
      </c>
      <c r="E54" s="48" t="s">
        <v>274</v>
      </c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>
        <f t="shared" ref="BJ54" si="37">SUM(F54*$F$12+G54*$G$12+H54*$H$12+I54*$I$12+J54*$J$12+K54*$K$12+L54*$L$12+M54*$M$12+N54*$N$12+O54*$O$12+P54*$P$12+Q54*$Q$12+R54*$R$12+S54*$S$12+T54*$T$12+U54*$U$12+V54*$V$12+W54*$W$12+X54*$X$12+Y54*$Y$12+Z54*$Z$12+AA54*$AA$12+AB54*$AB$12+AC54*$AC$12+AD54*$AD$12+AE54*$AE$12+AF54*$AF$12+AG54*$AG$12+AH54*$AH$12+AI54*$AI$12+AJ54*$AJ$12+AK54*$AK$12+AL54*$AL$12+AM54*$AM$12+AN54*$AN$12+AO54*$AO$12+AP54*$AP$12+AQ54*$AQ$12+AS54*$AS$12+AT54*$AT$12+AU54*$AU$12+AV54*$AV$12+AW54*$AW$12+AX54*$AX$12+AY54*$AY$12+AZ54*$AZ$12+BA54*$BA$12+BB54*$BB$12+BC54*$BC$12+BD54*$BD$12+BE54*$BE$12+BF54*$BF$12+BG54*$BG$12+BH54*$BH$12+BI54*$BI$12)-(F54*$F$12+G54*$G$12+H54*$H$12+I54*$I$12+J54*$J$12+K54*$K$12+L54*$L$12+M54*$M$12+N54*$N$12+O54*$O$12+P54*$P$12+Q54*$Q$12+R54*$R$12+S54*$S$12+T54*$T$12+U54*$U$12+V54*$V$12+W54*$W$12+X54*$X$12+Y54*$Y$12+Z54*$Z$12+AA54*$AA$12+AB54*$AB$12+AC54*$AC$12+AD54*$AD$12+AE54*$AE$12+AF54*$AF$12+AG54*$AG$12+AH54*$AH$12+AI54*$AI$12+AJ54*$AJ$12+AK54*$AK$12+AL54*$AL$12+AM54*$AM$12+AP54*$AP$12+AQ54*$AQ$12+BB54*$BB$12+BC54*$BC$12+BD54*$BD$12+BE54*$BE$12+BF54*$BF$12+BG54*$BG$12+BH54*$BH$12+BI54*$BI$12)*0%-(AW54*$AW$12+AX54*$AX$12+AY54*$AY$12+AZ54*$AZ$12+BA54*$BA$12)*0%-(F54*$F$9+G54*$G$9+H54*$H$9+I54*$I$9+J54*$J$9+K54*$K$9+L54*$L$9+M54*$M$9+N54*$N$9+O54*$O$9+P54*$P$9+Q54*$Q$9+R54*$R$9+S54*$S$9+T54*$T$9+U54*$U$9+V54*$V$9+W54*$W$9+X54*$X$9+Y54*$Y$9+Z54*$Z$9+AA54*$AA$9+AB54*$AB$9+AC54*$AC$9+AD54*$AD$9+AE54*$AE$9+AF54*$AF$9+AG54*$AG$9+AH54*$AH$9+AI54*$AI$9+AW54*$AW$9+AX54*$AX$9+AY54*$AY$9+AZ54*$AZ$9+BA54*$BA$9+BB54*$BB$9+BC54*$BC$9+BD54*$BD$9+BE54*$BE$9+BF54*$BF$9+BG54*$BG$9+BH54*$BH$9+BI54*$BI$9)</f>
        <v>0</v>
      </c>
      <c r="BK54" s="49">
        <f t="shared" ref="BK54" si="38">SUM(F54*$F$12+G54*$G$12+H54*$H$12+I54*$I$12+J54*$J$12+K54*$K$12+L54*$L$12+M54*$M$12+N54*$N$12+O54*$O$12+P54*$P$12+Q54*$Q$12+R54*$R$12+S54*$S$12+T54*$T$12+U54*$U$12+V54*$V$12+W54*$W$12+X54*$X$12+Y54*$Y$12+Z54*$Z$12+AA54*$AA$12+AB54*$AB$12+AC54*$AC$12+AD54*$AD$12+AE54*$AE$12+AF54*$AF$12+AG54*$AG$12+AH54*$AH$12+AI54*$AI$12+AJ54*$AJ$12+AK54*$AK$12+AL54*$AL$12+AM54*$AM$12+AN54*$AN$12+AO54*$AO$12+AP54*$AP$12+AQ54*$AQ$12+AS54*$AS$12+AT54*$AT$12+AU54*$AU$12+AV54*$AV$12+AW54*$AW$12+AX54*$AX$12+AY54*$AY$12+AZ54*$AZ$12+BA54*$BA$12+BB54*$BB$12+BC54*$BC$12+BD54*$BD$12+BE54*$BE$12+BF54*$BF$12+BG54*$BG$12+BH54*$BH$12+BI54*$BI$12)</f>
        <v>0</v>
      </c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>
        <v>28</v>
      </c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  <c r="CT54" s="49"/>
      <c r="CU54" s="49"/>
      <c r="CV54" s="49"/>
      <c r="CW54" s="49"/>
      <c r="CX54" s="49"/>
      <c r="CY54" s="49"/>
      <c r="CZ54" s="49"/>
      <c r="DA54" s="49"/>
      <c r="DB54" s="49"/>
      <c r="DC54" s="49"/>
      <c r="DD54" s="49"/>
      <c r="DE54" s="49"/>
      <c r="DF54" s="49"/>
      <c r="DG54" s="49"/>
      <c r="DH54" s="49"/>
      <c r="DI54" s="49"/>
      <c r="DJ54" s="49"/>
      <c r="DK54" s="49"/>
      <c r="DL54" s="49"/>
      <c r="DM54" s="49"/>
      <c r="DN54" s="49"/>
      <c r="DO54" s="49"/>
      <c r="DP54" s="49"/>
      <c r="DQ54" s="49"/>
      <c r="DR54" s="49"/>
      <c r="DS54" s="49"/>
      <c r="DT54" s="49"/>
      <c r="DU54" s="49"/>
      <c r="DV54" s="49"/>
      <c r="DW54" s="49"/>
      <c r="DX54" s="49"/>
      <c r="DY54" s="49"/>
      <c r="DZ54" s="49">
        <f t="shared" si="14"/>
        <v>0</v>
      </c>
      <c r="EA54" s="49">
        <f t="shared" si="15"/>
        <v>0</v>
      </c>
      <c r="EB54" s="50">
        <f t="shared" ref="EB54" si="39">SUM((BL54*$BL$12+BM54*$BM$12+BN54*$BN$12+BO54*$BO$12+BP54*$BP$12+BQ54*$BQ$12+BR54*$BR$12+BS54*$BS$12+$BT$12*BT54+$BU$12*BU54+$BV$12*BV54+$BZ$12*BZ54+$CA$12*CA54+$CB$12*CB54+$CC$12*CC54+$CD$12*CD54+$CE$12*CE54+CN54*$CN$12+CO54*$CO$12+CP54*$CP$12+CQ54*$CQ$12+CR54*$CR$12+CS54*$CS$12+CT54*$CT$12)-SUM(BL54*$BL$12+BM54*$BM$12+CN54*$CN$12+CO54*$CO$12+CP54*$CP$12+CQ54*$CQ$12+CR54*$CR$12+CS54*$CS$12+CT54*$CT$12)*0%)-SUM(BN54*$BN$12+BO54*$BO$12+BP54*$BP$12+BQ54*$BQ$12)*0%-SUM(BR54*$BR$12+BS54*$BS$12+BT54*$BT$12+BU54*$BU$12+BV54*$BV$12+CA54*$CA$12+CB54*$CB$12+CC54*$CC$12+CD54*$CD$12+CE54*$CE$12)*10%+SUM(CY54*$CY$12+DB54*$DB$12+DC54*$DC$12+DD54*$DD$12+DE54*$DE$12+DF54*$DF$12+DG54*$DG$12+DI54*$DI$12+DJ54*$DJ$12+DL54*$DL$12)-(CY54*$CY$12+DB54*$DB$12+DC54*$DC$12+DE54*$DE$12+DF54*$DF$12+DI54*$DI$12+DJ54*$DJ$12)*10%-(CY54*$CY$9+CZ54*$CZ$9+DA54*$DA$9+DB54*$DB$9+DC54*$DC$9+DE54*$DE$9+DF54*$DF$9+DI54*$DI$9+DK54*$DK$9+DJ54*$DJ$9+DM54*$DM$9+DN54*$DN$9+DO54*$DO$9+DP54*$DP$9+DQ54*$DQ$9+DR54*$DR$9+DY54*$DY$9++DS54*$DS$9)-(BL54*$BL$9+BM54*$BM$9+BN54*$BN$9+BO54*$BO$9+BP54*$BP$9+BQ54*$BQ$9+BR54*$BR$9+BS54*$BS$9+CN54*$CN$9+CO54*$CO$9+CP54*$CP$9+CQ54*$CQ$9+CR54*$CR$9+CS54*$CS$9+CT54*$CT$9)+SUM(CU54*$CU$12+CV54*$CV$12+CW54*$CW$12+CX54*$CX$12)-SUM(CU54*$CU$9+CV54*$CV$9+CW54*$CW$9+CX54*$CX$9)+SUM((1-10%)*$CZ$12)*CZ54+SUM((1-10%)*$DA$12)*DA54+SUM((1-10%)*$DK$12)*DK54+SUM((1-10%)*BW$12*BW54)+SUM((1-10%)*$DM$12)*DM54+SUM((1-10%)*$DN$12)*DN54+SUM((1-10%)*$DO$12*DO54)+SUM((1-10%)*$DP$12*DP54)+SUM((1-10%)*$DQ$12*DQ54)+SUM((1-10%)*$DR$12*DR54)+SUM((1-10%)*$DS$12*DS54)+SUM((1-10%)*$DT$12*DT54)+SUM((1-10%)*$DY$12*DY54)+SUM((1-10%)*BX$12*BX54)+SUM((1-10%)*BY$12*BY54)+SUM((1-10%)*DH$12*DH54)+SUM((1-10%)*DV$12*DV54)+SUM((1-10%)*CG$12*CG54)+SUM((1-10%)*DW$12*DW54)+SUM((1-10%)*DU$12*DU54)+SUM((1-10%)*CI$12*CI54)+SUM((1-10%)*CH$12*CH54)+SUM((1-10%)*CJ$12*CJ54)+SUM((1-10%)*DX$12*DX54)+SUM((1-10%)*CK$12*CK54)+SUM((1-10%)*CL$12*CL54)+SUM((1-10%)*CF$12*CF54)</f>
        <v>294840</v>
      </c>
      <c r="EC54" s="50">
        <f t="shared" si="17"/>
        <v>327600</v>
      </c>
      <c r="ED54" s="51" t="s">
        <v>211</v>
      </c>
      <c r="EE54" s="49"/>
      <c r="EF54" s="77">
        <f t="shared" si="32"/>
        <v>294840</v>
      </c>
      <c r="EG54" s="77">
        <f t="shared" si="32"/>
        <v>327600</v>
      </c>
      <c r="EH54" s="49"/>
      <c r="EJ54" s="79"/>
    </row>
    <row r="55" spans="1:140" s="55" customFormat="1" ht="12.75" customHeight="1">
      <c r="A55" s="76"/>
      <c r="B55" s="47"/>
      <c r="C55" s="48"/>
      <c r="D55" s="48"/>
      <c r="E55" s="48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>
        <f t="shared" si="19"/>
        <v>0</v>
      </c>
      <c r="BK55" s="49">
        <f t="shared" si="20"/>
        <v>0</v>
      </c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49"/>
      <c r="CL55" s="49"/>
      <c r="CM55" s="49"/>
      <c r="CN55" s="49"/>
      <c r="CO55" s="49"/>
      <c r="CP55" s="49"/>
      <c r="CQ55" s="49"/>
      <c r="CR55" s="49"/>
      <c r="CS55" s="49"/>
      <c r="CT55" s="49"/>
      <c r="CU55" s="49"/>
      <c r="CV55" s="49"/>
      <c r="CW55" s="49"/>
      <c r="CX55" s="49"/>
      <c r="CY55" s="49"/>
      <c r="CZ55" s="49"/>
      <c r="DA55" s="49"/>
      <c r="DB55" s="49"/>
      <c r="DC55" s="49"/>
      <c r="DD55" s="49"/>
      <c r="DE55" s="49"/>
      <c r="DF55" s="49"/>
      <c r="DG55" s="49"/>
      <c r="DH55" s="49"/>
      <c r="DI55" s="49"/>
      <c r="DJ55" s="49"/>
      <c r="DK55" s="49"/>
      <c r="DL55" s="49"/>
      <c r="DM55" s="49"/>
      <c r="DN55" s="49"/>
      <c r="DO55" s="49"/>
      <c r="DP55" s="49"/>
      <c r="DQ55" s="49"/>
      <c r="DR55" s="49"/>
      <c r="DS55" s="49"/>
      <c r="DT55" s="49"/>
      <c r="DU55" s="49"/>
      <c r="DV55" s="49"/>
      <c r="DW55" s="49"/>
      <c r="DX55" s="49"/>
      <c r="DY55" s="49"/>
      <c r="DZ55" s="49">
        <f t="shared" si="14"/>
        <v>0</v>
      </c>
      <c r="EA55" s="49">
        <f t="shared" si="15"/>
        <v>0</v>
      </c>
      <c r="EB55" s="50">
        <f t="shared" si="21"/>
        <v>0</v>
      </c>
      <c r="EC55" s="50">
        <f t="shared" si="17"/>
        <v>0</v>
      </c>
      <c r="ED55" s="57"/>
      <c r="EE55" s="49"/>
      <c r="EF55" s="77">
        <f t="shared" si="32"/>
        <v>0</v>
      </c>
      <c r="EG55" s="77">
        <f t="shared" si="32"/>
        <v>0</v>
      </c>
      <c r="EH55" s="54"/>
    </row>
    <row r="56" spans="1:140" s="55" customFormat="1" ht="12.75" customHeight="1">
      <c r="A56" s="76"/>
      <c r="B56" s="47"/>
      <c r="C56" s="48"/>
      <c r="D56" s="48"/>
      <c r="E56" s="48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>
        <f t="shared" si="19"/>
        <v>0</v>
      </c>
      <c r="BK56" s="49">
        <f t="shared" si="20"/>
        <v>0</v>
      </c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49"/>
      <c r="CL56" s="49"/>
      <c r="CM56" s="4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49"/>
      <c r="CZ56" s="49"/>
      <c r="DA56" s="49"/>
      <c r="DB56" s="49"/>
      <c r="DC56" s="49"/>
      <c r="DD56" s="49"/>
      <c r="DE56" s="49"/>
      <c r="DF56" s="49"/>
      <c r="DG56" s="49"/>
      <c r="DH56" s="49"/>
      <c r="DI56" s="49"/>
      <c r="DJ56" s="49"/>
      <c r="DK56" s="49"/>
      <c r="DL56" s="49"/>
      <c r="DM56" s="49"/>
      <c r="DN56" s="49"/>
      <c r="DO56" s="49"/>
      <c r="DP56" s="49"/>
      <c r="DQ56" s="49"/>
      <c r="DR56" s="49"/>
      <c r="DS56" s="49"/>
      <c r="DT56" s="49"/>
      <c r="DU56" s="49"/>
      <c r="DV56" s="49"/>
      <c r="DW56" s="49"/>
      <c r="DX56" s="49"/>
      <c r="DY56" s="49"/>
      <c r="DZ56" s="49">
        <f t="shared" si="14"/>
        <v>0</v>
      </c>
      <c r="EA56" s="49">
        <f t="shared" si="15"/>
        <v>0</v>
      </c>
      <c r="EB56" s="50">
        <f t="shared" si="21"/>
        <v>0</v>
      </c>
      <c r="EC56" s="50">
        <f t="shared" si="17"/>
        <v>0</v>
      </c>
      <c r="ED56" s="51"/>
      <c r="EE56" s="49"/>
      <c r="EF56" s="77">
        <f t="shared" si="32"/>
        <v>0</v>
      </c>
      <c r="EG56" s="77">
        <f t="shared" si="32"/>
        <v>0</v>
      </c>
      <c r="EH56" s="54"/>
    </row>
    <row r="57" spans="1:140" s="55" customFormat="1" ht="12.75" customHeight="1">
      <c r="A57" s="76"/>
      <c r="B57" s="47"/>
      <c r="C57" s="48"/>
      <c r="D57" s="48"/>
      <c r="E57" s="48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>
        <f t="shared" si="19"/>
        <v>0</v>
      </c>
      <c r="BK57" s="49">
        <f t="shared" si="20"/>
        <v>0</v>
      </c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>
        <f t="shared" si="14"/>
        <v>0</v>
      </c>
      <c r="EA57" s="49">
        <f t="shared" si="15"/>
        <v>0</v>
      </c>
      <c r="EB57" s="50">
        <f t="shared" ref="EB57:EB88" si="40">SUM((BL57*$BL$12+BM57*$BM$12+BN57*$BN$12+BO57*$BO$12+BP57*$BP$12+BQ57*$BQ$12+BR57*$BR$12+BS57*$BS$12+$BT$12*BT57+$BU$12*BU57+$BV$12*BV57+$BZ$12*BZ57+$CA$12*CA57+$CB$12*CB57+$CC$12*CC57+$CD$12*CD57+$CE$12*CE57+CN57*$CN$12+CO57*$CO$12+CP57*$CP$12+CQ57*$CQ$12+CR57*$CR$12+CS57*$CS$12+CT57*$CT$12)-SUM(BL57*$BL$12+BM57*$BM$12+CN57*$CN$12+CO57*$CO$12+CP57*$CP$12+CQ57*$CQ$12+CR57*$CR$12+CS57*$CS$12+CT57*$CT$12)*0%)-SUM(BN57*$BN$12+BO57*$BO$12+BP57*$BP$12+BQ57*$BQ$12)*0%-SUM(BR57*$BR$12+BS57*$BS$12+BT57*$BT$12+BU57*$BU$12+BV57*$BV$12+CA57*$CA$12+CB57*$CB$12+CC57*$CC$12+CD57*$CD$12+CE57*$CE$12)*10%+SUM(CY57*$CY$12+DB57*$DB$12+DC57*$DC$12+DD57*$DD$12+DE57*$DE$12+DF57*$DF$12+DG57*$DG$12+DI57*$DI$12+DJ57*$DJ$12+DL57*$DL$12)-(CY57*$CY$12+DB57*$DB$12+DC57*$DC$12+DE57*$DE$12+DF57*$DF$12+DI57*$DI$12+DJ57*$DJ$12)*10%-(CY57*$CY$9+CZ57*$CZ$9+DA57*$DA$9+DB57*$DB$9+DC57*$DC$9+DE57*$DE$9+DF57*$DF$9+DI57*$DI$9+DK57*$DK$9+DJ57*$DJ$9+DM57*$DM$9+DN57*$DN$9+DO57*$DO$9+DP57*$DP$9+DQ57*$DQ$9+DR57*$DR$9+DY57*$DY$9++DS57*$DS$9)-(BL57*$BL$9+BM57*$BM$9+BN57*$BN$9+BO57*$BO$9+BP57*$BP$9+BQ57*$BQ$9+BR57*$BR$9+BS57*$BS$9+CN57*$CN$9+CO57*$CO$9+CP57*$CP$9+CQ57*$CQ$9+CR57*$CR$9+CS57*$CS$9+CT57*$CT$9)+SUM(CU57*$CU$12+CV57*$CV$12+CW57*$CW$12+CX57*$CX$12)-SUM(CU57*$CU$9+CV57*$CV$9+CW57*$CW$9+CX57*$CX$9)+SUM((1-10%)*$CZ$12)*CZ57+SUM((1-10%)*$DA$12)*DA57+SUM((1-10%)*$DK$12)*DK57+SUM((1-10%)*BW$12*BW57)+SUM((1-10%)*$DM$12)*DM57+SUM((1-10%)*$DN$12)*DN57+SUM((1-10%)*$DO$12*DO57)+SUM((1-10%)*$DP$12*DP57)+SUM((1-10%)*$DQ$12*DQ57)+SUM((1-10%)*$DR$12*DR57)+SUM((1-10%)*$DS$12*DS57)+SUM((1-10%)*$DT$12*DT57)+SUM((1-10%)*$DY$12*DY57)+SUM((1-10%)*BX$12*BX57)+SUM((1-10%)*BY$12*BY57)+SUM((1-10%)*DH$12*DH57)+SUM((1-10%)*DV$12*DV57)+SUM((1-10%)*CG$12*CG57)+SUM((1-10%)*DW$12*DW57)+SUM((1-10%)*DU$12*DU57)+SUM((1-10%)*CI$12*CI57)+SUM((1-10%)*CH$12*CH57)+SUM((1-10%)*CJ$12*CJ57)+SUM((1-10%)*DX$12*DX57)+SUM((1-10%)*CK$12*CK57)+SUM((1-10%)*CL$12*CL57)+SUM((1-10%)*CF$12*CF57)</f>
        <v>0</v>
      </c>
      <c r="EC57" s="50">
        <f t="shared" si="17"/>
        <v>0</v>
      </c>
      <c r="ED57" s="51"/>
      <c r="EE57" s="49"/>
      <c r="EF57" s="77">
        <f t="shared" si="32"/>
        <v>0</v>
      </c>
      <c r="EG57" s="77">
        <f t="shared" si="32"/>
        <v>0</v>
      </c>
      <c r="EH57" s="54"/>
    </row>
    <row r="58" spans="1:140" s="55" customFormat="1" ht="12.75" customHeight="1">
      <c r="A58" s="76"/>
      <c r="B58" s="47"/>
      <c r="C58" s="48"/>
      <c r="D58" s="48"/>
      <c r="E58" s="48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>
        <f t="shared" si="19"/>
        <v>0</v>
      </c>
      <c r="BK58" s="49">
        <f t="shared" si="20"/>
        <v>0</v>
      </c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49"/>
      <c r="CF58" s="49"/>
      <c r="CG58" s="49"/>
      <c r="CH58" s="49"/>
      <c r="CI58" s="49"/>
      <c r="CJ58" s="49"/>
      <c r="CK58" s="49"/>
      <c r="CL58" s="49"/>
      <c r="CM58" s="49"/>
      <c r="CN58" s="49"/>
      <c r="CO58" s="49"/>
      <c r="CP58" s="49"/>
      <c r="CQ58" s="49"/>
      <c r="CR58" s="49"/>
      <c r="CS58" s="49"/>
      <c r="CT58" s="49"/>
      <c r="CU58" s="49"/>
      <c r="CV58" s="49"/>
      <c r="CW58" s="49"/>
      <c r="CX58" s="49"/>
      <c r="CY58" s="49"/>
      <c r="CZ58" s="49"/>
      <c r="DA58" s="49"/>
      <c r="DB58" s="49"/>
      <c r="DC58" s="49"/>
      <c r="DD58" s="49"/>
      <c r="DE58" s="49"/>
      <c r="DF58" s="49"/>
      <c r="DG58" s="49"/>
      <c r="DH58" s="49"/>
      <c r="DI58" s="49"/>
      <c r="DJ58" s="49"/>
      <c r="DK58" s="49"/>
      <c r="DL58" s="49"/>
      <c r="DM58" s="49"/>
      <c r="DN58" s="49"/>
      <c r="DO58" s="49"/>
      <c r="DP58" s="49"/>
      <c r="DQ58" s="49"/>
      <c r="DR58" s="49"/>
      <c r="DS58" s="49"/>
      <c r="DT58" s="49"/>
      <c r="DU58" s="49"/>
      <c r="DV58" s="49"/>
      <c r="DW58" s="49"/>
      <c r="DX58" s="49"/>
      <c r="DY58" s="49"/>
      <c r="DZ58" s="49">
        <f t="shared" si="14"/>
        <v>0</v>
      </c>
      <c r="EA58" s="49">
        <f t="shared" si="15"/>
        <v>0</v>
      </c>
      <c r="EB58" s="50">
        <f t="shared" si="40"/>
        <v>0</v>
      </c>
      <c r="EC58" s="50">
        <f t="shared" si="17"/>
        <v>0</v>
      </c>
      <c r="ED58" s="57"/>
      <c r="EE58" s="49"/>
      <c r="EF58" s="77">
        <f t="shared" si="32"/>
        <v>0</v>
      </c>
      <c r="EG58" s="77">
        <f t="shared" si="32"/>
        <v>0</v>
      </c>
      <c r="EH58" s="54"/>
    </row>
    <row r="59" spans="1:140" s="55" customFormat="1" ht="12.75" customHeight="1">
      <c r="A59" s="76"/>
      <c r="B59" s="47"/>
      <c r="C59" s="48"/>
      <c r="D59" s="48"/>
      <c r="E59" s="48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>
        <f t="shared" si="19"/>
        <v>0</v>
      </c>
      <c r="BK59" s="49">
        <f t="shared" si="20"/>
        <v>0</v>
      </c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  <c r="CP59" s="49"/>
      <c r="CQ59" s="49"/>
      <c r="CR59" s="49"/>
      <c r="CS59" s="49"/>
      <c r="CT59" s="49"/>
      <c r="CU59" s="49"/>
      <c r="CV59" s="49"/>
      <c r="CW59" s="49"/>
      <c r="CX59" s="49"/>
      <c r="CY59" s="49"/>
      <c r="CZ59" s="49"/>
      <c r="DA59" s="49"/>
      <c r="DB59" s="49"/>
      <c r="DC59" s="49"/>
      <c r="DD59" s="49"/>
      <c r="DE59" s="49"/>
      <c r="DF59" s="49"/>
      <c r="DG59" s="49"/>
      <c r="DH59" s="49"/>
      <c r="DI59" s="49"/>
      <c r="DJ59" s="49"/>
      <c r="DK59" s="49"/>
      <c r="DL59" s="49"/>
      <c r="DM59" s="49"/>
      <c r="DN59" s="49"/>
      <c r="DO59" s="49"/>
      <c r="DP59" s="49"/>
      <c r="DQ59" s="49"/>
      <c r="DR59" s="49"/>
      <c r="DS59" s="49"/>
      <c r="DT59" s="49"/>
      <c r="DU59" s="49"/>
      <c r="DV59" s="49"/>
      <c r="DW59" s="49"/>
      <c r="DX59" s="49"/>
      <c r="DY59" s="49"/>
      <c r="DZ59" s="49">
        <f t="shared" si="14"/>
        <v>0</v>
      </c>
      <c r="EA59" s="49">
        <f t="shared" si="15"/>
        <v>0</v>
      </c>
      <c r="EB59" s="50">
        <f t="shared" si="40"/>
        <v>0</v>
      </c>
      <c r="EC59" s="50">
        <f t="shared" si="17"/>
        <v>0</v>
      </c>
      <c r="ED59" s="57"/>
      <c r="EE59" s="49"/>
      <c r="EF59" s="77">
        <f t="shared" ref="EF59:EG90" si="41">SUM(BJ59+EB59)</f>
        <v>0</v>
      </c>
      <c r="EG59" s="77">
        <f t="shared" si="41"/>
        <v>0</v>
      </c>
      <c r="EH59" s="54"/>
    </row>
    <row r="60" spans="1:140" s="55" customFormat="1" ht="12.75" customHeight="1">
      <c r="A60" s="76"/>
      <c r="B60" s="47"/>
      <c r="C60" s="48"/>
      <c r="D60" s="65"/>
      <c r="E60" s="65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>
        <f t="shared" si="19"/>
        <v>0</v>
      </c>
      <c r="BK60" s="49">
        <f t="shared" si="20"/>
        <v>0</v>
      </c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  <c r="CN60" s="49"/>
      <c r="CO60" s="49"/>
      <c r="CP60" s="49"/>
      <c r="CQ60" s="49"/>
      <c r="CR60" s="49"/>
      <c r="CS60" s="49"/>
      <c r="CT60" s="49"/>
      <c r="CU60" s="49"/>
      <c r="CV60" s="49"/>
      <c r="CW60" s="49"/>
      <c r="CX60" s="49"/>
      <c r="CY60" s="49"/>
      <c r="CZ60" s="49"/>
      <c r="DA60" s="49"/>
      <c r="DB60" s="49"/>
      <c r="DC60" s="49"/>
      <c r="DD60" s="49"/>
      <c r="DE60" s="49"/>
      <c r="DF60" s="49"/>
      <c r="DG60" s="49"/>
      <c r="DH60" s="49"/>
      <c r="DI60" s="49"/>
      <c r="DJ60" s="49"/>
      <c r="DK60" s="49"/>
      <c r="DL60" s="49"/>
      <c r="DM60" s="49"/>
      <c r="DN60" s="49"/>
      <c r="DO60" s="49"/>
      <c r="DP60" s="49"/>
      <c r="DQ60" s="49"/>
      <c r="DR60" s="49"/>
      <c r="DS60" s="49"/>
      <c r="DT60" s="49"/>
      <c r="DU60" s="49"/>
      <c r="DV60" s="49"/>
      <c r="DW60" s="49"/>
      <c r="DX60" s="49"/>
      <c r="DY60" s="49"/>
      <c r="DZ60" s="49">
        <f t="shared" si="14"/>
        <v>0</v>
      </c>
      <c r="EA60" s="49">
        <f t="shared" si="15"/>
        <v>0</v>
      </c>
      <c r="EB60" s="50">
        <f t="shared" si="40"/>
        <v>0</v>
      </c>
      <c r="EC60" s="50">
        <f t="shared" si="17"/>
        <v>0</v>
      </c>
      <c r="ED60" s="57"/>
      <c r="EE60" s="49"/>
      <c r="EF60" s="77">
        <f t="shared" si="41"/>
        <v>0</v>
      </c>
      <c r="EG60" s="77">
        <f t="shared" si="41"/>
        <v>0</v>
      </c>
      <c r="EH60" s="54"/>
    </row>
    <row r="61" spans="1:140" s="55" customFormat="1" ht="12.75" customHeight="1">
      <c r="A61" s="76"/>
      <c r="B61" s="47"/>
      <c r="C61" s="48"/>
      <c r="D61" s="48"/>
      <c r="E61" s="48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>
        <f t="shared" si="19"/>
        <v>0</v>
      </c>
      <c r="BK61" s="49">
        <f t="shared" si="20"/>
        <v>0</v>
      </c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  <c r="CT61" s="49"/>
      <c r="CU61" s="49"/>
      <c r="CV61" s="49"/>
      <c r="CW61" s="49"/>
      <c r="CX61" s="49"/>
      <c r="CY61" s="49"/>
      <c r="CZ61" s="49"/>
      <c r="DA61" s="49"/>
      <c r="DB61" s="49"/>
      <c r="DC61" s="49"/>
      <c r="DD61" s="49"/>
      <c r="DE61" s="49"/>
      <c r="DF61" s="49"/>
      <c r="DG61" s="49"/>
      <c r="DH61" s="49"/>
      <c r="DI61" s="49"/>
      <c r="DJ61" s="49"/>
      <c r="DK61" s="49"/>
      <c r="DL61" s="49"/>
      <c r="DM61" s="49"/>
      <c r="DN61" s="49"/>
      <c r="DO61" s="49"/>
      <c r="DP61" s="49"/>
      <c r="DQ61" s="49"/>
      <c r="DR61" s="49"/>
      <c r="DS61" s="49"/>
      <c r="DT61" s="49"/>
      <c r="DU61" s="49"/>
      <c r="DV61" s="49"/>
      <c r="DW61" s="49"/>
      <c r="DX61" s="49"/>
      <c r="DY61" s="49"/>
      <c r="DZ61" s="49">
        <f t="shared" si="14"/>
        <v>0</v>
      </c>
      <c r="EA61" s="49">
        <f t="shared" si="15"/>
        <v>0</v>
      </c>
      <c r="EB61" s="50">
        <f t="shared" si="40"/>
        <v>0</v>
      </c>
      <c r="EC61" s="50">
        <f t="shared" si="17"/>
        <v>0</v>
      </c>
      <c r="ED61" s="57"/>
      <c r="EE61" s="49"/>
      <c r="EF61" s="77">
        <f t="shared" si="41"/>
        <v>0</v>
      </c>
      <c r="EG61" s="77">
        <f t="shared" si="41"/>
        <v>0</v>
      </c>
      <c r="EH61" s="54"/>
    </row>
    <row r="62" spans="1:140" s="55" customFormat="1" ht="12.75" customHeight="1">
      <c r="A62" s="46"/>
      <c r="B62" s="47"/>
      <c r="C62" s="48"/>
      <c r="D62" s="48"/>
      <c r="E62" s="48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>
        <f t="shared" si="19"/>
        <v>0</v>
      </c>
      <c r="BK62" s="49">
        <f t="shared" si="20"/>
        <v>0</v>
      </c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  <c r="CT62" s="49"/>
      <c r="CU62" s="49"/>
      <c r="CV62" s="49"/>
      <c r="CW62" s="49"/>
      <c r="CX62" s="49"/>
      <c r="CY62" s="49"/>
      <c r="CZ62" s="49"/>
      <c r="DA62" s="49"/>
      <c r="DB62" s="49"/>
      <c r="DC62" s="49"/>
      <c r="DD62" s="49"/>
      <c r="DE62" s="49"/>
      <c r="DF62" s="49"/>
      <c r="DG62" s="49"/>
      <c r="DH62" s="49"/>
      <c r="DI62" s="49"/>
      <c r="DJ62" s="49"/>
      <c r="DK62" s="49"/>
      <c r="DL62" s="49"/>
      <c r="DM62" s="49"/>
      <c r="DN62" s="49"/>
      <c r="DO62" s="49"/>
      <c r="DP62" s="49"/>
      <c r="DQ62" s="49"/>
      <c r="DR62" s="49"/>
      <c r="DS62" s="49"/>
      <c r="DT62" s="49"/>
      <c r="DU62" s="49"/>
      <c r="DV62" s="49"/>
      <c r="DW62" s="49"/>
      <c r="DX62" s="49"/>
      <c r="DY62" s="49"/>
      <c r="DZ62" s="49">
        <f t="shared" si="14"/>
        <v>0</v>
      </c>
      <c r="EA62" s="49">
        <f t="shared" si="15"/>
        <v>0</v>
      </c>
      <c r="EB62" s="50">
        <f t="shared" si="40"/>
        <v>0</v>
      </c>
      <c r="EC62" s="50">
        <f t="shared" si="17"/>
        <v>0</v>
      </c>
      <c r="ED62" s="57"/>
      <c r="EE62" s="49"/>
      <c r="EF62" s="77">
        <f t="shared" si="41"/>
        <v>0</v>
      </c>
      <c r="EG62" s="77">
        <f t="shared" si="41"/>
        <v>0</v>
      </c>
      <c r="EH62" s="54"/>
    </row>
    <row r="63" spans="1:140" s="55" customFormat="1" ht="12.75" customHeight="1">
      <c r="A63" s="76"/>
      <c r="B63" s="87"/>
      <c r="C63" s="48"/>
      <c r="D63" s="48"/>
      <c r="E63" s="48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>
        <f t="shared" si="19"/>
        <v>0</v>
      </c>
      <c r="BK63" s="49">
        <f t="shared" si="20"/>
        <v>0</v>
      </c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  <c r="CN63" s="49"/>
      <c r="CO63" s="49"/>
      <c r="CP63" s="49"/>
      <c r="CQ63" s="49"/>
      <c r="CR63" s="49"/>
      <c r="CS63" s="49"/>
      <c r="CT63" s="49"/>
      <c r="CU63" s="49"/>
      <c r="CV63" s="49"/>
      <c r="CW63" s="49"/>
      <c r="CX63" s="49"/>
      <c r="CY63" s="49"/>
      <c r="CZ63" s="49"/>
      <c r="DA63" s="49"/>
      <c r="DB63" s="49"/>
      <c r="DC63" s="49"/>
      <c r="DD63" s="49"/>
      <c r="DE63" s="49"/>
      <c r="DF63" s="49"/>
      <c r="DG63" s="49"/>
      <c r="DH63" s="49"/>
      <c r="DI63" s="49"/>
      <c r="DJ63" s="49"/>
      <c r="DK63" s="49"/>
      <c r="DL63" s="49"/>
      <c r="DM63" s="49"/>
      <c r="DN63" s="49"/>
      <c r="DO63" s="49"/>
      <c r="DP63" s="49"/>
      <c r="DQ63" s="49"/>
      <c r="DR63" s="49"/>
      <c r="DS63" s="49"/>
      <c r="DT63" s="49"/>
      <c r="DU63" s="49"/>
      <c r="DV63" s="49"/>
      <c r="DW63" s="49"/>
      <c r="DX63" s="49"/>
      <c r="DY63" s="49"/>
      <c r="DZ63" s="49">
        <f t="shared" si="14"/>
        <v>0</v>
      </c>
      <c r="EA63" s="49">
        <f t="shared" si="15"/>
        <v>0</v>
      </c>
      <c r="EB63" s="50">
        <f t="shared" si="40"/>
        <v>0</v>
      </c>
      <c r="EC63" s="50">
        <f t="shared" si="17"/>
        <v>0</v>
      </c>
      <c r="ED63" s="57"/>
      <c r="EE63" s="49"/>
      <c r="EF63" s="77">
        <f t="shared" si="41"/>
        <v>0</v>
      </c>
      <c r="EG63" s="77">
        <f t="shared" si="41"/>
        <v>0</v>
      </c>
      <c r="EH63" s="54"/>
    </row>
    <row r="64" spans="1:140" s="55" customFormat="1" ht="12.75" customHeight="1">
      <c r="A64" s="76"/>
      <c r="B64" s="82"/>
      <c r="C64" s="48"/>
      <c r="D64" s="48"/>
      <c r="E64" s="48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>
        <f t="shared" si="19"/>
        <v>0</v>
      </c>
      <c r="BK64" s="49">
        <f t="shared" si="20"/>
        <v>0</v>
      </c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  <c r="CF64" s="49"/>
      <c r="CG64" s="49"/>
      <c r="CH64" s="49"/>
      <c r="CI64" s="49"/>
      <c r="CJ64" s="49"/>
      <c r="CK64" s="49"/>
      <c r="CL64" s="49"/>
      <c r="CM64" s="49"/>
      <c r="CN64" s="49"/>
      <c r="CO64" s="49"/>
      <c r="CP64" s="49"/>
      <c r="CQ64" s="49"/>
      <c r="CR64" s="49"/>
      <c r="CS64" s="49"/>
      <c r="CT64" s="49"/>
      <c r="CU64" s="49"/>
      <c r="CV64" s="49"/>
      <c r="CW64" s="49"/>
      <c r="CX64" s="49"/>
      <c r="CY64" s="49"/>
      <c r="CZ64" s="49"/>
      <c r="DA64" s="49"/>
      <c r="DB64" s="49"/>
      <c r="DC64" s="49"/>
      <c r="DD64" s="49"/>
      <c r="DE64" s="49"/>
      <c r="DF64" s="49"/>
      <c r="DG64" s="49"/>
      <c r="DH64" s="49"/>
      <c r="DI64" s="49"/>
      <c r="DJ64" s="49"/>
      <c r="DK64" s="49"/>
      <c r="DL64" s="49"/>
      <c r="DM64" s="49"/>
      <c r="DN64" s="49"/>
      <c r="DO64" s="49"/>
      <c r="DP64" s="49"/>
      <c r="DQ64" s="49"/>
      <c r="DR64" s="49"/>
      <c r="DS64" s="49"/>
      <c r="DT64" s="49"/>
      <c r="DU64" s="49"/>
      <c r="DV64" s="49"/>
      <c r="DW64" s="49"/>
      <c r="DX64" s="49"/>
      <c r="DY64" s="49"/>
      <c r="DZ64" s="49">
        <f t="shared" si="14"/>
        <v>0</v>
      </c>
      <c r="EA64" s="49">
        <f t="shared" si="15"/>
        <v>0</v>
      </c>
      <c r="EB64" s="50">
        <f t="shared" si="40"/>
        <v>0</v>
      </c>
      <c r="EC64" s="50">
        <f t="shared" si="17"/>
        <v>0</v>
      </c>
      <c r="ED64" s="57"/>
      <c r="EE64" s="49"/>
      <c r="EF64" s="77">
        <f t="shared" si="41"/>
        <v>0</v>
      </c>
      <c r="EG64" s="77">
        <f t="shared" si="41"/>
        <v>0</v>
      </c>
      <c r="EH64" s="54"/>
    </row>
    <row r="65" spans="1:138" s="55" customFormat="1" ht="12.75" customHeight="1">
      <c r="A65" s="76"/>
      <c r="B65" s="47"/>
      <c r="C65" s="48"/>
      <c r="D65" s="48"/>
      <c r="E65" s="48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>
        <f t="shared" si="19"/>
        <v>0</v>
      </c>
      <c r="BK65" s="49">
        <f t="shared" si="20"/>
        <v>0</v>
      </c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49"/>
      <c r="CD65" s="49"/>
      <c r="CE65" s="49"/>
      <c r="CF65" s="49"/>
      <c r="CG65" s="49"/>
      <c r="CH65" s="49"/>
      <c r="CI65" s="49"/>
      <c r="CJ65" s="49"/>
      <c r="CK65" s="49"/>
      <c r="CL65" s="49"/>
      <c r="CM65" s="49"/>
      <c r="CN65" s="49"/>
      <c r="CO65" s="49"/>
      <c r="CP65" s="49"/>
      <c r="CQ65" s="49"/>
      <c r="CR65" s="49"/>
      <c r="CS65" s="49"/>
      <c r="CT65" s="49"/>
      <c r="CU65" s="49"/>
      <c r="CV65" s="49"/>
      <c r="CW65" s="49"/>
      <c r="CX65" s="49"/>
      <c r="CY65" s="49"/>
      <c r="CZ65" s="49"/>
      <c r="DA65" s="49"/>
      <c r="DB65" s="49"/>
      <c r="DC65" s="49"/>
      <c r="DD65" s="49"/>
      <c r="DE65" s="49"/>
      <c r="DF65" s="49"/>
      <c r="DG65" s="49"/>
      <c r="DH65" s="49"/>
      <c r="DI65" s="49"/>
      <c r="DJ65" s="49"/>
      <c r="DK65" s="49"/>
      <c r="DL65" s="49"/>
      <c r="DM65" s="49"/>
      <c r="DN65" s="49"/>
      <c r="DO65" s="49"/>
      <c r="DP65" s="49"/>
      <c r="DQ65" s="49"/>
      <c r="DR65" s="49"/>
      <c r="DS65" s="49"/>
      <c r="DT65" s="49"/>
      <c r="DU65" s="49"/>
      <c r="DV65" s="49"/>
      <c r="DW65" s="49"/>
      <c r="DX65" s="49"/>
      <c r="DY65" s="49"/>
      <c r="DZ65" s="49">
        <f t="shared" si="14"/>
        <v>0</v>
      </c>
      <c r="EA65" s="49">
        <f t="shared" si="15"/>
        <v>0</v>
      </c>
      <c r="EB65" s="50">
        <f t="shared" si="40"/>
        <v>0</v>
      </c>
      <c r="EC65" s="50">
        <f t="shared" si="17"/>
        <v>0</v>
      </c>
      <c r="ED65" s="57"/>
      <c r="EE65" s="49"/>
      <c r="EF65" s="77">
        <f t="shared" si="41"/>
        <v>0</v>
      </c>
      <c r="EG65" s="77">
        <f t="shared" si="41"/>
        <v>0</v>
      </c>
      <c r="EH65" s="54"/>
    </row>
    <row r="66" spans="1:138" s="55" customFormat="1" ht="12.75" customHeight="1">
      <c r="A66" s="76"/>
      <c r="B66" s="47"/>
      <c r="C66" s="88"/>
      <c r="D66" s="65"/>
      <c r="E66" s="65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>
        <f t="shared" si="19"/>
        <v>0</v>
      </c>
      <c r="BK66" s="49">
        <f t="shared" si="20"/>
        <v>0</v>
      </c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49"/>
      <c r="CD66" s="49"/>
      <c r="CE66" s="49"/>
      <c r="CF66" s="49"/>
      <c r="CG66" s="49"/>
      <c r="CH66" s="49"/>
      <c r="CI66" s="49"/>
      <c r="CJ66" s="49"/>
      <c r="CK66" s="49"/>
      <c r="CL66" s="49"/>
      <c r="CM66" s="49"/>
      <c r="CN66" s="49"/>
      <c r="CO66" s="49"/>
      <c r="CP66" s="49"/>
      <c r="CQ66" s="49"/>
      <c r="CR66" s="49"/>
      <c r="CS66" s="49"/>
      <c r="CT66" s="49"/>
      <c r="CU66" s="49"/>
      <c r="CV66" s="49"/>
      <c r="CW66" s="49"/>
      <c r="CX66" s="49"/>
      <c r="CY66" s="49"/>
      <c r="CZ66" s="49"/>
      <c r="DA66" s="49"/>
      <c r="DB66" s="49"/>
      <c r="DC66" s="49"/>
      <c r="DD66" s="49"/>
      <c r="DE66" s="49"/>
      <c r="DF66" s="49"/>
      <c r="DG66" s="49"/>
      <c r="DH66" s="49"/>
      <c r="DI66" s="49"/>
      <c r="DJ66" s="49"/>
      <c r="DK66" s="49"/>
      <c r="DL66" s="49"/>
      <c r="DM66" s="49"/>
      <c r="DN66" s="49"/>
      <c r="DO66" s="49"/>
      <c r="DP66" s="49"/>
      <c r="DQ66" s="49"/>
      <c r="DR66" s="49"/>
      <c r="DS66" s="49"/>
      <c r="DT66" s="49"/>
      <c r="DU66" s="49"/>
      <c r="DV66" s="49"/>
      <c r="DW66" s="49"/>
      <c r="DX66" s="49"/>
      <c r="DY66" s="49"/>
      <c r="DZ66" s="49">
        <f t="shared" si="14"/>
        <v>0</v>
      </c>
      <c r="EA66" s="49">
        <f t="shared" si="15"/>
        <v>0</v>
      </c>
      <c r="EB66" s="50">
        <f t="shared" si="40"/>
        <v>0</v>
      </c>
      <c r="EC66" s="50">
        <f t="shared" si="17"/>
        <v>0</v>
      </c>
      <c r="ED66" s="57"/>
      <c r="EE66" s="49"/>
      <c r="EF66" s="77">
        <f t="shared" si="41"/>
        <v>0</v>
      </c>
      <c r="EG66" s="77">
        <f t="shared" si="41"/>
        <v>0</v>
      </c>
      <c r="EH66" s="54"/>
    </row>
    <row r="67" spans="1:138" s="55" customFormat="1" ht="12.75" customHeight="1">
      <c r="A67" s="89"/>
      <c r="B67" s="47"/>
      <c r="C67" s="48"/>
      <c r="D67" s="48"/>
      <c r="E67" s="48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>
        <f t="shared" ref="BJ67:BJ102" si="42">SUM(F67*$F$12+G67*$G$12+H67*$H$12+I67*$I$12+J67*$J$12+K67*$K$12+L67*$L$12+M67*$M$12+N67*$N$12+O67*$O$12+P67*$P$12+Q67*$Q$12+R67*$R$12+S67*$S$12+T67*$T$12+U67*$U$12+V67*$V$12+W67*$W$12+X67*$X$12+Y67*$Y$12+Z67*$Z$12+AA67*$AA$12+AB67*$AB$12+AC67*$AC$12+AD67*$AD$12+AE67*$AE$12+AF67*$AF$12+AG67*$AG$12+AH67*$AH$12+AI67*$AI$12+AJ67*$AJ$12+AK67*$AK$12+AL67*$AL$12+AM67*$AM$12+AN67*$AN$12+AO67*$AO$12+AP67*$AP$12+AQ67*$AQ$12+AS67*$AS$12+AT67*$AT$12+AU67*$AU$12+AV67*$AV$12+AW67*$AW$12+AX67*$AX$12+AY67*$AY$12+AZ67*$AZ$12+BA67*$BA$12+BB67*$BB$12+BC67*$BC$12+BD67*$BD$12+BE67*$BE$12+BF67*$BF$12+BG67*$BG$12+BH67*$BH$12+BI67*$BI$12)-(F67*$F$12+G67*$G$12+H67*$H$12+I67*$I$12+J67*$J$12+K67*$K$12+L67*$L$12+M67*$M$12+N67*$N$12+O67*$O$12+P67*$P$12+Q67*$Q$12+R67*$R$12+S67*$S$12+T67*$T$12+U67*$U$12+V67*$V$12+W67*$W$12+X67*$X$12+Y67*$Y$12+Z67*$Z$12+AA67*$AA$12+AB67*$AB$12+AC67*$AC$12+AD67*$AD$12+AE67*$AE$12+AF67*$AF$12+AG67*$AG$12+AH67*$AH$12+AI67*$AI$12+AJ67*$AJ$12+AK67*$AK$12+AL67*$AL$12+AM67*$AM$12+AP67*$AP$12+AQ67*$AQ$12+BB67*$BB$12+BC67*$BC$12+BD67*$BD$12+BE67*$BE$12+BF67*$BF$12+BG67*$BG$12+BH67*$BH$12+BI67*$BI$12)*0%-(AW67*$AW$12+AX67*$AX$12+AY67*$AY$12+AZ67*$AZ$12+BA67*$BA$12)*0%-(F67*$F$9+G67*$G$9+H67*$H$9+I67*$I$9+J67*$J$9+K67*$K$9+L67*$L$9+M67*$M$9+N67*$N$9+O67*$O$9+P67*$P$9+Q67*$Q$9+R67*$R$9+S67*$S$9+T67*$T$9+U67*$U$9+V67*$V$9+W67*$W$9+X67*$X$9+Y67*$Y$9+Z67*$Z$9+AA67*$AA$9+AB67*$AB$9+AC67*$AC$9+AD67*$AD$9+AE67*$AE$9+AF67*$AF$9+AG67*$AG$9+AH67*$AH$9+AI67*$AI$9+AW67*$AW$9+AX67*$AX$9+AY67*$AY$9+AZ67*$AZ$9+BA67*$BA$9+BB67*$BB$9+BC67*$BC$9+BD67*$BD$9+BE67*$BE$9+BF67*$BF$9+BG67*$BG$9+BH67*$BH$9+BI67*$BI$9)</f>
        <v>0</v>
      </c>
      <c r="BK67" s="49">
        <f t="shared" ref="BK67:BK102" si="43">SUM(F67*$F$12+G67*$G$12+H67*$H$12+I67*$I$12+J67*$J$12+K67*$K$12+L67*$L$12+M67*$M$12+N67*$N$12+O67*$O$12+P67*$P$12+Q67*$Q$12+R67*$R$12+S67*$S$12+T67*$T$12+U67*$U$12+V67*$V$12+W67*$W$12+X67*$X$12+Y67*$Y$12+Z67*$Z$12+AA67*$AA$12+AB67*$AB$12+AC67*$AC$12+AD67*$AD$12+AE67*$AE$12+AF67*$AF$12+AG67*$AG$12+AH67*$AH$12+AI67*$AI$12+AJ67*$AJ$12+AK67*$AK$12+AL67*$AL$12+AM67*$AM$12+AN67*$AN$12+AO67*$AO$12+AP67*$AP$12+AQ67*$AQ$12+AS67*$AS$12+AT67*$AT$12+AU67*$AU$12+AV67*$AV$12+AW67*$AW$12+AX67*$AX$12+AY67*$AY$12+AZ67*$AZ$12+BA67*$BA$12+BB67*$BB$12+BC67*$BC$12+BD67*$BD$12+BE67*$BE$12+BF67*$BF$12+BG67*$BG$12+BH67*$BH$12+BI67*$BI$12)</f>
        <v>0</v>
      </c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DC67" s="49"/>
      <c r="DD67" s="49"/>
      <c r="DE67" s="49"/>
      <c r="DF67" s="49"/>
      <c r="DG67" s="49"/>
      <c r="DH67" s="49"/>
      <c r="DI67" s="49"/>
      <c r="DJ67" s="49"/>
      <c r="DK67" s="49"/>
      <c r="DL67" s="49"/>
      <c r="DM67" s="49"/>
      <c r="DN67" s="49"/>
      <c r="DO67" s="49"/>
      <c r="DP67" s="49"/>
      <c r="DQ67" s="49"/>
      <c r="DR67" s="49"/>
      <c r="DS67" s="49"/>
      <c r="DT67" s="49"/>
      <c r="DU67" s="49"/>
      <c r="DV67" s="49"/>
      <c r="DW67" s="49"/>
      <c r="DX67" s="49"/>
      <c r="DY67" s="49"/>
      <c r="DZ67" s="49">
        <f t="shared" si="14"/>
        <v>0</v>
      </c>
      <c r="EA67" s="49">
        <f t="shared" si="15"/>
        <v>0</v>
      </c>
      <c r="EB67" s="50">
        <f t="shared" si="40"/>
        <v>0</v>
      </c>
      <c r="EC67" s="50">
        <f t="shared" si="17"/>
        <v>0</v>
      </c>
      <c r="ED67" s="51"/>
      <c r="EE67" s="49"/>
      <c r="EF67" s="77">
        <f t="shared" si="41"/>
        <v>0</v>
      </c>
      <c r="EG67" s="77">
        <f t="shared" si="41"/>
        <v>0</v>
      </c>
      <c r="EH67" s="54"/>
    </row>
    <row r="68" spans="1:138" s="55" customFormat="1" ht="12.75" customHeight="1">
      <c r="A68" s="90"/>
      <c r="B68" s="47"/>
      <c r="C68" s="48"/>
      <c r="D68" s="48"/>
      <c r="E68" s="48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>
        <f t="shared" si="42"/>
        <v>0</v>
      </c>
      <c r="BK68" s="49">
        <f t="shared" si="43"/>
        <v>0</v>
      </c>
      <c r="BL68" s="49"/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  <c r="CF68" s="49"/>
      <c r="CG68" s="49"/>
      <c r="CH68" s="49"/>
      <c r="CI68" s="49"/>
      <c r="CJ68" s="49"/>
      <c r="CK68" s="49"/>
      <c r="CL68" s="49"/>
      <c r="CM68" s="49"/>
      <c r="CN68" s="49"/>
      <c r="CO68" s="49"/>
      <c r="CP68" s="49"/>
      <c r="CQ68" s="49"/>
      <c r="CR68" s="49"/>
      <c r="CS68" s="49"/>
      <c r="CT68" s="49"/>
      <c r="CU68" s="49"/>
      <c r="CV68" s="49"/>
      <c r="CW68" s="49"/>
      <c r="CX68" s="49"/>
      <c r="CY68" s="49"/>
      <c r="CZ68" s="49"/>
      <c r="DA68" s="49"/>
      <c r="DB68" s="49"/>
      <c r="DC68" s="49"/>
      <c r="DD68" s="49"/>
      <c r="DE68" s="49"/>
      <c r="DF68" s="49"/>
      <c r="DG68" s="49"/>
      <c r="DH68" s="49"/>
      <c r="DI68" s="49"/>
      <c r="DJ68" s="49"/>
      <c r="DK68" s="49"/>
      <c r="DL68" s="49"/>
      <c r="DM68" s="49"/>
      <c r="DN68" s="49"/>
      <c r="DO68" s="49"/>
      <c r="DP68" s="49"/>
      <c r="DQ68" s="49"/>
      <c r="DR68" s="49"/>
      <c r="DS68" s="49"/>
      <c r="DT68" s="49"/>
      <c r="DU68" s="49"/>
      <c r="DV68" s="49"/>
      <c r="DW68" s="49"/>
      <c r="DX68" s="49"/>
      <c r="DY68" s="49"/>
      <c r="DZ68" s="49">
        <f t="shared" si="14"/>
        <v>0</v>
      </c>
      <c r="EA68" s="49">
        <f t="shared" si="15"/>
        <v>0</v>
      </c>
      <c r="EB68" s="50">
        <f t="shared" si="40"/>
        <v>0</v>
      </c>
      <c r="EC68" s="50">
        <f t="shared" si="17"/>
        <v>0</v>
      </c>
      <c r="ED68" s="51"/>
      <c r="EE68" s="49"/>
      <c r="EF68" s="77">
        <f t="shared" si="41"/>
        <v>0</v>
      </c>
      <c r="EG68" s="77">
        <f t="shared" si="41"/>
        <v>0</v>
      </c>
      <c r="EH68" s="54"/>
    </row>
    <row r="69" spans="1:138" s="55" customFormat="1" ht="12.75" customHeight="1">
      <c r="A69" s="89"/>
      <c r="B69" s="47"/>
      <c r="C69" s="48"/>
      <c r="D69" s="48"/>
      <c r="E69" s="48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>
        <f t="shared" si="42"/>
        <v>0</v>
      </c>
      <c r="BK69" s="49">
        <f t="shared" si="43"/>
        <v>0</v>
      </c>
      <c r="BL69" s="49"/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  <c r="CF69" s="49"/>
      <c r="CG69" s="49"/>
      <c r="CH69" s="49"/>
      <c r="CI69" s="49"/>
      <c r="CJ69" s="49"/>
      <c r="CK69" s="49"/>
      <c r="CL69" s="49"/>
      <c r="CM69" s="49"/>
      <c r="CN69" s="49"/>
      <c r="CO69" s="49"/>
      <c r="CP69" s="49"/>
      <c r="CQ69" s="49"/>
      <c r="CR69" s="49"/>
      <c r="CS69" s="49"/>
      <c r="CT69" s="49"/>
      <c r="CU69" s="49"/>
      <c r="CV69" s="49"/>
      <c r="CW69" s="49"/>
      <c r="CX69" s="49"/>
      <c r="CY69" s="49"/>
      <c r="CZ69" s="49"/>
      <c r="DA69" s="49"/>
      <c r="DB69" s="49"/>
      <c r="DC69" s="49"/>
      <c r="DD69" s="49"/>
      <c r="DE69" s="49"/>
      <c r="DF69" s="49"/>
      <c r="DG69" s="49"/>
      <c r="DH69" s="49"/>
      <c r="DI69" s="49"/>
      <c r="DJ69" s="49"/>
      <c r="DK69" s="49"/>
      <c r="DL69" s="49"/>
      <c r="DM69" s="49"/>
      <c r="DN69" s="49"/>
      <c r="DO69" s="49"/>
      <c r="DP69" s="49"/>
      <c r="DQ69" s="49"/>
      <c r="DR69" s="49"/>
      <c r="DS69" s="49"/>
      <c r="DT69" s="49"/>
      <c r="DU69" s="49"/>
      <c r="DV69" s="49"/>
      <c r="DW69" s="49"/>
      <c r="DX69" s="49"/>
      <c r="DY69" s="49"/>
      <c r="DZ69" s="49">
        <f t="shared" si="14"/>
        <v>0</v>
      </c>
      <c r="EA69" s="49">
        <f t="shared" si="15"/>
        <v>0</v>
      </c>
      <c r="EB69" s="50">
        <f t="shared" si="40"/>
        <v>0</v>
      </c>
      <c r="EC69" s="50">
        <f t="shared" si="17"/>
        <v>0</v>
      </c>
      <c r="ED69" s="51"/>
      <c r="EE69" s="52"/>
      <c r="EF69" s="77">
        <f t="shared" si="41"/>
        <v>0</v>
      </c>
      <c r="EG69" s="77">
        <f t="shared" si="41"/>
        <v>0</v>
      </c>
      <c r="EH69" s="54"/>
    </row>
    <row r="70" spans="1:138" s="55" customFormat="1" ht="12.75" customHeight="1">
      <c r="A70" s="46"/>
      <c r="B70" s="47"/>
      <c r="C70" s="48"/>
      <c r="D70" s="48"/>
      <c r="E70" s="48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>
        <f t="shared" si="42"/>
        <v>0</v>
      </c>
      <c r="BK70" s="49">
        <f t="shared" si="43"/>
        <v>0</v>
      </c>
      <c r="BL70" s="49"/>
      <c r="BM70" s="49"/>
      <c r="BN70" s="49"/>
      <c r="BO70" s="49"/>
      <c r="BP70" s="49"/>
      <c r="BQ70" s="49"/>
      <c r="BR70" s="49"/>
      <c r="BS70" s="49"/>
      <c r="BT70" s="49"/>
      <c r="BU70" s="49"/>
      <c r="BV70" s="49"/>
      <c r="BW70" s="49"/>
      <c r="BX70" s="49"/>
      <c r="BY70" s="49"/>
      <c r="BZ70" s="49"/>
      <c r="CA70" s="49"/>
      <c r="CB70" s="49"/>
      <c r="CC70" s="49"/>
      <c r="CD70" s="49"/>
      <c r="CE70" s="49"/>
      <c r="CF70" s="49"/>
      <c r="CG70" s="49"/>
      <c r="CH70" s="49"/>
      <c r="CI70" s="49"/>
      <c r="CJ70" s="49"/>
      <c r="CK70" s="49"/>
      <c r="CL70" s="49"/>
      <c r="CM70" s="49"/>
      <c r="CN70" s="49"/>
      <c r="CO70" s="49"/>
      <c r="CP70" s="49"/>
      <c r="CQ70" s="49"/>
      <c r="CR70" s="49"/>
      <c r="CS70" s="49"/>
      <c r="CT70" s="49"/>
      <c r="CU70" s="49"/>
      <c r="CV70" s="49"/>
      <c r="CW70" s="49"/>
      <c r="CX70" s="49"/>
      <c r="CY70" s="49"/>
      <c r="CZ70" s="49"/>
      <c r="DA70" s="49"/>
      <c r="DB70" s="49"/>
      <c r="DC70" s="49"/>
      <c r="DD70" s="49"/>
      <c r="DE70" s="49"/>
      <c r="DF70" s="49"/>
      <c r="DG70" s="49"/>
      <c r="DH70" s="49"/>
      <c r="DI70" s="49"/>
      <c r="DJ70" s="49"/>
      <c r="DK70" s="49"/>
      <c r="DL70" s="49"/>
      <c r="DM70" s="49"/>
      <c r="DN70" s="49"/>
      <c r="DO70" s="49"/>
      <c r="DP70" s="49"/>
      <c r="DQ70" s="49"/>
      <c r="DR70" s="49"/>
      <c r="DS70" s="49"/>
      <c r="DT70" s="49"/>
      <c r="DU70" s="49"/>
      <c r="DV70" s="49"/>
      <c r="DW70" s="49"/>
      <c r="DX70" s="49"/>
      <c r="DY70" s="49"/>
      <c r="DZ70" s="49">
        <f t="shared" si="14"/>
        <v>0</v>
      </c>
      <c r="EA70" s="49">
        <f t="shared" si="15"/>
        <v>0</v>
      </c>
      <c r="EB70" s="50">
        <f t="shared" si="40"/>
        <v>0</v>
      </c>
      <c r="EC70" s="50">
        <f t="shared" si="17"/>
        <v>0</v>
      </c>
      <c r="ED70" s="51"/>
      <c r="EE70" s="49"/>
      <c r="EF70" s="77">
        <f t="shared" si="41"/>
        <v>0</v>
      </c>
      <c r="EG70" s="77">
        <f t="shared" si="41"/>
        <v>0</v>
      </c>
      <c r="EH70" s="54"/>
    </row>
    <row r="71" spans="1:138" s="55" customFormat="1" ht="12.75" customHeight="1">
      <c r="A71" s="46"/>
      <c r="B71" s="47"/>
      <c r="C71" s="48"/>
      <c r="D71" s="48"/>
      <c r="E71" s="48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>
        <f t="shared" si="42"/>
        <v>0</v>
      </c>
      <c r="BK71" s="49">
        <f t="shared" si="43"/>
        <v>0</v>
      </c>
      <c r="BL71" s="49"/>
      <c r="BM71" s="49"/>
      <c r="BN71" s="49"/>
      <c r="BO71" s="49"/>
      <c r="BP71" s="49"/>
      <c r="BQ71" s="49"/>
      <c r="BR71" s="49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49"/>
      <c r="CL71" s="49"/>
      <c r="CM71" s="49"/>
      <c r="CN71" s="49"/>
      <c r="CO71" s="49"/>
      <c r="CP71" s="49"/>
      <c r="CQ71" s="49"/>
      <c r="CR71" s="49"/>
      <c r="CS71" s="49"/>
      <c r="CT71" s="49"/>
      <c r="CU71" s="49"/>
      <c r="CV71" s="49"/>
      <c r="CW71" s="49"/>
      <c r="CX71" s="49"/>
      <c r="CY71" s="49"/>
      <c r="CZ71" s="49"/>
      <c r="DA71" s="49"/>
      <c r="DB71" s="49"/>
      <c r="DC71" s="49"/>
      <c r="DD71" s="49"/>
      <c r="DE71" s="49"/>
      <c r="DF71" s="49"/>
      <c r="DG71" s="49"/>
      <c r="DH71" s="49"/>
      <c r="DI71" s="49"/>
      <c r="DJ71" s="49"/>
      <c r="DK71" s="49"/>
      <c r="DL71" s="49"/>
      <c r="DM71" s="49"/>
      <c r="DN71" s="49"/>
      <c r="DO71" s="49"/>
      <c r="DP71" s="49"/>
      <c r="DQ71" s="49"/>
      <c r="DR71" s="49"/>
      <c r="DS71" s="49"/>
      <c r="DT71" s="49"/>
      <c r="DU71" s="49"/>
      <c r="DV71" s="49"/>
      <c r="DW71" s="49"/>
      <c r="DX71" s="49"/>
      <c r="DY71" s="49"/>
      <c r="DZ71" s="49">
        <f t="shared" si="14"/>
        <v>0</v>
      </c>
      <c r="EA71" s="49">
        <f t="shared" si="15"/>
        <v>0</v>
      </c>
      <c r="EB71" s="50">
        <f t="shared" si="40"/>
        <v>0</v>
      </c>
      <c r="EC71" s="50">
        <f t="shared" si="17"/>
        <v>0</v>
      </c>
      <c r="ED71" s="51"/>
      <c r="EE71" s="49"/>
      <c r="EF71" s="77">
        <f t="shared" si="41"/>
        <v>0</v>
      </c>
      <c r="EG71" s="77">
        <f t="shared" si="41"/>
        <v>0</v>
      </c>
      <c r="EH71" s="54"/>
    </row>
    <row r="72" spans="1:138" s="55" customFormat="1" ht="12.75" customHeight="1">
      <c r="A72" s="46"/>
      <c r="B72" s="47"/>
      <c r="C72" s="48"/>
      <c r="D72" s="48"/>
      <c r="E72" s="48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>
        <f t="shared" si="42"/>
        <v>0</v>
      </c>
      <c r="BK72" s="49">
        <f t="shared" si="43"/>
        <v>0</v>
      </c>
      <c r="BL72" s="49"/>
      <c r="BM72" s="49"/>
      <c r="BN72" s="49"/>
      <c r="BO72" s="49"/>
      <c r="BP72" s="49"/>
      <c r="BQ72" s="49"/>
      <c r="BR72" s="49"/>
      <c r="BS72" s="49"/>
      <c r="BT72" s="49"/>
      <c r="BU72" s="49"/>
      <c r="BV72" s="49"/>
      <c r="BW72" s="49"/>
      <c r="BX72" s="49"/>
      <c r="BY72" s="49"/>
      <c r="BZ72" s="49"/>
      <c r="CA72" s="49"/>
      <c r="CB72" s="49"/>
      <c r="CC72" s="49"/>
      <c r="CD72" s="49"/>
      <c r="CE72" s="49"/>
      <c r="CF72" s="49"/>
      <c r="CG72" s="49"/>
      <c r="CH72" s="49"/>
      <c r="CI72" s="49"/>
      <c r="CJ72" s="49"/>
      <c r="CK72" s="49"/>
      <c r="CL72" s="49"/>
      <c r="CM72" s="49"/>
      <c r="CN72" s="49"/>
      <c r="CO72" s="49"/>
      <c r="CP72" s="49"/>
      <c r="CQ72" s="49"/>
      <c r="CR72" s="49"/>
      <c r="CS72" s="49"/>
      <c r="CT72" s="49"/>
      <c r="CU72" s="49"/>
      <c r="CV72" s="49"/>
      <c r="CW72" s="49"/>
      <c r="CX72" s="49"/>
      <c r="CY72" s="49"/>
      <c r="CZ72" s="49"/>
      <c r="DA72" s="49"/>
      <c r="DB72" s="49"/>
      <c r="DC72" s="49"/>
      <c r="DD72" s="49"/>
      <c r="DE72" s="49"/>
      <c r="DF72" s="49"/>
      <c r="DG72" s="49"/>
      <c r="DH72" s="49"/>
      <c r="DI72" s="49"/>
      <c r="DJ72" s="49"/>
      <c r="DK72" s="49"/>
      <c r="DL72" s="49"/>
      <c r="DM72" s="49"/>
      <c r="DN72" s="49"/>
      <c r="DO72" s="49"/>
      <c r="DP72" s="49"/>
      <c r="DQ72" s="49"/>
      <c r="DR72" s="49"/>
      <c r="DS72" s="49"/>
      <c r="DT72" s="49"/>
      <c r="DU72" s="49"/>
      <c r="DV72" s="49"/>
      <c r="DW72" s="49"/>
      <c r="DX72" s="49"/>
      <c r="DY72" s="49"/>
      <c r="DZ72" s="49">
        <f t="shared" si="14"/>
        <v>0</v>
      </c>
      <c r="EA72" s="49">
        <f t="shared" si="15"/>
        <v>0</v>
      </c>
      <c r="EB72" s="50">
        <f t="shared" si="40"/>
        <v>0</v>
      </c>
      <c r="EC72" s="50">
        <f t="shared" si="17"/>
        <v>0</v>
      </c>
      <c r="ED72" s="57"/>
      <c r="EE72" s="49"/>
      <c r="EF72" s="77">
        <f t="shared" si="41"/>
        <v>0</v>
      </c>
      <c r="EG72" s="77">
        <f t="shared" si="41"/>
        <v>0</v>
      </c>
      <c r="EH72" s="54"/>
    </row>
    <row r="73" spans="1:138" s="55" customFormat="1" ht="12.75" customHeight="1">
      <c r="A73" s="76"/>
      <c r="B73" s="47"/>
      <c r="C73" s="48"/>
      <c r="D73" s="48"/>
      <c r="E73" s="48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>
        <f t="shared" si="42"/>
        <v>0</v>
      </c>
      <c r="BK73" s="49">
        <f t="shared" si="43"/>
        <v>0</v>
      </c>
      <c r="BL73" s="49"/>
      <c r="BM73" s="49"/>
      <c r="BN73" s="49"/>
      <c r="BO73" s="49"/>
      <c r="BP73" s="49"/>
      <c r="BQ73" s="49"/>
      <c r="BR73" s="49"/>
      <c r="BS73" s="49"/>
      <c r="BT73" s="49"/>
      <c r="BU73" s="49"/>
      <c r="BV73" s="49"/>
      <c r="BW73" s="49"/>
      <c r="BX73" s="49"/>
      <c r="BY73" s="49"/>
      <c r="BZ73" s="49"/>
      <c r="CA73" s="49"/>
      <c r="CB73" s="49"/>
      <c r="CC73" s="49"/>
      <c r="CD73" s="49"/>
      <c r="CE73" s="49"/>
      <c r="CF73" s="49"/>
      <c r="CG73" s="49"/>
      <c r="CH73" s="49"/>
      <c r="CI73" s="49"/>
      <c r="CJ73" s="49"/>
      <c r="CK73" s="49"/>
      <c r="CL73" s="49"/>
      <c r="CM73" s="49"/>
      <c r="CN73" s="49"/>
      <c r="CO73" s="49"/>
      <c r="CP73" s="49"/>
      <c r="CQ73" s="49"/>
      <c r="CR73" s="49"/>
      <c r="CS73" s="49"/>
      <c r="CT73" s="49"/>
      <c r="CU73" s="49"/>
      <c r="CV73" s="49"/>
      <c r="CW73" s="49"/>
      <c r="CX73" s="49"/>
      <c r="CY73" s="49"/>
      <c r="CZ73" s="49"/>
      <c r="DA73" s="49"/>
      <c r="DB73" s="49"/>
      <c r="DC73" s="49"/>
      <c r="DD73" s="49"/>
      <c r="DE73" s="49"/>
      <c r="DF73" s="49"/>
      <c r="DG73" s="49"/>
      <c r="DH73" s="49"/>
      <c r="DI73" s="49"/>
      <c r="DJ73" s="49"/>
      <c r="DK73" s="49"/>
      <c r="DL73" s="49"/>
      <c r="DM73" s="49"/>
      <c r="DN73" s="49"/>
      <c r="DO73" s="49"/>
      <c r="DP73" s="49"/>
      <c r="DQ73" s="49"/>
      <c r="DR73" s="49"/>
      <c r="DS73" s="49"/>
      <c r="DT73" s="49"/>
      <c r="DU73" s="49"/>
      <c r="DV73" s="49"/>
      <c r="DW73" s="49"/>
      <c r="DX73" s="49"/>
      <c r="DY73" s="49"/>
      <c r="DZ73" s="49">
        <f t="shared" si="14"/>
        <v>0</v>
      </c>
      <c r="EA73" s="49">
        <f t="shared" si="15"/>
        <v>0</v>
      </c>
      <c r="EB73" s="50">
        <f t="shared" si="40"/>
        <v>0</v>
      </c>
      <c r="EC73" s="50">
        <f t="shared" si="17"/>
        <v>0</v>
      </c>
      <c r="ED73" s="57"/>
      <c r="EE73" s="49"/>
      <c r="EF73" s="77">
        <f t="shared" si="41"/>
        <v>0</v>
      </c>
      <c r="EG73" s="77">
        <f t="shared" si="41"/>
        <v>0</v>
      </c>
      <c r="EH73" s="54"/>
    </row>
    <row r="74" spans="1:138" s="55" customFormat="1" ht="12.75" customHeight="1">
      <c r="A74" s="76"/>
      <c r="B74" s="47"/>
      <c r="C74" s="48"/>
      <c r="D74" s="48"/>
      <c r="E74" s="48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>
        <f t="shared" si="42"/>
        <v>0</v>
      </c>
      <c r="BK74" s="49">
        <f t="shared" si="43"/>
        <v>0</v>
      </c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  <c r="CM74" s="49"/>
      <c r="CN74" s="49"/>
      <c r="CO74" s="49"/>
      <c r="CP74" s="49"/>
      <c r="CQ74" s="49"/>
      <c r="CR74" s="49"/>
      <c r="CS74" s="49"/>
      <c r="CT74" s="49"/>
      <c r="CU74" s="49"/>
      <c r="CV74" s="49"/>
      <c r="CW74" s="49"/>
      <c r="CX74" s="49"/>
      <c r="CY74" s="49"/>
      <c r="CZ74" s="49"/>
      <c r="DA74" s="49"/>
      <c r="DB74" s="49"/>
      <c r="DC74" s="49"/>
      <c r="DD74" s="49"/>
      <c r="DE74" s="49"/>
      <c r="DF74" s="49"/>
      <c r="DG74" s="49"/>
      <c r="DH74" s="49"/>
      <c r="DI74" s="49"/>
      <c r="DJ74" s="49"/>
      <c r="DK74" s="49"/>
      <c r="DL74" s="49"/>
      <c r="DM74" s="49"/>
      <c r="DN74" s="49"/>
      <c r="DO74" s="49"/>
      <c r="DP74" s="49"/>
      <c r="DQ74" s="49"/>
      <c r="DR74" s="49"/>
      <c r="DS74" s="49"/>
      <c r="DT74" s="49"/>
      <c r="DU74" s="49"/>
      <c r="DV74" s="49"/>
      <c r="DW74" s="49"/>
      <c r="DX74" s="49"/>
      <c r="DY74" s="49"/>
      <c r="DZ74" s="49">
        <f t="shared" si="14"/>
        <v>0</v>
      </c>
      <c r="EA74" s="49">
        <f t="shared" si="15"/>
        <v>0</v>
      </c>
      <c r="EB74" s="50">
        <f t="shared" si="40"/>
        <v>0</v>
      </c>
      <c r="EC74" s="50">
        <f t="shared" si="17"/>
        <v>0</v>
      </c>
      <c r="ED74" s="57"/>
      <c r="EE74" s="49"/>
      <c r="EF74" s="77">
        <f t="shared" si="41"/>
        <v>0</v>
      </c>
      <c r="EG74" s="77">
        <f t="shared" si="41"/>
        <v>0</v>
      </c>
      <c r="EH74" s="54"/>
    </row>
    <row r="75" spans="1:138" s="55" customFormat="1" ht="12.75" customHeight="1">
      <c r="A75" s="76"/>
      <c r="B75" s="47"/>
      <c r="C75" s="48"/>
      <c r="D75" s="48"/>
      <c r="E75" s="48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>
        <f t="shared" si="42"/>
        <v>0</v>
      </c>
      <c r="BK75" s="49">
        <f t="shared" si="43"/>
        <v>0</v>
      </c>
      <c r="BL75" s="49"/>
      <c r="BM75" s="49"/>
      <c r="BN75" s="49"/>
      <c r="BO75" s="49"/>
      <c r="BP75" s="49"/>
      <c r="BQ75" s="49"/>
      <c r="BR75" s="49"/>
      <c r="BS75" s="49"/>
      <c r="BT75" s="49"/>
      <c r="BU75" s="49"/>
      <c r="BV75" s="49"/>
      <c r="BW75" s="49"/>
      <c r="BX75" s="49"/>
      <c r="BY75" s="49"/>
      <c r="BZ75" s="49"/>
      <c r="CA75" s="49"/>
      <c r="CB75" s="49"/>
      <c r="CC75" s="49"/>
      <c r="CD75" s="49"/>
      <c r="CE75" s="49"/>
      <c r="CF75" s="49"/>
      <c r="CG75" s="49"/>
      <c r="CH75" s="49"/>
      <c r="CI75" s="49"/>
      <c r="CJ75" s="49"/>
      <c r="CK75" s="49"/>
      <c r="CL75" s="49"/>
      <c r="CM75" s="49"/>
      <c r="CN75" s="49"/>
      <c r="CO75" s="49"/>
      <c r="CP75" s="49"/>
      <c r="CQ75" s="49"/>
      <c r="CR75" s="49"/>
      <c r="CS75" s="49"/>
      <c r="CT75" s="49"/>
      <c r="CU75" s="49"/>
      <c r="CV75" s="49"/>
      <c r="CW75" s="49"/>
      <c r="CX75" s="49"/>
      <c r="CY75" s="49"/>
      <c r="CZ75" s="49"/>
      <c r="DA75" s="49"/>
      <c r="DB75" s="49"/>
      <c r="DC75" s="49"/>
      <c r="DD75" s="49"/>
      <c r="DE75" s="49"/>
      <c r="DF75" s="49"/>
      <c r="DG75" s="49"/>
      <c r="DH75" s="49"/>
      <c r="DI75" s="49"/>
      <c r="DJ75" s="49"/>
      <c r="DK75" s="49"/>
      <c r="DL75" s="49"/>
      <c r="DM75" s="49"/>
      <c r="DN75" s="49"/>
      <c r="DO75" s="49"/>
      <c r="DP75" s="49"/>
      <c r="DQ75" s="49"/>
      <c r="DR75" s="49"/>
      <c r="DS75" s="49"/>
      <c r="DT75" s="49"/>
      <c r="DU75" s="49"/>
      <c r="DV75" s="49"/>
      <c r="DW75" s="49"/>
      <c r="DX75" s="49"/>
      <c r="DY75" s="49"/>
      <c r="DZ75" s="49">
        <f t="shared" si="14"/>
        <v>0</v>
      </c>
      <c r="EA75" s="49">
        <f t="shared" si="15"/>
        <v>0</v>
      </c>
      <c r="EB75" s="50">
        <f t="shared" si="40"/>
        <v>0</v>
      </c>
      <c r="EC75" s="50">
        <f t="shared" si="17"/>
        <v>0</v>
      </c>
      <c r="ED75" s="57"/>
      <c r="EE75" s="49"/>
      <c r="EF75" s="77">
        <f t="shared" si="41"/>
        <v>0</v>
      </c>
      <c r="EG75" s="77">
        <f t="shared" si="41"/>
        <v>0</v>
      </c>
      <c r="EH75" s="54"/>
    </row>
    <row r="76" spans="1:138" s="55" customFormat="1" ht="13.5" customHeight="1">
      <c r="A76" s="76"/>
      <c r="B76" s="47"/>
      <c r="C76" s="48"/>
      <c r="D76" s="48"/>
      <c r="E76" s="84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>
        <f t="shared" si="42"/>
        <v>0</v>
      </c>
      <c r="BK76" s="49">
        <f t="shared" si="43"/>
        <v>0</v>
      </c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49"/>
      <c r="CK76" s="49"/>
      <c r="CL76" s="49"/>
      <c r="CM76" s="49"/>
      <c r="CN76" s="49"/>
      <c r="CO76" s="49"/>
      <c r="CP76" s="49"/>
      <c r="CQ76" s="49"/>
      <c r="CR76" s="49"/>
      <c r="CS76" s="49"/>
      <c r="CT76" s="49"/>
      <c r="CU76" s="49"/>
      <c r="CV76" s="49"/>
      <c r="CW76" s="49"/>
      <c r="CX76" s="49"/>
      <c r="CY76" s="49"/>
      <c r="CZ76" s="49"/>
      <c r="DA76" s="49"/>
      <c r="DB76" s="49"/>
      <c r="DC76" s="49"/>
      <c r="DD76" s="49"/>
      <c r="DE76" s="49"/>
      <c r="DF76" s="49"/>
      <c r="DG76" s="49"/>
      <c r="DH76" s="49"/>
      <c r="DI76" s="49"/>
      <c r="DJ76" s="49"/>
      <c r="DK76" s="49"/>
      <c r="DL76" s="49"/>
      <c r="DM76" s="49"/>
      <c r="DN76" s="49"/>
      <c r="DO76" s="49"/>
      <c r="DP76" s="49"/>
      <c r="DQ76" s="49"/>
      <c r="DR76" s="49"/>
      <c r="DS76" s="49"/>
      <c r="DT76" s="49"/>
      <c r="DU76" s="49"/>
      <c r="DV76" s="49"/>
      <c r="DW76" s="49"/>
      <c r="DX76" s="49"/>
      <c r="DY76" s="49"/>
      <c r="DZ76" s="49">
        <f t="shared" si="14"/>
        <v>0</v>
      </c>
      <c r="EA76" s="49">
        <f t="shared" si="15"/>
        <v>0</v>
      </c>
      <c r="EB76" s="50">
        <f t="shared" si="40"/>
        <v>0</v>
      </c>
      <c r="EC76" s="50">
        <f t="shared" si="17"/>
        <v>0</v>
      </c>
      <c r="ED76" s="57"/>
      <c r="EE76" s="49"/>
      <c r="EF76" s="77">
        <f t="shared" si="41"/>
        <v>0</v>
      </c>
      <c r="EG76" s="77">
        <f t="shared" si="41"/>
        <v>0</v>
      </c>
      <c r="EH76" s="54"/>
    </row>
    <row r="77" spans="1:138" s="55" customFormat="1" ht="12.75" customHeight="1">
      <c r="A77" s="76"/>
      <c r="B77" s="85"/>
      <c r="C77" s="86"/>
      <c r="D77" s="86"/>
      <c r="E77" s="83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>
        <f t="shared" si="42"/>
        <v>0</v>
      </c>
      <c r="BK77" s="49">
        <f t="shared" si="43"/>
        <v>0</v>
      </c>
      <c r="BL77" s="49"/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  <c r="CF77" s="49"/>
      <c r="CG77" s="49"/>
      <c r="CH77" s="49"/>
      <c r="CI77" s="49"/>
      <c r="CJ77" s="49"/>
      <c r="CK77" s="49"/>
      <c r="CL77" s="49"/>
      <c r="CM77" s="49"/>
      <c r="CN77" s="49"/>
      <c r="CO77" s="49"/>
      <c r="CP77" s="49"/>
      <c r="CQ77" s="49"/>
      <c r="CR77" s="49"/>
      <c r="CS77" s="49"/>
      <c r="CT77" s="49"/>
      <c r="CU77" s="49"/>
      <c r="CV77" s="49"/>
      <c r="CW77" s="49"/>
      <c r="CX77" s="49"/>
      <c r="CY77" s="49"/>
      <c r="CZ77" s="49"/>
      <c r="DA77" s="49"/>
      <c r="DB77" s="49"/>
      <c r="DC77" s="49"/>
      <c r="DD77" s="49"/>
      <c r="DE77" s="49"/>
      <c r="DF77" s="49"/>
      <c r="DG77" s="49"/>
      <c r="DH77" s="49"/>
      <c r="DI77" s="49"/>
      <c r="DJ77" s="49"/>
      <c r="DK77" s="49"/>
      <c r="DL77" s="49"/>
      <c r="DM77" s="49"/>
      <c r="DN77" s="49"/>
      <c r="DO77" s="49"/>
      <c r="DP77" s="49"/>
      <c r="DQ77" s="49"/>
      <c r="DR77" s="49"/>
      <c r="DS77" s="49"/>
      <c r="DT77" s="49"/>
      <c r="DU77" s="49"/>
      <c r="DV77" s="49"/>
      <c r="DW77" s="49"/>
      <c r="DX77" s="49"/>
      <c r="DY77" s="49"/>
      <c r="DZ77" s="49">
        <f t="shared" si="14"/>
        <v>0</v>
      </c>
      <c r="EA77" s="49">
        <f t="shared" si="15"/>
        <v>0</v>
      </c>
      <c r="EB77" s="50">
        <f t="shared" si="40"/>
        <v>0</v>
      </c>
      <c r="EC77" s="50">
        <f t="shared" si="17"/>
        <v>0</v>
      </c>
      <c r="ED77" s="57"/>
      <c r="EE77" s="49"/>
      <c r="EF77" s="77">
        <f t="shared" si="41"/>
        <v>0</v>
      </c>
      <c r="EG77" s="77">
        <f t="shared" si="41"/>
        <v>0</v>
      </c>
      <c r="EH77" s="54"/>
    </row>
    <row r="78" spans="1:138" s="55" customFormat="1" ht="12.75" customHeight="1">
      <c r="A78" s="76"/>
      <c r="B78" s="91"/>
      <c r="C78" s="48"/>
      <c r="D78" s="48"/>
      <c r="E78" s="83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>
        <f t="shared" si="42"/>
        <v>0</v>
      </c>
      <c r="BK78" s="49">
        <f t="shared" si="43"/>
        <v>0</v>
      </c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  <c r="CF78" s="49"/>
      <c r="CG78" s="49"/>
      <c r="CH78" s="49"/>
      <c r="CI78" s="49"/>
      <c r="CJ78" s="49"/>
      <c r="CK78" s="49"/>
      <c r="CL78" s="49"/>
      <c r="CM78" s="49"/>
      <c r="CN78" s="49"/>
      <c r="CO78" s="49"/>
      <c r="CP78" s="49"/>
      <c r="CQ78" s="49"/>
      <c r="CR78" s="49"/>
      <c r="CS78" s="49"/>
      <c r="CT78" s="49"/>
      <c r="CU78" s="49"/>
      <c r="CV78" s="49"/>
      <c r="CW78" s="49"/>
      <c r="CX78" s="49"/>
      <c r="CY78" s="49"/>
      <c r="CZ78" s="49"/>
      <c r="DA78" s="49"/>
      <c r="DB78" s="49"/>
      <c r="DC78" s="49"/>
      <c r="DD78" s="49"/>
      <c r="DE78" s="49"/>
      <c r="DF78" s="49"/>
      <c r="DG78" s="49"/>
      <c r="DH78" s="49"/>
      <c r="DI78" s="49"/>
      <c r="DJ78" s="49"/>
      <c r="DK78" s="49"/>
      <c r="DL78" s="49"/>
      <c r="DM78" s="49"/>
      <c r="DN78" s="49"/>
      <c r="DO78" s="49"/>
      <c r="DP78" s="49"/>
      <c r="DQ78" s="49"/>
      <c r="DR78" s="49"/>
      <c r="DS78" s="49"/>
      <c r="DT78" s="49"/>
      <c r="DU78" s="49"/>
      <c r="DV78" s="49"/>
      <c r="DW78" s="49"/>
      <c r="DX78" s="49"/>
      <c r="DY78" s="49"/>
      <c r="DZ78" s="49">
        <f t="shared" si="14"/>
        <v>0</v>
      </c>
      <c r="EA78" s="49">
        <f t="shared" si="15"/>
        <v>0</v>
      </c>
      <c r="EB78" s="50">
        <f t="shared" si="40"/>
        <v>0</v>
      </c>
      <c r="EC78" s="50">
        <f t="shared" si="17"/>
        <v>0</v>
      </c>
      <c r="ED78" s="57"/>
      <c r="EE78" s="49"/>
      <c r="EF78" s="77">
        <f t="shared" si="41"/>
        <v>0</v>
      </c>
      <c r="EG78" s="77">
        <f t="shared" si="41"/>
        <v>0</v>
      </c>
      <c r="EH78" s="54"/>
    </row>
    <row r="79" spans="1:138" s="55" customFormat="1" ht="12.75" customHeight="1">
      <c r="A79" s="76"/>
      <c r="B79" s="47"/>
      <c r="C79" s="48"/>
      <c r="D79" s="48"/>
      <c r="E79" s="48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>
        <f t="shared" si="42"/>
        <v>0</v>
      </c>
      <c r="BK79" s="49">
        <f t="shared" si="43"/>
        <v>0</v>
      </c>
      <c r="BL79" s="49"/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  <c r="CF79" s="49"/>
      <c r="CG79" s="49"/>
      <c r="CH79" s="49"/>
      <c r="CI79" s="49"/>
      <c r="CJ79" s="49"/>
      <c r="CK79" s="49"/>
      <c r="CL79" s="49"/>
      <c r="CM79" s="49"/>
      <c r="CN79" s="49"/>
      <c r="CO79" s="49"/>
      <c r="CP79" s="49"/>
      <c r="CQ79" s="49"/>
      <c r="CR79" s="49"/>
      <c r="CS79" s="49"/>
      <c r="CT79" s="49"/>
      <c r="CU79" s="49"/>
      <c r="CV79" s="49"/>
      <c r="CW79" s="49"/>
      <c r="CX79" s="49"/>
      <c r="CY79" s="49"/>
      <c r="CZ79" s="49"/>
      <c r="DA79" s="49"/>
      <c r="DB79" s="49"/>
      <c r="DC79" s="49"/>
      <c r="DD79" s="49"/>
      <c r="DE79" s="49"/>
      <c r="DF79" s="49"/>
      <c r="DG79" s="49"/>
      <c r="DH79" s="49"/>
      <c r="DI79" s="49"/>
      <c r="DJ79" s="49"/>
      <c r="DK79" s="49"/>
      <c r="DL79" s="49"/>
      <c r="DM79" s="49"/>
      <c r="DN79" s="49"/>
      <c r="DO79" s="49"/>
      <c r="DP79" s="49"/>
      <c r="DQ79" s="49"/>
      <c r="DR79" s="49"/>
      <c r="DS79" s="49"/>
      <c r="DT79" s="49"/>
      <c r="DU79" s="49"/>
      <c r="DV79" s="49"/>
      <c r="DW79" s="49"/>
      <c r="DX79" s="49"/>
      <c r="DY79" s="49"/>
      <c r="DZ79" s="49">
        <f t="shared" si="14"/>
        <v>0</v>
      </c>
      <c r="EA79" s="49">
        <f t="shared" si="15"/>
        <v>0</v>
      </c>
      <c r="EB79" s="50">
        <f t="shared" si="40"/>
        <v>0</v>
      </c>
      <c r="EC79" s="50">
        <f t="shared" si="17"/>
        <v>0</v>
      </c>
      <c r="ED79" s="57"/>
      <c r="EE79" s="49"/>
      <c r="EF79" s="77">
        <f t="shared" si="41"/>
        <v>0</v>
      </c>
      <c r="EG79" s="77">
        <f t="shared" si="41"/>
        <v>0</v>
      </c>
      <c r="EH79" s="54"/>
    </row>
    <row r="80" spans="1:138" s="55" customFormat="1" ht="12.75" customHeight="1">
      <c r="A80" s="46"/>
      <c r="B80" s="47"/>
      <c r="C80" s="48"/>
      <c r="D80" s="63"/>
      <c r="E80" s="63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>
        <f t="shared" si="42"/>
        <v>0</v>
      </c>
      <c r="BK80" s="49">
        <f t="shared" si="43"/>
        <v>0</v>
      </c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49"/>
      <c r="CL80" s="49"/>
      <c r="CM80" s="49"/>
      <c r="CN80" s="49"/>
      <c r="CO80" s="49"/>
      <c r="CP80" s="49"/>
      <c r="CQ80" s="49"/>
      <c r="CR80" s="49"/>
      <c r="CS80" s="49"/>
      <c r="CT80" s="49"/>
      <c r="CU80" s="49"/>
      <c r="CV80" s="49"/>
      <c r="CW80" s="49"/>
      <c r="CX80" s="49"/>
      <c r="CY80" s="49"/>
      <c r="CZ80" s="49"/>
      <c r="DA80" s="49"/>
      <c r="DB80" s="49"/>
      <c r="DC80" s="49"/>
      <c r="DD80" s="49"/>
      <c r="DE80" s="49"/>
      <c r="DF80" s="49"/>
      <c r="DG80" s="49"/>
      <c r="DH80" s="49"/>
      <c r="DI80" s="49"/>
      <c r="DJ80" s="49"/>
      <c r="DK80" s="49"/>
      <c r="DL80" s="49"/>
      <c r="DM80" s="49"/>
      <c r="DN80" s="49"/>
      <c r="DO80" s="49"/>
      <c r="DP80" s="49"/>
      <c r="DQ80" s="49"/>
      <c r="DR80" s="49"/>
      <c r="DS80" s="49"/>
      <c r="DT80" s="49"/>
      <c r="DU80" s="49"/>
      <c r="DV80" s="49"/>
      <c r="DW80" s="49"/>
      <c r="DX80" s="49"/>
      <c r="DY80" s="49"/>
      <c r="DZ80" s="49">
        <f t="shared" si="14"/>
        <v>0</v>
      </c>
      <c r="EA80" s="49">
        <f t="shared" si="15"/>
        <v>0</v>
      </c>
      <c r="EB80" s="50">
        <f t="shared" si="40"/>
        <v>0</v>
      </c>
      <c r="EC80" s="50">
        <f t="shared" si="17"/>
        <v>0</v>
      </c>
      <c r="ED80" s="51"/>
      <c r="EE80" s="49"/>
      <c r="EF80" s="77">
        <f t="shared" si="41"/>
        <v>0</v>
      </c>
      <c r="EG80" s="77">
        <f t="shared" si="41"/>
        <v>0</v>
      </c>
      <c r="EH80" s="54"/>
    </row>
    <row r="81" spans="1:138" s="55" customFormat="1" ht="12.75" customHeight="1">
      <c r="A81" s="76"/>
      <c r="B81" s="47"/>
      <c r="C81" s="48"/>
      <c r="D81" s="48"/>
      <c r="E81" s="48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49">
        <f t="shared" si="42"/>
        <v>0</v>
      </c>
      <c r="BK81" s="49">
        <f t="shared" si="43"/>
        <v>0</v>
      </c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2"/>
      <c r="BW81" s="92"/>
      <c r="BX81" s="92"/>
      <c r="BY81" s="92"/>
      <c r="BZ81" s="92"/>
      <c r="CA81" s="92"/>
      <c r="CB81" s="92"/>
      <c r="CC81" s="92"/>
      <c r="CD81" s="92"/>
      <c r="CE81" s="92"/>
      <c r="CF81" s="92"/>
      <c r="CG81" s="92"/>
      <c r="CH81" s="92"/>
      <c r="CI81" s="92"/>
      <c r="CJ81" s="92"/>
      <c r="CK81" s="92"/>
      <c r="CL81" s="92"/>
      <c r="CM81" s="92"/>
      <c r="CN81" s="92"/>
      <c r="CO81" s="92"/>
      <c r="CP81" s="92"/>
      <c r="CQ81" s="92"/>
      <c r="CR81" s="92"/>
      <c r="CS81" s="92"/>
      <c r="CT81" s="92"/>
      <c r="CU81" s="92"/>
      <c r="CV81" s="92"/>
      <c r="CW81" s="92"/>
      <c r="CX81" s="92"/>
      <c r="CY81" s="92"/>
      <c r="CZ81" s="92"/>
      <c r="DA81" s="92"/>
      <c r="DB81" s="92"/>
      <c r="DC81" s="92"/>
      <c r="DD81" s="92"/>
      <c r="DE81" s="92"/>
      <c r="DF81" s="92"/>
      <c r="DG81" s="92"/>
      <c r="DH81" s="92"/>
      <c r="DI81" s="92"/>
      <c r="DJ81" s="92"/>
      <c r="DK81" s="92"/>
      <c r="DL81" s="92"/>
      <c r="DM81" s="92"/>
      <c r="DN81" s="92"/>
      <c r="DO81" s="92"/>
      <c r="DP81" s="92"/>
      <c r="DQ81" s="92"/>
      <c r="DR81" s="92"/>
      <c r="DS81" s="92"/>
      <c r="DT81" s="92"/>
      <c r="DU81" s="92"/>
      <c r="DV81" s="92"/>
      <c r="DW81" s="92"/>
      <c r="DX81" s="92"/>
      <c r="DY81" s="92"/>
      <c r="DZ81" s="49">
        <f t="shared" si="14"/>
        <v>0</v>
      </c>
      <c r="EA81" s="49">
        <f t="shared" si="15"/>
        <v>0</v>
      </c>
      <c r="EB81" s="50">
        <f t="shared" si="40"/>
        <v>0</v>
      </c>
      <c r="EC81" s="50">
        <f t="shared" si="17"/>
        <v>0</v>
      </c>
      <c r="ED81" s="51"/>
      <c r="EE81" s="49"/>
      <c r="EF81" s="77">
        <f t="shared" si="41"/>
        <v>0</v>
      </c>
      <c r="EG81" s="77">
        <f t="shared" si="41"/>
        <v>0</v>
      </c>
      <c r="EH81" s="54"/>
    </row>
    <row r="82" spans="1:138" s="55" customFormat="1" ht="12.75" customHeight="1">
      <c r="A82" s="76"/>
      <c r="B82" s="93"/>
      <c r="C82" s="48"/>
      <c r="D82" s="48"/>
      <c r="E82" s="48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>
        <f t="shared" si="42"/>
        <v>0</v>
      </c>
      <c r="BK82" s="49">
        <f t="shared" si="43"/>
        <v>0</v>
      </c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49"/>
      <c r="BX82" s="49"/>
      <c r="BY82" s="49"/>
      <c r="BZ82" s="49"/>
      <c r="CA82" s="49"/>
      <c r="CB82" s="49"/>
      <c r="CC82" s="49"/>
      <c r="CD82" s="49"/>
      <c r="CE82" s="49"/>
      <c r="CF82" s="49"/>
      <c r="CG82" s="49"/>
      <c r="CH82" s="49"/>
      <c r="CI82" s="49"/>
      <c r="CJ82" s="49"/>
      <c r="CK82" s="49"/>
      <c r="CL82" s="49"/>
      <c r="CM82" s="49"/>
      <c r="CN82" s="49"/>
      <c r="CO82" s="49"/>
      <c r="CP82" s="49"/>
      <c r="CQ82" s="49"/>
      <c r="CR82" s="49"/>
      <c r="CS82" s="49"/>
      <c r="CT82" s="49"/>
      <c r="CU82" s="49"/>
      <c r="CV82" s="49"/>
      <c r="CW82" s="49"/>
      <c r="CX82" s="49"/>
      <c r="CY82" s="49"/>
      <c r="CZ82" s="49"/>
      <c r="DA82" s="49"/>
      <c r="DB82" s="49"/>
      <c r="DC82" s="49"/>
      <c r="DD82" s="49"/>
      <c r="DE82" s="49"/>
      <c r="DF82" s="49"/>
      <c r="DG82" s="49"/>
      <c r="DH82" s="49"/>
      <c r="DI82" s="49"/>
      <c r="DJ82" s="49"/>
      <c r="DK82" s="49"/>
      <c r="DL82" s="49"/>
      <c r="DM82" s="49"/>
      <c r="DN82" s="49"/>
      <c r="DO82" s="49"/>
      <c r="DP82" s="49"/>
      <c r="DQ82" s="49"/>
      <c r="DR82" s="49"/>
      <c r="DS82" s="49"/>
      <c r="DT82" s="49"/>
      <c r="DU82" s="49"/>
      <c r="DV82" s="49"/>
      <c r="DW82" s="49"/>
      <c r="DX82" s="49"/>
      <c r="DY82" s="49"/>
      <c r="DZ82" s="49">
        <f t="shared" si="14"/>
        <v>0</v>
      </c>
      <c r="EA82" s="49">
        <f t="shared" si="15"/>
        <v>0</v>
      </c>
      <c r="EB82" s="50">
        <f t="shared" si="40"/>
        <v>0</v>
      </c>
      <c r="EC82" s="50">
        <f t="shared" si="17"/>
        <v>0</v>
      </c>
      <c r="ED82" s="57"/>
      <c r="EE82" s="49"/>
      <c r="EF82" s="77">
        <f t="shared" si="41"/>
        <v>0</v>
      </c>
      <c r="EG82" s="77">
        <f t="shared" si="41"/>
        <v>0</v>
      </c>
      <c r="EH82" s="54"/>
    </row>
    <row r="83" spans="1:138" s="55" customFormat="1" ht="12.75" customHeight="1">
      <c r="A83" s="76"/>
      <c r="B83" s="47"/>
      <c r="C83" s="48"/>
      <c r="D83" s="48"/>
      <c r="E83" s="48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>
        <f t="shared" si="42"/>
        <v>0</v>
      </c>
      <c r="BK83" s="49">
        <f t="shared" si="43"/>
        <v>0</v>
      </c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49"/>
      <c r="BX83" s="49"/>
      <c r="BY83" s="49"/>
      <c r="BZ83" s="49"/>
      <c r="CA83" s="49"/>
      <c r="CB83" s="49"/>
      <c r="CC83" s="49"/>
      <c r="CD83" s="49"/>
      <c r="CE83" s="49"/>
      <c r="CF83" s="49"/>
      <c r="CG83" s="49"/>
      <c r="CH83" s="49"/>
      <c r="CI83" s="49"/>
      <c r="CJ83" s="49"/>
      <c r="CK83" s="49"/>
      <c r="CL83" s="49"/>
      <c r="CM83" s="49"/>
      <c r="CN83" s="49"/>
      <c r="CO83" s="49"/>
      <c r="CP83" s="49"/>
      <c r="CQ83" s="49"/>
      <c r="CR83" s="49"/>
      <c r="CS83" s="49"/>
      <c r="CT83" s="49"/>
      <c r="CU83" s="49"/>
      <c r="CV83" s="49"/>
      <c r="CW83" s="49"/>
      <c r="CX83" s="49"/>
      <c r="CY83" s="49"/>
      <c r="CZ83" s="49"/>
      <c r="DA83" s="49"/>
      <c r="DB83" s="49"/>
      <c r="DC83" s="49"/>
      <c r="DD83" s="49"/>
      <c r="DE83" s="49"/>
      <c r="DF83" s="49"/>
      <c r="DG83" s="49"/>
      <c r="DH83" s="49"/>
      <c r="DI83" s="49"/>
      <c r="DJ83" s="49"/>
      <c r="DK83" s="49"/>
      <c r="DL83" s="49"/>
      <c r="DM83" s="49"/>
      <c r="DN83" s="49"/>
      <c r="DO83" s="49"/>
      <c r="DP83" s="49"/>
      <c r="DQ83" s="49"/>
      <c r="DR83" s="49"/>
      <c r="DS83" s="49"/>
      <c r="DT83" s="49"/>
      <c r="DU83" s="49"/>
      <c r="DV83" s="49"/>
      <c r="DW83" s="49"/>
      <c r="DX83" s="49"/>
      <c r="DY83" s="49"/>
      <c r="DZ83" s="49">
        <f t="shared" si="14"/>
        <v>0</v>
      </c>
      <c r="EA83" s="49">
        <f t="shared" si="15"/>
        <v>0</v>
      </c>
      <c r="EB83" s="50">
        <f t="shared" si="40"/>
        <v>0</v>
      </c>
      <c r="EC83" s="50">
        <f t="shared" si="17"/>
        <v>0</v>
      </c>
      <c r="ED83" s="51"/>
      <c r="EE83" s="49"/>
      <c r="EF83" s="77">
        <f t="shared" si="41"/>
        <v>0</v>
      </c>
      <c r="EG83" s="77">
        <f t="shared" si="41"/>
        <v>0</v>
      </c>
      <c r="EH83" s="54"/>
    </row>
    <row r="84" spans="1:138" s="55" customFormat="1" ht="12.75" customHeight="1">
      <c r="A84" s="76"/>
      <c r="B84" s="47"/>
      <c r="C84" s="48"/>
      <c r="D84" s="48"/>
      <c r="E84" s="84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>
        <f t="shared" si="42"/>
        <v>0</v>
      </c>
      <c r="BK84" s="49">
        <f t="shared" si="43"/>
        <v>0</v>
      </c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49"/>
      <c r="BX84" s="49"/>
      <c r="BY84" s="49"/>
      <c r="BZ84" s="49"/>
      <c r="CA84" s="49"/>
      <c r="CB84" s="49"/>
      <c r="CC84" s="49"/>
      <c r="CD84" s="49"/>
      <c r="CE84" s="49"/>
      <c r="CF84" s="49"/>
      <c r="CG84" s="49"/>
      <c r="CH84" s="49"/>
      <c r="CI84" s="49"/>
      <c r="CJ84" s="49"/>
      <c r="CK84" s="49"/>
      <c r="CL84" s="49"/>
      <c r="CM84" s="49"/>
      <c r="CN84" s="49"/>
      <c r="CO84" s="49"/>
      <c r="CP84" s="49"/>
      <c r="CQ84" s="49"/>
      <c r="CR84" s="49"/>
      <c r="CS84" s="49"/>
      <c r="CT84" s="49"/>
      <c r="CU84" s="49"/>
      <c r="CV84" s="49"/>
      <c r="CW84" s="49"/>
      <c r="CX84" s="49"/>
      <c r="CY84" s="49"/>
      <c r="CZ84" s="49"/>
      <c r="DA84" s="49"/>
      <c r="DB84" s="49"/>
      <c r="DC84" s="49"/>
      <c r="DD84" s="49"/>
      <c r="DE84" s="49"/>
      <c r="DF84" s="49"/>
      <c r="DG84" s="49"/>
      <c r="DH84" s="49"/>
      <c r="DI84" s="49"/>
      <c r="DJ84" s="49"/>
      <c r="DK84" s="49"/>
      <c r="DL84" s="49"/>
      <c r="DM84" s="49"/>
      <c r="DN84" s="49"/>
      <c r="DO84" s="49"/>
      <c r="DP84" s="49"/>
      <c r="DQ84" s="49"/>
      <c r="DR84" s="49"/>
      <c r="DS84" s="49"/>
      <c r="DT84" s="49"/>
      <c r="DU84" s="49"/>
      <c r="DV84" s="49"/>
      <c r="DW84" s="49"/>
      <c r="DX84" s="49"/>
      <c r="DY84" s="49"/>
      <c r="DZ84" s="49">
        <f t="shared" si="14"/>
        <v>0</v>
      </c>
      <c r="EA84" s="49">
        <f t="shared" si="15"/>
        <v>0</v>
      </c>
      <c r="EB84" s="50">
        <f t="shared" si="40"/>
        <v>0</v>
      </c>
      <c r="EC84" s="50">
        <f t="shared" si="17"/>
        <v>0</v>
      </c>
      <c r="ED84" s="51"/>
      <c r="EE84" s="49"/>
      <c r="EF84" s="77">
        <f t="shared" si="41"/>
        <v>0</v>
      </c>
      <c r="EG84" s="77">
        <f t="shared" si="41"/>
        <v>0</v>
      </c>
      <c r="EH84" s="54"/>
    </row>
    <row r="85" spans="1:138" s="55" customFormat="1" ht="12.75" customHeight="1">
      <c r="A85" s="76"/>
      <c r="B85" s="47"/>
      <c r="C85" s="48"/>
      <c r="D85" s="48"/>
      <c r="E85" s="48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>
        <f t="shared" si="42"/>
        <v>0</v>
      </c>
      <c r="BK85" s="49">
        <f t="shared" si="43"/>
        <v>0</v>
      </c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  <c r="DB85" s="49"/>
      <c r="DC85" s="49"/>
      <c r="DD85" s="49"/>
      <c r="DE85" s="49"/>
      <c r="DF85" s="49"/>
      <c r="DG85" s="49"/>
      <c r="DH85" s="49"/>
      <c r="DI85" s="49"/>
      <c r="DJ85" s="49"/>
      <c r="DK85" s="49"/>
      <c r="DL85" s="49"/>
      <c r="DM85" s="49"/>
      <c r="DN85" s="49"/>
      <c r="DO85" s="49"/>
      <c r="DP85" s="49"/>
      <c r="DQ85" s="49"/>
      <c r="DR85" s="49"/>
      <c r="DS85" s="49"/>
      <c r="DT85" s="49"/>
      <c r="DU85" s="49"/>
      <c r="DV85" s="49"/>
      <c r="DW85" s="49"/>
      <c r="DX85" s="49"/>
      <c r="DY85" s="49"/>
      <c r="DZ85" s="49">
        <f t="shared" si="14"/>
        <v>0</v>
      </c>
      <c r="EA85" s="49">
        <f t="shared" si="15"/>
        <v>0</v>
      </c>
      <c r="EB85" s="50">
        <f t="shared" si="40"/>
        <v>0</v>
      </c>
      <c r="EC85" s="50">
        <f t="shared" si="17"/>
        <v>0</v>
      </c>
      <c r="ED85" s="57"/>
      <c r="EE85" s="49"/>
      <c r="EF85" s="77">
        <f t="shared" si="41"/>
        <v>0</v>
      </c>
      <c r="EG85" s="77">
        <f t="shared" si="41"/>
        <v>0</v>
      </c>
      <c r="EH85" s="54"/>
    </row>
    <row r="86" spans="1:138" s="55" customFormat="1" ht="12.75" customHeight="1">
      <c r="A86" s="46"/>
      <c r="B86" s="47"/>
      <c r="C86" s="48"/>
      <c r="D86" s="48"/>
      <c r="E86" s="48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>
        <f t="shared" si="42"/>
        <v>0</v>
      </c>
      <c r="BK86" s="49">
        <f t="shared" si="43"/>
        <v>0</v>
      </c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  <c r="CO86" s="49"/>
      <c r="CP86" s="49"/>
      <c r="CQ86" s="49"/>
      <c r="CR86" s="49"/>
      <c r="CS86" s="49"/>
      <c r="CT86" s="49"/>
      <c r="CU86" s="49"/>
      <c r="CV86" s="49"/>
      <c r="CW86" s="49"/>
      <c r="CX86" s="49"/>
      <c r="CY86" s="49"/>
      <c r="CZ86" s="49"/>
      <c r="DA86" s="49"/>
      <c r="DB86" s="49"/>
      <c r="DC86" s="49"/>
      <c r="DD86" s="49"/>
      <c r="DE86" s="49"/>
      <c r="DF86" s="49"/>
      <c r="DG86" s="49"/>
      <c r="DH86" s="49"/>
      <c r="DI86" s="49"/>
      <c r="DJ86" s="49"/>
      <c r="DK86" s="49"/>
      <c r="DL86" s="49"/>
      <c r="DM86" s="49"/>
      <c r="DN86" s="49"/>
      <c r="DO86" s="49"/>
      <c r="DP86" s="49"/>
      <c r="DQ86" s="49"/>
      <c r="DR86" s="49"/>
      <c r="DS86" s="49"/>
      <c r="DT86" s="49"/>
      <c r="DU86" s="49"/>
      <c r="DV86" s="49"/>
      <c r="DW86" s="49"/>
      <c r="DX86" s="49"/>
      <c r="DY86" s="49"/>
      <c r="DZ86" s="49">
        <f t="shared" si="14"/>
        <v>0</v>
      </c>
      <c r="EA86" s="49">
        <f t="shared" si="15"/>
        <v>0</v>
      </c>
      <c r="EB86" s="50">
        <f t="shared" si="40"/>
        <v>0</v>
      </c>
      <c r="EC86" s="50">
        <f t="shared" si="17"/>
        <v>0</v>
      </c>
      <c r="ED86" s="66"/>
      <c r="EE86" s="49"/>
      <c r="EF86" s="77">
        <f t="shared" si="41"/>
        <v>0</v>
      </c>
      <c r="EG86" s="77">
        <f t="shared" si="41"/>
        <v>0</v>
      </c>
      <c r="EH86" s="54"/>
    </row>
    <row r="87" spans="1:138" s="55" customFormat="1" ht="12.75" customHeight="1">
      <c r="A87" s="46"/>
      <c r="B87" s="47"/>
      <c r="C87" s="48"/>
      <c r="D87" s="48"/>
      <c r="E87" s="48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>
        <f t="shared" si="42"/>
        <v>0</v>
      </c>
      <c r="BK87" s="49">
        <f t="shared" si="43"/>
        <v>0</v>
      </c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49"/>
      <c r="BX87" s="49"/>
      <c r="BY87" s="49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  <c r="CQ87" s="49"/>
      <c r="CR87" s="49"/>
      <c r="CS87" s="49"/>
      <c r="CT87" s="49"/>
      <c r="CU87" s="49"/>
      <c r="CV87" s="49"/>
      <c r="CW87" s="49"/>
      <c r="CX87" s="49"/>
      <c r="CY87" s="49"/>
      <c r="CZ87" s="49"/>
      <c r="DA87" s="49"/>
      <c r="DB87" s="49"/>
      <c r="DC87" s="49"/>
      <c r="DD87" s="49"/>
      <c r="DE87" s="49"/>
      <c r="DF87" s="49"/>
      <c r="DG87" s="49"/>
      <c r="DH87" s="49"/>
      <c r="DI87" s="49"/>
      <c r="DJ87" s="49"/>
      <c r="DK87" s="49"/>
      <c r="DL87" s="49"/>
      <c r="DM87" s="49"/>
      <c r="DN87" s="49"/>
      <c r="DO87" s="49"/>
      <c r="DP87" s="49"/>
      <c r="DQ87" s="49"/>
      <c r="DR87" s="49"/>
      <c r="DS87" s="49"/>
      <c r="DT87" s="49"/>
      <c r="DU87" s="49"/>
      <c r="DV87" s="49"/>
      <c r="DW87" s="49"/>
      <c r="DX87" s="49"/>
      <c r="DY87" s="49"/>
      <c r="DZ87" s="49">
        <f t="shared" si="14"/>
        <v>0</v>
      </c>
      <c r="EA87" s="49">
        <f t="shared" si="15"/>
        <v>0</v>
      </c>
      <c r="EB87" s="50">
        <f t="shared" si="40"/>
        <v>0</v>
      </c>
      <c r="EC87" s="50">
        <f t="shared" si="17"/>
        <v>0</v>
      </c>
      <c r="ED87" s="57"/>
      <c r="EE87" s="49"/>
      <c r="EF87" s="77">
        <f t="shared" si="41"/>
        <v>0</v>
      </c>
      <c r="EG87" s="77">
        <f t="shared" si="41"/>
        <v>0</v>
      </c>
      <c r="EH87" s="54"/>
    </row>
    <row r="88" spans="1:138" s="55" customFormat="1" ht="12.75" customHeight="1">
      <c r="A88" s="46"/>
      <c r="B88" s="47"/>
      <c r="C88" s="48"/>
      <c r="D88" s="48"/>
      <c r="E88" s="48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>
        <f t="shared" si="42"/>
        <v>0</v>
      </c>
      <c r="BK88" s="49">
        <f t="shared" si="43"/>
        <v>0</v>
      </c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  <c r="DS88" s="49"/>
      <c r="DT88" s="49"/>
      <c r="DU88" s="49"/>
      <c r="DV88" s="49"/>
      <c r="DW88" s="49"/>
      <c r="DX88" s="49"/>
      <c r="DY88" s="49"/>
      <c r="DZ88" s="49">
        <f t="shared" si="14"/>
        <v>0</v>
      </c>
      <c r="EA88" s="49">
        <f t="shared" si="15"/>
        <v>0</v>
      </c>
      <c r="EB88" s="50">
        <f t="shared" si="40"/>
        <v>0</v>
      </c>
      <c r="EC88" s="50">
        <f t="shared" si="17"/>
        <v>0</v>
      </c>
      <c r="ED88" s="57"/>
      <c r="EE88" s="49"/>
      <c r="EF88" s="77">
        <f t="shared" si="41"/>
        <v>0</v>
      </c>
      <c r="EG88" s="77">
        <f t="shared" si="41"/>
        <v>0</v>
      </c>
      <c r="EH88" s="54"/>
    </row>
    <row r="89" spans="1:138" s="55" customFormat="1" ht="12.75" customHeight="1">
      <c r="A89" s="46"/>
      <c r="B89" s="82"/>
      <c r="C89" s="48"/>
      <c r="D89" s="65"/>
      <c r="E89" s="65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>
        <f t="shared" si="42"/>
        <v>0</v>
      </c>
      <c r="BK89" s="49">
        <f t="shared" si="43"/>
        <v>0</v>
      </c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  <c r="CA89" s="49"/>
      <c r="CB89" s="49"/>
      <c r="CC89" s="49"/>
      <c r="CD89" s="49"/>
      <c r="CE89" s="49"/>
      <c r="CF89" s="49"/>
      <c r="CG89" s="49"/>
      <c r="CH89" s="49"/>
      <c r="CI89" s="49"/>
      <c r="CJ89" s="49"/>
      <c r="CK89" s="49"/>
      <c r="CL89" s="49"/>
      <c r="CM89" s="49"/>
      <c r="CN89" s="49"/>
      <c r="CO89" s="49"/>
      <c r="CP89" s="49"/>
      <c r="CQ89" s="49"/>
      <c r="CR89" s="49"/>
      <c r="CS89" s="49"/>
      <c r="CT89" s="49"/>
      <c r="CU89" s="49"/>
      <c r="CV89" s="49"/>
      <c r="CW89" s="49"/>
      <c r="CX89" s="49"/>
      <c r="CY89" s="49"/>
      <c r="CZ89" s="49"/>
      <c r="DA89" s="49"/>
      <c r="DB89" s="49"/>
      <c r="DC89" s="49"/>
      <c r="DD89" s="49"/>
      <c r="DE89" s="49"/>
      <c r="DF89" s="49"/>
      <c r="DG89" s="49"/>
      <c r="DH89" s="49"/>
      <c r="DI89" s="49"/>
      <c r="DJ89" s="49"/>
      <c r="DK89" s="49"/>
      <c r="DL89" s="49"/>
      <c r="DM89" s="49"/>
      <c r="DN89" s="49"/>
      <c r="DO89" s="49"/>
      <c r="DP89" s="49"/>
      <c r="DQ89" s="49"/>
      <c r="DR89" s="49"/>
      <c r="DS89" s="49"/>
      <c r="DT89" s="49"/>
      <c r="DU89" s="49"/>
      <c r="DV89" s="49"/>
      <c r="DW89" s="49"/>
      <c r="DX89" s="49"/>
      <c r="DY89" s="49"/>
      <c r="DZ89" s="49">
        <f t="shared" ref="DZ89:DZ124" si="44">SUM(CY89,CZ89,DA89,DB89,DC89,DE89,DF89,DI89,DJ89,DK89,DM89,DN89)</f>
        <v>0</v>
      </c>
      <c r="EA89" s="49">
        <f t="shared" ref="EA89:EA124" si="45">DZ89/25*2</f>
        <v>0</v>
      </c>
      <c r="EB89" s="50">
        <f t="shared" ref="EB89:EB124" si="46">SUM((BL89*$BL$12+BM89*$BM$12+BN89*$BN$12+BO89*$BO$12+BP89*$BP$12+BQ89*$BQ$12+BR89*$BR$12+BS89*$BS$12+$BT$12*BT89+$BU$12*BU89+$BV$12*BV89+$BZ$12*BZ89+$CA$12*CA89+$CB$12*CB89+$CC$12*CC89+$CD$12*CD89+$CE$12*CE89+CN89*$CN$12+CO89*$CO$12+CP89*$CP$12+CQ89*$CQ$12+CR89*$CR$12+CS89*$CS$12+CT89*$CT$12)-SUM(BL89*$BL$12+BM89*$BM$12+CN89*$CN$12+CO89*$CO$12+CP89*$CP$12+CQ89*$CQ$12+CR89*$CR$12+CS89*$CS$12+CT89*$CT$12)*0%)-SUM(BN89*$BN$12+BO89*$BO$12+BP89*$BP$12+BQ89*$BQ$12)*0%-SUM(BR89*$BR$12+BS89*$BS$12+BT89*$BT$12+BU89*$BU$12+BV89*$BV$12+CA89*$CA$12+CB89*$CB$12+CC89*$CC$12+CD89*$CD$12+CE89*$CE$12)*10%+SUM(CY89*$CY$12+DB89*$DB$12+DC89*$DC$12+DD89*$DD$12+DE89*$DE$12+DF89*$DF$12+DG89*$DG$12+DI89*$DI$12+DJ89*$DJ$12+DL89*$DL$12)-(CY89*$CY$12+DB89*$DB$12+DC89*$DC$12+DE89*$DE$12+DF89*$DF$12+DI89*$DI$12+DJ89*$DJ$12)*10%-(CY89*$CY$9+CZ89*$CZ$9+DA89*$DA$9+DB89*$DB$9+DC89*$DC$9+DE89*$DE$9+DF89*$DF$9+DI89*$DI$9+DK89*$DK$9+DJ89*$DJ$9+DM89*$DM$9+DN89*$DN$9+DO89*$DO$9+DP89*$DP$9+DQ89*$DQ$9+DR89*$DR$9+DY89*$DY$9++DS89*$DS$9)-(BL89*$BL$9+BM89*$BM$9+BN89*$BN$9+BO89*$BO$9+BP89*$BP$9+BQ89*$BQ$9+BR89*$BR$9+BS89*$BS$9+CN89*$CN$9+CO89*$CO$9+CP89*$CP$9+CQ89*$CQ$9+CR89*$CR$9+CS89*$CS$9+CT89*$CT$9)+SUM(CU89*$CU$12+CV89*$CV$12+CW89*$CW$12+CX89*$CX$12)-SUM(CU89*$CU$9+CV89*$CV$9+CW89*$CW$9+CX89*$CX$9)+SUM((1-10%)*$CZ$12)*CZ89+SUM((1-10%)*$DA$12)*DA89+SUM((1-10%)*$DK$12)*DK89+SUM((1-10%)*BW$12*BW89)+SUM((1-10%)*$DM$12)*DM89+SUM((1-10%)*$DN$12)*DN89+SUM((1-10%)*$DO$12*DO89)+SUM((1-10%)*$DP$12*DP89)+SUM((1-10%)*$DQ$12*DQ89)+SUM((1-10%)*$DR$12*DR89)+SUM((1-10%)*$DS$12*DS89)+SUM((1-10%)*$DT$12*DT89)+SUM((1-10%)*$DY$12*DY89)+SUM((1-10%)*BX$12*BX89)+SUM((1-10%)*BY$12*BY89)+SUM((1-10%)*DH$12*DH89)+SUM((1-10%)*DV$12*DV89)+SUM((1-10%)*CG$12*CG89)+SUM((1-10%)*DW$12*DW89)+SUM((1-10%)*DU$12*DU89)+SUM((1-10%)*CI$12*CI89)+SUM((1-10%)*CH$12*CH89)+SUM((1-10%)*CJ$12*CJ89)+SUM((1-10%)*DX$12*DX89)+SUM((1-10%)*CK$12*CK89)+SUM((1-10%)*CL$12*CL89)+SUM((1-10%)*CF$12*CF89)</f>
        <v>0</v>
      </c>
      <c r="EC89" s="50">
        <f t="shared" ref="EC89:EC124" si="47">SUM(BL89*$BL$12+BM89*$BM$12+BN89*$BN$12+BO89*$BO$12+BP89*$BP$12+BQ89*$BQ$12+BR89*$BR$12+BS89*$BS$12+BT89*$BT$12+BU89*$BU$12+BV89*$BV$12+BZ89*$BZ$12+CA89*$CA$12+CB89*$CB$12+CC89*$CC$12+CD89*$CD$12+CE89*$CE$12+CN89*$CN$12+CO89*$CO$12+CP89*$CP$12+CQ89*$CQ$12+CR89*$CR$12+CS89*$CS$12+CT89*$CT$12+CY89*$CY$12+DB89*$DB$12+DC89*$DC$12+DD89*$DD$12+DE89*$DE$12+DF89*$DF$12+DG89*$DG$12+DI89*$DI$12+DJ89*$DJ$12+DL89*$DL$12)+SUM(CU89*$CU$12+CV89*$CV$12+CW89*$CW$12+CX89*$CX$12)+SUM($CZ$12*CZ89)+SUM($DA$12*DA89)+SUM($DK$12*DK89)+SUM($DM$12*DM89)+SUM($BW$12*BW89)+SUM($BX$12*BX89)+SUM($DN$12*DN89)+SUM($DO$12*DO89)+SUM($DP$12*DP89)+SUM($DQ$12*DQ89)+SUM($DR$12*DR89)+SUM($DT$12*DT89)+SUM($DY$12*DY89)+SUM($DS$12*DS89)+SUM($BY$12*BY89)+SUM($DH$12*DH89)+SUM($DV$12*DV89)+SUM($DW$12*DW89)+SUM($CG$12*CG89)+SUM($DU$12*DU89)+SUM($CI$12*CI89)+SUM($CH$12*CH89)+SUM($CJ$12*CJ89)+SUM($DX$12*DX89)+SUM($CK$12*CK89)+SUM($CL$12*CL89)+SUM($CF$12*CF89)</f>
        <v>0</v>
      </c>
      <c r="ED89" s="57"/>
      <c r="EE89" s="49"/>
      <c r="EF89" s="77">
        <f t="shared" si="41"/>
        <v>0</v>
      </c>
      <c r="EG89" s="77">
        <f t="shared" si="41"/>
        <v>0</v>
      </c>
      <c r="EH89" s="54"/>
    </row>
    <row r="90" spans="1:138" s="55" customFormat="1" ht="12.75" customHeight="1">
      <c r="A90" s="46"/>
      <c r="B90" s="47"/>
      <c r="C90" s="48"/>
      <c r="D90" s="48"/>
      <c r="E90" s="48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>
        <f t="shared" si="42"/>
        <v>0</v>
      </c>
      <c r="BK90" s="49">
        <f t="shared" si="43"/>
        <v>0</v>
      </c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/>
      <c r="BX90" s="49"/>
      <c r="BY90" s="49"/>
      <c r="BZ90" s="49"/>
      <c r="CA90" s="49"/>
      <c r="CB90" s="49"/>
      <c r="CC90" s="49"/>
      <c r="CD90" s="49"/>
      <c r="CE90" s="49"/>
      <c r="CF90" s="49"/>
      <c r="CG90" s="49"/>
      <c r="CH90" s="49"/>
      <c r="CI90" s="49"/>
      <c r="CJ90" s="49"/>
      <c r="CK90" s="49"/>
      <c r="CL90" s="49"/>
      <c r="CM90" s="49"/>
      <c r="CN90" s="49"/>
      <c r="CO90" s="49"/>
      <c r="CP90" s="49"/>
      <c r="CQ90" s="49"/>
      <c r="CR90" s="49"/>
      <c r="CS90" s="49"/>
      <c r="CT90" s="49"/>
      <c r="CU90" s="49"/>
      <c r="CV90" s="49"/>
      <c r="CW90" s="49"/>
      <c r="CX90" s="49"/>
      <c r="CY90" s="49"/>
      <c r="CZ90" s="49"/>
      <c r="DA90" s="49"/>
      <c r="DB90" s="49"/>
      <c r="DC90" s="49"/>
      <c r="DD90" s="49"/>
      <c r="DE90" s="49"/>
      <c r="DF90" s="49"/>
      <c r="DG90" s="49"/>
      <c r="DH90" s="49"/>
      <c r="DI90" s="49"/>
      <c r="DJ90" s="49"/>
      <c r="DK90" s="49"/>
      <c r="DL90" s="49"/>
      <c r="DM90" s="49"/>
      <c r="DN90" s="49"/>
      <c r="DO90" s="49"/>
      <c r="DP90" s="49"/>
      <c r="DQ90" s="49"/>
      <c r="DR90" s="49"/>
      <c r="DS90" s="49"/>
      <c r="DT90" s="49"/>
      <c r="DU90" s="49"/>
      <c r="DV90" s="49"/>
      <c r="DW90" s="49"/>
      <c r="DX90" s="49"/>
      <c r="DY90" s="49"/>
      <c r="DZ90" s="49">
        <f t="shared" si="44"/>
        <v>0</v>
      </c>
      <c r="EA90" s="49">
        <f t="shared" si="45"/>
        <v>0</v>
      </c>
      <c r="EB90" s="50">
        <f t="shared" si="46"/>
        <v>0</v>
      </c>
      <c r="EC90" s="50">
        <f t="shared" si="47"/>
        <v>0</v>
      </c>
      <c r="ED90" s="57"/>
      <c r="EE90" s="49"/>
      <c r="EF90" s="77">
        <f t="shared" si="41"/>
        <v>0</v>
      </c>
      <c r="EG90" s="77">
        <f t="shared" si="41"/>
        <v>0</v>
      </c>
      <c r="EH90" s="54"/>
    </row>
    <row r="91" spans="1:138" s="55" customFormat="1" ht="12.75" customHeight="1">
      <c r="A91" s="46"/>
      <c r="B91" s="47"/>
      <c r="C91" s="48"/>
      <c r="D91" s="48"/>
      <c r="E91" s="48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>
        <f t="shared" si="42"/>
        <v>0</v>
      </c>
      <c r="BK91" s="49">
        <f t="shared" si="43"/>
        <v>0</v>
      </c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  <c r="CQ91" s="49"/>
      <c r="CR91" s="49"/>
      <c r="CS91" s="49"/>
      <c r="CT91" s="49"/>
      <c r="CU91" s="49"/>
      <c r="CV91" s="49"/>
      <c r="CW91" s="49"/>
      <c r="CX91" s="49"/>
      <c r="CY91" s="49"/>
      <c r="CZ91" s="49"/>
      <c r="DA91" s="49"/>
      <c r="DB91" s="49"/>
      <c r="DC91" s="49"/>
      <c r="DD91" s="49"/>
      <c r="DE91" s="49"/>
      <c r="DF91" s="49"/>
      <c r="DG91" s="49"/>
      <c r="DH91" s="49"/>
      <c r="DI91" s="49"/>
      <c r="DJ91" s="49"/>
      <c r="DK91" s="49"/>
      <c r="DL91" s="49"/>
      <c r="DM91" s="49"/>
      <c r="DN91" s="49"/>
      <c r="DO91" s="49"/>
      <c r="DP91" s="49"/>
      <c r="DQ91" s="49"/>
      <c r="DR91" s="49"/>
      <c r="DS91" s="49"/>
      <c r="DT91" s="49"/>
      <c r="DU91" s="49"/>
      <c r="DV91" s="49"/>
      <c r="DW91" s="49"/>
      <c r="DX91" s="49"/>
      <c r="DY91" s="49"/>
      <c r="DZ91" s="49">
        <f t="shared" si="44"/>
        <v>0</v>
      </c>
      <c r="EA91" s="49">
        <f t="shared" si="45"/>
        <v>0</v>
      </c>
      <c r="EB91" s="50">
        <f t="shared" si="46"/>
        <v>0</v>
      </c>
      <c r="EC91" s="50">
        <f t="shared" si="47"/>
        <v>0</v>
      </c>
      <c r="ED91" s="57"/>
      <c r="EE91" s="49"/>
      <c r="EF91" s="77">
        <f t="shared" ref="EF91:EG124" si="48">SUM(BJ91+EB91)</f>
        <v>0</v>
      </c>
      <c r="EG91" s="77">
        <f t="shared" si="48"/>
        <v>0</v>
      </c>
      <c r="EH91" s="54"/>
    </row>
    <row r="92" spans="1:138" s="55" customFormat="1" ht="12.75" customHeight="1">
      <c r="A92" s="46"/>
      <c r="B92" s="47"/>
      <c r="C92" s="48"/>
      <c r="D92" s="48"/>
      <c r="E92" s="48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>
        <f t="shared" si="42"/>
        <v>0</v>
      </c>
      <c r="BK92" s="49">
        <f t="shared" si="43"/>
        <v>0</v>
      </c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  <c r="CD92" s="49"/>
      <c r="CE92" s="49"/>
      <c r="CF92" s="49"/>
      <c r="CG92" s="49"/>
      <c r="CH92" s="49"/>
      <c r="CI92" s="49"/>
      <c r="CJ92" s="49"/>
      <c r="CK92" s="49"/>
      <c r="CL92" s="49"/>
      <c r="CM92" s="49"/>
      <c r="CN92" s="49"/>
      <c r="CO92" s="49"/>
      <c r="CP92" s="49"/>
      <c r="CQ92" s="49"/>
      <c r="CR92" s="49"/>
      <c r="CS92" s="49"/>
      <c r="CT92" s="49"/>
      <c r="CU92" s="49"/>
      <c r="CV92" s="49"/>
      <c r="CW92" s="49"/>
      <c r="CX92" s="49"/>
      <c r="CY92" s="49"/>
      <c r="CZ92" s="49"/>
      <c r="DA92" s="49"/>
      <c r="DB92" s="49"/>
      <c r="DC92" s="49"/>
      <c r="DD92" s="49"/>
      <c r="DE92" s="49"/>
      <c r="DF92" s="49"/>
      <c r="DG92" s="49"/>
      <c r="DH92" s="49"/>
      <c r="DI92" s="49"/>
      <c r="DJ92" s="49"/>
      <c r="DK92" s="49"/>
      <c r="DL92" s="49"/>
      <c r="DM92" s="49"/>
      <c r="DN92" s="49"/>
      <c r="DO92" s="49"/>
      <c r="DP92" s="49"/>
      <c r="DQ92" s="49"/>
      <c r="DR92" s="49"/>
      <c r="DS92" s="49"/>
      <c r="DT92" s="49"/>
      <c r="DU92" s="49"/>
      <c r="DV92" s="49"/>
      <c r="DW92" s="49"/>
      <c r="DX92" s="49"/>
      <c r="DY92" s="49"/>
      <c r="DZ92" s="49">
        <f t="shared" si="44"/>
        <v>0</v>
      </c>
      <c r="EA92" s="49">
        <f t="shared" si="45"/>
        <v>0</v>
      </c>
      <c r="EB92" s="50">
        <f t="shared" si="46"/>
        <v>0</v>
      </c>
      <c r="EC92" s="50">
        <f t="shared" si="47"/>
        <v>0</v>
      </c>
      <c r="ED92" s="57"/>
      <c r="EE92" s="49"/>
      <c r="EF92" s="77">
        <f t="shared" si="48"/>
        <v>0</v>
      </c>
      <c r="EG92" s="77">
        <f t="shared" si="48"/>
        <v>0</v>
      </c>
      <c r="EH92" s="54"/>
    </row>
    <row r="93" spans="1:138" s="55" customFormat="1" ht="12.75" customHeight="1">
      <c r="A93" s="46"/>
      <c r="B93" s="47"/>
      <c r="C93" s="48"/>
      <c r="D93" s="48"/>
      <c r="E93" s="48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>
        <f t="shared" si="42"/>
        <v>0</v>
      </c>
      <c r="BK93" s="49">
        <f t="shared" si="43"/>
        <v>0</v>
      </c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49"/>
      <c r="BX93" s="49"/>
      <c r="BY93" s="49"/>
      <c r="BZ93" s="49"/>
      <c r="CA93" s="49"/>
      <c r="CB93" s="49"/>
      <c r="CC93" s="49"/>
      <c r="CD93" s="49"/>
      <c r="CE93" s="49"/>
      <c r="CF93" s="49"/>
      <c r="CG93" s="49"/>
      <c r="CH93" s="49"/>
      <c r="CI93" s="49"/>
      <c r="CJ93" s="49"/>
      <c r="CK93" s="49"/>
      <c r="CL93" s="49"/>
      <c r="CM93" s="49"/>
      <c r="CN93" s="49"/>
      <c r="CO93" s="49"/>
      <c r="CP93" s="49"/>
      <c r="CQ93" s="49"/>
      <c r="CR93" s="49"/>
      <c r="CS93" s="49"/>
      <c r="CT93" s="49"/>
      <c r="CU93" s="49"/>
      <c r="CV93" s="49"/>
      <c r="CW93" s="49"/>
      <c r="CX93" s="49"/>
      <c r="CY93" s="49"/>
      <c r="CZ93" s="49"/>
      <c r="DA93" s="49"/>
      <c r="DB93" s="49"/>
      <c r="DC93" s="49"/>
      <c r="DD93" s="49"/>
      <c r="DE93" s="49"/>
      <c r="DF93" s="49"/>
      <c r="DG93" s="49"/>
      <c r="DH93" s="49"/>
      <c r="DI93" s="49"/>
      <c r="DJ93" s="49"/>
      <c r="DK93" s="49"/>
      <c r="DL93" s="49"/>
      <c r="DM93" s="49"/>
      <c r="DN93" s="49"/>
      <c r="DO93" s="49"/>
      <c r="DP93" s="49"/>
      <c r="DQ93" s="49"/>
      <c r="DR93" s="49"/>
      <c r="DS93" s="49"/>
      <c r="DT93" s="49"/>
      <c r="DU93" s="49"/>
      <c r="DV93" s="49"/>
      <c r="DW93" s="49"/>
      <c r="DX93" s="49"/>
      <c r="DY93" s="49"/>
      <c r="DZ93" s="49">
        <f t="shared" si="44"/>
        <v>0</v>
      </c>
      <c r="EA93" s="49">
        <f t="shared" si="45"/>
        <v>0</v>
      </c>
      <c r="EB93" s="50">
        <f t="shared" si="46"/>
        <v>0</v>
      </c>
      <c r="EC93" s="50">
        <f t="shared" si="47"/>
        <v>0</v>
      </c>
      <c r="ED93" s="57"/>
      <c r="EE93" s="49"/>
      <c r="EF93" s="53">
        <f t="shared" si="48"/>
        <v>0</v>
      </c>
      <c r="EG93" s="53">
        <f t="shared" si="48"/>
        <v>0</v>
      </c>
      <c r="EH93" s="54"/>
    </row>
    <row r="94" spans="1:138" s="55" customFormat="1" ht="12.75" customHeight="1">
      <c r="A94" s="46"/>
      <c r="B94" s="47"/>
      <c r="C94" s="48"/>
      <c r="D94" s="48"/>
      <c r="E94" s="48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>
        <f t="shared" si="42"/>
        <v>0</v>
      </c>
      <c r="BK94" s="49">
        <f t="shared" si="43"/>
        <v>0</v>
      </c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  <c r="CF94" s="49"/>
      <c r="CG94" s="49"/>
      <c r="CH94" s="49"/>
      <c r="CI94" s="49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49"/>
      <c r="CZ94" s="49"/>
      <c r="DA94" s="49"/>
      <c r="DB94" s="49"/>
      <c r="DC94" s="49"/>
      <c r="DD94" s="49"/>
      <c r="DE94" s="49"/>
      <c r="DF94" s="49"/>
      <c r="DG94" s="49"/>
      <c r="DH94" s="49"/>
      <c r="DI94" s="49"/>
      <c r="DJ94" s="49"/>
      <c r="DK94" s="49"/>
      <c r="DL94" s="49"/>
      <c r="DM94" s="49"/>
      <c r="DN94" s="49"/>
      <c r="DO94" s="49"/>
      <c r="DP94" s="49"/>
      <c r="DQ94" s="49"/>
      <c r="DR94" s="49"/>
      <c r="DS94" s="49"/>
      <c r="DT94" s="49"/>
      <c r="DU94" s="49"/>
      <c r="DV94" s="49"/>
      <c r="DW94" s="49"/>
      <c r="DX94" s="49"/>
      <c r="DY94" s="49"/>
      <c r="DZ94" s="49">
        <f t="shared" si="44"/>
        <v>0</v>
      </c>
      <c r="EA94" s="49">
        <f t="shared" si="45"/>
        <v>0</v>
      </c>
      <c r="EB94" s="50">
        <f t="shared" si="46"/>
        <v>0</v>
      </c>
      <c r="EC94" s="50">
        <f t="shared" si="47"/>
        <v>0</v>
      </c>
      <c r="ED94" s="57"/>
      <c r="EE94" s="49"/>
      <c r="EF94" s="53">
        <f t="shared" si="48"/>
        <v>0</v>
      </c>
      <c r="EG94" s="53">
        <f t="shared" si="48"/>
        <v>0</v>
      </c>
      <c r="EH94" s="54"/>
    </row>
    <row r="95" spans="1:138" s="55" customFormat="1" ht="12.75" customHeight="1">
      <c r="A95" s="46"/>
      <c r="B95" s="47"/>
      <c r="C95" s="48"/>
      <c r="D95" s="48"/>
      <c r="E95" s="48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>
        <f t="shared" si="42"/>
        <v>0</v>
      </c>
      <c r="BK95" s="49">
        <f t="shared" si="43"/>
        <v>0</v>
      </c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49"/>
      <c r="CZ95" s="49"/>
      <c r="DA95" s="49"/>
      <c r="DB95" s="49"/>
      <c r="DC95" s="49"/>
      <c r="DD95" s="49"/>
      <c r="DE95" s="49"/>
      <c r="DF95" s="49"/>
      <c r="DG95" s="49"/>
      <c r="DH95" s="49"/>
      <c r="DI95" s="49"/>
      <c r="DJ95" s="49"/>
      <c r="DK95" s="49"/>
      <c r="DL95" s="49"/>
      <c r="DM95" s="49"/>
      <c r="DN95" s="49"/>
      <c r="DO95" s="49"/>
      <c r="DP95" s="49"/>
      <c r="DQ95" s="49"/>
      <c r="DR95" s="49"/>
      <c r="DS95" s="49"/>
      <c r="DT95" s="49"/>
      <c r="DU95" s="49"/>
      <c r="DV95" s="49"/>
      <c r="DW95" s="49"/>
      <c r="DX95" s="49"/>
      <c r="DY95" s="49"/>
      <c r="DZ95" s="49">
        <f t="shared" si="44"/>
        <v>0</v>
      </c>
      <c r="EA95" s="49">
        <f t="shared" si="45"/>
        <v>0</v>
      </c>
      <c r="EB95" s="50">
        <f t="shared" si="46"/>
        <v>0</v>
      </c>
      <c r="EC95" s="50">
        <f t="shared" si="47"/>
        <v>0</v>
      </c>
      <c r="ED95" s="51"/>
      <c r="EE95" s="49"/>
      <c r="EF95" s="53">
        <f t="shared" si="48"/>
        <v>0</v>
      </c>
      <c r="EG95" s="53">
        <f t="shared" si="48"/>
        <v>0</v>
      </c>
      <c r="EH95" s="54"/>
    </row>
    <row r="96" spans="1:138" s="55" customFormat="1" ht="12.75" customHeight="1">
      <c r="A96" s="46"/>
      <c r="B96" s="85"/>
      <c r="C96" s="86"/>
      <c r="D96" s="86"/>
      <c r="E96" s="83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>
        <f t="shared" si="42"/>
        <v>0</v>
      </c>
      <c r="BK96" s="49">
        <f t="shared" si="43"/>
        <v>0</v>
      </c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  <c r="BX96" s="49"/>
      <c r="BY96" s="49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  <c r="CN96" s="49"/>
      <c r="CO96" s="49"/>
      <c r="CP96" s="49"/>
      <c r="CQ96" s="49"/>
      <c r="CR96" s="49"/>
      <c r="CS96" s="49"/>
      <c r="CT96" s="49"/>
      <c r="CU96" s="49"/>
      <c r="CV96" s="49"/>
      <c r="CW96" s="49"/>
      <c r="CX96" s="49"/>
      <c r="CY96" s="49"/>
      <c r="CZ96" s="49"/>
      <c r="DA96" s="49"/>
      <c r="DB96" s="49"/>
      <c r="DC96" s="49"/>
      <c r="DD96" s="49"/>
      <c r="DE96" s="49"/>
      <c r="DF96" s="49"/>
      <c r="DG96" s="49"/>
      <c r="DH96" s="49"/>
      <c r="DI96" s="49"/>
      <c r="DJ96" s="49"/>
      <c r="DK96" s="49"/>
      <c r="DL96" s="49"/>
      <c r="DM96" s="49"/>
      <c r="DN96" s="49"/>
      <c r="DO96" s="49"/>
      <c r="DP96" s="49"/>
      <c r="DQ96" s="49"/>
      <c r="DR96" s="49"/>
      <c r="DS96" s="49"/>
      <c r="DT96" s="49"/>
      <c r="DU96" s="49"/>
      <c r="DV96" s="49"/>
      <c r="DW96" s="49"/>
      <c r="DX96" s="49"/>
      <c r="DY96" s="49"/>
      <c r="DZ96" s="49">
        <f t="shared" si="44"/>
        <v>0</v>
      </c>
      <c r="EA96" s="49">
        <f t="shared" si="45"/>
        <v>0</v>
      </c>
      <c r="EB96" s="50">
        <f t="shared" si="46"/>
        <v>0</v>
      </c>
      <c r="EC96" s="50">
        <f t="shared" si="47"/>
        <v>0</v>
      </c>
      <c r="ED96" s="51"/>
      <c r="EE96" s="49"/>
      <c r="EF96" s="53">
        <f t="shared" si="48"/>
        <v>0</v>
      </c>
      <c r="EG96" s="53">
        <f t="shared" si="48"/>
        <v>0</v>
      </c>
      <c r="EH96" s="54"/>
    </row>
    <row r="97" spans="1:138" s="55" customFormat="1" ht="12.75" customHeight="1">
      <c r="A97" s="46"/>
      <c r="B97" s="47"/>
      <c r="C97" s="86"/>
      <c r="D97" s="48"/>
      <c r="E97" s="48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>
        <f>SUM(F97*$F$12+G97*$G$12+H97*$H$12+I97*$I$12+J97*$J$12+K97*$K$12+L97*$L$12+M97*$M$12+N97*$N$12+O97*$O$12+P97*$P$12+Q97*$Q$12+R97*$R$12+S97*$S$12+T97*$T$12+U97*$U$12+V97*$V$12+W97*$W$12+X97*$X$12+Y97*$Y$12+Z97*$Z$12+AA97*$AA$12+AB97*$AB$12+AC97*$AC$12+AD97*$AD$12+AE97*$AE$12+AF97*$AF$12+AG97*$AG$12+AH97*$AH$12+AI97*$AI$12+AJ97*$AJ$12+AK97*$AK$12+AL97*$AL$12+AM97*$AM$12+AN97*$AN$12+AO97*$AO$12+AP97*$AP$12+AQ97*$AQ$12+AS97*$AS$12+AT97*$AT$12+AU97*$AU$12+AV97*$AV$12+AW97*$AW$12+AX97*$AX$12+AY97*$AY$12+AZ97*$AZ$12+BA97*$BA$12+BB97*$BB$12+BC97*$BC$12+BD97*$BD$12+BE97*$BE$12+BF97*$BF$12+BG97*$BG$12+BH97*$BH$12+BI97*$BI$12)-(F97*$F$12+G97*$G$12+H97*$H$12+I97*$I$12+J97*$J$12+K97*$K$12+L97*$L$12+M97*$M$12+N97*$N$12+O97*$O$12+P97*$P$12+Q97*$Q$12+R97*$R$12+S97*$S$12+T97*$T$12+U97*$U$12+V97*$V$12+W97*$W$12+X97*$X$12+Y97*$Y$12+Z97*$Z$12+AA97*$AA$12+AB97*$AB$12+AC97*$AC$12+AD97*$AD$12+AE97*$AE$12+AF97*$AF$12+AG97*$AG$12+AH97*$AH$12+AI97*$AI$12+AJ97*$AJ$12+AK97*$AK$12+AL97*$AL$12+AM97*$AM$12+AP97*$AP$12+AQ97*$AQ$12+BB97*$BB$12+BC97*$BC$12+BD97*$BD$12+BE97*$BE$12+BF97*$BF$12+BG97*$BG$12+BH97*$BH$12+BI97*$BI$12)*0%-(AW97*$AW$12+AX97*$AX$12+AY97*$AY$12+AZ97*$AZ$12+BA97*$BA$12)*0%-(F97*$F$9+G97*$G$9+H97*$H$9+I97*$I$9+J97*$J$9+K97*$K$9+L97*$L$9+M97*$M$9+N97*$N$9+O97*$O$9+P97*$P$9+Q97*$Q$9+R97*$R$9+S97*$S$9+T97*$T$9+U97*$U$9+V97*$V$9+W97*$W$9+X97*$X$9+Y97*$Y$9+Z97*$Z$9+AA97*$AA$9+AB97*$AB$9+AC97*$AC$9+AD97*$AD$9+AE97*$AE$9+AF97*$AF$9+AG97*$AG$9+AH97*$AH$9+AI97*$AI$9+AW97*$AW$9+AX97*$AX$9+AY97*$AY$9+AZ97*$AZ$9+BA97*$BA$9+BB97*$BB$9+BC97*$BC$9+BD97*$BD$9+BE97*$BE$9+BF97*$BF$9+BG97*$BG$9+BH97*$BH$9+BI97*$BI$9)</f>
        <v>0</v>
      </c>
      <c r="BK97" s="49">
        <f>SUM(F97*$F$12+G97*$G$12+H97*$H$12+I97*$I$12+J97*$J$12+K97*$K$12+L97*$L$12+M97*$M$12+N97*$N$12+O97*$O$12+P97*$P$12+Q97*$Q$12+R97*$R$12+S97*$S$12+T97*$T$12+U97*$U$12+V97*$V$12+W97*$W$12+X97*$X$12+Y97*$Y$12+Z97*$Z$12+AA97*$AA$12+AB97*$AB$12+AC97*$AC$12+AD97*$AD$12+AE97*$AE$12+AF97*$AF$12+AG97*$AG$12+AH97*$AH$12+AI97*$AI$12+AJ97*$AJ$12+AK97*$AK$12+AL97*$AL$12+AM97*$AM$12+AN97*$AN$12+AO97*$AO$12+AP97*$AP$12+AQ97*$AQ$12+AS97*$AS$12+AT97*$AT$12+AU97*$AU$12+AV97*$AV$12+AW97*$AW$12+AX97*$AX$12+AY97*$AY$12+AZ97*$AZ$12+BA97*$BA$12+BB97*$BB$12+BC97*$BC$12+BD97*$BD$12+BE97*$BE$12+BF97*$BF$12+BG97*$BG$12+BH97*$BH$12+BI97*$BI$12)</f>
        <v>0</v>
      </c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49"/>
      <c r="DJ97" s="49"/>
      <c r="DK97" s="49"/>
      <c r="DL97" s="49"/>
      <c r="DM97" s="49"/>
      <c r="DN97" s="49"/>
      <c r="DO97" s="49"/>
      <c r="DP97" s="49"/>
      <c r="DQ97" s="49"/>
      <c r="DR97" s="49"/>
      <c r="DS97" s="49"/>
      <c r="DT97" s="49"/>
      <c r="DU97" s="49"/>
      <c r="DV97" s="49"/>
      <c r="DW97" s="49"/>
      <c r="DX97" s="49"/>
      <c r="DY97" s="49"/>
      <c r="DZ97" s="49">
        <f>SUM(CY97,CZ97,DA97,DB97,DC97,DE97,DF97,DI97,DJ97,DK97,DM97,DN97)</f>
        <v>0</v>
      </c>
      <c r="EA97" s="49">
        <f>DZ97/25*2</f>
        <v>0</v>
      </c>
      <c r="EB97" s="50">
        <f t="shared" si="46"/>
        <v>0</v>
      </c>
      <c r="EC97" s="50">
        <f t="shared" si="47"/>
        <v>0</v>
      </c>
      <c r="ED97" s="66"/>
      <c r="EE97" s="52"/>
      <c r="EF97" s="53">
        <f t="shared" si="48"/>
        <v>0</v>
      </c>
      <c r="EG97" s="53">
        <f t="shared" si="48"/>
        <v>0</v>
      </c>
      <c r="EH97" s="54"/>
    </row>
    <row r="98" spans="1:138" s="55" customFormat="1" ht="12.75" customHeight="1">
      <c r="A98" s="46"/>
      <c r="B98" s="47"/>
      <c r="C98" s="48"/>
      <c r="D98" s="48"/>
      <c r="E98" s="48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>
        <f t="shared" si="42"/>
        <v>0</v>
      </c>
      <c r="BK98" s="49">
        <f t="shared" si="43"/>
        <v>0</v>
      </c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  <c r="CT98" s="49"/>
      <c r="CU98" s="49"/>
      <c r="CV98" s="49"/>
      <c r="CW98" s="49"/>
      <c r="CX98" s="49"/>
      <c r="CY98" s="49"/>
      <c r="CZ98" s="49"/>
      <c r="DA98" s="49"/>
      <c r="DB98" s="49"/>
      <c r="DC98" s="49"/>
      <c r="DD98" s="49"/>
      <c r="DE98" s="49"/>
      <c r="DF98" s="49"/>
      <c r="DG98" s="49"/>
      <c r="DH98" s="49"/>
      <c r="DI98" s="49"/>
      <c r="DJ98" s="49"/>
      <c r="DK98" s="49"/>
      <c r="DL98" s="49"/>
      <c r="DM98" s="49"/>
      <c r="DN98" s="49"/>
      <c r="DO98" s="49"/>
      <c r="DP98" s="49"/>
      <c r="DQ98" s="49"/>
      <c r="DR98" s="49"/>
      <c r="DS98" s="49"/>
      <c r="DT98" s="49"/>
      <c r="DU98" s="49"/>
      <c r="DV98" s="49"/>
      <c r="DW98" s="49"/>
      <c r="DX98" s="49"/>
      <c r="DY98" s="49"/>
      <c r="DZ98" s="49">
        <f t="shared" si="44"/>
        <v>0</v>
      </c>
      <c r="EA98" s="49">
        <f t="shared" si="45"/>
        <v>0</v>
      </c>
      <c r="EB98" s="50">
        <f t="shared" si="46"/>
        <v>0</v>
      </c>
      <c r="EC98" s="50">
        <f t="shared" si="47"/>
        <v>0</v>
      </c>
      <c r="ED98" s="51"/>
      <c r="EE98" s="49"/>
      <c r="EF98" s="53">
        <f t="shared" si="48"/>
        <v>0</v>
      </c>
      <c r="EG98" s="53">
        <f t="shared" si="48"/>
        <v>0</v>
      </c>
      <c r="EH98" s="54"/>
    </row>
    <row r="99" spans="1:138" s="55" customFormat="1" ht="12.75" customHeight="1">
      <c r="A99" s="46"/>
      <c r="B99" s="47"/>
      <c r="C99" s="48"/>
      <c r="D99" s="48"/>
      <c r="E99" s="84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>
        <f t="shared" si="42"/>
        <v>0</v>
      </c>
      <c r="BK99" s="49">
        <f t="shared" si="43"/>
        <v>0</v>
      </c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  <c r="CF99" s="49"/>
      <c r="CG99" s="49"/>
      <c r="CH99" s="49"/>
      <c r="CI99" s="49"/>
      <c r="CJ99" s="49"/>
      <c r="CK99" s="49"/>
      <c r="CL99" s="49"/>
      <c r="CM99" s="49"/>
      <c r="CN99" s="49"/>
      <c r="CO99" s="49"/>
      <c r="CP99" s="49"/>
      <c r="CQ99" s="49"/>
      <c r="CR99" s="49"/>
      <c r="CS99" s="49"/>
      <c r="CT99" s="49"/>
      <c r="CU99" s="49"/>
      <c r="CV99" s="49"/>
      <c r="CW99" s="49"/>
      <c r="CX99" s="49"/>
      <c r="CY99" s="49"/>
      <c r="CZ99" s="49"/>
      <c r="DA99" s="49"/>
      <c r="DB99" s="49"/>
      <c r="DC99" s="49"/>
      <c r="DD99" s="49"/>
      <c r="DE99" s="49"/>
      <c r="DF99" s="49"/>
      <c r="DG99" s="49"/>
      <c r="DH99" s="49"/>
      <c r="DI99" s="49"/>
      <c r="DJ99" s="49"/>
      <c r="DK99" s="49"/>
      <c r="DL99" s="49"/>
      <c r="DM99" s="49"/>
      <c r="DN99" s="49"/>
      <c r="DO99" s="49"/>
      <c r="DP99" s="49"/>
      <c r="DQ99" s="49"/>
      <c r="DR99" s="49"/>
      <c r="DS99" s="49"/>
      <c r="DT99" s="49"/>
      <c r="DU99" s="49"/>
      <c r="DV99" s="49"/>
      <c r="DW99" s="49"/>
      <c r="DX99" s="49"/>
      <c r="DY99" s="49"/>
      <c r="DZ99" s="49">
        <f t="shared" si="44"/>
        <v>0</v>
      </c>
      <c r="EA99" s="49">
        <f t="shared" si="45"/>
        <v>0</v>
      </c>
      <c r="EB99" s="50">
        <f t="shared" si="46"/>
        <v>0</v>
      </c>
      <c r="EC99" s="50">
        <f t="shared" si="47"/>
        <v>0</v>
      </c>
      <c r="ED99" s="51"/>
      <c r="EE99" s="49"/>
      <c r="EF99" s="53">
        <f t="shared" si="48"/>
        <v>0</v>
      </c>
      <c r="EG99" s="53">
        <f t="shared" si="48"/>
        <v>0</v>
      </c>
      <c r="EH99" s="54"/>
    </row>
    <row r="100" spans="1:138" s="55" customFormat="1" ht="12.75" customHeight="1">
      <c r="A100" s="46"/>
      <c r="B100" s="80"/>
      <c r="C100" s="48"/>
      <c r="D100" s="63"/>
      <c r="E100" s="63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>
        <f t="shared" si="42"/>
        <v>0</v>
      </c>
      <c r="BK100" s="49">
        <f t="shared" si="43"/>
        <v>0</v>
      </c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  <c r="CP100" s="49"/>
      <c r="CQ100" s="49"/>
      <c r="CR100" s="49"/>
      <c r="CS100" s="49"/>
      <c r="CT100" s="49"/>
      <c r="CU100" s="49"/>
      <c r="CV100" s="49"/>
      <c r="CW100" s="49"/>
      <c r="CX100" s="49"/>
      <c r="CY100" s="49"/>
      <c r="CZ100" s="49"/>
      <c r="DA100" s="49"/>
      <c r="DB100" s="49"/>
      <c r="DC100" s="49"/>
      <c r="DD100" s="49"/>
      <c r="DE100" s="49"/>
      <c r="DF100" s="49"/>
      <c r="DG100" s="49"/>
      <c r="DH100" s="49"/>
      <c r="DI100" s="49"/>
      <c r="DJ100" s="49"/>
      <c r="DK100" s="49"/>
      <c r="DL100" s="49"/>
      <c r="DM100" s="49"/>
      <c r="DN100" s="49"/>
      <c r="DO100" s="49"/>
      <c r="DP100" s="49"/>
      <c r="DQ100" s="49"/>
      <c r="DR100" s="49"/>
      <c r="DS100" s="49"/>
      <c r="DT100" s="49"/>
      <c r="DU100" s="49"/>
      <c r="DV100" s="49"/>
      <c r="DW100" s="49"/>
      <c r="DX100" s="49"/>
      <c r="DY100" s="49"/>
      <c r="DZ100" s="49">
        <f t="shared" si="44"/>
        <v>0</v>
      </c>
      <c r="EA100" s="49">
        <f t="shared" si="45"/>
        <v>0</v>
      </c>
      <c r="EB100" s="50">
        <f t="shared" si="46"/>
        <v>0</v>
      </c>
      <c r="EC100" s="50">
        <f t="shared" si="47"/>
        <v>0</v>
      </c>
      <c r="ED100" s="51"/>
      <c r="EE100" s="49"/>
      <c r="EF100" s="53">
        <f t="shared" si="48"/>
        <v>0</v>
      </c>
      <c r="EG100" s="53">
        <f t="shared" si="48"/>
        <v>0</v>
      </c>
      <c r="EH100" s="54"/>
    </row>
    <row r="101" spans="1:138" s="55" customFormat="1" ht="12.75" customHeight="1">
      <c r="A101" s="46"/>
      <c r="B101" s="82"/>
      <c r="C101" s="48"/>
      <c r="D101" s="48"/>
      <c r="E101" s="48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>
        <f t="shared" si="42"/>
        <v>0</v>
      </c>
      <c r="BK101" s="49">
        <f t="shared" si="43"/>
        <v>0</v>
      </c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  <c r="CN101" s="49"/>
      <c r="CO101" s="49"/>
      <c r="CP101" s="49"/>
      <c r="CQ101" s="49"/>
      <c r="CR101" s="49"/>
      <c r="CS101" s="49"/>
      <c r="CT101" s="49"/>
      <c r="CU101" s="49"/>
      <c r="CV101" s="49"/>
      <c r="CW101" s="49"/>
      <c r="CX101" s="49"/>
      <c r="CY101" s="49"/>
      <c r="CZ101" s="49"/>
      <c r="DA101" s="49"/>
      <c r="DB101" s="49"/>
      <c r="DC101" s="49"/>
      <c r="DD101" s="49"/>
      <c r="DE101" s="49"/>
      <c r="DF101" s="49"/>
      <c r="DG101" s="49"/>
      <c r="DH101" s="49"/>
      <c r="DI101" s="49"/>
      <c r="DJ101" s="49"/>
      <c r="DK101" s="49"/>
      <c r="DL101" s="49"/>
      <c r="DM101" s="49"/>
      <c r="DN101" s="49"/>
      <c r="DO101" s="49"/>
      <c r="DP101" s="49"/>
      <c r="DQ101" s="49"/>
      <c r="DR101" s="49"/>
      <c r="DS101" s="49"/>
      <c r="DT101" s="49"/>
      <c r="DU101" s="49"/>
      <c r="DV101" s="49"/>
      <c r="DW101" s="49"/>
      <c r="DX101" s="49"/>
      <c r="DY101" s="49"/>
      <c r="DZ101" s="49">
        <f t="shared" si="44"/>
        <v>0</v>
      </c>
      <c r="EA101" s="49">
        <f t="shared" si="45"/>
        <v>0</v>
      </c>
      <c r="EB101" s="50">
        <f t="shared" si="46"/>
        <v>0</v>
      </c>
      <c r="EC101" s="50">
        <f t="shared" si="47"/>
        <v>0</v>
      </c>
      <c r="ED101" s="66"/>
      <c r="EE101" s="49"/>
      <c r="EF101" s="53">
        <f t="shared" si="48"/>
        <v>0</v>
      </c>
      <c r="EG101" s="53">
        <f t="shared" si="48"/>
        <v>0</v>
      </c>
      <c r="EH101" s="54"/>
    </row>
    <row r="102" spans="1:138" s="55" customFormat="1" ht="12.75" customHeight="1">
      <c r="A102" s="46"/>
      <c r="B102" s="47"/>
      <c r="C102" s="48"/>
      <c r="D102" s="48"/>
      <c r="E102" s="48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>
        <f t="shared" si="42"/>
        <v>0</v>
      </c>
      <c r="BK102" s="49">
        <f t="shared" si="43"/>
        <v>0</v>
      </c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49"/>
      <c r="CF102" s="49"/>
      <c r="CG102" s="49"/>
      <c r="CH102" s="49"/>
      <c r="CI102" s="49"/>
      <c r="CJ102" s="49"/>
      <c r="CK102" s="49"/>
      <c r="CL102" s="49"/>
      <c r="CM102" s="49"/>
      <c r="CN102" s="49"/>
      <c r="CO102" s="49"/>
      <c r="CP102" s="49"/>
      <c r="CQ102" s="49"/>
      <c r="CR102" s="49"/>
      <c r="CS102" s="49"/>
      <c r="CT102" s="49"/>
      <c r="CU102" s="49"/>
      <c r="CV102" s="49"/>
      <c r="CW102" s="49"/>
      <c r="CX102" s="49"/>
      <c r="CY102" s="49"/>
      <c r="CZ102" s="49"/>
      <c r="DA102" s="49"/>
      <c r="DB102" s="49"/>
      <c r="DC102" s="49"/>
      <c r="DD102" s="49"/>
      <c r="DE102" s="49"/>
      <c r="DF102" s="49"/>
      <c r="DG102" s="49"/>
      <c r="DH102" s="49"/>
      <c r="DI102" s="49"/>
      <c r="DJ102" s="49"/>
      <c r="DK102" s="49"/>
      <c r="DL102" s="49"/>
      <c r="DM102" s="49"/>
      <c r="DN102" s="49"/>
      <c r="DO102" s="49"/>
      <c r="DP102" s="49"/>
      <c r="DQ102" s="49"/>
      <c r="DR102" s="49"/>
      <c r="DS102" s="49"/>
      <c r="DT102" s="49"/>
      <c r="DU102" s="49"/>
      <c r="DV102" s="49"/>
      <c r="DW102" s="49"/>
      <c r="DX102" s="49"/>
      <c r="DY102" s="49"/>
      <c r="DZ102" s="49">
        <f t="shared" si="44"/>
        <v>0</v>
      </c>
      <c r="EA102" s="49">
        <f t="shared" si="45"/>
        <v>0</v>
      </c>
      <c r="EB102" s="50">
        <f t="shared" si="46"/>
        <v>0</v>
      </c>
      <c r="EC102" s="50">
        <f t="shared" si="47"/>
        <v>0</v>
      </c>
      <c r="ED102" s="51"/>
      <c r="EE102" s="49"/>
      <c r="EF102" s="53">
        <f t="shared" si="48"/>
        <v>0</v>
      </c>
      <c r="EG102" s="53">
        <f t="shared" si="48"/>
        <v>0</v>
      </c>
      <c r="EH102" s="54"/>
    </row>
    <row r="103" spans="1:138" s="55" customFormat="1" ht="12.75" customHeight="1">
      <c r="A103" s="46"/>
      <c r="B103" s="47"/>
      <c r="C103" s="48"/>
      <c r="D103" s="65"/>
      <c r="E103" s="65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>
        <f t="shared" ref="BJ103:BJ121" si="49">SUM(F103*$F$12+G103*$G$12+H103*$H$12+I103*$I$12+J103*$J$12+K103*$K$12+L103*$L$12+M103*$M$12+N103*$N$12+O103*$O$12+P103*$P$12+Q103*$Q$12+R103*$R$12+S103*$S$12+T103*$T$12+U103*$U$12+V103*$V$12+W103*$W$12+X103*$X$12+Y103*$Y$12+Z103*$Z$12+AA103*$AA$12+AB103*$AB$12+AC103*$AC$12+AD103*$AD$12+AE103*$AE$12+AF103*$AF$12+AG103*$AG$12+AH103*$AH$12+AI103*$AI$12+AJ103*$AJ$12+AK103*$AK$12+AL103*$AL$12+AM103*$AM$12+AN103*$AN$12+AO103*$AO$12+AP103*$AP$12+AQ103*$AQ$12+AS103*$AS$12+AT103*$AT$12+AU103*$AU$12+AV103*$AV$12+AW103*$AW$12+AX103*$AX$12+AY103*$AY$12+AZ103*$AZ$12+BA103*$BA$12+BB103*$BB$12+BC103*$BC$12+BD103*$BD$12+BE103*$BE$12+BF103*$BF$12+BG103*$BG$12+BH103*$BH$12+BI103*$BI$12)-(F103*$F$12+G103*$G$12+H103*$H$12+I103*$I$12+J103*$J$12+K103*$K$12+L103*$L$12+M103*$M$12+N103*$N$12+O103*$O$12+P103*$P$12+Q103*$Q$12+R103*$R$12+S103*$S$12+T103*$T$12+U103*$U$12+V103*$V$12+W103*$W$12+X103*$X$12+Y103*$Y$12+Z103*$Z$12+AA103*$AA$12+AB103*$AB$12+AC103*$AC$12+AD103*$AD$12+AE103*$AE$12+AF103*$AF$12+AG103*$AG$12+AH103*$AH$12+AI103*$AI$12+AJ103*$AJ$12+AK103*$AK$12+AL103*$AL$12+AM103*$AM$12+AP103*$AP$12+AQ103*$AQ$12+BB103*$BB$12+BC103*$BC$12+BD103*$BD$12+BE103*$BE$12+BF103*$BF$12+BG103*$BG$12+BH103*$BH$12+BI103*$BI$12)*0%-(AW103*$AW$12+AX103*$AX$12+AY103*$AY$12+AZ103*$AZ$12+BA103*$BA$12)*0%-(F103*$F$9+G103*$G$9+H103*$H$9+I103*$I$9+J103*$J$9+K103*$K$9+L103*$L$9+M103*$M$9+N103*$N$9+O103*$O$9+P103*$P$9+Q103*$Q$9+R103*$R$9+S103*$S$9+T103*$T$9+U103*$U$9+V103*$V$9+W103*$W$9+X103*$X$9+Y103*$Y$9+Z103*$Z$9+AA103*$AA$9+AB103*$AB$9+AC103*$AC$9+AD103*$AD$9+AE103*$AE$9+AF103*$AF$9+AG103*$AG$9+AH103*$AH$9+AI103*$AI$9+AW103*$AW$9+AX103*$AX$9+AY103*$AY$9+AZ103*$AZ$9+BA103*$BA$9+BB103*$BB$9+BC103*$BC$9+BD103*$BD$9+BE103*$BE$9+BF103*$BF$9+BG103*$BG$9+BH103*$BH$9+BI103*$BI$9)</f>
        <v>0</v>
      </c>
      <c r="BK103" s="49">
        <f t="shared" ref="BK103:BK121" si="50">SUM(F103*$F$12+G103*$G$12+H103*$H$12+I103*$I$12+J103*$J$12+K103*$K$12+L103*$L$12+M103*$M$12+N103*$N$12+O103*$O$12+P103*$P$12+Q103*$Q$12+R103*$R$12+S103*$S$12+T103*$T$12+U103*$U$12+V103*$V$12+W103*$W$12+X103*$X$12+Y103*$Y$12+Z103*$Z$12+AA103*$AA$12+AB103*$AB$12+AC103*$AC$12+AD103*$AD$12+AE103*$AE$12+AF103*$AF$12+AG103*$AG$12+AH103*$AH$12+AI103*$AI$12+AJ103*$AJ$12+AK103*$AK$12+AL103*$AL$12+AM103*$AM$12+AN103*$AN$12+AO103*$AO$12+AP103*$AP$12+AQ103*$AQ$12+AS103*$AS$12+AT103*$AT$12+AU103*$AU$12+AV103*$AV$12+AW103*$AW$12+AX103*$AX$12+AY103*$AY$12+AZ103*$AZ$12+BA103*$BA$12+BB103*$BB$12+BC103*$BC$12+BD103*$BD$12+BE103*$BE$12+BF103*$BF$12+BG103*$BG$12+BH103*$BH$12+BI103*$BI$12)</f>
        <v>0</v>
      </c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  <c r="CA103" s="49"/>
      <c r="CB103" s="49"/>
      <c r="CC103" s="49"/>
      <c r="CD103" s="49"/>
      <c r="CE103" s="49"/>
      <c r="CF103" s="49"/>
      <c r="CG103" s="49"/>
      <c r="CH103" s="49"/>
      <c r="CI103" s="49"/>
      <c r="CJ103" s="49"/>
      <c r="CK103" s="49"/>
      <c r="CL103" s="49"/>
      <c r="CM103" s="49"/>
      <c r="CN103" s="49"/>
      <c r="CO103" s="49"/>
      <c r="CP103" s="49"/>
      <c r="CQ103" s="49"/>
      <c r="CR103" s="49"/>
      <c r="CS103" s="49"/>
      <c r="CT103" s="49"/>
      <c r="CU103" s="49"/>
      <c r="CV103" s="49"/>
      <c r="CW103" s="49"/>
      <c r="CX103" s="49"/>
      <c r="CY103" s="49"/>
      <c r="CZ103" s="49"/>
      <c r="DA103" s="49"/>
      <c r="DB103" s="49"/>
      <c r="DC103" s="49"/>
      <c r="DD103" s="49"/>
      <c r="DE103" s="49"/>
      <c r="DF103" s="49"/>
      <c r="DG103" s="49"/>
      <c r="DH103" s="49"/>
      <c r="DI103" s="49"/>
      <c r="DJ103" s="49"/>
      <c r="DK103" s="49"/>
      <c r="DL103" s="49"/>
      <c r="DM103" s="49"/>
      <c r="DN103" s="49"/>
      <c r="DO103" s="49"/>
      <c r="DP103" s="49"/>
      <c r="DQ103" s="49"/>
      <c r="DR103" s="49"/>
      <c r="DS103" s="49"/>
      <c r="DT103" s="49"/>
      <c r="DU103" s="49"/>
      <c r="DV103" s="49"/>
      <c r="DW103" s="49"/>
      <c r="DX103" s="49"/>
      <c r="DY103" s="49"/>
      <c r="DZ103" s="49">
        <f t="shared" si="44"/>
        <v>0</v>
      </c>
      <c r="EA103" s="49">
        <f t="shared" si="45"/>
        <v>0</v>
      </c>
      <c r="EB103" s="50">
        <f t="shared" si="46"/>
        <v>0</v>
      </c>
      <c r="EC103" s="50">
        <f t="shared" si="47"/>
        <v>0</v>
      </c>
      <c r="ED103" s="66"/>
      <c r="EE103" s="49"/>
      <c r="EF103" s="53">
        <f t="shared" si="48"/>
        <v>0</v>
      </c>
      <c r="EG103" s="53">
        <f t="shared" si="48"/>
        <v>0</v>
      </c>
      <c r="EH103" s="54"/>
    </row>
    <row r="104" spans="1:138" s="55" customFormat="1" ht="12.75" customHeight="1">
      <c r="A104" s="46"/>
      <c r="B104" s="47"/>
      <c r="C104" s="48"/>
      <c r="D104" s="86"/>
      <c r="E104" s="83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>
        <f t="shared" si="49"/>
        <v>0</v>
      </c>
      <c r="BK104" s="49">
        <f t="shared" si="50"/>
        <v>0</v>
      </c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  <c r="CA104" s="49"/>
      <c r="CB104" s="49"/>
      <c r="CC104" s="49"/>
      <c r="CD104" s="49"/>
      <c r="CE104" s="49"/>
      <c r="CF104" s="49"/>
      <c r="CG104" s="49"/>
      <c r="CH104" s="49"/>
      <c r="CI104" s="49"/>
      <c r="CJ104" s="49"/>
      <c r="CK104" s="49"/>
      <c r="CL104" s="49"/>
      <c r="CM104" s="49"/>
      <c r="CN104" s="49"/>
      <c r="CO104" s="49"/>
      <c r="CP104" s="49"/>
      <c r="CQ104" s="49"/>
      <c r="CR104" s="49"/>
      <c r="CS104" s="49"/>
      <c r="CT104" s="49"/>
      <c r="CU104" s="49"/>
      <c r="CV104" s="49"/>
      <c r="CW104" s="49"/>
      <c r="CX104" s="49"/>
      <c r="CY104" s="49"/>
      <c r="CZ104" s="49"/>
      <c r="DA104" s="49"/>
      <c r="DB104" s="49"/>
      <c r="DC104" s="49"/>
      <c r="DD104" s="49"/>
      <c r="DE104" s="49"/>
      <c r="DF104" s="49"/>
      <c r="DG104" s="49"/>
      <c r="DH104" s="49"/>
      <c r="DI104" s="49"/>
      <c r="DJ104" s="49"/>
      <c r="DK104" s="49"/>
      <c r="DL104" s="49"/>
      <c r="DM104" s="49"/>
      <c r="DN104" s="49"/>
      <c r="DO104" s="49"/>
      <c r="DP104" s="49"/>
      <c r="DQ104" s="49"/>
      <c r="DR104" s="49"/>
      <c r="DS104" s="49"/>
      <c r="DT104" s="49"/>
      <c r="DU104" s="49"/>
      <c r="DV104" s="49"/>
      <c r="DW104" s="49"/>
      <c r="DX104" s="49"/>
      <c r="DY104" s="49"/>
      <c r="DZ104" s="49">
        <f t="shared" si="44"/>
        <v>0</v>
      </c>
      <c r="EA104" s="49">
        <f t="shared" si="45"/>
        <v>0</v>
      </c>
      <c r="EB104" s="50">
        <f t="shared" si="46"/>
        <v>0</v>
      </c>
      <c r="EC104" s="50">
        <f t="shared" si="47"/>
        <v>0</v>
      </c>
      <c r="ED104" s="66"/>
      <c r="EE104" s="49"/>
      <c r="EF104" s="53">
        <f t="shared" si="48"/>
        <v>0</v>
      </c>
      <c r="EG104" s="53">
        <f t="shared" si="48"/>
        <v>0</v>
      </c>
      <c r="EH104" s="54"/>
    </row>
    <row r="105" spans="1:138" s="55" customFormat="1" ht="12.75" customHeight="1">
      <c r="A105" s="46"/>
      <c r="B105" s="47"/>
      <c r="C105" s="48"/>
      <c r="D105" s="48"/>
      <c r="E105" s="84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>
        <f t="shared" si="49"/>
        <v>0</v>
      </c>
      <c r="BK105" s="49">
        <f t="shared" si="50"/>
        <v>0</v>
      </c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  <c r="CA105" s="49"/>
      <c r="CB105" s="49"/>
      <c r="CC105" s="49"/>
      <c r="CD105" s="49"/>
      <c r="CE105" s="49"/>
      <c r="CF105" s="49"/>
      <c r="CG105" s="49"/>
      <c r="CH105" s="49"/>
      <c r="CI105" s="49"/>
      <c r="CJ105" s="49"/>
      <c r="CK105" s="49"/>
      <c r="CL105" s="49"/>
      <c r="CM105" s="49"/>
      <c r="CN105" s="49"/>
      <c r="CO105" s="49"/>
      <c r="CP105" s="49"/>
      <c r="CQ105" s="49"/>
      <c r="CR105" s="49"/>
      <c r="CS105" s="49"/>
      <c r="CT105" s="49"/>
      <c r="CU105" s="49"/>
      <c r="CV105" s="49"/>
      <c r="CW105" s="49"/>
      <c r="CX105" s="49"/>
      <c r="CY105" s="49"/>
      <c r="CZ105" s="49"/>
      <c r="DA105" s="49"/>
      <c r="DB105" s="49"/>
      <c r="DC105" s="49"/>
      <c r="DD105" s="49"/>
      <c r="DE105" s="49"/>
      <c r="DF105" s="49"/>
      <c r="DG105" s="49"/>
      <c r="DH105" s="49"/>
      <c r="DI105" s="49"/>
      <c r="DJ105" s="49"/>
      <c r="DK105" s="49"/>
      <c r="DL105" s="49"/>
      <c r="DM105" s="49"/>
      <c r="DN105" s="49"/>
      <c r="DO105" s="49"/>
      <c r="DP105" s="49"/>
      <c r="DQ105" s="49"/>
      <c r="DR105" s="49"/>
      <c r="DS105" s="49"/>
      <c r="DT105" s="49"/>
      <c r="DU105" s="49"/>
      <c r="DV105" s="49"/>
      <c r="DW105" s="49"/>
      <c r="DX105" s="49"/>
      <c r="DY105" s="49"/>
      <c r="DZ105" s="49">
        <f t="shared" si="44"/>
        <v>0</v>
      </c>
      <c r="EA105" s="49">
        <f t="shared" si="45"/>
        <v>0</v>
      </c>
      <c r="EB105" s="50">
        <f t="shared" si="46"/>
        <v>0</v>
      </c>
      <c r="EC105" s="50">
        <f t="shared" si="47"/>
        <v>0</v>
      </c>
      <c r="ED105" s="57"/>
      <c r="EE105" s="49"/>
      <c r="EF105" s="53">
        <f t="shared" si="48"/>
        <v>0</v>
      </c>
      <c r="EG105" s="53">
        <f t="shared" si="48"/>
        <v>0</v>
      </c>
      <c r="EH105" s="54"/>
    </row>
    <row r="106" spans="1:138" s="55" customFormat="1" ht="12.75" customHeight="1">
      <c r="A106" s="46"/>
      <c r="B106" s="47"/>
      <c r="C106" s="48"/>
      <c r="D106" s="48"/>
      <c r="E106" s="48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>
        <f t="shared" si="49"/>
        <v>0</v>
      </c>
      <c r="BK106" s="49">
        <f t="shared" si="50"/>
        <v>0</v>
      </c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  <c r="CA106" s="49"/>
      <c r="CB106" s="49"/>
      <c r="CC106" s="49"/>
      <c r="CD106" s="49"/>
      <c r="CE106" s="49"/>
      <c r="CF106" s="49"/>
      <c r="CG106" s="49"/>
      <c r="CH106" s="49"/>
      <c r="CI106" s="49"/>
      <c r="CJ106" s="49"/>
      <c r="CK106" s="49"/>
      <c r="CL106" s="49"/>
      <c r="CM106" s="49"/>
      <c r="CN106" s="49"/>
      <c r="CO106" s="49"/>
      <c r="CP106" s="49"/>
      <c r="CQ106" s="49"/>
      <c r="CR106" s="49"/>
      <c r="CS106" s="49"/>
      <c r="CT106" s="49"/>
      <c r="CU106" s="49"/>
      <c r="CV106" s="49"/>
      <c r="CW106" s="49"/>
      <c r="CX106" s="49"/>
      <c r="CY106" s="49"/>
      <c r="CZ106" s="49"/>
      <c r="DA106" s="49"/>
      <c r="DB106" s="49"/>
      <c r="DC106" s="49"/>
      <c r="DD106" s="49"/>
      <c r="DE106" s="49"/>
      <c r="DF106" s="49"/>
      <c r="DG106" s="49"/>
      <c r="DH106" s="49"/>
      <c r="DI106" s="49"/>
      <c r="DJ106" s="49"/>
      <c r="DK106" s="49"/>
      <c r="DL106" s="49"/>
      <c r="DM106" s="49"/>
      <c r="DN106" s="49"/>
      <c r="DO106" s="49"/>
      <c r="DP106" s="49"/>
      <c r="DQ106" s="49"/>
      <c r="DR106" s="49"/>
      <c r="DS106" s="49"/>
      <c r="DT106" s="49"/>
      <c r="DU106" s="49"/>
      <c r="DV106" s="49"/>
      <c r="DW106" s="49"/>
      <c r="DX106" s="49"/>
      <c r="DY106" s="49"/>
      <c r="DZ106" s="49">
        <f t="shared" si="44"/>
        <v>0</v>
      </c>
      <c r="EA106" s="49">
        <f t="shared" si="45"/>
        <v>0</v>
      </c>
      <c r="EB106" s="50">
        <f t="shared" si="46"/>
        <v>0</v>
      </c>
      <c r="EC106" s="50">
        <f t="shared" si="47"/>
        <v>0</v>
      </c>
      <c r="ED106" s="57"/>
      <c r="EE106" s="49"/>
      <c r="EF106" s="53">
        <f t="shared" si="48"/>
        <v>0</v>
      </c>
      <c r="EG106" s="53">
        <f t="shared" si="48"/>
        <v>0</v>
      </c>
      <c r="EH106" s="54"/>
    </row>
    <row r="107" spans="1:138" s="55" customFormat="1" ht="12.75" customHeight="1">
      <c r="A107" s="46"/>
      <c r="B107" s="47"/>
      <c r="C107" s="48"/>
      <c r="D107" s="48"/>
      <c r="E107" s="48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>
        <f t="shared" si="49"/>
        <v>0</v>
      </c>
      <c r="BK107" s="49">
        <f t="shared" si="50"/>
        <v>0</v>
      </c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  <c r="CA107" s="49"/>
      <c r="CB107" s="49"/>
      <c r="CC107" s="49"/>
      <c r="CD107" s="49"/>
      <c r="CE107" s="49"/>
      <c r="CF107" s="49"/>
      <c r="CG107" s="49"/>
      <c r="CH107" s="49"/>
      <c r="CI107" s="49"/>
      <c r="CJ107" s="49"/>
      <c r="CK107" s="49"/>
      <c r="CL107" s="49"/>
      <c r="CM107" s="49"/>
      <c r="CN107" s="49"/>
      <c r="CO107" s="49"/>
      <c r="CP107" s="49"/>
      <c r="CQ107" s="49"/>
      <c r="CR107" s="49"/>
      <c r="CS107" s="49"/>
      <c r="CT107" s="49"/>
      <c r="CU107" s="49"/>
      <c r="CV107" s="49"/>
      <c r="CW107" s="49"/>
      <c r="CX107" s="49"/>
      <c r="CY107" s="49"/>
      <c r="CZ107" s="49"/>
      <c r="DA107" s="49"/>
      <c r="DB107" s="49"/>
      <c r="DC107" s="49"/>
      <c r="DD107" s="49"/>
      <c r="DE107" s="49"/>
      <c r="DF107" s="49"/>
      <c r="DG107" s="49"/>
      <c r="DH107" s="49"/>
      <c r="DI107" s="49"/>
      <c r="DJ107" s="49"/>
      <c r="DK107" s="49"/>
      <c r="DL107" s="49"/>
      <c r="DM107" s="49"/>
      <c r="DN107" s="49"/>
      <c r="DO107" s="49"/>
      <c r="DP107" s="49"/>
      <c r="DQ107" s="49"/>
      <c r="DR107" s="49"/>
      <c r="DS107" s="49"/>
      <c r="DT107" s="49"/>
      <c r="DU107" s="49"/>
      <c r="DV107" s="49"/>
      <c r="DW107" s="49"/>
      <c r="DX107" s="49"/>
      <c r="DY107" s="49"/>
      <c r="DZ107" s="49">
        <f t="shared" si="44"/>
        <v>0</v>
      </c>
      <c r="EA107" s="49">
        <f t="shared" si="45"/>
        <v>0</v>
      </c>
      <c r="EB107" s="50">
        <f t="shared" si="46"/>
        <v>0</v>
      </c>
      <c r="EC107" s="50">
        <f t="shared" si="47"/>
        <v>0</v>
      </c>
      <c r="ED107" s="57"/>
      <c r="EE107" s="49"/>
      <c r="EF107" s="53">
        <f t="shared" si="48"/>
        <v>0</v>
      </c>
      <c r="EG107" s="53">
        <f t="shared" si="48"/>
        <v>0</v>
      </c>
      <c r="EH107" s="54"/>
    </row>
    <row r="108" spans="1:138" s="55" customFormat="1" ht="12.75" customHeight="1">
      <c r="A108" s="46"/>
      <c r="B108" s="80"/>
      <c r="C108" s="48"/>
      <c r="D108" s="63"/>
      <c r="E108" s="63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>
        <f t="shared" si="49"/>
        <v>0</v>
      </c>
      <c r="BK108" s="49">
        <f t="shared" si="50"/>
        <v>0</v>
      </c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  <c r="CF108" s="49"/>
      <c r="CG108" s="49"/>
      <c r="CH108" s="49"/>
      <c r="CI108" s="49"/>
      <c r="CJ108" s="49"/>
      <c r="CK108" s="49"/>
      <c r="CL108" s="49"/>
      <c r="CM108" s="49"/>
      <c r="CN108" s="49"/>
      <c r="CO108" s="49"/>
      <c r="CP108" s="49"/>
      <c r="CQ108" s="49"/>
      <c r="CR108" s="49"/>
      <c r="CS108" s="49"/>
      <c r="CT108" s="49"/>
      <c r="CU108" s="49"/>
      <c r="CV108" s="49"/>
      <c r="CW108" s="49"/>
      <c r="CX108" s="49"/>
      <c r="CY108" s="49"/>
      <c r="CZ108" s="49"/>
      <c r="DA108" s="49"/>
      <c r="DB108" s="49"/>
      <c r="DC108" s="49"/>
      <c r="DD108" s="49"/>
      <c r="DE108" s="49"/>
      <c r="DF108" s="49"/>
      <c r="DG108" s="49"/>
      <c r="DH108" s="49"/>
      <c r="DI108" s="49"/>
      <c r="DJ108" s="49"/>
      <c r="DK108" s="49"/>
      <c r="DL108" s="49"/>
      <c r="DM108" s="49"/>
      <c r="DN108" s="49"/>
      <c r="DO108" s="49"/>
      <c r="DP108" s="49"/>
      <c r="DQ108" s="49"/>
      <c r="DR108" s="49"/>
      <c r="DS108" s="49"/>
      <c r="DT108" s="49"/>
      <c r="DU108" s="49"/>
      <c r="DV108" s="49"/>
      <c r="DW108" s="49"/>
      <c r="DX108" s="49"/>
      <c r="DY108" s="49"/>
      <c r="DZ108" s="49">
        <f t="shared" si="44"/>
        <v>0</v>
      </c>
      <c r="EA108" s="49">
        <f t="shared" si="45"/>
        <v>0</v>
      </c>
      <c r="EB108" s="50">
        <f t="shared" si="46"/>
        <v>0</v>
      </c>
      <c r="EC108" s="50">
        <f t="shared" si="47"/>
        <v>0</v>
      </c>
      <c r="ED108" s="57"/>
      <c r="EE108" s="49"/>
      <c r="EF108" s="53">
        <f t="shared" si="48"/>
        <v>0</v>
      </c>
      <c r="EG108" s="53">
        <f t="shared" si="48"/>
        <v>0</v>
      </c>
      <c r="EH108" s="54"/>
    </row>
    <row r="109" spans="1:138" s="55" customFormat="1" ht="12.75" customHeight="1">
      <c r="A109" s="46"/>
      <c r="B109" s="82"/>
      <c r="C109" s="48"/>
      <c r="D109" s="48"/>
      <c r="E109" s="48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>
        <f t="shared" si="49"/>
        <v>0</v>
      </c>
      <c r="BK109" s="49">
        <f t="shared" si="50"/>
        <v>0</v>
      </c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  <c r="CA109" s="49"/>
      <c r="CB109" s="49"/>
      <c r="CC109" s="49"/>
      <c r="CD109" s="49"/>
      <c r="CE109" s="49"/>
      <c r="CF109" s="49"/>
      <c r="CG109" s="49"/>
      <c r="CH109" s="49"/>
      <c r="CI109" s="49"/>
      <c r="CJ109" s="49"/>
      <c r="CK109" s="49"/>
      <c r="CL109" s="49"/>
      <c r="CM109" s="49"/>
      <c r="CN109" s="49"/>
      <c r="CO109" s="49"/>
      <c r="CP109" s="49"/>
      <c r="CQ109" s="49"/>
      <c r="CR109" s="49"/>
      <c r="CS109" s="49"/>
      <c r="CT109" s="49"/>
      <c r="CU109" s="49"/>
      <c r="CV109" s="49"/>
      <c r="CW109" s="49"/>
      <c r="CX109" s="49"/>
      <c r="CY109" s="49"/>
      <c r="CZ109" s="49"/>
      <c r="DA109" s="49"/>
      <c r="DB109" s="49"/>
      <c r="DC109" s="49"/>
      <c r="DD109" s="49"/>
      <c r="DE109" s="49"/>
      <c r="DF109" s="49"/>
      <c r="DG109" s="49"/>
      <c r="DH109" s="49"/>
      <c r="DI109" s="49"/>
      <c r="DJ109" s="49"/>
      <c r="DK109" s="49"/>
      <c r="DL109" s="49"/>
      <c r="DM109" s="49"/>
      <c r="DN109" s="49"/>
      <c r="DO109" s="49"/>
      <c r="DP109" s="49"/>
      <c r="DQ109" s="49"/>
      <c r="DR109" s="49"/>
      <c r="DS109" s="49"/>
      <c r="DT109" s="49"/>
      <c r="DU109" s="49"/>
      <c r="DV109" s="49"/>
      <c r="DW109" s="49"/>
      <c r="DX109" s="49"/>
      <c r="DY109" s="49"/>
      <c r="DZ109" s="49">
        <f t="shared" si="44"/>
        <v>0</v>
      </c>
      <c r="EA109" s="49">
        <f t="shared" si="45"/>
        <v>0</v>
      </c>
      <c r="EB109" s="50">
        <f t="shared" si="46"/>
        <v>0</v>
      </c>
      <c r="EC109" s="50">
        <f t="shared" si="47"/>
        <v>0</v>
      </c>
      <c r="ED109" s="66"/>
      <c r="EE109" s="49"/>
      <c r="EF109" s="53">
        <f t="shared" si="48"/>
        <v>0</v>
      </c>
      <c r="EG109" s="53">
        <f t="shared" si="48"/>
        <v>0</v>
      </c>
      <c r="EH109" s="54"/>
    </row>
    <row r="110" spans="1:138" s="55" customFormat="1" ht="12.75" customHeight="1">
      <c r="A110" s="46"/>
      <c r="B110" s="82"/>
      <c r="C110" s="48"/>
      <c r="D110" s="48"/>
      <c r="E110" s="48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>
        <f t="shared" si="49"/>
        <v>0</v>
      </c>
      <c r="BK110" s="49">
        <f t="shared" si="50"/>
        <v>0</v>
      </c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49"/>
      <c r="CF110" s="49"/>
      <c r="CG110" s="49"/>
      <c r="CH110" s="49"/>
      <c r="CI110" s="49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  <c r="CT110" s="49"/>
      <c r="CU110" s="49"/>
      <c r="CV110" s="49"/>
      <c r="CW110" s="49"/>
      <c r="CX110" s="49"/>
      <c r="CY110" s="49"/>
      <c r="CZ110" s="49"/>
      <c r="DA110" s="49"/>
      <c r="DB110" s="49"/>
      <c r="DC110" s="49"/>
      <c r="DD110" s="49"/>
      <c r="DE110" s="49"/>
      <c r="DF110" s="49"/>
      <c r="DG110" s="49"/>
      <c r="DH110" s="49"/>
      <c r="DI110" s="49"/>
      <c r="DJ110" s="49"/>
      <c r="DK110" s="49"/>
      <c r="DL110" s="49"/>
      <c r="DM110" s="49"/>
      <c r="DN110" s="49"/>
      <c r="DO110" s="49"/>
      <c r="DP110" s="49"/>
      <c r="DQ110" s="49"/>
      <c r="DR110" s="49"/>
      <c r="DS110" s="49"/>
      <c r="DT110" s="49"/>
      <c r="DU110" s="49"/>
      <c r="DV110" s="49"/>
      <c r="DW110" s="49"/>
      <c r="DX110" s="49"/>
      <c r="DY110" s="49"/>
      <c r="DZ110" s="49">
        <f t="shared" si="44"/>
        <v>0</v>
      </c>
      <c r="EA110" s="49">
        <f t="shared" si="45"/>
        <v>0</v>
      </c>
      <c r="EB110" s="50">
        <f t="shared" si="46"/>
        <v>0</v>
      </c>
      <c r="EC110" s="50">
        <f t="shared" si="47"/>
        <v>0</v>
      </c>
      <c r="ED110" s="66"/>
      <c r="EE110" s="49"/>
      <c r="EF110" s="53">
        <f t="shared" si="48"/>
        <v>0</v>
      </c>
      <c r="EG110" s="53">
        <f t="shared" si="48"/>
        <v>0</v>
      </c>
      <c r="EH110" s="54"/>
    </row>
    <row r="111" spans="1:138" s="55" customFormat="1" ht="12.75" customHeight="1">
      <c r="A111" s="46" t="s">
        <v>7</v>
      </c>
      <c r="B111" s="82"/>
      <c r="C111" s="48"/>
      <c r="D111" s="48"/>
      <c r="E111" s="84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>
        <f t="shared" si="49"/>
        <v>0</v>
      </c>
      <c r="BK111" s="49">
        <f t="shared" si="50"/>
        <v>0</v>
      </c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49"/>
      <c r="CP111" s="49"/>
      <c r="CQ111" s="49"/>
      <c r="CR111" s="49"/>
      <c r="CS111" s="49"/>
      <c r="CT111" s="49"/>
      <c r="CU111" s="49"/>
      <c r="CV111" s="49"/>
      <c r="CW111" s="49"/>
      <c r="CX111" s="49"/>
      <c r="CY111" s="49"/>
      <c r="CZ111" s="49"/>
      <c r="DA111" s="49"/>
      <c r="DB111" s="49"/>
      <c r="DC111" s="49"/>
      <c r="DD111" s="49"/>
      <c r="DE111" s="49"/>
      <c r="DF111" s="49"/>
      <c r="DG111" s="49"/>
      <c r="DH111" s="49"/>
      <c r="DI111" s="49"/>
      <c r="DJ111" s="49"/>
      <c r="DK111" s="49"/>
      <c r="DL111" s="49"/>
      <c r="DM111" s="49"/>
      <c r="DN111" s="49"/>
      <c r="DO111" s="49"/>
      <c r="DP111" s="49"/>
      <c r="DQ111" s="49"/>
      <c r="DR111" s="49"/>
      <c r="DS111" s="49"/>
      <c r="DT111" s="49"/>
      <c r="DU111" s="49"/>
      <c r="DV111" s="49"/>
      <c r="DW111" s="49"/>
      <c r="DX111" s="49"/>
      <c r="DY111" s="49"/>
      <c r="DZ111" s="49">
        <f t="shared" si="44"/>
        <v>0</v>
      </c>
      <c r="EA111" s="49">
        <f t="shared" si="45"/>
        <v>0</v>
      </c>
      <c r="EB111" s="50">
        <f t="shared" si="46"/>
        <v>0</v>
      </c>
      <c r="EC111" s="50">
        <f t="shared" si="47"/>
        <v>0</v>
      </c>
      <c r="ED111" s="66"/>
      <c r="EE111" s="49"/>
      <c r="EF111" s="53">
        <f t="shared" si="48"/>
        <v>0</v>
      </c>
      <c r="EG111" s="53">
        <f t="shared" si="48"/>
        <v>0</v>
      </c>
      <c r="EH111" s="54"/>
    </row>
    <row r="112" spans="1:138" s="55" customFormat="1" ht="12.75" customHeight="1">
      <c r="A112" s="46"/>
      <c r="B112" s="47"/>
      <c r="C112" s="48"/>
      <c r="D112" s="48"/>
      <c r="E112" s="48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>
        <f t="shared" si="49"/>
        <v>0</v>
      </c>
      <c r="BK112" s="49">
        <f t="shared" si="50"/>
        <v>0</v>
      </c>
      <c r="BL112" s="49"/>
      <c r="BM112" s="49"/>
      <c r="BN112" s="49"/>
      <c r="BO112" s="49"/>
      <c r="BP112" s="49"/>
      <c r="BQ112" s="49"/>
      <c r="BR112" s="49"/>
      <c r="BS112" s="49"/>
      <c r="BT112" s="49"/>
      <c r="BU112" s="49"/>
      <c r="BV112" s="49"/>
      <c r="BW112" s="49"/>
      <c r="BX112" s="49"/>
      <c r="BY112" s="49"/>
      <c r="BZ112" s="49"/>
      <c r="CA112" s="49"/>
      <c r="CB112" s="49"/>
      <c r="CC112" s="49"/>
      <c r="CD112" s="49"/>
      <c r="CE112" s="49"/>
      <c r="CF112" s="49"/>
      <c r="CG112" s="49"/>
      <c r="CH112" s="49"/>
      <c r="CI112" s="49"/>
      <c r="CJ112" s="49"/>
      <c r="CK112" s="49"/>
      <c r="CL112" s="49"/>
      <c r="CM112" s="49"/>
      <c r="CN112" s="49"/>
      <c r="CO112" s="49"/>
      <c r="CP112" s="49"/>
      <c r="CQ112" s="49"/>
      <c r="CR112" s="49"/>
      <c r="CS112" s="49"/>
      <c r="CT112" s="49"/>
      <c r="CU112" s="49"/>
      <c r="CV112" s="49"/>
      <c r="CW112" s="49"/>
      <c r="CX112" s="49"/>
      <c r="CY112" s="49"/>
      <c r="CZ112" s="49"/>
      <c r="DA112" s="49"/>
      <c r="DB112" s="49"/>
      <c r="DC112" s="49"/>
      <c r="DD112" s="49"/>
      <c r="DE112" s="49"/>
      <c r="DF112" s="49"/>
      <c r="DG112" s="49"/>
      <c r="DH112" s="49"/>
      <c r="DI112" s="49"/>
      <c r="DJ112" s="49"/>
      <c r="DK112" s="49"/>
      <c r="DL112" s="49"/>
      <c r="DM112" s="49"/>
      <c r="DN112" s="49"/>
      <c r="DO112" s="49"/>
      <c r="DP112" s="49"/>
      <c r="DQ112" s="49"/>
      <c r="DR112" s="49"/>
      <c r="DS112" s="49"/>
      <c r="DT112" s="49"/>
      <c r="DU112" s="49"/>
      <c r="DV112" s="49"/>
      <c r="DW112" s="49"/>
      <c r="DX112" s="49"/>
      <c r="DY112" s="49"/>
      <c r="DZ112" s="49">
        <f t="shared" si="44"/>
        <v>0</v>
      </c>
      <c r="EA112" s="49">
        <f t="shared" si="45"/>
        <v>0</v>
      </c>
      <c r="EB112" s="50">
        <f t="shared" si="46"/>
        <v>0</v>
      </c>
      <c r="EC112" s="50">
        <f t="shared" si="47"/>
        <v>0</v>
      </c>
      <c r="ED112" s="66"/>
      <c r="EE112" s="49"/>
      <c r="EF112" s="53">
        <f t="shared" si="48"/>
        <v>0</v>
      </c>
      <c r="EG112" s="53">
        <f t="shared" si="48"/>
        <v>0</v>
      </c>
      <c r="EH112" s="54"/>
    </row>
    <row r="113" spans="1:138" s="55" customFormat="1" ht="12.75" customHeight="1">
      <c r="A113" s="46"/>
      <c r="B113" s="47"/>
      <c r="C113" s="48"/>
      <c r="D113" s="48"/>
      <c r="E113" s="84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>
        <f t="shared" si="49"/>
        <v>0</v>
      </c>
      <c r="BK113" s="49">
        <f t="shared" si="50"/>
        <v>0</v>
      </c>
      <c r="BL113" s="49"/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49"/>
      <c r="CT113" s="49"/>
      <c r="CU113" s="49"/>
      <c r="CV113" s="49"/>
      <c r="CW113" s="49"/>
      <c r="CX113" s="49"/>
      <c r="CY113" s="49"/>
      <c r="CZ113" s="49"/>
      <c r="DA113" s="49"/>
      <c r="DB113" s="49"/>
      <c r="DC113" s="49"/>
      <c r="DD113" s="49"/>
      <c r="DE113" s="49"/>
      <c r="DF113" s="49"/>
      <c r="DG113" s="49"/>
      <c r="DH113" s="49"/>
      <c r="DI113" s="49"/>
      <c r="DJ113" s="49"/>
      <c r="DK113" s="49"/>
      <c r="DL113" s="49"/>
      <c r="DM113" s="49"/>
      <c r="DN113" s="49"/>
      <c r="DO113" s="49"/>
      <c r="DP113" s="49"/>
      <c r="DQ113" s="49"/>
      <c r="DR113" s="49"/>
      <c r="DS113" s="49"/>
      <c r="DT113" s="49"/>
      <c r="DU113" s="49"/>
      <c r="DV113" s="49"/>
      <c r="DW113" s="49"/>
      <c r="DX113" s="49"/>
      <c r="DY113" s="49"/>
      <c r="DZ113" s="49">
        <f t="shared" si="44"/>
        <v>0</v>
      </c>
      <c r="EA113" s="49">
        <f t="shared" si="45"/>
        <v>0</v>
      </c>
      <c r="EB113" s="50">
        <f t="shared" si="46"/>
        <v>0</v>
      </c>
      <c r="EC113" s="50">
        <f t="shared" si="47"/>
        <v>0</v>
      </c>
      <c r="ED113" s="66"/>
      <c r="EE113" s="49"/>
      <c r="EF113" s="53">
        <f t="shared" si="48"/>
        <v>0</v>
      </c>
      <c r="EG113" s="53">
        <f t="shared" si="48"/>
        <v>0</v>
      </c>
      <c r="EH113" s="54"/>
    </row>
    <row r="114" spans="1:138" s="55" customFormat="1" ht="12.75" customHeight="1">
      <c r="A114" s="46"/>
      <c r="B114" s="47"/>
      <c r="C114" s="48"/>
      <c r="D114" s="48"/>
      <c r="E114" s="48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>
        <f t="shared" si="49"/>
        <v>0</v>
      </c>
      <c r="BK114" s="49">
        <f t="shared" si="50"/>
        <v>0</v>
      </c>
      <c r="BL114" s="49"/>
      <c r="BM114" s="49"/>
      <c r="BN114" s="49"/>
      <c r="BO114" s="49"/>
      <c r="BP114" s="49"/>
      <c r="BQ114" s="49"/>
      <c r="BR114" s="49"/>
      <c r="BS114" s="49"/>
      <c r="BT114" s="49"/>
      <c r="BU114" s="49"/>
      <c r="BV114" s="49"/>
      <c r="BW114" s="49"/>
      <c r="BX114" s="49"/>
      <c r="BY114" s="49"/>
      <c r="BZ114" s="49"/>
      <c r="CA114" s="49"/>
      <c r="CB114" s="49"/>
      <c r="CC114" s="49"/>
      <c r="CD114" s="49"/>
      <c r="CE114" s="49"/>
      <c r="CF114" s="49"/>
      <c r="CG114" s="49"/>
      <c r="CH114" s="49"/>
      <c r="CI114" s="49"/>
      <c r="CJ114" s="49"/>
      <c r="CK114" s="49"/>
      <c r="CL114" s="49"/>
      <c r="CM114" s="49"/>
      <c r="CN114" s="49"/>
      <c r="CO114" s="49"/>
      <c r="CP114" s="49"/>
      <c r="CQ114" s="49"/>
      <c r="CR114" s="49"/>
      <c r="CS114" s="49"/>
      <c r="CT114" s="49"/>
      <c r="CU114" s="49"/>
      <c r="CV114" s="49"/>
      <c r="CW114" s="49"/>
      <c r="CX114" s="49"/>
      <c r="CY114" s="49"/>
      <c r="CZ114" s="49"/>
      <c r="DA114" s="49"/>
      <c r="DB114" s="49"/>
      <c r="DC114" s="49"/>
      <c r="DD114" s="49"/>
      <c r="DE114" s="49"/>
      <c r="DF114" s="49"/>
      <c r="DG114" s="49"/>
      <c r="DH114" s="49"/>
      <c r="DI114" s="49"/>
      <c r="DJ114" s="49"/>
      <c r="DK114" s="49"/>
      <c r="DL114" s="49"/>
      <c r="DM114" s="49"/>
      <c r="DN114" s="49"/>
      <c r="DO114" s="49"/>
      <c r="DP114" s="49"/>
      <c r="DQ114" s="49"/>
      <c r="DR114" s="49"/>
      <c r="DS114" s="49"/>
      <c r="DT114" s="49"/>
      <c r="DU114" s="49"/>
      <c r="DV114" s="49"/>
      <c r="DW114" s="49"/>
      <c r="DX114" s="49"/>
      <c r="DY114" s="49"/>
      <c r="DZ114" s="49">
        <f t="shared" si="44"/>
        <v>0</v>
      </c>
      <c r="EA114" s="49">
        <f t="shared" si="45"/>
        <v>0</v>
      </c>
      <c r="EB114" s="50">
        <f t="shared" si="46"/>
        <v>0</v>
      </c>
      <c r="EC114" s="50">
        <f t="shared" si="47"/>
        <v>0</v>
      </c>
      <c r="ED114" s="66"/>
      <c r="EE114" s="49"/>
      <c r="EF114" s="53">
        <f t="shared" si="48"/>
        <v>0</v>
      </c>
      <c r="EG114" s="53">
        <f t="shared" si="48"/>
        <v>0</v>
      </c>
      <c r="EH114" s="54"/>
    </row>
    <row r="115" spans="1:138" s="55" customFormat="1" ht="12.75" customHeight="1">
      <c r="A115" s="46"/>
      <c r="B115" s="47"/>
      <c r="C115" s="48"/>
      <c r="D115" s="48"/>
      <c r="E115" s="48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>
        <f t="shared" si="49"/>
        <v>0</v>
      </c>
      <c r="BK115" s="49">
        <f t="shared" si="50"/>
        <v>0</v>
      </c>
      <c r="BL115" s="49"/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49"/>
      <c r="BX115" s="49"/>
      <c r="BY115" s="49"/>
      <c r="BZ115" s="49"/>
      <c r="CA115" s="49"/>
      <c r="CB115" s="49"/>
      <c r="CC115" s="49"/>
      <c r="CD115" s="49"/>
      <c r="CE115" s="49"/>
      <c r="CF115" s="49"/>
      <c r="CG115" s="49"/>
      <c r="CH115" s="49"/>
      <c r="CI115" s="49"/>
      <c r="CJ115" s="49"/>
      <c r="CK115" s="49"/>
      <c r="CL115" s="49"/>
      <c r="CM115" s="49"/>
      <c r="CN115" s="49"/>
      <c r="CO115" s="49"/>
      <c r="CP115" s="49"/>
      <c r="CQ115" s="49"/>
      <c r="CR115" s="49"/>
      <c r="CS115" s="49"/>
      <c r="CT115" s="49"/>
      <c r="CU115" s="49"/>
      <c r="CV115" s="49"/>
      <c r="CW115" s="49"/>
      <c r="CX115" s="49"/>
      <c r="CY115" s="49"/>
      <c r="CZ115" s="49"/>
      <c r="DA115" s="49"/>
      <c r="DB115" s="49"/>
      <c r="DC115" s="49"/>
      <c r="DD115" s="49"/>
      <c r="DE115" s="49"/>
      <c r="DF115" s="49"/>
      <c r="DG115" s="49"/>
      <c r="DH115" s="49"/>
      <c r="DI115" s="49"/>
      <c r="DJ115" s="49"/>
      <c r="DK115" s="49"/>
      <c r="DL115" s="49"/>
      <c r="DM115" s="49"/>
      <c r="DN115" s="49"/>
      <c r="DO115" s="49"/>
      <c r="DP115" s="49"/>
      <c r="DQ115" s="49"/>
      <c r="DR115" s="49"/>
      <c r="DS115" s="49"/>
      <c r="DT115" s="49"/>
      <c r="DU115" s="49"/>
      <c r="DV115" s="49"/>
      <c r="DW115" s="49"/>
      <c r="DX115" s="49"/>
      <c r="DY115" s="49"/>
      <c r="DZ115" s="49">
        <f t="shared" si="44"/>
        <v>0</v>
      </c>
      <c r="EA115" s="49">
        <f t="shared" si="45"/>
        <v>0</v>
      </c>
      <c r="EB115" s="50">
        <f t="shared" si="46"/>
        <v>0</v>
      </c>
      <c r="EC115" s="50">
        <f t="shared" si="47"/>
        <v>0</v>
      </c>
      <c r="ED115" s="66"/>
      <c r="EE115" s="49"/>
      <c r="EF115" s="53">
        <f t="shared" si="48"/>
        <v>0</v>
      </c>
      <c r="EG115" s="53">
        <f t="shared" si="48"/>
        <v>0</v>
      </c>
      <c r="EH115" s="54"/>
    </row>
    <row r="116" spans="1:138" s="55" customFormat="1" ht="12.75" customHeight="1">
      <c r="A116" s="46"/>
      <c r="B116" s="80"/>
      <c r="C116" s="48"/>
      <c r="D116" s="63"/>
      <c r="E116" s="63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  <c r="BB116" s="49"/>
      <c r="BC116" s="49"/>
      <c r="BD116" s="49"/>
      <c r="BE116" s="49"/>
      <c r="BF116" s="49"/>
      <c r="BG116" s="49"/>
      <c r="BH116" s="49"/>
      <c r="BI116" s="49"/>
      <c r="BJ116" s="49">
        <f t="shared" si="49"/>
        <v>0</v>
      </c>
      <c r="BK116" s="49">
        <f t="shared" si="50"/>
        <v>0</v>
      </c>
      <c r="BL116" s="49"/>
      <c r="BM116" s="49"/>
      <c r="BN116" s="49"/>
      <c r="BO116" s="49"/>
      <c r="BP116" s="49"/>
      <c r="BQ116" s="49"/>
      <c r="BR116" s="49"/>
      <c r="BS116" s="49"/>
      <c r="BT116" s="49"/>
      <c r="BU116" s="49"/>
      <c r="BV116" s="49"/>
      <c r="BW116" s="49"/>
      <c r="BX116" s="49"/>
      <c r="BY116" s="49"/>
      <c r="BZ116" s="49"/>
      <c r="CA116" s="49"/>
      <c r="CB116" s="49"/>
      <c r="CC116" s="49"/>
      <c r="CD116" s="49"/>
      <c r="CE116" s="49"/>
      <c r="CF116" s="49"/>
      <c r="CG116" s="49"/>
      <c r="CH116" s="49"/>
      <c r="CI116" s="49"/>
      <c r="CJ116" s="49"/>
      <c r="CK116" s="49"/>
      <c r="CL116" s="49"/>
      <c r="CM116" s="49"/>
      <c r="CN116" s="49"/>
      <c r="CO116" s="49"/>
      <c r="CP116" s="49"/>
      <c r="CQ116" s="49"/>
      <c r="CR116" s="49"/>
      <c r="CS116" s="49"/>
      <c r="CT116" s="49"/>
      <c r="CU116" s="49"/>
      <c r="CV116" s="49"/>
      <c r="CW116" s="49"/>
      <c r="CX116" s="49"/>
      <c r="CY116" s="49"/>
      <c r="CZ116" s="49"/>
      <c r="DA116" s="49"/>
      <c r="DB116" s="49"/>
      <c r="DC116" s="49"/>
      <c r="DD116" s="49"/>
      <c r="DE116" s="49"/>
      <c r="DF116" s="49"/>
      <c r="DG116" s="49"/>
      <c r="DH116" s="49"/>
      <c r="DI116" s="49"/>
      <c r="DJ116" s="49"/>
      <c r="DK116" s="49"/>
      <c r="DL116" s="49"/>
      <c r="DM116" s="49"/>
      <c r="DN116" s="49"/>
      <c r="DO116" s="49"/>
      <c r="DP116" s="49"/>
      <c r="DQ116" s="49"/>
      <c r="DR116" s="49"/>
      <c r="DS116" s="49"/>
      <c r="DT116" s="49"/>
      <c r="DU116" s="49"/>
      <c r="DV116" s="49"/>
      <c r="DW116" s="49"/>
      <c r="DX116" s="49"/>
      <c r="DY116" s="49"/>
      <c r="DZ116" s="49">
        <f t="shared" si="44"/>
        <v>0</v>
      </c>
      <c r="EA116" s="49">
        <f t="shared" si="45"/>
        <v>0</v>
      </c>
      <c r="EB116" s="50">
        <f t="shared" si="46"/>
        <v>0</v>
      </c>
      <c r="EC116" s="50">
        <f t="shared" si="47"/>
        <v>0</v>
      </c>
      <c r="ED116" s="66"/>
      <c r="EE116" s="49"/>
      <c r="EF116" s="53">
        <f t="shared" si="48"/>
        <v>0</v>
      </c>
      <c r="EG116" s="53">
        <f t="shared" si="48"/>
        <v>0</v>
      </c>
      <c r="EH116" s="54"/>
    </row>
    <row r="117" spans="1:138" s="55" customFormat="1" ht="12.75" customHeight="1">
      <c r="A117" s="46"/>
      <c r="B117" s="47"/>
      <c r="C117" s="48"/>
      <c r="D117" s="48"/>
      <c r="E117" s="48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9">
        <f t="shared" si="49"/>
        <v>0</v>
      </c>
      <c r="BK117" s="49">
        <f t="shared" si="50"/>
        <v>0</v>
      </c>
      <c r="BL117" s="49"/>
      <c r="BM117" s="49"/>
      <c r="BN117" s="49"/>
      <c r="BO117" s="49"/>
      <c r="BP117" s="49"/>
      <c r="BQ117" s="49"/>
      <c r="BR117" s="49"/>
      <c r="BS117" s="49"/>
      <c r="BT117" s="49"/>
      <c r="BU117" s="49"/>
      <c r="BV117" s="49"/>
      <c r="BW117" s="49"/>
      <c r="BX117" s="49"/>
      <c r="BY117" s="49"/>
      <c r="BZ117" s="49"/>
      <c r="CA117" s="49"/>
      <c r="CB117" s="49"/>
      <c r="CC117" s="49"/>
      <c r="CD117" s="49"/>
      <c r="CE117" s="49"/>
      <c r="CF117" s="49"/>
      <c r="CG117" s="49"/>
      <c r="CH117" s="49"/>
      <c r="CI117" s="49"/>
      <c r="CJ117" s="49"/>
      <c r="CK117" s="49"/>
      <c r="CL117" s="49"/>
      <c r="CM117" s="49"/>
      <c r="CN117" s="49"/>
      <c r="CO117" s="49"/>
      <c r="CP117" s="49"/>
      <c r="CQ117" s="49"/>
      <c r="CR117" s="49"/>
      <c r="CS117" s="49"/>
      <c r="CT117" s="49"/>
      <c r="CU117" s="49"/>
      <c r="CV117" s="49"/>
      <c r="CW117" s="49"/>
      <c r="CX117" s="49"/>
      <c r="CY117" s="49"/>
      <c r="CZ117" s="49"/>
      <c r="DA117" s="49"/>
      <c r="DB117" s="49"/>
      <c r="DC117" s="49"/>
      <c r="DD117" s="49"/>
      <c r="DE117" s="49"/>
      <c r="DF117" s="49"/>
      <c r="DG117" s="49"/>
      <c r="DH117" s="49"/>
      <c r="DI117" s="49"/>
      <c r="DJ117" s="49"/>
      <c r="DK117" s="49"/>
      <c r="DL117" s="49"/>
      <c r="DM117" s="49"/>
      <c r="DN117" s="49"/>
      <c r="DO117" s="49"/>
      <c r="DP117" s="49"/>
      <c r="DQ117" s="49"/>
      <c r="DR117" s="49"/>
      <c r="DS117" s="49"/>
      <c r="DT117" s="49"/>
      <c r="DU117" s="49"/>
      <c r="DV117" s="49"/>
      <c r="DW117" s="49"/>
      <c r="DX117" s="49"/>
      <c r="DY117" s="49"/>
      <c r="DZ117" s="49">
        <f t="shared" si="44"/>
        <v>0</v>
      </c>
      <c r="EA117" s="49">
        <f t="shared" si="45"/>
        <v>0</v>
      </c>
      <c r="EB117" s="50">
        <f t="shared" si="46"/>
        <v>0</v>
      </c>
      <c r="EC117" s="50">
        <f t="shared" si="47"/>
        <v>0</v>
      </c>
      <c r="ED117" s="88"/>
      <c r="EE117" s="49"/>
      <c r="EF117" s="53">
        <f t="shared" si="48"/>
        <v>0</v>
      </c>
      <c r="EG117" s="53">
        <f t="shared" si="48"/>
        <v>0</v>
      </c>
      <c r="EH117" s="54"/>
    </row>
    <row r="118" spans="1:138" s="55" customFormat="1" ht="12.75" customHeight="1">
      <c r="A118" s="46"/>
      <c r="B118" s="47"/>
      <c r="C118" s="48"/>
      <c r="D118" s="48"/>
      <c r="E118" s="48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49"/>
      <c r="BH118" s="49"/>
      <c r="BI118" s="49"/>
      <c r="BJ118" s="49">
        <f t="shared" si="49"/>
        <v>0</v>
      </c>
      <c r="BK118" s="49">
        <f t="shared" si="50"/>
        <v>0</v>
      </c>
      <c r="BL118" s="49"/>
      <c r="BM118" s="49"/>
      <c r="BN118" s="49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  <c r="CF118" s="49"/>
      <c r="CG118" s="49"/>
      <c r="CH118" s="49"/>
      <c r="CI118" s="49"/>
      <c r="CJ118" s="49"/>
      <c r="CK118" s="49"/>
      <c r="CL118" s="49"/>
      <c r="CM118" s="49"/>
      <c r="CN118" s="49"/>
      <c r="CO118" s="49"/>
      <c r="CP118" s="49"/>
      <c r="CQ118" s="49"/>
      <c r="CR118" s="49"/>
      <c r="CS118" s="49"/>
      <c r="CT118" s="49"/>
      <c r="CU118" s="49"/>
      <c r="CV118" s="49"/>
      <c r="CW118" s="49"/>
      <c r="CX118" s="49"/>
      <c r="CY118" s="49"/>
      <c r="CZ118" s="49"/>
      <c r="DA118" s="49"/>
      <c r="DB118" s="49"/>
      <c r="DC118" s="49"/>
      <c r="DD118" s="49"/>
      <c r="DE118" s="49"/>
      <c r="DF118" s="49"/>
      <c r="DG118" s="49"/>
      <c r="DH118" s="49"/>
      <c r="DI118" s="49"/>
      <c r="DJ118" s="49"/>
      <c r="DK118" s="49"/>
      <c r="DL118" s="49"/>
      <c r="DM118" s="49"/>
      <c r="DN118" s="49"/>
      <c r="DO118" s="49"/>
      <c r="DP118" s="49"/>
      <c r="DQ118" s="49"/>
      <c r="DR118" s="49"/>
      <c r="DS118" s="49"/>
      <c r="DT118" s="49"/>
      <c r="DU118" s="49"/>
      <c r="DV118" s="49"/>
      <c r="DW118" s="49"/>
      <c r="DX118" s="49"/>
      <c r="DY118" s="49"/>
      <c r="DZ118" s="49">
        <f t="shared" si="44"/>
        <v>0</v>
      </c>
      <c r="EA118" s="49">
        <f t="shared" si="45"/>
        <v>0</v>
      </c>
      <c r="EB118" s="50">
        <f t="shared" si="46"/>
        <v>0</v>
      </c>
      <c r="EC118" s="50">
        <f t="shared" si="47"/>
        <v>0</v>
      </c>
      <c r="ED118" s="88"/>
      <c r="EE118" s="49"/>
      <c r="EF118" s="53">
        <f t="shared" si="48"/>
        <v>0</v>
      </c>
      <c r="EG118" s="53">
        <f t="shared" si="48"/>
        <v>0</v>
      </c>
      <c r="EH118" s="54"/>
    </row>
    <row r="119" spans="1:138" s="55" customFormat="1" ht="12.75" customHeight="1">
      <c r="A119" s="46"/>
      <c r="B119" s="87"/>
      <c r="C119" s="48"/>
      <c r="D119" s="48"/>
      <c r="E119" s="48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>
        <f t="shared" si="49"/>
        <v>0</v>
      </c>
      <c r="BK119" s="49">
        <f t="shared" si="50"/>
        <v>0</v>
      </c>
      <c r="BL119" s="49"/>
      <c r="BM119" s="49"/>
      <c r="BN119" s="49"/>
      <c r="BO119" s="49"/>
      <c r="BP119" s="49"/>
      <c r="BQ119" s="49"/>
      <c r="BR119" s="49"/>
      <c r="BS119" s="49"/>
      <c r="BT119" s="49"/>
      <c r="BU119" s="49"/>
      <c r="BV119" s="49"/>
      <c r="BW119" s="49"/>
      <c r="BX119" s="49"/>
      <c r="BY119" s="49"/>
      <c r="BZ119" s="49"/>
      <c r="CA119" s="49"/>
      <c r="CB119" s="49"/>
      <c r="CC119" s="49"/>
      <c r="CD119" s="49"/>
      <c r="CE119" s="49"/>
      <c r="CF119" s="49"/>
      <c r="CG119" s="49"/>
      <c r="CH119" s="49"/>
      <c r="CI119" s="49"/>
      <c r="CJ119" s="49"/>
      <c r="CK119" s="49"/>
      <c r="CL119" s="49"/>
      <c r="CM119" s="49"/>
      <c r="CN119" s="49"/>
      <c r="CO119" s="49"/>
      <c r="CP119" s="49"/>
      <c r="CQ119" s="49"/>
      <c r="CR119" s="49"/>
      <c r="CS119" s="49"/>
      <c r="CT119" s="49"/>
      <c r="CU119" s="49"/>
      <c r="CV119" s="49"/>
      <c r="CW119" s="49"/>
      <c r="CX119" s="49"/>
      <c r="CY119" s="49"/>
      <c r="CZ119" s="49"/>
      <c r="DA119" s="49"/>
      <c r="DB119" s="49"/>
      <c r="DC119" s="49"/>
      <c r="DD119" s="49"/>
      <c r="DE119" s="49"/>
      <c r="DF119" s="49"/>
      <c r="DG119" s="49"/>
      <c r="DH119" s="49"/>
      <c r="DI119" s="49"/>
      <c r="DJ119" s="49"/>
      <c r="DK119" s="49"/>
      <c r="DL119" s="49"/>
      <c r="DM119" s="49"/>
      <c r="DN119" s="49"/>
      <c r="DO119" s="49"/>
      <c r="DP119" s="49"/>
      <c r="DQ119" s="49"/>
      <c r="DR119" s="49"/>
      <c r="DS119" s="49"/>
      <c r="DT119" s="49"/>
      <c r="DU119" s="49"/>
      <c r="DV119" s="49"/>
      <c r="DW119" s="49"/>
      <c r="DX119" s="49"/>
      <c r="DY119" s="49"/>
      <c r="DZ119" s="49">
        <f t="shared" si="44"/>
        <v>0</v>
      </c>
      <c r="EA119" s="49">
        <f t="shared" si="45"/>
        <v>0</v>
      </c>
      <c r="EB119" s="50">
        <f t="shared" si="46"/>
        <v>0</v>
      </c>
      <c r="EC119" s="50">
        <f t="shared" si="47"/>
        <v>0</v>
      </c>
      <c r="ED119" s="66"/>
      <c r="EE119" s="49"/>
      <c r="EF119" s="53">
        <f t="shared" si="48"/>
        <v>0</v>
      </c>
      <c r="EG119" s="53">
        <f t="shared" si="48"/>
        <v>0</v>
      </c>
      <c r="EH119" s="54"/>
    </row>
    <row r="120" spans="1:138" s="55" customFormat="1" ht="12.75" customHeight="1">
      <c r="A120" s="46"/>
      <c r="B120" s="58"/>
      <c r="C120" s="48"/>
      <c r="D120" s="65"/>
      <c r="E120" s="65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>
        <f t="shared" si="49"/>
        <v>0</v>
      </c>
      <c r="BK120" s="49">
        <f t="shared" si="50"/>
        <v>0</v>
      </c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  <c r="CN120" s="49"/>
      <c r="CO120" s="49"/>
      <c r="CP120" s="49"/>
      <c r="CQ120" s="49"/>
      <c r="CR120" s="49"/>
      <c r="CS120" s="49"/>
      <c r="CT120" s="49"/>
      <c r="CU120" s="49"/>
      <c r="CV120" s="49"/>
      <c r="CW120" s="49"/>
      <c r="CX120" s="49"/>
      <c r="CY120" s="49"/>
      <c r="CZ120" s="49"/>
      <c r="DA120" s="49"/>
      <c r="DB120" s="49"/>
      <c r="DC120" s="49"/>
      <c r="DD120" s="49"/>
      <c r="DE120" s="49"/>
      <c r="DF120" s="49"/>
      <c r="DG120" s="49"/>
      <c r="DH120" s="49"/>
      <c r="DI120" s="49"/>
      <c r="DJ120" s="49"/>
      <c r="DK120" s="49"/>
      <c r="DL120" s="49"/>
      <c r="DM120" s="49"/>
      <c r="DN120" s="49"/>
      <c r="DO120" s="49"/>
      <c r="DP120" s="49"/>
      <c r="DQ120" s="49"/>
      <c r="DR120" s="49"/>
      <c r="DS120" s="49"/>
      <c r="DT120" s="49"/>
      <c r="DU120" s="49"/>
      <c r="DV120" s="49"/>
      <c r="DW120" s="49"/>
      <c r="DX120" s="49"/>
      <c r="DY120" s="49"/>
      <c r="DZ120" s="49">
        <f t="shared" si="44"/>
        <v>0</v>
      </c>
      <c r="EA120" s="49">
        <f t="shared" si="45"/>
        <v>0</v>
      </c>
      <c r="EB120" s="50">
        <f t="shared" si="46"/>
        <v>0</v>
      </c>
      <c r="EC120" s="50">
        <f t="shared" si="47"/>
        <v>0</v>
      </c>
      <c r="ED120" s="66"/>
      <c r="EE120" s="49"/>
      <c r="EF120" s="53">
        <f t="shared" si="48"/>
        <v>0</v>
      </c>
      <c r="EG120" s="53">
        <f t="shared" si="48"/>
        <v>0</v>
      </c>
      <c r="EH120" s="54"/>
    </row>
    <row r="121" spans="1:138" s="55" customFormat="1" ht="12.75" customHeight="1">
      <c r="A121" s="46"/>
      <c r="B121" s="80"/>
      <c r="C121" s="48"/>
      <c r="D121" s="63"/>
      <c r="E121" s="63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>
        <f t="shared" si="49"/>
        <v>0</v>
      </c>
      <c r="BK121" s="49">
        <f t="shared" si="50"/>
        <v>0</v>
      </c>
      <c r="BL121" s="49"/>
      <c r="BM121" s="49"/>
      <c r="BN121" s="49"/>
      <c r="BO121" s="49"/>
      <c r="BP121" s="49"/>
      <c r="BQ121" s="49"/>
      <c r="BR121" s="49"/>
      <c r="BS121" s="49"/>
      <c r="BT121" s="49"/>
      <c r="BU121" s="49"/>
      <c r="BV121" s="49"/>
      <c r="BW121" s="49"/>
      <c r="BX121" s="49"/>
      <c r="BY121" s="49"/>
      <c r="BZ121" s="49"/>
      <c r="CA121" s="49"/>
      <c r="CB121" s="49"/>
      <c r="CC121" s="49"/>
      <c r="CD121" s="49"/>
      <c r="CE121" s="49"/>
      <c r="CF121" s="49"/>
      <c r="CG121" s="49"/>
      <c r="CH121" s="49"/>
      <c r="CI121" s="49"/>
      <c r="CJ121" s="49"/>
      <c r="CK121" s="49"/>
      <c r="CL121" s="49"/>
      <c r="CM121" s="49"/>
      <c r="CN121" s="49"/>
      <c r="CO121" s="49"/>
      <c r="CP121" s="49"/>
      <c r="CQ121" s="49"/>
      <c r="CR121" s="49"/>
      <c r="CS121" s="49"/>
      <c r="CT121" s="49"/>
      <c r="CU121" s="49"/>
      <c r="CV121" s="49"/>
      <c r="CW121" s="49"/>
      <c r="CX121" s="49"/>
      <c r="CY121" s="49"/>
      <c r="CZ121" s="49"/>
      <c r="DA121" s="49"/>
      <c r="DB121" s="49"/>
      <c r="DC121" s="49"/>
      <c r="DD121" s="49"/>
      <c r="DE121" s="49"/>
      <c r="DF121" s="49"/>
      <c r="DG121" s="49"/>
      <c r="DH121" s="49"/>
      <c r="DI121" s="49"/>
      <c r="DJ121" s="49"/>
      <c r="DK121" s="49"/>
      <c r="DL121" s="49"/>
      <c r="DM121" s="49"/>
      <c r="DN121" s="49"/>
      <c r="DO121" s="49"/>
      <c r="DP121" s="49"/>
      <c r="DQ121" s="49"/>
      <c r="DR121" s="49"/>
      <c r="DS121" s="49"/>
      <c r="DT121" s="49"/>
      <c r="DU121" s="49"/>
      <c r="DV121" s="49"/>
      <c r="DW121" s="49"/>
      <c r="DX121" s="49"/>
      <c r="DY121" s="49"/>
      <c r="DZ121" s="49">
        <f t="shared" si="44"/>
        <v>0</v>
      </c>
      <c r="EA121" s="49">
        <f t="shared" si="45"/>
        <v>0</v>
      </c>
      <c r="EB121" s="50">
        <f t="shared" si="46"/>
        <v>0</v>
      </c>
      <c r="EC121" s="50">
        <f t="shared" si="47"/>
        <v>0</v>
      </c>
      <c r="ED121" s="66"/>
      <c r="EE121" s="49"/>
      <c r="EF121" s="53">
        <f t="shared" si="48"/>
        <v>0</v>
      </c>
      <c r="EG121" s="53">
        <f t="shared" si="48"/>
        <v>0</v>
      </c>
      <c r="EH121" s="54"/>
    </row>
    <row r="122" spans="1:138" s="55" customFormat="1" ht="12.75" customHeight="1">
      <c r="A122" s="46"/>
      <c r="B122" s="47"/>
      <c r="C122" s="48"/>
      <c r="D122" s="48"/>
      <c r="E122" s="48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>
        <f t="shared" ref="BJ122:BJ124" si="51">SUM(F122*$F$12+G122*$G$12+H122*$H$12+I122*$I$12+J122*$J$12+K122*$K$12+L122*$L$12+M122*$M$12+N122*$N$12+O122*$O$12+P122*$P$12+Q122*$Q$12+R122*$R$12+S122*$S$12+T122*$T$12+U122*$U$12+V122*$V$12+W122*$W$12+X122*$X$12+Y122*$Y$12+Z122*$Z$12+AA122*$AA$12+AB122*$AB$12+AC122*$AC$12+AD122*$AD$12+AE122*$AE$12+AF122*$AF$12+AG122*$AG$12+AH122*$AH$12+AI122*$AI$12+AJ122*$AJ$12+AK122*$AK$12+AL122*$AL$12+AM122*$AM$12+AN122*$AN$12+AO122*$AO$12+AP122*$AP$12+AQ122*$AQ$12+AS122*$AS$12+AT122*$AT$12+AU122*$AU$12+AV122*$AV$12+AW122*$AW$12+AX122*$AX$12+AY122*$AY$12+AZ122*$AZ$12+BA122*$BA$12+BB122*$BB$12+BC122*$BC$12+BD122*$BD$12+BE122*$BE$12+BF122*$BF$12+BG122*$BG$12+BH122*$BH$12+BI122*$BI$12)-(F122*$F$12+G122*$G$12+H122*$H$12+I122*$I$12+J122*$J$12+K122*$K$12+L122*$L$12+M122*$M$12+N122*$N$12+O122*$O$12+P122*$P$12+Q122*$Q$12+R122*$R$12+S122*$S$12+T122*$T$12+U122*$U$12+V122*$V$12+W122*$W$12+X122*$X$12+Y122*$Y$12+Z122*$Z$12+AA122*$AA$12+AB122*$AB$12+AC122*$AC$12+AD122*$AD$12+AE122*$AE$12+AF122*$AF$12+AG122*$AG$12+AH122*$AH$12+AI122*$AI$12+AJ122*$AJ$12+AK122*$AK$12+AL122*$AL$12+AM122*$AM$12+AP122*$AP$12+AQ122*$AQ$12+BB122*$BB$12+BC122*$BC$12+BD122*$BD$12+BE122*$BE$12+BF122*$BF$12+BG122*$BG$12+BH122*$BH$12+BI122*$BI$12)*0%-(AW122*$AW$12+AX122*$AX$12+AY122*$AY$12+AZ122*$AZ$12+BA122*$BA$12)*0%-(F122*$F$9+G122*$G$9+H122*$H$9+I122*$I$9+J122*$J$9+K122*$K$9+L122*$L$9+M122*$M$9+N122*$N$9+O122*$O$9+P122*$P$9+Q122*$Q$9+R122*$R$9+S122*$S$9+T122*$T$9+U122*$U$9+V122*$V$9+W122*$W$9+X122*$X$9+Y122*$Y$9+Z122*$Z$9+AA122*$AA$9+AB122*$AB$9+AC122*$AC$9+AD122*$AD$9+AE122*$AE$9+AF122*$AF$9+AG122*$AG$9+AH122*$AH$9+AI122*$AI$9+AW122*$AW$9+AX122*$AX$9+AY122*$AY$9+AZ122*$AZ$9+BA122*$BA$9+BB122*$BB$9+BC122*$BC$9+BD122*$BD$9+BE122*$BE$9+BF122*$BF$9+BG122*$BG$9+BH122*$BH$9+BI122*$BI$9)</f>
        <v>0</v>
      </c>
      <c r="BK122" s="49">
        <f t="shared" ref="BK122:BK124" si="52">SUM(F122*$F$12+G122*$G$12+H122*$H$12+I122*$I$12+J122*$J$12+K122*$K$12+L122*$L$12+M122*$M$12+N122*$N$12+O122*$O$12+P122*$P$12+Q122*$Q$12+R122*$R$12+S122*$S$12+T122*$T$12+U122*$U$12+V122*$V$12+W122*$W$12+X122*$X$12+Y122*$Y$12+Z122*$Z$12+AA122*$AA$12+AB122*$AB$12+AC122*$AC$12+AD122*$AD$12+AE122*$AE$12+AF122*$AF$12+AG122*$AG$12+AH122*$AH$12+AI122*$AI$12+AJ122*$AJ$12+AK122*$AK$12+AL122*$AL$12+AM122*$AM$12+AN122*$AN$12+AO122*$AO$12+AP122*$AP$12+AQ122*$AQ$12+AS122*$AS$12+AT122*$AT$12+AU122*$AU$12+AV122*$AV$12+AW122*$AW$12+AX122*$AX$12+AY122*$AY$12+AZ122*$AZ$12+BA122*$BA$12+BB122*$BB$12+BC122*$BC$12+BD122*$BD$12+BE122*$BE$12+BF122*$BF$12+BG122*$BG$12+BH122*$BH$12+BI122*$BI$12)</f>
        <v>0</v>
      </c>
      <c r="BL122" s="49"/>
      <c r="BM122" s="49"/>
      <c r="BN122" s="49"/>
      <c r="BO122" s="49"/>
      <c r="BP122" s="49"/>
      <c r="BQ122" s="49"/>
      <c r="BR122" s="49"/>
      <c r="BS122" s="49"/>
      <c r="BT122" s="49"/>
      <c r="BU122" s="49"/>
      <c r="BV122" s="49"/>
      <c r="BW122" s="49"/>
      <c r="BX122" s="49"/>
      <c r="BY122" s="49"/>
      <c r="BZ122" s="49"/>
      <c r="CA122" s="49"/>
      <c r="CB122" s="49"/>
      <c r="CC122" s="49"/>
      <c r="CD122" s="49"/>
      <c r="CE122" s="49"/>
      <c r="CF122" s="49"/>
      <c r="CG122" s="49"/>
      <c r="CH122" s="49"/>
      <c r="CI122" s="49"/>
      <c r="CJ122" s="49"/>
      <c r="CK122" s="49"/>
      <c r="CL122" s="49"/>
      <c r="CM122" s="49"/>
      <c r="CN122" s="49"/>
      <c r="CO122" s="49"/>
      <c r="CP122" s="49"/>
      <c r="CQ122" s="49"/>
      <c r="CR122" s="49"/>
      <c r="CS122" s="49"/>
      <c r="CT122" s="49"/>
      <c r="CU122" s="49"/>
      <c r="CV122" s="49"/>
      <c r="CW122" s="49"/>
      <c r="CX122" s="49"/>
      <c r="CY122" s="49"/>
      <c r="CZ122" s="49"/>
      <c r="DA122" s="49"/>
      <c r="DB122" s="49"/>
      <c r="DC122" s="49"/>
      <c r="DD122" s="49"/>
      <c r="DE122" s="49"/>
      <c r="DF122" s="49"/>
      <c r="DG122" s="49"/>
      <c r="DH122" s="49"/>
      <c r="DI122" s="49"/>
      <c r="DJ122" s="49"/>
      <c r="DK122" s="49"/>
      <c r="DL122" s="49"/>
      <c r="DM122" s="49"/>
      <c r="DN122" s="49"/>
      <c r="DO122" s="49"/>
      <c r="DP122" s="49"/>
      <c r="DQ122" s="49"/>
      <c r="DR122" s="49"/>
      <c r="DS122" s="49"/>
      <c r="DT122" s="49"/>
      <c r="DU122" s="49"/>
      <c r="DV122" s="49"/>
      <c r="DW122" s="49"/>
      <c r="DX122" s="49"/>
      <c r="DY122" s="49"/>
      <c r="DZ122" s="49">
        <f t="shared" si="44"/>
        <v>0</v>
      </c>
      <c r="EA122" s="49">
        <f t="shared" si="45"/>
        <v>0</v>
      </c>
      <c r="EB122" s="50">
        <f t="shared" si="46"/>
        <v>0</v>
      </c>
      <c r="EC122" s="50">
        <f t="shared" si="47"/>
        <v>0</v>
      </c>
      <c r="ED122" s="66"/>
      <c r="EE122" s="49"/>
      <c r="EF122" s="53">
        <f t="shared" si="48"/>
        <v>0</v>
      </c>
      <c r="EG122" s="53">
        <f t="shared" si="48"/>
        <v>0</v>
      </c>
      <c r="EH122" s="54"/>
    </row>
    <row r="123" spans="1:138" s="55" customFormat="1" ht="12.75" customHeight="1">
      <c r="A123" s="46"/>
      <c r="B123" s="80"/>
      <c r="C123" s="48"/>
      <c r="D123" s="63"/>
      <c r="E123" s="63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>
        <f t="shared" si="51"/>
        <v>0</v>
      </c>
      <c r="BK123" s="49">
        <f t="shared" si="52"/>
        <v>0</v>
      </c>
      <c r="BL123" s="49"/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49"/>
      <c r="BX123" s="49"/>
      <c r="BY123" s="49"/>
      <c r="BZ123" s="49"/>
      <c r="CA123" s="49"/>
      <c r="CB123" s="49"/>
      <c r="CC123" s="49"/>
      <c r="CD123" s="49"/>
      <c r="CE123" s="49"/>
      <c r="CF123" s="49"/>
      <c r="CG123" s="49"/>
      <c r="CH123" s="49"/>
      <c r="CI123" s="49"/>
      <c r="CJ123" s="49"/>
      <c r="CK123" s="49"/>
      <c r="CL123" s="49"/>
      <c r="CM123" s="49"/>
      <c r="CN123" s="49"/>
      <c r="CO123" s="49"/>
      <c r="CP123" s="49"/>
      <c r="CQ123" s="49"/>
      <c r="CR123" s="49"/>
      <c r="CS123" s="49"/>
      <c r="CT123" s="49"/>
      <c r="CU123" s="49"/>
      <c r="CV123" s="49"/>
      <c r="CW123" s="49"/>
      <c r="CX123" s="49"/>
      <c r="CY123" s="49"/>
      <c r="CZ123" s="49"/>
      <c r="DA123" s="49"/>
      <c r="DB123" s="49"/>
      <c r="DC123" s="49"/>
      <c r="DD123" s="49"/>
      <c r="DE123" s="49"/>
      <c r="DF123" s="49"/>
      <c r="DG123" s="49"/>
      <c r="DH123" s="49"/>
      <c r="DI123" s="49"/>
      <c r="DJ123" s="49"/>
      <c r="DK123" s="49"/>
      <c r="DL123" s="49"/>
      <c r="DM123" s="49"/>
      <c r="DN123" s="49"/>
      <c r="DO123" s="49"/>
      <c r="DP123" s="49"/>
      <c r="DQ123" s="49"/>
      <c r="DR123" s="49"/>
      <c r="DS123" s="49"/>
      <c r="DT123" s="49"/>
      <c r="DU123" s="49"/>
      <c r="DV123" s="49"/>
      <c r="DW123" s="49"/>
      <c r="DX123" s="49"/>
      <c r="DY123" s="49"/>
      <c r="DZ123" s="49">
        <f t="shared" si="44"/>
        <v>0</v>
      </c>
      <c r="EA123" s="49">
        <f t="shared" si="45"/>
        <v>0</v>
      </c>
      <c r="EB123" s="50">
        <f t="shared" si="46"/>
        <v>0</v>
      </c>
      <c r="EC123" s="50">
        <f t="shared" si="47"/>
        <v>0</v>
      </c>
      <c r="ED123" s="66"/>
      <c r="EE123" s="49"/>
      <c r="EF123" s="53">
        <f t="shared" si="48"/>
        <v>0</v>
      </c>
      <c r="EG123" s="53">
        <f t="shared" si="48"/>
        <v>0</v>
      </c>
      <c r="EH123" s="54"/>
    </row>
    <row r="124" spans="1:138" s="55" customFormat="1" ht="12.75" customHeight="1">
      <c r="A124" s="46"/>
      <c r="B124" s="47"/>
      <c r="C124" s="63"/>
      <c r="D124" s="48"/>
      <c r="E124" s="63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>
        <f t="shared" si="51"/>
        <v>0</v>
      </c>
      <c r="BK124" s="49">
        <f t="shared" si="52"/>
        <v>0</v>
      </c>
      <c r="BL124" s="49"/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49"/>
      <c r="BX124" s="49"/>
      <c r="BY124" s="49"/>
      <c r="BZ124" s="49"/>
      <c r="CA124" s="49"/>
      <c r="CB124" s="49"/>
      <c r="CC124" s="49"/>
      <c r="CD124" s="49"/>
      <c r="CE124" s="49"/>
      <c r="CF124" s="49"/>
      <c r="CG124" s="49"/>
      <c r="CH124" s="49"/>
      <c r="CI124" s="49"/>
      <c r="CJ124" s="49"/>
      <c r="CK124" s="49"/>
      <c r="CL124" s="49"/>
      <c r="CM124" s="49"/>
      <c r="CN124" s="49"/>
      <c r="CO124" s="49"/>
      <c r="CP124" s="49"/>
      <c r="CQ124" s="49"/>
      <c r="CR124" s="49"/>
      <c r="CS124" s="49"/>
      <c r="CT124" s="49"/>
      <c r="CU124" s="49"/>
      <c r="CV124" s="49"/>
      <c r="CW124" s="49"/>
      <c r="CX124" s="49"/>
      <c r="CY124" s="49"/>
      <c r="CZ124" s="49"/>
      <c r="DA124" s="49"/>
      <c r="DB124" s="49"/>
      <c r="DC124" s="49"/>
      <c r="DD124" s="49"/>
      <c r="DE124" s="49"/>
      <c r="DF124" s="49"/>
      <c r="DG124" s="49"/>
      <c r="DH124" s="49"/>
      <c r="DI124" s="49"/>
      <c r="DJ124" s="49"/>
      <c r="DK124" s="49"/>
      <c r="DL124" s="49"/>
      <c r="DM124" s="49"/>
      <c r="DN124" s="49"/>
      <c r="DO124" s="49"/>
      <c r="DP124" s="49"/>
      <c r="DQ124" s="49"/>
      <c r="DR124" s="49"/>
      <c r="DS124" s="49"/>
      <c r="DT124" s="49"/>
      <c r="DU124" s="49"/>
      <c r="DV124" s="49"/>
      <c r="DW124" s="49"/>
      <c r="DX124" s="49"/>
      <c r="DY124" s="49"/>
      <c r="DZ124" s="49">
        <f t="shared" si="44"/>
        <v>0</v>
      </c>
      <c r="EA124" s="49">
        <f t="shared" si="45"/>
        <v>0</v>
      </c>
      <c r="EB124" s="50">
        <f t="shared" si="46"/>
        <v>0</v>
      </c>
      <c r="EC124" s="50">
        <f t="shared" si="47"/>
        <v>0</v>
      </c>
      <c r="ED124" s="66"/>
      <c r="EE124" s="49"/>
      <c r="EF124" s="53">
        <f t="shared" si="48"/>
        <v>0</v>
      </c>
      <c r="EG124" s="53">
        <f t="shared" si="48"/>
        <v>0</v>
      </c>
      <c r="EH124" s="54"/>
    </row>
    <row r="125" spans="1:138">
      <c r="A125" s="69"/>
      <c r="B125" s="94"/>
      <c r="C125" s="70" t="s">
        <v>275</v>
      </c>
      <c r="D125" s="73"/>
      <c r="E125" s="95"/>
      <c r="F125" s="95">
        <f t="shared" ref="F125:BQ125" si="53">SUM(F25:F124)</f>
        <v>0</v>
      </c>
      <c r="G125" s="95">
        <f t="shared" si="53"/>
        <v>0</v>
      </c>
      <c r="H125" s="95">
        <f t="shared" si="53"/>
        <v>0</v>
      </c>
      <c r="I125" s="95">
        <f t="shared" si="53"/>
        <v>0</v>
      </c>
      <c r="J125" s="95">
        <f t="shared" si="53"/>
        <v>0</v>
      </c>
      <c r="K125" s="95">
        <f t="shared" si="53"/>
        <v>0</v>
      </c>
      <c r="L125" s="95">
        <f t="shared" si="53"/>
        <v>0</v>
      </c>
      <c r="M125" s="95">
        <f t="shared" si="53"/>
        <v>0</v>
      </c>
      <c r="N125" s="95">
        <f t="shared" si="53"/>
        <v>0</v>
      </c>
      <c r="O125" s="95">
        <f t="shared" si="53"/>
        <v>0</v>
      </c>
      <c r="P125" s="95">
        <f t="shared" si="53"/>
        <v>0</v>
      </c>
      <c r="Q125" s="95">
        <f t="shared" si="53"/>
        <v>0</v>
      </c>
      <c r="R125" s="95">
        <f t="shared" si="53"/>
        <v>0</v>
      </c>
      <c r="S125" s="95">
        <f t="shared" si="53"/>
        <v>0</v>
      </c>
      <c r="T125" s="95">
        <f t="shared" si="53"/>
        <v>0</v>
      </c>
      <c r="U125" s="95">
        <f t="shared" si="53"/>
        <v>0</v>
      </c>
      <c r="V125" s="95">
        <f t="shared" si="53"/>
        <v>0</v>
      </c>
      <c r="W125" s="95">
        <f t="shared" si="53"/>
        <v>0</v>
      </c>
      <c r="X125" s="95">
        <f t="shared" si="53"/>
        <v>0</v>
      </c>
      <c r="Y125" s="95">
        <f t="shared" si="53"/>
        <v>0</v>
      </c>
      <c r="Z125" s="95">
        <f t="shared" si="53"/>
        <v>0</v>
      </c>
      <c r="AA125" s="95">
        <f t="shared" si="53"/>
        <v>0</v>
      </c>
      <c r="AB125" s="95">
        <f t="shared" si="53"/>
        <v>0</v>
      </c>
      <c r="AC125" s="95">
        <f t="shared" si="53"/>
        <v>0</v>
      </c>
      <c r="AD125" s="95">
        <f t="shared" si="53"/>
        <v>0</v>
      </c>
      <c r="AE125" s="95">
        <f t="shared" si="53"/>
        <v>0</v>
      </c>
      <c r="AF125" s="95">
        <f t="shared" si="53"/>
        <v>0</v>
      </c>
      <c r="AG125" s="95">
        <f t="shared" si="53"/>
        <v>0</v>
      </c>
      <c r="AH125" s="95">
        <f t="shared" si="53"/>
        <v>0</v>
      </c>
      <c r="AI125" s="95">
        <f t="shared" si="53"/>
        <v>0</v>
      </c>
      <c r="AJ125" s="95">
        <f t="shared" si="53"/>
        <v>0</v>
      </c>
      <c r="AK125" s="95">
        <f t="shared" si="53"/>
        <v>0</v>
      </c>
      <c r="AL125" s="95">
        <f t="shared" si="53"/>
        <v>0</v>
      </c>
      <c r="AM125" s="95">
        <f t="shared" si="53"/>
        <v>0</v>
      </c>
      <c r="AN125" s="95">
        <f t="shared" si="53"/>
        <v>2</v>
      </c>
      <c r="AO125" s="95">
        <f t="shared" si="53"/>
        <v>10</v>
      </c>
      <c r="AP125" s="95">
        <f t="shared" si="53"/>
        <v>0</v>
      </c>
      <c r="AQ125" s="95">
        <f t="shared" si="53"/>
        <v>0</v>
      </c>
      <c r="AR125" s="95">
        <f t="shared" si="53"/>
        <v>0</v>
      </c>
      <c r="AS125" s="95">
        <f t="shared" si="53"/>
        <v>0</v>
      </c>
      <c r="AT125" s="95">
        <f t="shared" si="53"/>
        <v>0</v>
      </c>
      <c r="AU125" s="95">
        <f t="shared" si="53"/>
        <v>0</v>
      </c>
      <c r="AV125" s="95">
        <f t="shared" si="53"/>
        <v>0</v>
      </c>
      <c r="AW125" s="95">
        <f t="shared" si="53"/>
        <v>0</v>
      </c>
      <c r="AX125" s="95">
        <f t="shared" si="53"/>
        <v>0</v>
      </c>
      <c r="AY125" s="95">
        <f t="shared" si="53"/>
        <v>0</v>
      </c>
      <c r="AZ125" s="95">
        <f t="shared" si="53"/>
        <v>0</v>
      </c>
      <c r="BA125" s="95">
        <f t="shared" si="53"/>
        <v>0</v>
      </c>
      <c r="BB125" s="95">
        <f t="shared" si="53"/>
        <v>0</v>
      </c>
      <c r="BC125" s="95">
        <f t="shared" si="53"/>
        <v>0</v>
      </c>
      <c r="BD125" s="95">
        <f t="shared" si="53"/>
        <v>0</v>
      </c>
      <c r="BE125" s="95">
        <f t="shared" si="53"/>
        <v>0</v>
      </c>
      <c r="BF125" s="95">
        <f t="shared" si="53"/>
        <v>0</v>
      </c>
      <c r="BG125" s="95">
        <f t="shared" si="53"/>
        <v>0</v>
      </c>
      <c r="BH125" s="95">
        <f t="shared" si="53"/>
        <v>0</v>
      </c>
      <c r="BI125" s="95">
        <f t="shared" si="53"/>
        <v>0</v>
      </c>
      <c r="BJ125" s="95">
        <f t="shared" si="53"/>
        <v>276874</v>
      </c>
      <c r="BK125" s="95">
        <f t="shared" si="53"/>
        <v>276874</v>
      </c>
      <c r="BL125" s="95">
        <f t="shared" si="53"/>
        <v>0</v>
      </c>
      <c r="BM125" s="95">
        <f t="shared" si="53"/>
        <v>0</v>
      </c>
      <c r="BN125" s="95">
        <f t="shared" si="53"/>
        <v>0</v>
      </c>
      <c r="BO125" s="95">
        <f t="shared" si="53"/>
        <v>0</v>
      </c>
      <c r="BP125" s="95">
        <f t="shared" si="53"/>
        <v>0</v>
      </c>
      <c r="BQ125" s="95">
        <f t="shared" si="53"/>
        <v>0</v>
      </c>
      <c r="BR125" s="95">
        <f t="shared" ref="BR125:EC125" si="54">SUM(BR25:BR124)</f>
        <v>0</v>
      </c>
      <c r="BS125" s="95">
        <f t="shared" si="54"/>
        <v>0</v>
      </c>
      <c r="BT125" s="95">
        <f t="shared" si="54"/>
        <v>0</v>
      </c>
      <c r="BU125" s="95">
        <f t="shared" si="54"/>
        <v>0</v>
      </c>
      <c r="BV125" s="95">
        <f t="shared" si="54"/>
        <v>210</v>
      </c>
      <c r="BW125" s="95">
        <f t="shared" si="54"/>
        <v>20</v>
      </c>
      <c r="BX125" s="95">
        <f t="shared" si="54"/>
        <v>8</v>
      </c>
      <c r="BY125" s="95">
        <f t="shared" si="54"/>
        <v>0</v>
      </c>
      <c r="BZ125" s="95">
        <f t="shared" si="54"/>
        <v>8</v>
      </c>
      <c r="CA125" s="95">
        <f t="shared" si="54"/>
        <v>0</v>
      </c>
      <c r="CB125" s="95">
        <f t="shared" si="54"/>
        <v>0</v>
      </c>
      <c r="CC125" s="95">
        <f t="shared" si="54"/>
        <v>0</v>
      </c>
      <c r="CD125" s="95">
        <f t="shared" si="54"/>
        <v>0</v>
      </c>
      <c r="CE125" s="95">
        <f t="shared" si="54"/>
        <v>0</v>
      </c>
      <c r="CF125" s="95">
        <f t="shared" si="54"/>
        <v>0</v>
      </c>
      <c r="CG125" s="95">
        <f t="shared" si="54"/>
        <v>52</v>
      </c>
      <c r="CH125" s="95">
        <f t="shared" si="54"/>
        <v>0</v>
      </c>
      <c r="CI125" s="95">
        <f t="shared" si="54"/>
        <v>0</v>
      </c>
      <c r="CJ125" s="95">
        <f t="shared" si="54"/>
        <v>0</v>
      </c>
      <c r="CK125" s="95">
        <f t="shared" si="54"/>
        <v>0</v>
      </c>
      <c r="CL125" s="95">
        <f t="shared" si="54"/>
        <v>0</v>
      </c>
      <c r="CM125" s="95">
        <f t="shared" si="54"/>
        <v>0</v>
      </c>
      <c r="CN125" s="95">
        <f t="shared" si="54"/>
        <v>0</v>
      </c>
      <c r="CO125" s="95">
        <f t="shared" si="54"/>
        <v>0</v>
      </c>
      <c r="CP125" s="95">
        <f t="shared" si="54"/>
        <v>0</v>
      </c>
      <c r="CQ125" s="95">
        <f t="shared" si="54"/>
        <v>0</v>
      </c>
      <c r="CR125" s="95">
        <f t="shared" si="54"/>
        <v>0</v>
      </c>
      <c r="CS125" s="95">
        <f t="shared" si="54"/>
        <v>0</v>
      </c>
      <c r="CT125" s="95">
        <f t="shared" si="54"/>
        <v>0</v>
      </c>
      <c r="CU125" s="95">
        <f t="shared" si="54"/>
        <v>0</v>
      </c>
      <c r="CV125" s="95">
        <f t="shared" si="54"/>
        <v>0</v>
      </c>
      <c r="CW125" s="95">
        <f t="shared" si="54"/>
        <v>0</v>
      </c>
      <c r="CX125" s="95">
        <f t="shared" si="54"/>
        <v>0</v>
      </c>
      <c r="CY125" s="95">
        <f t="shared" si="54"/>
        <v>0</v>
      </c>
      <c r="CZ125" s="95">
        <f t="shared" si="54"/>
        <v>0</v>
      </c>
      <c r="DA125" s="95">
        <f t="shared" si="54"/>
        <v>15</v>
      </c>
      <c r="DB125" s="95">
        <f t="shared" si="54"/>
        <v>0</v>
      </c>
      <c r="DC125" s="95">
        <f t="shared" si="54"/>
        <v>0</v>
      </c>
      <c r="DD125" s="95">
        <f t="shared" si="54"/>
        <v>320</v>
      </c>
      <c r="DE125" s="95">
        <f t="shared" si="54"/>
        <v>25</v>
      </c>
      <c r="DF125" s="95">
        <f t="shared" si="54"/>
        <v>0</v>
      </c>
      <c r="DG125" s="95">
        <f t="shared" si="54"/>
        <v>20</v>
      </c>
      <c r="DH125" s="95">
        <f t="shared" si="54"/>
        <v>0</v>
      </c>
      <c r="DI125" s="95">
        <f t="shared" si="54"/>
        <v>0</v>
      </c>
      <c r="DJ125" s="95">
        <f t="shared" si="54"/>
        <v>0</v>
      </c>
      <c r="DK125" s="95">
        <f t="shared" si="54"/>
        <v>0</v>
      </c>
      <c r="DL125" s="95">
        <f t="shared" si="54"/>
        <v>5</v>
      </c>
      <c r="DM125" s="95">
        <f t="shared" si="54"/>
        <v>15</v>
      </c>
      <c r="DN125" s="95">
        <f t="shared" si="54"/>
        <v>15</v>
      </c>
      <c r="DO125" s="95">
        <f t="shared" si="54"/>
        <v>5</v>
      </c>
      <c r="DP125" s="95">
        <f t="shared" si="54"/>
        <v>0</v>
      </c>
      <c r="DQ125" s="95">
        <f t="shared" si="54"/>
        <v>0</v>
      </c>
      <c r="DR125" s="95">
        <f t="shared" si="54"/>
        <v>0</v>
      </c>
      <c r="DS125" s="95">
        <f t="shared" si="54"/>
        <v>0</v>
      </c>
      <c r="DT125" s="95">
        <f t="shared" si="54"/>
        <v>30</v>
      </c>
      <c r="DU125" s="95">
        <f t="shared" si="54"/>
        <v>5</v>
      </c>
      <c r="DV125" s="95">
        <f t="shared" si="54"/>
        <v>43</v>
      </c>
      <c r="DW125" s="95">
        <f t="shared" si="54"/>
        <v>0</v>
      </c>
      <c r="DX125" s="95">
        <f t="shared" si="54"/>
        <v>0</v>
      </c>
      <c r="DY125" s="95">
        <f t="shared" si="54"/>
        <v>40</v>
      </c>
      <c r="DZ125" s="95">
        <f t="shared" si="54"/>
        <v>70</v>
      </c>
      <c r="EA125" s="95">
        <f t="shared" si="54"/>
        <v>5.6000000000000005</v>
      </c>
      <c r="EB125" s="95">
        <f t="shared" si="54"/>
        <v>10521425</v>
      </c>
      <c r="EC125" s="95">
        <f t="shared" si="54"/>
        <v>11151500</v>
      </c>
      <c r="ED125" s="95">
        <f t="shared" ref="ED125:EH125" si="55">SUM(ED25:ED124)</f>
        <v>0</v>
      </c>
      <c r="EE125" s="95">
        <f t="shared" si="55"/>
        <v>0</v>
      </c>
      <c r="EF125" s="95">
        <f t="shared" si="55"/>
        <v>10798299</v>
      </c>
      <c r="EG125" s="95">
        <f t="shared" si="55"/>
        <v>11428374</v>
      </c>
      <c r="EH125" s="95">
        <f t="shared" si="55"/>
        <v>0</v>
      </c>
    </row>
    <row r="126" spans="1:138" ht="11.25" customHeight="1">
      <c r="A126" s="96"/>
      <c r="B126" s="96"/>
      <c r="C126" s="97"/>
      <c r="D126" s="98"/>
      <c r="E126" s="99" t="s">
        <v>15</v>
      </c>
      <c r="F126" s="100">
        <f t="shared" ref="F126:BI126" si="56">SUM(F125,F24)</f>
        <v>0</v>
      </c>
      <c r="G126" s="100">
        <f t="shared" si="56"/>
        <v>0</v>
      </c>
      <c r="H126" s="100">
        <f t="shared" si="56"/>
        <v>0</v>
      </c>
      <c r="I126" s="100">
        <f t="shared" si="56"/>
        <v>0</v>
      </c>
      <c r="J126" s="100">
        <f t="shared" si="56"/>
        <v>0</v>
      </c>
      <c r="K126" s="100">
        <f t="shared" si="56"/>
        <v>0</v>
      </c>
      <c r="L126" s="100">
        <f t="shared" si="56"/>
        <v>0</v>
      </c>
      <c r="M126" s="100">
        <f t="shared" si="56"/>
        <v>0</v>
      </c>
      <c r="N126" s="100">
        <f t="shared" si="56"/>
        <v>0</v>
      </c>
      <c r="O126" s="100">
        <f t="shared" si="56"/>
        <v>0</v>
      </c>
      <c r="P126" s="100">
        <f t="shared" si="56"/>
        <v>0</v>
      </c>
      <c r="Q126" s="100">
        <f t="shared" si="56"/>
        <v>0</v>
      </c>
      <c r="R126" s="100">
        <f t="shared" si="56"/>
        <v>0</v>
      </c>
      <c r="S126" s="100">
        <f t="shared" si="56"/>
        <v>0</v>
      </c>
      <c r="T126" s="100">
        <f t="shared" si="56"/>
        <v>0</v>
      </c>
      <c r="U126" s="100">
        <f t="shared" si="56"/>
        <v>0</v>
      </c>
      <c r="V126" s="100">
        <f t="shared" si="56"/>
        <v>0</v>
      </c>
      <c r="W126" s="100">
        <f t="shared" si="56"/>
        <v>0</v>
      </c>
      <c r="X126" s="100">
        <f t="shared" si="56"/>
        <v>0</v>
      </c>
      <c r="Y126" s="100">
        <f t="shared" si="56"/>
        <v>0</v>
      </c>
      <c r="Z126" s="100">
        <f t="shared" si="56"/>
        <v>0</v>
      </c>
      <c r="AA126" s="100">
        <f t="shared" si="56"/>
        <v>0</v>
      </c>
      <c r="AB126" s="100">
        <f t="shared" si="56"/>
        <v>0</v>
      </c>
      <c r="AC126" s="100">
        <f t="shared" si="56"/>
        <v>0</v>
      </c>
      <c r="AD126" s="100">
        <f t="shared" si="56"/>
        <v>0</v>
      </c>
      <c r="AE126" s="100">
        <f t="shared" si="56"/>
        <v>0</v>
      </c>
      <c r="AF126" s="100">
        <f t="shared" si="56"/>
        <v>0</v>
      </c>
      <c r="AG126" s="100">
        <f t="shared" si="56"/>
        <v>0</v>
      </c>
      <c r="AH126" s="100">
        <f t="shared" si="56"/>
        <v>0</v>
      </c>
      <c r="AI126" s="100">
        <f t="shared" si="56"/>
        <v>0</v>
      </c>
      <c r="AJ126" s="100">
        <f t="shared" si="56"/>
        <v>0</v>
      </c>
      <c r="AK126" s="100">
        <f t="shared" si="56"/>
        <v>0</v>
      </c>
      <c r="AL126" s="100">
        <f t="shared" si="56"/>
        <v>0</v>
      </c>
      <c r="AM126" s="100">
        <f t="shared" si="56"/>
        <v>0</v>
      </c>
      <c r="AN126" s="100">
        <f t="shared" si="56"/>
        <v>2</v>
      </c>
      <c r="AO126" s="100">
        <f t="shared" si="56"/>
        <v>10</v>
      </c>
      <c r="AP126" s="100">
        <f t="shared" si="56"/>
        <v>0</v>
      </c>
      <c r="AQ126" s="100">
        <f t="shared" si="56"/>
        <v>0</v>
      </c>
      <c r="AR126" s="100">
        <f t="shared" si="56"/>
        <v>0</v>
      </c>
      <c r="AS126" s="100">
        <f t="shared" si="56"/>
        <v>0</v>
      </c>
      <c r="AT126" s="100">
        <f t="shared" si="56"/>
        <v>0</v>
      </c>
      <c r="AU126" s="100">
        <f t="shared" si="56"/>
        <v>0</v>
      </c>
      <c r="AV126" s="100">
        <f t="shared" si="56"/>
        <v>0</v>
      </c>
      <c r="AW126" s="100">
        <f t="shared" si="56"/>
        <v>0</v>
      </c>
      <c r="AX126" s="100">
        <f t="shared" si="56"/>
        <v>0</v>
      </c>
      <c r="AY126" s="100">
        <f t="shared" si="56"/>
        <v>0</v>
      </c>
      <c r="AZ126" s="100">
        <f t="shared" si="56"/>
        <v>0</v>
      </c>
      <c r="BA126" s="100">
        <f t="shared" si="56"/>
        <v>0</v>
      </c>
      <c r="BB126" s="100">
        <f t="shared" si="56"/>
        <v>0</v>
      </c>
      <c r="BC126" s="100">
        <f t="shared" si="56"/>
        <v>0</v>
      </c>
      <c r="BD126" s="100">
        <f t="shared" si="56"/>
        <v>0</v>
      </c>
      <c r="BE126" s="100">
        <f t="shared" si="56"/>
        <v>0</v>
      </c>
      <c r="BF126" s="100">
        <f t="shared" si="56"/>
        <v>0</v>
      </c>
      <c r="BG126" s="100">
        <f t="shared" si="56"/>
        <v>0</v>
      </c>
      <c r="BH126" s="100">
        <f t="shared" si="56"/>
        <v>0</v>
      </c>
      <c r="BI126" s="100">
        <f t="shared" si="56"/>
        <v>0</v>
      </c>
      <c r="BJ126" s="100">
        <f>SUM(F126*$F$12+G126*$G$12+H126*$H$12+I126*$I$12+J126*$J$12+K126*$K$12+L126*$L$12+M126*$M$12+N126*$N$12+O126*$O$12+P126*$P$12+Q126*$Q$12+R126*$R$12+S126*$S$12+T126*$T$12+U126*$U$12+V126*$V$12+W126*$W$12+X126*$X$12+Y126*$Y$12+Z126*$Z$12+AA126*$AA$12+AB126*$AB$12+AC126*$AC$12+AD126*$AD$12+AE126*$AE$12+AF126*$AF$12+AG126*$AG$12+AH126*$AH$12+AI126*$AI$12+AJ126*$AJ$12+AK126*$AK$12+AL126*$AL$12+AM126*$AM$12+AN126*$AN$12+AO126*$AO$12+AP126*$AP$12+AQ126*$AQ$12+AS126*$AS$12+AT126*$AT$12+AU126*$AU$12+AV126*$AV$12+AW126*$AW$12+AX126*$AX$12+AY126*$AY$12+AZ126*$AZ$12+BA126*$BA$12+BB126*$BB$12+BC126*$BC$12+BD126*$BD$12+BE126*$BE$12+BF126*$BF$12+BG126*$BG$12+BH126*$BH$12+BI126*$BI$12)-(F126*$F$12+G126*$G$12+H126*$H$12+I126*$I$12+J126*$J$12+K126*$K$12+L126*$L$12+M126*$M$12+N126*$N$12+O126*$O$12+P126*$P$12+Q126*$Q$12+R126*$R$12+S126*$S$12+T126*$T$12+U126*$U$12+V126*$V$12+W126*$W$12+X126*$X$12+Y126*$Y$12+Z126*$Z$12+AA126*$AA$12+AB126*$AB$12+AC126*$AC$12+AD126*$AD$12+AE126*$AE$12+AF126*$AF$12+AG126*$AG$12+AH126*$AH$12+AI126*$AI$12+AJ126*$AJ$12+AK126*$AK$12+AL126*$AL$12+AM126*$AM$12+AP126*$AP$12+AQ126*$AQ$12+BB126*$BB$12+BC126*$BC$12+BD126*$BD$12+BE126*$BE$12+BF126*$BF$12+BG126*$BG$12+BH126*$BH$12+BI126*$BI$12)*0%-(AW126*$AW$12+AX126*$AX$12+AY126*$AY$12+AZ126*$AZ$12+BA126*$BA$12)*0%-(F126*$F$9+G126*$G$9+H126*$H$9+I126*$I$9+J126*$J$9+K126*$K$9+L126*$L$9+M126*$M$9+N126*$N$9+O126*$O$9+P126*$P$9+Q126*$Q$9+R126*$R$9+S126*$S$9+T126*$T$9+U126*$U$9+V126*$V$9+W126*$W$9+X126*$X$9+Y126*$Y$9+Z126*$Z$9+AA126*$AA$9+AB126*$AB$9+AC126*$AC$9+AD126*$AD$9+AE126*$AE$9+AF126*$AF$9+AG126*$AG$9+AH126*$AH$9+AI126*$AI$9+AW126*$AW$9+AX126*$AX$9+AY126*$AY$9+AZ126*$AZ$9+BA126*$BA$9+BB126*$BB$9+BC126*$BC$9+BD126*$BD$9+BE126*$BE$9+BF126*$BF$9+BG126*$BG$9+BH126*$BH$9+BI126*$BI$9)</f>
        <v>276874</v>
      </c>
      <c r="BK126" s="100">
        <f>SUM(F126*$F$12+G126*$G$12+H126*$H$12+I126*$I$12+J126*$J$12+K126*$K$12+L126*$L$12+M126*$M$12+N126*$N$12+O126*$O$12+P126*$P$12+Q126*$Q$12+R126*$R$12+S126*$S$12+T126*$T$12+U126*$U$12+V126*$V$12+W126*$W$12+X126*$X$12+Y126*$Y$12+Z126*$Z$12+AA126*$AA$12+AB126*$AB$12+AC126*$AC$12+AD126*$AD$12+AE126*$AE$12+AF126*$AF$12+AG126*$AG$12+AH126*$AH$12+AI126*$AI$12+AJ126*$AJ$12+AK126*$AK$12+AL126*$AL$12+AM126*$AM$12+AN126*$AN$12+AO126*$AO$12+AP126*$AP$12+AQ126*$AQ$12+AS126*$AS$12+AT126*$AT$12+AU126*$AU$12+AV126*$AV$12+AW126*$AW$12+AX126*$AX$12+AY126*$AY$12+AZ126*$AZ$12+BA126*$BA$12+BB126*$BB$12+BC126*$BC$12+BD126*$BD$12+BE126*$BE$12+BF126*$BF$12+BG126*$BG$12+BH126*$BH$12+BI126*$BI$12)</f>
        <v>276874</v>
      </c>
      <c r="BL126" s="100">
        <f t="shared" ref="BL126:CL126" si="57">SUM(BL125,BL24)</f>
        <v>0</v>
      </c>
      <c r="BM126" s="100">
        <f t="shared" si="57"/>
        <v>0</v>
      </c>
      <c r="BN126" s="100">
        <f t="shared" si="57"/>
        <v>0</v>
      </c>
      <c r="BO126" s="100">
        <f t="shared" si="57"/>
        <v>0</v>
      </c>
      <c r="BP126" s="100">
        <f t="shared" si="57"/>
        <v>0</v>
      </c>
      <c r="BQ126" s="100">
        <f t="shared" si="57"/>
        <v>0</v>
      </c>
      <c r="BR126" s="100">
        <f t="shared" si="57"/>
        <v>0</v>
      </c>
      <c r="BS126" s="100">
        <f t="shared" si="57"/>
        <v>0</v>
      </c>
      <c r="BT126" s="100">
        <f t="shared" si="57"/>
        <v>0</v>
      </c>
      <c r="BU126" s="100">
        <f t="shared" si="57"/>
        <v>0</v>
      </c>
      <c r="BV126" s="100">
        <f t="shared" si="57"/>
        <v>210</v>
      </c>
      <c r="BW126" s="100">
        <f t="shared" si="57"/>
        <v>20</v>
      </c>
      <c r="BX126" s="100">
        <f t="shared" si="57"/>
        <v>8</v>
      </c>
      <c r="BY126" s="100">
        <f t="shared" si="57"/>
        <v>0</v>
      </c>
      <c r="BZ126" s="100">
        <f t="shared" si="57"/>
        <v>8</v>
      </c>
      <c r="CA126" s="100">
        <f t="shared" si="57"/>
        <v>0</v>
      </c>
      <c r="CB126" s="100">
        <f t="shared" si="57"/>
        <v>0</v>
      </c>
      <c r="CC126" s="100">
        <f t="shared" si="57"/>
        <v>0</v>
      </c>
      <c r="CD126" s="100">
        <f t="shared" si="57"/>
        <v>0</v>
      </c>
      <c r="CE126" s="100">
        <f t="shared" si="57"/>
        <v>0</v>
      </c>
      <c r="CF126" s="100">
        <f t="shared" si="57"/>
        <v>0</v>
      </c>
      <c r="CG126" s="100">
        <f t="shared" si="57"/>
        <v>52</v>
      </c>
      <c r="CH126" s="100">
        <f t="shared" si="57"/>
        <v>0</v>
      </c>
      <c r="CI126" s="100">
        <f t="shared" si="57"/>
        <v>0</v>
      </c>
      <c r="CJ126" s="100">
        <f t="shared" si="57"/>
        <v>0</v>
      </c>
      <c r="CK126" s="100">
        <f t="shared" si="57"/>
        <v>0</v>
      </c>
      <c r="CL126" s="100">
        <f t="shared" si="57"/>
        <v>150</v>
      </c>
      <c r="CM126" s="100"/>
      <c r="CN126" s="100">
        <f t="shared" ref="CN126:EE126" si="58">SUM(CN125,CN24)</f>
        <v>0</v>
      </c>
      <c r="CO126" s="100">
        <f t="shared" si="58"/>
        <v>0</v>
      </c>
      <c r="CP126" s="100">
        <f t="shared" si="58"/>
        <v>0</v>
      </c>
      <c r="CQ126" s="100">
        <f t="shared" si="58"/>
        <v>0</v>
      </c>
      <c r="CR126" s="100">
        <f t="shared" si="58"/>
        <v>0</v>
      </c>
      <c r="CS126" s="100">
        <f t="shared" si="58"/>
        <v>0</v>
      </c>
      <c r="CT126" s="100">
        <f t="shared" si="58"/>
        <v>0</v>
      </c>
      <c r="CU126" s="100">
        <f t="shared" si="58"/>
        <v>0</v>
      </c>
      <c r="CV126" s="100">
        <f t="shared" si="58"/>
        <v>0</v>
      </c>
      <c r="CW126" s="100">
        <f t="shared" si="58"/>
        <v>0</v>
      </c>
      <c r="CX126" s="100">
        <f t="shared" si="58"/>
        <v>0</v>
      </c>
      <c r="CY126" s="100">
        <f t="shared" si="58"/>
        <v>0</v>
      </c>
      <c r="CZ126" s="100">
        <f t="shared" si="58"/>
        <v>0</v>
      </c>
      <c r="DA126" s="100">
        <f t="shared" si="58"/>
        <v>15</v>
      </c>
      <c r="DB126" s="100">
        <f t="shared" si="58"/>
        <v>0</v>
      </c>
      <c r="DC126" s="100">
        <f t="shared" si="58"/>
        <v>0</v>
      </c>
      <c r="DD126" s="100">
        <f t="shared" si="58"/>
        <v>320</v>
      </c>
      <c r="DE126" s="100">
        <f t="shared" si="58"/>
        <v>25</v>
      </c>
      <c r="DF126" s="100">
        <f t="shared" si="58"/>
        <v>0</v>
      </c>
      <c r="DG126" s="100">
        <f t="shared" si="58"/>
        <v>20</v>
      </c>
      <c r="DH126" s="100">
        <f t="shared" si="58"/>
        <v>0</v>
      </c>
      <c r="DI126" s="100">
        <f t="shared" si="58"/>
        <v>0</v>
      </c>
      <c r="DJ126" s="100">
        <f t="shared" si="58"/>
        <v>0</v>
      </c>
      <c r="DK126" s="100">
        <f t="shared" si="58"/>
        <v>0</v>
      </c>
      <c r="DL126" s="100">
        <f t="shared" si="58"/>
        <v>5</v>
      </c>
      <c r="DM126" s="100">
        <f t="shared" si="58"/>
        <v>15</v>
      </c>
      <c r="DN126" s="100">
        <f t="shared" si="58"/>
        <v>15</v>
      </c>
      <c r="DO126" s="100">
        <f t="shared" si="58"/>
        <v>5</v>
      </c>
      <c r="DP126" s="100">
        <f t="shared" si="58"/>
        <v>0</v>
      </c>
      <c r="DQ126" s="100">
        <f t="shared" si="58"/>
        <v>0</v>
      </c>
      <c r="DR126" s="100">
        <f t="shared" si="58"/>
        <v>0</v>
      </c>
      <c r="DS126" s="100">
        <f t="shared" si="58"/>
        <v>0</v>
      </c>
      <c r="DT126" s="100">
        <f t="shared" si="58"/>
        <v>30</v>
      </c>
      <c r="DU126" s="100">
        <f t="shared" si="58"/>
        <v>5</v>
      </c>
      <c r="DV126" s="100">
        <f t="shared" si="58"/>
        <v>43</v>
      </c>
      <c r="DW126" s="100">
        <f t="shared" si="58"/>
        <v>0</v>
      </c>
      <c r="DX126" s="100">
        <f t="shared" si="58"/>
        <v>0</v>
      </c>
      <c r="DY126" s="100">
        <f t="shared" si="58"/>
        <v>40</v>
      </c>
      <c r="DZ126" s="100">
        <f t="shared" si="58"/>
        <v>70</v>
      </c>
      <c r="EA126" s="100">
        <f t="shared" si="58"/>
        <v>5.6000000000000005</v>
      </c>
      <c r="EB126" s="100">
        <f t="shared" si="58"/>
        <v>12100925</v>
      </c>
      <c r="EC126" s="100">
        <f t="shared" si="58"/>
        <v>12906500</v>
      </c>
      <c r="ED126" s="100">
        <f t="shared" si="58"/>
        <v>0</v>
      </c>
      <c r="EE126" s="100">
        <f t="shared" si="58"/>
        <v>0</v>
      </c>
      <c r="EF126" s="100">
        <f>SUM(BJ126+EB126)</f>
        <v>12377799</v>
      </c>
      <c r="EG126" s="100">
        <f>EG24+EG125</f>
        <v>13183374</v>
      </c>
      <c r="EH126" s="100">
        <f>SUM(EH125,EH24)</f>
        <v>0</v>
      </c>
    </row>
    <row r="127" spans="1:138">
      <c r="C127" s="101"/>
      <c r="BJ127" s="102"/>
      <c r="BK127" s="102"/>
      <c r="EB127" s="102"/>
      <c r="EC127" s="102"/>
      <c r="ED127" s="52"/>
      <c r="EF127" s="103"/>
      <c r="EG127" s="103"/>
    </row>
    <row r="128" spans="1:138">
      <c r="BJ128" s="102"/>
      <c r="BK128" s="102"/>
      <c r="EB128" s="102"/>
      <c r="EC128" s="102"/>
      <c r="ED128" s="104"/>
      <c r="EF128" s="103"/>
      <c r="EG128" s="103"/>
    </row>
    <row r="129" spans="1:260">
      <c r="BJ129" s="102"/>
      <c r="BK129" s="102"/>
      <c r="EB129" s="102"/>
      <c r="EC129" s="102"/>
      <c r="EF129" s="103"/>
      <c r="EG129" s="103"/>
    </row>
    <row r="130" spans="1:260">
      <c r="BJ130" s="102"/>
      <c r="BK130" s="102"/>
      <c r="EB130" s="102"/>
      <c r="EC130" s="102"/>
      <c r="EF130" s="103"/>
      <c r="EG130" s="103"/>
    </row>
    <row r="131" spans="1:260">
      <c r="BJ131" s="102"/>
      <c r="BK131" s="102"/>
      <c r="EB131" s="102"/>
      <c r="EC131" s="102"/>
      <c r="EF131" s="103"/>
      <c r="EG131" s="103"/>
    </row>
    <row r="132" spans="1:260">
      <c r="BJ132" s="102"/>
      <c r="BK132" s="102"/>
      <c r="EB132" s="102"/>
      <c r="EC132" s="102"/>
      <c r="EF132" s="103"/>
      <c r="EG132" s="103"/>
    </row>
    <row r="133" spans="1:260">
      <c r="BJ133" s="102"/>
      <c r="BK133" s="102"/>
      <c r="EB133" s="102"/>
      <c r="EC133" s="102"/>
      <c r="EF133" s="103"/>
      <c r="EG133" s="103"/>
    </row>
    <row r="134" spans="1:260">
      <c r="BJ134" s="102"/>
      <c r="BK134" s="102"/>
      <c r="EB134" s="102"/>
      <c r="EC134" s="102"/>
      <c r="EF134" s="103"/>
      <c r="EG134" s="103"/>
    </row>
    <row r="135" spans="1:260" s="7" customFormat="1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 s="102"/>
      <c r="BK135" s="102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 s="102"/>
      <c r="EC135" s="102"/>
      <c r="ED135"/>
      <c r="EE135"/>
      <c r="EF135" s="103"/>
      <c r="EG135" s="103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</row>
    <row r="136" spans="1:260" s="7" customFormat="1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 s="102"/>
      <c r="BK136" s="102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 s="102"/>
      <c r="EC136" s="102"/>
      <c r="ED136"/>
      <c r="EE136"/>
      <c r="EF136" s="103"/>
      <c r="EG136" s="103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</row>
    <row r="137" spans="1:260" s="7" customFormat="1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 s="102"/>
      <c r="BK137" s="102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 s="102"/>
      <c r="EC137" s="102"/>
      <c r="ED137"/>
      <c r="EE137"/>
      <c r="EF137" s="103"/>
      <c r="EG137" s="103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</row>
    <row r="138" spans="1:260" s="7" customFormat="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 s="102"/>
      <c r="BK138" s="102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 s="102"/>
      <c r="EC138" s="102"/>
      <c r="ED138"/>
      <c r="EE138"/>
      <c r="EF138" s="103"/>
      <c r="EG138" s="103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</row>
    <row r="139" spans="1:260" s="7" customFormat="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 s="102"/>
      <c r="BK139" s="102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 s="102"/>
      <c r="EC139" s="102"/>
      <c r="ED139"/>
      <c r="EE139"/>
      <c r="EF139" s="103"/>
      <c r="EG139" s="103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</row>
    <row r="140" spans="1:260" s="7" customFormat="1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 s="102"/>
      <c r="BK140" s="102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 s="102"/>
      <c r="EC140" s="102"/>
      <c r="ED140"/>
      <c r="EE140"/>
      <c r="EF140" s="103"/>
      <c r="EG140" s="103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</row>
    <row r="141" spans="1:260" s="7" customFormat="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 s="102"/>
      <c r="BK141" s="102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 s="102"/>
      <c r="EC141" s="102"/>
      <c r="ED141"/>
      <c r="EE141"/>
      <c r="EF141" s="103"/>
      <c r="EG141" s="103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</row>
    <row r="142" spans="1:260" s="7" customFormat="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 s="102"/>
      <c r="BK142" s="10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 s="102"/>
      <c r="EC142" s="102"/>
      <c r="ED142"/>
      <c r="EE142"/>
      <c r="EF142" s="103"/>
      <c r="EG142" s="103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</row>
    <row r="143" spans="1:260" s="7" customFormat="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 s="102"/>
      <c r="BK143" s="102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 s="102"/>
      <c r="EC143" s="102"/>
      <c r="ED143"/>
      <c r="EE143"/>
      <c r="EF143" s="103"/>
      <c r="EG143" s="10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</row>
    <row r="144" spans="1:260" s="7" customFormat="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 s="102"/>
      <c r="BK144" s="102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 s="102"/>
      <c r="EC144" s="102"/>
      <c r="ED144"/>
      <c r="EE144"/>
      <c r="EF144" s="103"/>
      <c r="EG144" s="103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</row>
    <row r="145" spans="1:260" s="7" customFormat="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 s="102"/>
      <c r="BK145" s="102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 s="102"/>
      <c r="EC145" s="102"/>
      <c r="ED145"/>
      <c r="EE145"/>
      <c r="EF145" s="103"/>
      <c r="EG145" s="103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</row>
    <row r="146" spans="1:260" s="7" customForma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 s="102"/>
      <c r="BK146" s="102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 s="102"/>
      <c r="EC146" s="102"/>
      <c r="ED146"/>
      <c r="EE146"/>
      <c r="EF146" s="103"/>
      <c r="EG146" s="103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</row>
    <row r="147" spans="1:260" s="7" customFormat="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 s="102"/>
      <c r="BK147" s="102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 s="102"/>
      <c r="EC147" s="102"/>
      <c r="ED147"/>
      <c r="EE147"/>
      <c r="EF147" s="103"/>
      <c r="EG147" s="103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</row>
    <row r="148" spans="1:260" s="7" customForma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 s="102"/>
      <c r="BK148" s="102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 s="102"/>
      <c r="EC148" s="102"/>
      <c r="ED148"/>
      <c r="EE148"/>
      <c r="EF148" s="103"/>
      <c r="EG148" s="103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</row>
    <row r="149" spans="1:260" s="7" customFormat="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 s="102"/>
      <c r="BK149" s="102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 s="102"/>
      <c r="EC149" s="102"/>
      <c r="ED149"/>
      <c r="EE149"/>
      <c r="EF149" s="103"/>
      <c r="EG149" s="103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</row>
    <row r="150" spans="1:260" s="7" customFormat="1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 s="102"/>
      <c r="BK150" s="102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 s="102"/>
      <c r="EC150" s="102"/>
      <c r="ED150"/>
      <c r="EE150"/>
      <c r="EF150" s="103"/>
      <c r="EG150" s="103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</row>
    <row r="151" spans="1:260" s="7" customFormat="1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 s="102"/>
      <c r="BK151" s="102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 s="102"/>
      <c r="EC151" s="102"/>
      <c r="ED151"/>
      <c r="EE151"/>
      <c r="EF151" s="103"/>
      <c r="EG151" s="103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</row>
    <row r="152" spans="1:260" s="7" customFormat="1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 s="102"/>
      <c r="BK152" s="10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 s="102"/>
      <c r="EC152" s="102"/>
      <c r="ED152"/>
      <c r="EE152"/>
      <c r="EF152" s="103"/>
      <c r="EG152" s="103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</row>
    <row r="153" spans="1:260" s="7" customFormat="1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 s="102"/>
      <c r="BK153" s="102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 s="102"/>
      <c r="EC153" s="102"/>
      <c r="ED153"/>
      <c r="EE153"/>
      <c r="EF153" s="103"/>
      <c r="EG153" s="10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</row>
    <row r="154" spans="1:260" s="7" customFormat="1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 s="102"/>
      <c r="BK154" s="102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 s="102"/>
      <c r="EC154" s="102"/>
      <c r="ED154"/>
      <c r="EE154"/>
      <c r="EF154" s="103"/>
      <c r="EG154" s="103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</row>
    <row r="155" spans="1:260" s="7" customFormat="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 s="102"/>
      <c r="BK155" s="102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 s="102"/>
      <c r="EC155" s="102"/>
      <c r="ED155"/>
      <c r="EE155"/>
      <c r="EF155" s="103"/>
      <c r="EG155" s="103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</row>
    <row r="156" spans="1:260" s="7" customFormat="1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 s="102"/>
      <c r="BK156" s="102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 s="102"/>
      <c r="EC156" s="102"/>
      <c r="ED156"/>
      <c r="EE156"/>
      <c r="EF156" s="103"/>
      <c r="EG156" s="103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</row>
    <row r="157" spans="1:260" s="7" customFormat="1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 s="102"/>
      <c r="BK157" s="102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 s="102"/>
      <c r="EC157" s="102"/>
      <c r="ED157"/>
      <c r="EE157"/>
      <c r="EF157" s="103"/>
      <c r="EG157" s="103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</row>
    <row r="158" spans="1:260" s="7" customFormat="1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 s="102"/>
      <c r="BK158" s="102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 s="102"/>
      <c r="EC158" s="102"/>
      <c r="ED158"/>
      <c r="EE158"/>
      <c r="EF158" s="103"/>
      <c r="EG158" s="103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</row>
    <row r="159" spans="1:260" s="7" customFormat="1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 s="102"/>
      <c r="BK159" s="102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 s="102"/>
      <c r="EC159" s="102"/>
      <c r="ED159"/>
      <c r="EE159"/>
      <c r="EF159" s="103"/>
      <c r="EG159" s="103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</row>
    <row r="160" spans="1:260" s="7" customFormat="1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 s="102"/>
      <c r="BK160" s="102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 s="102"/>
      <c r="EC160" s="102"/>
      <c r="ED160"/>
      <c r="EE160"/>
      <c r="EF160" s="103"/>
      <c r="EG160" s="103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</row>
    <row r="161" spans="1:260" s="7" customFormat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 s="102"/>
      <c r="BK161" s="102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 s="102"/>
      <c r="EC161" s="102"/>
      <c r="ED161"/>
      <c r="EE161"/>
      <c r="EF161" s="103"/>
      <c r="EG161" s="103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</row>
    <row r="162" spans="1:260" s="7" customFormat="1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 s="102"/>
      <c r="BK162" s="10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 s="102"/>
      <c r="EC162" s="102"/>
      <c r="ED162"/>
      <c r="EE162"/>
      <c r="EF162" s="103"/>
      <c r="EG162" s="103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</row>
    <row r="163" spans="1:260" s="7" customFormat="1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 s="102"/>
      <c r="BK163" s="102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 s="102"/>
      <c r="EC163" s="102"/>
      <c r="ED163"/>
      <c r="EE163"/>
      <c r="EF163" s="103"/>
      <c r="EG163" s="10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</row>
    <row r="164" spans="1:260" s="7" customForma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 s="102"/>
      <c r="BK164" s="102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 s="102"/>
      <c r="EC164" s="102"/>
      <c r="ED164"/>
      <c r="EE164"/>
      <c r="EF164" s="103"/>
      <c r="EG164" s="103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</row>
    <row r="165" spans="1:260" s="7" customFormat="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 s="102"/>
      <c r="BK165" s="102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 s="102"/>
      <c r="EC165" s="102"/>
      <c r="ED165"/>
      <c r="EE165"/>
      <c r="EF165" s="103"/>
      <c r="EG165" s="103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</row>
    <row r="166" spans="1:260" s="7" customFormat="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 s="102"/>
      <c r="BK166" s="102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 s="102"/>
      <c r="EC166" s="102"/>
      <c r="ED166"/>
      <c r="EE166"/>
      <c r="EF166" s="103"/>
      <c r="EG166" s="103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</row>
    <row r="167" spans="1:260" s="7" customForma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 s="102"/>
      <c r="BK167" s="102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 s="102"/>
      <c r="EC167" s="102"/>
      <c r="ED167"/>
      <c r="EE167"/>
      <c r="EF167" s="103"/>
      <c r="EG167" s="103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</row>
    <row r="168" spans="1:260" s="7" customForma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 s="102"/>
      <c r="BK168" s="102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 s="102"/>
      <c r="EC168" s="102"/>
      <c r="ED168"/>
      <c r="EE168"/>
      <c r="EF168" s="103"/>
      <c r="EG168" s="103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</row>
    <row r="169" spans="1:260" s="7" customForma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 s="102"/>
      <c r="BK169" s="102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 s="102"/>
      <c r="EC169" s="102"/>
      <c r="ED169"/>
      <c r="EE169"/>
      <c r="EF169" s="103"/>
      <c r="EG169" s="103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</row>
    <row r="170" spans="1:260" s="7" customFormat="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 s="102"/>
      <c r="BK170" s="102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 s="102"/>
      <c r="EC170" s="102"/>
      <c r="ED170"/>
      <c r="EE170"/>
      <c r="EF170" s="103"/>
      <c r="EG170" s="103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</row>
    <row r="171" spans="1:260" s="7" customForma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 s="102"/>
      <c r="BK171" s="102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 s="102"/>
      <c r="EC171" s="102"/>
      <c r="ED171"/>
      <c r="EE171"/>
      <c r="EF171" s="103"/>
      <c r="EG171" s="103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</row>
    <row r="172" spans="1:260" s="7" customFormat="1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 s="102"/>
      <c r="BK172" s="10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 s="102"/>
      <c r="EC172" s="102"/>
      <c r="ED172"/>
      <c r="EE172"/>
      <c r="EF172" s="103"/>
      <c r="EG172" s="103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</row>
    <row r="173" spans="1:260" s="7" customFormat="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 s="102"/>
      <c r="BK173" s="102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 s="102"/>
      <c r="EC173" s="102"/>
      <c r="ED173"/>
      <c r="EE173"/>
      <c r="EF173" s="103"/>
      <c r="EG173" s="10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</row>
    <row r="174" spans="1:260" s="7" customForma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 s="102"/>
      <c r="BK174" s="102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 s="102"/>
      <c r="EC174" s="102"/>
      <c r="ED174"/>
      <c r="EE174"/>
      <c r="EF174" s="103"/>
      <c r="EG174" s="103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</row>
    <row r="175" spans="1:260" s="7" customFormat="1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 s="102"/>
      <c r="BK175" s="102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 s="102"/>
      <c r="EC175" s="102"/>
      <c r="ED175"/>
      <c r="EE175"/>
      <c r="EF175" s="103"/>
      <c r="EG175" s="103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</row>
    <row r="176" spans="1:260" s="7" customFormat="1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 s="102"/>
      <c r="BK176" s="102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 s="102"/>
      <c r="EC176" s="102"/>
      <c r="ED176"/>
      <c r="EE176"/>
      <c r="EF176" s="103"/>
      <c r="EG176" s="103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</row>
    <row r="177" spans="1:260" s="7" customFormat="1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 s="102"/>
      <c r="BK177" s="102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 s="102"/>
      <c r="EC177" s="102"/>
      <c r="ED177"/>
      <c r="EE177"/>
      <c r="EF177" s="103"/>
      <c r="EG177" s="103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</row>
    <row r="178" spans="1:260" s="7" customFormat="1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 s="102"/>
      <c r="BK178" s="102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 s="102"/>
      <c r="EC178" s="102"/>
      <c r="ED178"/>
      <c r="EE178"/>
      <c r="EF178" s="103"/>
      <c r="EG178" s="103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</row>
    <row r="179" spans="1:260" s="7" customFormat="1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 s="102"/>
      <c r="BK179" s="102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 s="102"/>
      <c r="EC179" s="102"/>
      <c r="ED179"/>
      <c r="EE179"/>
      <c r="EF179" s="103"/>
      <c r="EG179" s="103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</row>
    <row r="180" spans="1:260" s="7" customFormat="1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 s="102"/>
      <c r="BK180" s="102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 s="102"/>
      <c r="EC180" s="102"/>
      <c r="ED180"/>
      <c r="EE180"/>
      <c r="EF180" s="103"/>
      <c r="EG180" s="103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</row>
    <row r="181" spans="1:260" s="7" customFormat="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 s="102"/>
      <c r="BK181" s="102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 s="102"/>
      <c r="EC181" s="102"/>
      <c r="ED181"/>
      <c r="EE181"/>
      <c r="EF181" s="103"/>
      <c r="EG181" s="103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</row>
    <row r="182" spans="1:260" s="7" customFormat="1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 s="102"/>
      <c r="BK182" s="10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 s="102"/>
      <c r="EC182" s="102"/>
      <c r="ED182"/>
      <c r="EE182"/>
      <c r="EF182" s="103"/>
      <c r="EG182" s="103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</row>
    <row r="183" spans="1:260" s="7" customFormat="1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 s="102"/>
      <c r="BK183" s="102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 s="102"/>
      <c r="EC183" s="102"/>
      <c r="ED183"/>
      <c r="EE183"/>
      <c r="EF183" s="103"/>
      <c r="EG183" s="10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</row>
    <row r="184" spans="1:260" s="7" customFormat="1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 s="102"/>
      <c r="BK184" s="102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 s="102"/>
      <c r="EC184" s="102"/>
      <c r="ED184"/>
      <c r="EE184"/>
      <c r="EF184" s="103"/>
      <c r="EG184" s="103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</row>
    <row r="185" spans="1:260" s="7" customFormat="1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 s="102"/>
      <c r="BK185" s="102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 s="102"/>
      <c r="EC185" s="102"/>
      <c r="ED185"/>
      <c r="EE185"/>
      <c r="EF185" s="103"/>
      <c r="EG185" s="103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</row>
    <row r="186" spans="1:260" s="7" customFormat="1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 s="102"/>
      <c r="BK186" s="102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 s="102"/>
      <c r="EC186" s="102"/>
      <c r="ED186"/>
      <c r="EE186"/>
      <c r="EF186" s="103"/>
      <c r="EG186" s="103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</row>
    <row r="187" spans="1:260" s="7" customFormat="1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 s="102"/>
      <c r="BK187" s="102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 s="102"/>
      <c r="EC187" s="102"/>
      <c r="ED187"/>
      <c r="EE187"/>
      <c r="EF187" s="103"/>
      <c r="EG187" s="103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</row>
    <row r="188" spans="1:260" s="7" customFormat="1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 s="102"/>
      <c r="BK188" s="102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 s="102"/>
      <c r="EC188" s="102"/>
      <c r="ED188"/>
      <c r="EE188"/>
      <c r="EF188" s="103"/>
      <c r="EG188" s="103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</row>
    <row r="189" spans="1:260" s="7" customFormat="1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 s="102"/>
      <c r="EC189" s="102"/>
      <c r="ED189"/>
      <c r="EE189"/>
      <c r="EF189" s="103"/>
      <c r="EG189" s="103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</row>
    <row r="190" spans="1:260" s="7" customFormat="1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 s="102"/>
      <c r="EC190" s="102"/>
      <c r="ED190"/>
      <c r="EE190"/>
      <c r="EF190" s="103"/>
      <c r="EG190" s="103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</row>
    <row r="191" spans="1:260" s="7" customFormat="1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 s="102"/>
      <c r="EC191" s="102"/>
      <c r="ED191"/>
      <c r="EE191"/>
      <c r="EF191" s="103"/>
      <c r="EG191" s="103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</row>
    <row r="192" spans="1:260" s="7" customFormat="1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 s="102"/>
      <c r="EC192" s="102"/>
      <c r="ED192"/>
      <c r="EE192"/>
      <c r="EF192" s="103"/>
      <c r="EG192" s="103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</row>
    <row r="193" spans="1:260" s="7" customFormat="1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 s="102"/>
      <c r="EC193" s="102"/>
      <c r="ED193"/>
      <c r="EE193"/>
      <c r="EF193" s="103"/>
      <c r="EG193" s="10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</row>
    <row r="194" spans="1:260" s="7" customFormat="1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 s="102"/>
      <c r="EC194" s="102"/>
      <c r="ED194"/>
      <c r="EE194"/>
      <c r="EF194" s="103"/>
      <c r="EG194" s="103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</row>
    <row r="195" spans="1:260" s="7" customFormat="1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 s="102"/>
      <c r="EC195" s="102"/>
      <c r="ED195"/>
      <c r="EE195"/>
      <c r="EF195" s="103"/>
      <c r="EG195" s="103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</row>
    <row r="196" spans="1:260" s="7" customFormat="1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 s="102"/>
      <c r="EC196" s="102"/>
      <c r="ED196"/>
      <c r="EE196"/>
      <c r="EF196" s="103"/>
      <c r="EG196" s="103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</row>
    <row r="197" spans="1:260" s="7" customFormat="1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 s="102"/>
      <c r="EC197" s="102"/>
      <c r="ED197"/>
      <c r="EE197"/>
      <c r="EF197" s="103"/>
      <c r="EG197" s="103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</row>
    <row r="198" spans="1:260" s="7" customFormat="1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 s="102"/>
      <c r="EC198" s="102"/>
      <c r="ED198"/>
      <c r="EE198"/>
      <c r="EF198" s="103"/>
      <c r="EG198" s="103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</row>
    <row r="199" spans="1:260" s="7" customFormat="1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 s="102"/>
      <c r="EC199" s="102"/>
      <c r="ED199"/>
      <c r="EE199"/>
      <c r="EF199" s="103"/>
      <c r="EG199" s="103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</row>
    <row r="200" spans="1:260" s="7" customFormat="1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 s="102"/>
      <c r="EC200" s="102"/>
      <c r="ED200"/>
      <c r="EE200"/>
      <c r="EF200" s="103"/>
      <c r="EG200" s="103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</row>
    <row r="201" spans="1:260" s="7" customFormat="1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 s="102"/>
      <c r="EC201" s="102"/>
      <c r="ED201"/>
      <c r="EE201"/>
      <c r="EF201" s="103"/>
      <c r="EG201" s="103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</row>
    <row r="202" spans="1:260" s="7" customFormat="1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 s="102"/>
      <c r="EC202" s="102"/>
      <c r="ED202"/>
      <c r="EE202"/>
      <c r="EF202" s="103"/>
      <c r="EG202" s="103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</row>
    <row r="203" spans="1:260" s="7" customFormat="1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 s="102"/>
      <c r="EC203" s="102"/>
      <c r="ED203"/>
      <c r="EE203"/>
      <c r="EF203" s="103"/>
      <c r="EG203" s="1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  <c r="IW203"/>
      <c r="IX203"/>
      <c r="IY203"/>
      <c r="IZ203"/>
    </row>
    <row r="204" spans="1:260" s="7" customFormat="1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 s="102"/>
      <c r="EC204" s="102"/>
      <c r="ED204"/>
      <c r="EE204"/>
      <c r="EF204" s="103"/>
      <c r="EG204" s="103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</row>
    <row r="205" spans="1:260" s="7" customFormat="1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 s="102"/>
      <c r="EC205" s="102"/>
      <c r="ED205"/>
      <c r="EE205"/>
      <c r="EF205" s="103"/>
      <c r="EG205" s="103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</row>
    <row r="206" spans="1:260" s="7" customFormat="1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 s="102"/>
      <c r="EC206" s="102"/>
      <c r="ED206"/>
      <c r="EE206"/>
      <c r="EF206" s="103"/>
      <c r="EG206" s="103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</row>
    <row r="207" spans="1:260" s="7" customFormat="1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 s="102"/>
      <c r="EC207" s="102"/>
      <c r="ED207"/>
      <c r="EE207"/>
      <c r="EF207" s="103"/>
      <c r="EG207" s="103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  <c r="IX207"/>
      <c r="IY207"/>
      <c r="IZ207"/>
    </row>
    <row r="208" spans="1:260" s="7" customFormat="1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 s="102"/>
      <c r="EC208" s="102"/>
      <c r="ED208"/>
      <c r="EE208"/>
      <c r="EF208" s="103"/>
      <c r="EG208" s="103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</row>
    <row r="209" spans="1:260" s="7" customFormat="1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 s="102"/>
      <c r="EC209" s="102"/>
      <c r="ED209"/>
      <c r="EE209"/>
      <c r="EF209" s="103"/>
      <c r="EG209" s="103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</row>
    <row r="210" spans="1:260" s="7" customFormat="1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 s="102"/>
      <c r="EC210" s="102"/>
      <c r="ED210"/>
      <c r="EE210"/>
      <c r="EF210" s="103"/>
      <c r="EG210" s="103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  <c r="IW210"/>
      <c r="IX210"/>
      <c r="IY210"/>
      <c r="IZ210"/>
    </row>
    <row r="211" spans="1:260" s="7" customFormat="1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 s="102"/>
      <c r="EC211" s="102"/>
      <c r="ED211"/>
      <c r="EE211"/>
      <c r="EF211" s="103"/>
      <c r="EG211" s="103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  <c r="IX211"/>
      <c r="IY211"/>
      <c r="IZ211"/>
    </row>
    <row r="212" spans="1:260" s="7" customFormat="1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 s="102"/>
      <c r="EC212" s="102"/>
      <c r="ED212"/>
      <c r="EE212"/>
      <c r="EF212" s="103"/>
      <c r="EG212" s="103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</row>
    <row r="213" spans="1:260" s="7" customFormat="1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 s="102"/>
      <c r="EC213" s="102"/>
      <c r="ED213"/>
      <c r="EE213"/>
      <c r="EF213" s="103"/>
      <c r="EG213" s="10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</row>
    <row r="214" spans="1:260" s="7" customFormat="1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 s="102"/>
      <c r="EC214" s="102"/>
      <c r="ED214"/>
      <c r="EE214"/>
      <c r="EF214" s="103"/>
      <c r="EG214" s="103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  <c r="IW214"/>
      <c r="IX214"/>
      <c r="IY214"/>
      <c r="IZ214"/>
    </row>
    <row r="215" spans="1:260" s="7" customFormat="1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 s="102"/>
      <c r="EC215" s="102"/>
      <c r="ED215"/>
      <c r="EE215"/>
      <c r="EF215" s="103"/>
      <c r="EG215" s="103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</row>
    <row r="216" spans="1:260" s="7" customFormat="1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 s="102"/>
      <c r="EC216" s="102"/>
      <c r="ED216"/>
      <c r="EE216"/>
      <c r="EF216" s="103"/>
      <c r="EG216" s="103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</row>
    <row r="217" spans="1:260" s="7" customFormat="1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 s="102"/>
      <c r="EC217" s="102"/>
      <c r="ED217"/>
      <c r="EE217"/>
      <c r="EF217" s="103"/>
      <c r="EG217" s="103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</row>
    <row r="218" spans="1:260" s="7" customFormat="1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 s="102"/>
      <c r="EC218" s="102"/>
      <c r="ED218"/>
      <c r="EE218"/>
      <c r="EF218" s="103"/>
      <c r="EG218" s="103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</row>
    <row r="219" spans="1:260" s="7" customFormat="1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 s="102"/>
      <c r="EC219" s="102"/>
      <c r="ED219"/>
      <c r="EE219"/>
      <c r="EF219" s="103"/>
      <c r="EG219" s="103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</row>
    <row r="220" spans="1:260" s="7" customFormat="1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 s="102"/>
      <c r="EC220" s="102"/>
      <c r="ED220"/>
      <c r="EE220"/>
      <c r="EF220" s="103"/>
      <c r="EG220" s="103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</row>
    <row r="221" spans="1:260" s="7" customFormat="1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 s="102"/>
      <c r="EC221" s="102"/>
      <c r="ED221"/>
      <c r="EE221"/>
      <c r="EF221" s="103"/>
      <c r="EG221" s="103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</row>
    <row r="222" spans="1:260" s="7" customFormat="1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 s="102"/>
      <c r="EC222" s="102"/>
      <c r="ED222"/>
      <c r="EE222"/>
      <c r="EF222" s="103"/>
      <c r="EG222" s="103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</row>
    <row r="223" spans="1:260" s="7" customFormat="1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 s="102"/>
      <c r="EC223" s="102"/>
      <c r="ED223"/>
      <c r="EE223"/>
      <c r="EF223" s="103"/>
      <c r="EG223" s="10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  <c r="IW223"/>
      <c r="IX223"/>
      <c r="IY223"/>
      <c r="IZ223"/>
    </row>
    <row r="224" spans="1:260" s="7" customFormat="1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 s="102"/>
      <c r="EC224" s="102"/>
      <c r="ED224"/>
      <c r="EE224"/>
      <c r="EF224" s="103"/>
      <c r="EG224" s="103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</row>
    <row r="225" spans="1:260" s="7" customFormat="1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 s="102"/>
      <c r="EC225" s="102"/>
      <c r="ED225"/>
      <c r="EE225"/>
      <c r="EF225" s="103"/>
      <c r="EG225" s="103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</row>
    <row r="226" spans="1:260" s="7" customFormat="1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 s="102"/>
      <c r="EC226" s="102"/>
      <c r="ED226"/>
      <c r="EE226"/>
      <c r="EF226" s="103"/>
      <c r="EG226" s="103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</row>
    <row r="227" spans="1:260" s="7" customFormat="1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 s="102"/>
      <c r="EC227" s="102"/>
      <c r="ED227"/>
      <c r="EE227"/>
      <c r="EF227" s="103"/>
      <c r="EG227" s="103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  <c r="IW227"/>
      <c r="IX227"/>
      <c r="IY227"/>
      <c r="IZ227"/>
    </row>
    <row r="228" spans="1:260" s="7" customFormat="1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 s="102"/>
      <c r="EC228" s="102"/>
      <c r="ED228"/>
      <c r="EE228"/>
      <c r="EF228" s="103"/>
      <c r="EG228" s="103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</row>
    <row r="229" spans="1:260" s="7" customFormat="1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 s="102"/>
      <c r="EC229" s="102"/>
      <c r="ED229"/>
      <c r="EE229"/>
      <c r="EF229" s="103"/>
      <c r="EG229" s="103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</row>
    <row r="230" spans="1:260" s="7" customFormat="1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 s="102"/>
      <c r="EC230" s="102"/>
      <c r="ED230"/>
      <c r="EE230"/>
      <c r="EF230" s="103"/>
      <c r="EG230" s="103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  <c r="IW230"/>
      <c r="IX230"/>
      <c r="IY230"/>
      <c r="IZ230"/>
    </row>
    <row r="231" spans="1:260" s="7" customFormat="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 s="102"/>
      <c r="EC231" s="102"/>
      <c r="ED231"/>
      <c r="EE231"/>
      <c r="EF231" s="103"/>
      <c r="EG231" s="103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  <c r="IU231"/>
      <c r="IV231"/>
      <c r="IW231"/>
      <c r="IX231"/>
      <c r="IY231"/>
      <c r="IZ231"/>
    </row>
    <row r="232" spans="1:260" s="7" customFormat="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 s="102"/>
      <c r="EC232" s="102"/>
      <c r="ED232"/>
      <c r="EE232"/>
      <c r="EF232" s="103"/>
      <c r="EG232" s="103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  <c r="IU232"/>
      <c r="IV232"/>
      <c r="IW232"/>
      <c r="IX232"/>
      <c r="IY232"/>
      <c r="IZ232"/>
    </row>
    <row r="233" spans="1:260" s="7" customFormat="1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 s="102"/>
      <c r="EC233" s="102"/>
      <c r="ED233"/>
      <c r="EE233"/>
      <c r="EF233" s="103"/>
      <c r="EG233" s="10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  <c r="IK233"/>
      <c r="IL233"/>
      <c r="IM233"/>
      <c r="IN233"/>
      <c r="IO233"/>
      <c r="IP233"/>
      <c r="IQ233"/>
      <c r="IR233"/>
      <c r="IS233"/>
      <c r="IT233"/>
      <c r="IU233"/>
      <c r="IV233"/>
      <c r="IW233"/>
      <c r="IX233"/>
      <c r="IY233"/>
      <c r="IZ233"/>
    </row>
    <row r="234" spans="1:260" s="7" customFormat="1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 s="102"/>
      <c r="EC234" s="102"/>
      <c r="ED234"/>
      <c r="EE234"/>
      <c r="EF234" s="103"/>
      <c r="EG234" s="103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  <c r="IM234"/>
      <c r="IN234"/>
      <c r="IO234"/>
      <c r="IP234"/>
      <c r="IQ234"/>
      <c r="IR234"/>
      <c r="IS234"/>
      <c r="IT234"/>
      <c r="IU234"/>
      <c r="IV234"/>
      <c r="IW234"/>
      <c r="IX234"/>
      <c r="IY234"/>
      <c r="IZ234"/>
    </row>
    <row r="235" spans="1:260" s="7" customFormat="1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 s="102"/>
      <c r="EC235" s="102"/>
      <c r="ED235"/>
      <c r="EE235"/>
      <c r="EF235" s="103"/>
      <c r="EG235" s="103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  <c r="IM235"/>
      <c r="IN235"/>
      <c r="IO235"/>
      <c r="IP235"/>
      <c r="IQ235"/>
      <c r="IR235"/>
      <c r="IS235"/>
      <c r="IT235"/>
      <c r="IU235"/>
      <c r="IV235"/>
      <c r="IW235"/>
      <c r="IX235"/>
      <c r="IY235"/>
      <c r="IZ235"/>
    </row>
    <row r="236" spans="1:260" s="7" customFormat="1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 s="102"/>
      <c r="EC236" s="102"/>
      <c r="ED236"/>
      <c r="EE236"/>
      <c r="EF236" s="103"/>
      <c r="EG236" s="103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  <c r="II236"/>
      <c r="IJ236"/>
      <c r="IK236"/>
      <c r="IL236"/>
      <c r="IM236"/>
      <c r="IN236"/>
      <c r="IO236"/>
      <c r="IP236"/>
      <c r="IQ236"/>
      <c r="IR236"/>
      <c r="IS236"/>
      <c r="IT236"/>
      <c r="IU236"/>
      <c r="IV236"/>
      <c r="IW236"/>
      <c r="IX236"/>
      <c r="IY236"/>
      <c r="IZ236"/>
    </row>
    <row r="237" spans="1:260" s="7" customFormat="1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 s="102"/>
      <c r="EC237" s="102"/>
      <c r="ED237"/>
      <c r="EE237"/>
      <c r="EF237" s="103"/>
      <c r="EG237" s="103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  <c r="II237"/>
      <c r="IJ237"/>
      <c r="IK237"/>
      <c r="IL237"/>
      <c r="IM237"/>
      <c r="IN237"/>
      <c r="IO237"/>
      <c r="IP237"/>
      <c r="IQ237"/>
      <c r="IR237"/>
      <c r="IS237"/>
      <c r="IT237"/>
      <c r="IU237"/>
      <c r="IV237"/>
      <c r="IW237"/>
      <c r="IX237"/>
      <c r="IY237"/>
      <c r="IZ237"/>
    </row>
    <row r="238" spans="1:260" s="7" customFormat="1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 s="102"/>
      <c r="EC238" s="102"/>
      <c r="ED238"/>
      <c r="EE238"/>
      <c r="EF238" s="103"/>
      <c r="EG238" s="103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  <c r="IE238"/>
      <c r="IF238"/>
      <c r="IG238"/>
      <c r="IH238"/>
      <c r="II238"/>
      <c r="IJ238"/>
      <c r="IK238"/>
      <c r="IL238"/>
      <c r="IM238"/>
      <c r="IN238"/>
      <c r="IO238"/>
      <c r="IP238"/>
      <c r="IQ238"/>
      <c r="IR238"/>
      <c r="IS238"/>
      <c r="IT238"/>
      <c r="IU238"/>
      <c r="IV238"/>
      <c r="IW238"/>
      <c r="IX238"/>
      <c r="IY238"/>
      <c r="IZ238"/>
    </row>
    <row r="239" spans="1:260" s="7" customFormat="1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 s="102"/>
      <c r="EC239" s="102"/>
      <c r="ED239"/>
      <c r="EE239"/>
      <c r="EF239" s="103"/>
      <c r="EG239" s="103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  <c r="IM239"/>
      <c r="IN239"/>
      <c r="IO239"/>
      <c r="IP239"/>
      <c r="IQ239"/>
      <c r="IR239"/>
      <c r="IS239"/>
      <c r="IT239"/>
      <c r="IU239"/>
      <c r="IV239"/>
      <c r="IW239"/>
      <c r="IX239"/>
      <c r="IY239"/>
      <c r="IZ239"/>
    </row>
    <row r="240" spans="1:260" s="7" customFormat="1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 s="102"/>
      <c r="EC240" s="102"/>
      <c r="ED240"/>
      <c r="EE240"/>
      <c r="EF240" s="103"/>
      <c r="EG240" s="103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  <c r="IM240"/>
      <c r="IN240"/>
      <c r="IO240"/>
      <c r="IP240"/>
      <c r="IQ240"/>
      <c r="IR240"/>
      <c r="IS240"/>
      <c r="IT240"/>
      <c r="IU240"/>
      <c r="IV240"/>
      <c r="IW240"/>
      <c r="IX240"/>
      <c r="IY240"/>
      <c r="IZ240"/>
    </row>
    <row r="241" spans="1:260" s="7" customFormat="1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 s="102"/>
      <c r="EC241" s="102"/>
      <c r="ED241"/>
      <c r="EE241"/>
      <c r="EF241" s="103"/>
      <c r="EG241" s="103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  <c r="II241"/>
      <c r="IJ241"/>
      <c r="IK241"/>
      <c r="IL241"/>
      <c r="IM241"/>
      <c r="IN241"/>
      <c r="IO241"/>
      <c r="IP241"/>
      <c r="IQ241"/>
      <c r="IR241"/>
      <c r="IS241"/>
      <c r="IT241"/>
      <c r="IU241"/>
      <c r="IV241"/>
      <c r="IW241"/>
      <c r="IX241"/>
      <c r="IY241"/>
      <c r="IZ241"/>
    </row>
    <row r="242" spans="1:260" s="7" customFormat="1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 s="102"/>
      <c r="EC242" s="102"/>
      <c r="ED242"/>
      <c r="EE242"/>
      <c r="EF242" s="103"/>
      <c r="EG242" s="103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  <c r="II242"/>
      <c r="IJ242"/>
      <c r="IK242"/>
      <c r="IL242"/>
      <c r="IM242"/>
      <c r="IN242"/>
      <c r="IO242"/>
      <c r="IP242"/>
      <c r="IQ242"/>
      <c r="IR242"/>
      <c r="IS242"/>
      <c r="IT242"/>
      <c r="IU242"/>
      <c r="IV242"/>
      <c r="IW242"/>
      <c r="IX242"/>
      <c r="IY242"/>
      <c r="IZ242"/>
    </row>
    <row r="243" spans="1:260" s="7" customFormat="1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 s="102"/>
      <c r="EC243" s="102"/>
      <c r="ED243"/>
      <c r="EE243"/>
      <c r="EF243" s="103"/>
      <c r="EG243" s="10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  <c r="IW243"/>
      <c r="IX243"/>
      <c r="IY243"/>
      <c r="IZ243"/>
    </row>
    <row r="244" spans="1:260" s="7" customFormat="1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 s="102"/>
      <c r="EC244" s="102"/>
      <c r="ED244"/>
      <c r="EE244"/>
      <c r="EF244" s="103"/>
      <c r="EG244" s="103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  <c r="IW244"/>
      <c r="IX244"/>
      <c r="IY244"/>
      <c r="IZ244"/>
    </row>
    <row r="245" spans="1:260" s="7" customFormat="1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 s="102"/>
      <c r="EC245" s="102"/>
      <c r="ED245"/>
      <c r="EE245"/>
      <c r="EF245" s="103"/>
      <c r="EG245" s="103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  <c r="IW245"/>
      <c r="IX245"/>
      <c r="IY245"/>
      <c r="IZ245"/>
    </row>
    <row r="246" spans="1:260" s="7" customFormat="1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 s="102"/>
      <c r="EC246" s="102"/>
      <c r="ED246"/>
      <c r="EE246"/>
      <c r="EF246" s="103"/>
      <c r="EG246" s="103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  <c r="IV246"/>
      <c r="IW246"/>
      <c r="IX246"/>
      <c r="IY246"/>
      <c r="IZ246"/>
    </row>
    <row r="247" spans="1:260" s="7" customFormat="1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 s="102"/>
      <c r="EC247" s="102"/>
      <c r="ED247"/>
      <c r="EE247"/>
      <c r="EF247" s="103"/>
      <c r="EG247" s="103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  <c r="IM247"/>
      <c r="IN247"/>
      <c r="IO247"/>
      <c r="IP247"/>
      <c r="IQ247"/>
      <c r="IR247"/>
      <c r="IS247"/>
      <c r="IT247"/>
      <c r="IU247"/>
      <c r="IV247"/>
      <c r="IW247"/>
      <c r="IX247"/>
      <c r="IY247"/>
      <c r="IZ247"/>
    </row>
    <row r="248" spans="1:260" s="7" customFormat="1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 s="102"/>
      <c r="EC248" s="102"/>
      <c r="ED248"/>
      <c r="EE248"/>
      <c r="EF248" s="103"/>
      <c r="EG248" s="103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  <c r="IH248"/>
      <c r="II248"/>
      <c r="IJ248"/>
      <c r="IK248"/>
      <c r="IL248"/>
      <c r="IM248"/>
      <c r="IN248"/>
      <c r="IO248"/>
      <c r="IP248"/>
      <c r="IQ248"/>
      <c r="IR248"/>
      <c r="IS248"/>
      <c r="IT248"/>
      <c r="IU248"/>
      <c r="IV248"/>
      <c r="IW248"/>
      <c r="IX248"/>
      <c r="IY248"/>
      <c r="IZ248"/>
    </row>
    <row r="249" spans="1:260" s="7" customFormat="1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 s="102"/>
      <c r="EC249" s="102"/>
      <c r="ED249"/>
      <c r="EE249"/>
      <c r="EF249" s="103"/>
      <c r="EG249" s="103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  <c r="IE249"/>
      <c r="IF249"/>
      <c r="IG249"/>
      <c r="IH249"/>
      <c r="II249"/>
      <c r="IJ249"/>
      <c r="IK249"/>
      <c r="IL249"/>
      <c r="IM249"/>
      <c r="IN249"/>
      <c r="IO249"/>
      <c r="IP249"/>
      <c r="IQ249"/>
      <c r="IR249"/>
      <c r="IS249"/>
      <c r="IT249"/>
      <c r="IU249"/>
      <c r="IV249"/>
      <c r="IW249"/>
      <c r="IX249"/>
      <c r="IY249"/>
      <c r="IZ249"/>
    </row>
    <row r="250" spans="1:260" s="7" customFormat="1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 s="102"/>
      <c r="EC250" s="102"/>
      <c r="ED250"/>
      <c r="EE250"/>
      <c r="EF250" s="103"/>
      <c r="EG250" s="103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  <c r="IH250"/>
      <c r="II250"/>
      <c r="IJ250"/>
      <c r="IK250"/>
      <c r="IL250"/>
      <c r="IM250"/>
      <c r="IN250"/>
      <c r="IO250"/>
      <c r="IP250"/>
      <c r="IQ250"/>
      <c r="IR250"/>
      <c r="IS250"/>
      <c r="IT250"/>
      <c r="IU250"/>
      <c r="IV250"/>
      <c r="IW250"/>
      <c r="IX250"/>
      <c r="IY250"/>
      <c r="IZ250"/>
    </row>
    <row r="251" spans="1:260" s="7" customFormat="1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 s="102"/>
      <c r="EC251" s="102"/>
      <c r="ED251"/>
      <c r="EE251"/>
      <c r="EF251" s="103"/>
      <c r="EG251" s="103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  <c r="II251"/>
      <c r="IJ251"/>
      <c r="IK251"/>
      <c r="IL251"/>
      <c r="IM251"/>
      <c r="IN251"/>
      <c r="IO251"/>
      <c r="IP251"/>
      <c r="IQ251"/>
      <c r="IR251"/>
      <c r="IS251"/>
      <c r="IT251"/>
      <c r="IU251"/>
      <c r="IV251"/>
      <c r="IW251"/>
      <c r="IX251"/>
      <c r="IY251"/>
      <c r="IZ251"/>
    </row>
    <row r="252" spans="1:260" s="7" customFormat="1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 s="102"/>
      <c r="EC252" s="102"/>
      <c r="ED252"/>
      <c r="EE252"/>
      <c r="EF252" s="103"/>
      <c r="EG252" s="103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  <c r="IM252"/>
      <c r="IN252"/>
      <c r="IO252"/>
      <c r="IP252"/>
      <c r="IQ252"/>
      <c r="IR252"/>
      <c r="IS252"/>
      <c r="IT252"/>
      <c r="IU252"/>
      <c r="IV252"/>
      <c r="IW252"/>
      <c r="IX252"/>
      <c r="IY252"/>
      <c r="IZ252"/>
    </row>
    <row r="253" spans="1:260" s="7" customFormat="1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 s="102"/>
      <c r="EC253" s="102"/>
      <c r="ED253"/>
      <c r="EE253"/>
      <c r="EF253" s="103"/>
      <c r="EG253" s="10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  <c r="IM253"/>
      <c r="IN253"/>
      <c r="IO253"/>
      <c r="IP253"/>
      <c r="IQ253"/>
      <c r="IR253"/>
      <c r="IS253"/>
      <c r="IT253"/>
      <c r="IU253"/>
      <c r="IV253"/>
      <c r="IW253"/>
      <c r="IX253"/>
      <c r="IY253"/>
      <c r="IZ253"/>
    </row>
    <row r="254" spans="1:260" s="7" customFormat="1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 s="102"/>
      <c r="EC254" s="102"/>
      <c r="ED254"/>
      <c r="EE254"/>
      <c r="EF254" s="103"/>
      <c r="EG254" s="103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  <c r="II254"/>
      <c r="IJ254"/>
      <c r="IK254"/>
      <c r="IL254"/>
      <c r="IM254"/>
      <c r="IN254"/>
      <c r="IO254"/>
      <c r="IP254"/>
      <c r="IQ254"/>
      <c r="IR254"/>
      <c r="IS254"/>
      <c r="IT254"/>
      <c r="IU254"/>
      <c r="IV254"/>
      <c r="IW254"/>
      <c r="IX254"/>
      <c r="IY254"/>
      <c r="IZ254"/>
    </row>
    <row r="255" spans="1:260" s="7" customFormat="1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 s="102"/>
      <c r="EC255" s="102"/>
      <c r="ED255"/>
      <c r="EE255"/>
      <c r="EF255" s="103"/>
      <c r="EG255" s="103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  <c r="IM255"/>
      <c r="IN255"/>
      <c r="IO255"/>
      <c r="IP255"/>
      <c r="IQ255"/>
      <c r="IR255"/>
      <c r="IS255"/>
      <c r="IT255"/>
      <c r="IU255"/>
      <c r="IV255"/>
      <c r="IW255"/>
      <c r="IX255"/>
      <c r="IY255"/>
      <c r="IZ255"/>
    </row>
    <row r="256" spans="1:260" s="7" customFormat="1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 s="102"/>
      <c r="EC256" s="102"/>
      <c r="ED256"/>
      <c r="EE256"/>
      <c r="EF256" s="103"/>
      <c r="EG256" s="103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  <c r="IW256"/>
      <c r="IX256"/>
      <c r="IY256"/>
      <c r="IZ256"/>
    </row>
    <row r="257" spans="1:260" s="7" customFormat="1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 s="102"/>
      <c r="EC257" s="102"/>
      <c r="ED257"/>
      <c r="EE257"/>
      <c r="EF257" s="103"/>
      <c r="EG257" s="103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  <c r="IM257"/>
      <c r="IN257"/>
      <c r="IO257"/>
      <c r="IP257"/>
      <c r="IQ257"/>
      <c r="IR257"/>
      <c r="IS257"/>
      <c r="IT257"/>
      <c r="IU257"/>
      <c r="IV257"/>
      <c r="IW257"/>
      <c r="IX257"/>
      <c r="IY257"/>
      <c r="IZ257"/>
    </row>
    <row r="258" spans="1:260" s="7" customFormat="1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 s="102"/>
      <c r="EC258" s="102"/>
      <c r="ED258"/>
      <c r="EE258"/>
      <c r="EF258" s="103"/>
      <c r="EG258" s="103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  <c r="IM258"/>
      <c r="IN258"/>
      <c r="IO258"/>
      <c r="IP258"/>
      <c r="IQ258"/>
      <c r="IR258"/>
      <c r="IS258"/>
      <c r="IT258"/>
      <c r="IU258"/>
      <c r="IV258"/>
      <c r="IW258"/>
      <c r="IX258"/>
      <c r="IY258"/>
      <c r="IZ258"/>
    </row>
    <row r="259" spans="1:260" s="7" customFormat="1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 s="102"/>
      <c r="EC259" s="102"/>
      <c r="ED259"/>
      <c r="EE259"/>
      <c r="EF259" s="103"/>
      <c r="EG259" s="103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  <c r="IT259"/>
      <c r="IU259"/>
      <c r="IV259"/>
      <c r="IW259"/>
      <c r="IX259"/>
      <c r="IY259"/>
      <c r="IZ259"/>
    </row>
    <row r="260" spans="1:260" s="7" customFormat="1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 s="102"/>
      <c r="EC260" s="102"/>
      <c r="ED260"/>
      <c r="EE260"/>
      <c r="EF260" s="103"/>
      <c r="EG260" s="103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  <c r="IV260"/>
      <c r="IW260"/>
      <c r="IX260"/>
      <c r="IY260"/>
      <c r="IZ260"/>
    </row>
    <row r="261" spans="1:260" s="7" customFormat="1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 s="102"/>
      <c r="EC261" s="102"/>
      <c r="ED261"/>
      <c r="EE261"/>
      <c r="EF261" s="103"/>
      <c r="EG261" s="103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  <c r="IM261"/>
      <c r="IN261"/>
      <c r="IO261"/>
      <c r="IP261"/>
      <c r="IQ261"/>
      <c r="IR261"/>
      <c r="IS261"/>
      <c r="IT261"/>
      <c r="IU261"/>
      <c r="IV261"/>
      <c r="IW261"/>
      <c r="IX261"/>
      <c r="IY261"/>
      <c r="IZ261"/>
    </row>
    <row r="262" spans="1:260" s="7" customFormat="1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 s="102"/>
      <c r="EC262" s="102"/>
      <c r="ED262"/>
      <c r="EE262"/>
      <c r="EF262" s="103"/>
      <c r="EG262" s="103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  <c r="IM262"/>
      <c r="IN262"/>
      <c r="IO262"/>
      <c r="IP262"/>
      <c r="IQ262"/>
      <c r="IR262"/>
      <c r="IS262"/>
      <c r="IT262"/>
      <c r="IU262"/>
      <c r="IV262"/>
      <c r="IW262"/>
      <c r="IX262"/>
      <c r="IY262"/>
      <c r="IZ262"/>
    </row>
    <row r="263" spans="1:260" s="7" customFormat="1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 s="102"/>
      <c r="EC263" s="102"/>
      <c r="ED263"/>
      <c r="EE263"/>
      <c r="EF263" s="103"/>
      <c r="EG263" s="10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  <c r="IH263"/>
      <c r="II263"/>
      <c r="IJ263"/>
      <c r="IK263"/>
      <c r="IL263"/>
      <c r="IM263"/>
      <c r="IN263"/>
      <c r="IO263"/>
      <c r="IP263"/>
      <c r="IQ263"/>
      <c r="IR263"/>
      <c r="IS263"/>
      <c r="IT263"/>
      <c r="IU263"/>
      <c r="IV263"/>
      <c r="IW263"/>
      <c r="IX263"/>
      <c r="IY263"/>
      <c r="IZ263"/>
    </row>
    <row r="264" spans="1:260" s="7" customFormat="1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 s="102"/>
      <c r="EC264" s="102"/>
      <c r="ED264"/>
      <c r="EE264"/>
      <c r="EF264" s="103"/>
      <c r="EG264" s="103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  <c r="II264"/>
      <c r="IJ264"/>
      <c r="IK264"/>
      <c r="IL264"/>
      <c r="IM264"/>
      <c r="IN264"/>
      <c r="IO264"/>
      <c r="IP264"/>
      <c r="IQ264"/>
      <c r="IR264"/>
      <c r="IS264"/>
      <c r="IT264"/>
      <c r="IU264"/>
      <c r="IV264"/>
      <c r="IW264"/>
      <c r="IX264"/>
      <c r="IY264"/>
      <c r="IZ264"/>
    </row>
    <row r="265" spans="1:260" s="7" customFormat="1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 s="102"/>
      <c r="EC265" s="102"/>
      <c r="ED265"/>
      <c r="EE265"/>
      <c r="EF265" s="103"/>
      <c r="EG265" s="103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  <c r="IE265"/>
      <c r="IF265"/>
      <c r="IG265"/>
      <c r="IH265"/>
      <c r="II265"/>
      <c r="IJ265"/>
      <c r="IK265"/>
      <c r="IL265"/>
      <c r="IM265"/>
      <c r="IN265"/>
      <c r="IO265"/>
      <c r="IP265"/>
      <c r="IQ265"/>
      <c r="IR265"/>
      <c r="IS265"/>
      <c r="IT265"/>
      <c r="IU265"/>
      <c r="IV265"/>
      <c r="IW265"/>
      <c r="IX265"/>
      <c r="IY265"/>
      <c r="IZ265"/>
    </row>
    <row r="266" spans="1:260" s="7" customFormat="1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 s="102"/>
      <c r="EC266" s="102"/>
      <c r="ED266"/>
      <c r="EE266"/>
      <c r="EF266" s="103"/>
      <c r="EG266" s="103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  <c r="IE266"/>
      <c r="IF266"/>
      <c r="IG266"/>
      <c r="IH266"/>
      <c r="II266"/>
      <c r="IJ266"/>
      <c r="IK266"/>
      <c r="IL266"/>
      <c r="IM266"/>
      <c r="IN266"/>
      <c r="IO266"/>
      <c r="IP266"/>
      <c r="IQ266"/>
      <c r="IR266"/>
      <c r="IS266"/>
      <c r="IT266"/>
      <c r="IU266"/>
      <c r="IV266"/>
      <c r="IW266"/>
      <c r="IX266"/>
      <c r="IY266"/>
      <c r="IZ266"/>
    </row>
    <row r="267" spans="1:260" s="7" customFormat="1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 s="102"/>
      <c r="EC267" s="102"/>
      <c r="ED267"/>
      <c r="EE267"/>
      <c r="EF267" s="103"/>
      <c r="EG267" s="103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  <c r="IE267"/>
      <c r="IF267"/>
      <c r="IG267"/>
      <c r="IH267"/>
      <c r="II267"/>
      <c r="IJ267"/>
      <c r="IK267"/>
      <c r="IL267"/>
      <c r="IM267"/>
      <c r="IN267"/>
      <c r="IO267"/>
      <c r="IP267"/>
      <c r="IQ267"/>
      <c r="IR267"/>
      <c r="IS267"/>
      <c r="IT267"/>
      <c r="IU267"/>
      <c r="IV267"/>
      <c r="IW267"/>
      <c r="IX267"/>
      <c r="IY267"/>
      <c r="IZ267"/>
    </row>
    <row r="268" spans="1:260" s="7" customFormat="1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 s="102"/>
      <c r="EC268" s="102"/>
      <c r="ED268"/>
      <c r="EE268"/>
      <c r="EF268" s="103"/>
      <c r="EG268" s="103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  <c r="IH268"/>
      <c r="II268"/>
      <c r="IJ268"/>
      <c r="IK268"/>
      <c r="IL268"/>
      <c r="IM268"/>
      <c r="IN268"/>
      <c r="IO268"/>
      <c r="IP268"/>
      <c r="IQ268"/>
      <c r="IR268"/>
      <c r="IS268"/>
      <c r="IT268"/>
      <c r="IU268"/>
      <c r="IV268"/>
      <c r="IW268"/>
      <c r="IX268"/>
      <c r="IY268"/>
      <c r="IZ268"/>
    </row>
    <row r="269" spans="1:260" s="7" customFormat="1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 s="102"/>
      <c r="EC269" s="102"/>
      <c r="ED269"/>
      <c r="EE269"/>
      <c r="EF269" s="103"/>
      <c r="EG269" s="103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  <c r="IH269"/>
      <c r="II269"/>
      <c r="IJ269"/>
      <c r="IK269"/>
      <c r="IL269"/>
      <c r="IM269"/>
      <c r="IN269"/>
      <c r="IO269"/>
      <c r="IP269"/>
      <c r="IQ269"/>
      <c r="IR269"/>
      <c r="IS269"/>
      <c r="IT269"/>
      <c r="IU269"/>
      <c r="IV269"/>
      <c r="IW269"/>
      <c r="IX269"/>
      <c r="IY269"/>
      <c r="IZ269"/>
    </row>
    <row r="270" spans="1:260" s="7" customFormat="1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 s="102"/>
      <c r="EC270" s="102"/>
      <c r="ED270"/>
      <c r="EE270"/>
      <c r="EF270" s="103"/>
      <c r="EG270" s="103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  <c r="IE270"/>
      <c r="IF270"/>
      <c r="IG270"/>
      <c r="IH270"/>
      <c r="II270"/>
      <c r="IJ270"/>
      <c r="IK270"/>
      <c r="IL270"/>
      <c r="IM270"/>
      <c r="IN270"/>
      <c r="IO270"/>
      <c r="IP270"/>
      <c r="IQ270"/>
      <c r="IR270"/>
      <c r="IS270"/>
      <c r="IT270"/>
      <c r="IU270"/>
      <c r="IV270"/>
      <c r="IW270"/>
      <c r="IX270"/>
      <c r="IY270"/>
      <c r="IZ270"/>
    </row>
    <row r="271" spans="1:260" s="7" customFormat="1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 s="102"/>
      <c r="EC271" s="102"/>
      <c r="ED271"/>
      <c r="EE271"/>
      <c r="EF271" s="103"/>
      <c r="EG271" s="103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  <c r="II271"/>
      <c r="IJ271"/>
      <c r="IK271"/>
      <c r="IL271"/>
      <c r="IM271"/>
      <c r="IN271"/>
      <c r="IO271"/>
      <c r="IP271"/>
      <c r="IQ271"/>
      <c r="IR271"/>
      <c r="IS271"/>
      <c r="IT271"/>
      <c r="IU271"/>
      <c r="IV271"/>
      <c r="IW271"/>
      <c r="IX271"/>
      <c r="IY271"/>
      <c r="IZ271"/>
    </row>
    <row r="272" spans="1:260" s="7" customFormat="1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 s="102"/>
      <c r="EC272" s="102"/>
      <c r="ED272"/>
      <c r="EE272"/>
      <c r="EF272" s="103"/>
      <c r="EG272" s="103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  <c r="IM272"/>
      <c r="IN272"/>
      <c r="IO272"/>
      <c r="IP272"/>
      <c r="IQ272"/>
      <c r="IR272"/>
      <c r="IS272"/>
      <c r="IT272"/>
      <c r="IU272"/>
      <c r="IV272"/>
      <c r="IW272"/>
      <c r="IX272"/>
      <c r="IY272"/>
      <c r="IZ272"/>
    </row>
    <row r="273" spans="1:260" s="7" customFormat="1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 s="102"/>
      <c r="EC273" s="102"/>
      <c r="ED273"/>
      <c r="EE273"/>
      <c r="EF273" s="103"/>
      <c r="EG273" s="10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  <c r="IA273"/>
      <c r="IB273"/>
      <c r="IC273"/>
      <c r="ID273"/>
      <c r="IE273"/>
      <c r="IF273"/>
      <c r="IG273"/>
      <c r="IH273"/>
      <c r="II273"/>
      <c r="IJ273"/>
      <c r="IK273"/>
      <c r="IL273"/>
      <c r="IM273"/>
      <c r="IN273"/>
      <c r="IO273"/>
      <c r="IP273"/>
      <c r="IQ273"/>
      <c r="IR273"/>
      <c r="IS273"/>
      <c r="IT273"/>
      <c r="IU273"/>
      <c r="IV273"/>
      <c r="IW273"/>
      <c r="IX273"/>
      <c r="IY273"/>
      <c r="IZ273"/>
    </row>
    <row r="274" spans="1:260" s="7" customFormat="1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 s="102"/>
      <c r="EC274" s="102"/>
      <c r="ED274"/>
      <c r="EE274"/>
      <c r="EF274" s="103"/>
      <c r="EG274" s="103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  <c r="IM274"/>
      <c r="IN274"/>
      <c r="IO274"/>
      <c r="IP274"/>
      <c r="IQ274"/>
      <c r="IR274"/>
      <c r="IS274"/>
      <c r="IT274"/>
      <c r="IU274"/>
      <c r="IV274"/>
      <c r="IW274"/>
      <c r="IX274"/>
      <c r="IY274"/>
      <c r="IZ274"/>
    </row>
    <row r="275" spans="1:260" s="7" customFormat="1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 s="102"/>
      <c r="EC275" s="102"/>
      <c r="ED275"/>
      <c r="EE275"/>
      <c r="EF275" s="103"/>
      <c r="EG275" s="103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  <c r="II275"/>
      <c r="IJ275"/>
      <c r="IK275"/>
      <c r="IL275"/>
      <c r="IM275"/>
      <c r="IN275"/>
      <c r="IO275"/>
      <c r="IP275"/>
      <c r="IQ275"/>
      <c r="IR275"/>
      <c r="IS275"/>
      <c r="IT275"/>
      <c r="IU275"/>
      <c r="IV275"/>
      <c r="IW275"/>
      <c r="IX275"/>
      <c r="IY275"/>
      <c r="IZ275"/>
    </row>
    <row r="276" spans="1:260" s="7" customFormat="1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 s="102"/>
      <c r="EC276" s="102"/>
      <c r="ED276"/>
      <c r="EE276"/>
      <c r="EF276" s="103"/>
      <c r="EG276" s="103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  <c r="IA276"/>
      <c r="IB276"/>
      <c r="IC276"/>
      <c r="ID276"/>
      <c r="IE276"/>
      <c r="IF276"/>
      <c r="IG276"/>
      <c r="IH276"/>
      <c r="II276"/>
      <c r="IJ276"/>
      <c r="IK276"/>
      <c r="IL276"/>
      <c r="IM276"/>
      <c r="IN276"/>
      <c r="IO276"/>
      <c r="IP276"/>
      <c r="IQ276"/>
      <c r="IR276"/>
      <c r="IS276"/>
      <c r="IT276"/>
      <c r="IU276"/>
      <c r="IV276"/>
      <c r="IW276"/>
      <c r="IX276"/>
      <c r="IY276"/>
      <c r="IZ276"/>
    </row>
    <row r="277" spans="1:260" s="7" customFormat="1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 s="102"/>
      <c r="EC277" s="102"/>
      <c r="ED277"/>
      <c r="EE277"/>
      <c r="EF277" s="103"/>
      <c r="EG277" s="103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  <c r="IE277"/>
      <c r="IF277"/>
      <c r="IG277"/>
      <c r="IH277"/>
      <c r="II277"/>
      <c r="IJ277"/>
      <c r="IK277"/>
      <c r="IL277"/>
      <c r="IM277"/>
      <c r="IN277"/>
      <c r="IO277"/>
      <c r="IP277"/>
      <c r="IQ277"/>
      <c r="IR277"/>
      <c r="IS277"/>
      <c r="IT277"/>
      <c r="IU277"/>
      <c r="IV277"/>
      <c r="IW277"/>
      <c r="IX277"/>
      <c r="IY277"/>
      <c r="IZ277"/>
    </row>
    <row r="278" spans="1:260" s="7" customFormat="1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 s="102"/>
      <c r="EC278" s="102"/>
      <c r="ED278"/>
      <c r="EE278"/>
      <c r="EF278" s="103"/>
      <c r="EG278" s="103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  <c r="IH278"/>
      <c r="II278"/>
      <c r="IJ278"/>
      <c r="IK278"/>
      <c r="IL278"/>
      <c r="IM278"/>
      <c r="IN278"/>
      <c r="IO278"/>
      <c r="IP278"/>
      <c r="IQ278"/>
      <c r="IR278"/>
      <c r="IS278"/>
      <c r="IT278"/>
      <c r="IU278"/>
      <c r="IV278"/>
      <c r="IW278"/>
      <c r="IX278"/>
      <c r="IY278"/>
      <c r="IZ278"/>
    </row>
    <row r="279" spans="1:260" s="7" customFormat="1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 s="102"/>
      <c r="EC279" s="102"/>
      <c r="ED279"/>
      <c r="EE279"/>
      <c r="EF279" s="103"/>
      <c r="EG279" s="103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/>
      <c r="IE279"/>
      <c r="IF279"/>
      <c r="IG279"/>
      <c r="IH279"/>
      <c r="II279"/>
      <c r="IJ279"/>
      <c r="IK279"/>
      <c r="IL279"/>
      <c r="IM279"/>
      <c r="IN279"/>
      <c r="IO279"/>
      <c r="IP279"/>
      <c r="IQ279"/>
      <c r="IR279"/>
      <c r="IS279"/>
      <c r="IT279"/>
      <c r="IU279"/>
      <c r="IV279"/>
      <c r="IW279"/>
      <c r="IX279"/>
      <c r="IY279"/>
      <c r="IZ279"/>
    </row>
    <row r="280" spans="1:260" s="7" customFormat="1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 s="102"/>
      <c r="EC280" s="102"/>
      <c r="ED280"/>
      <c r="EE280"/>
      <c r="EF280" s="103"/>
      <c r="EG280" s="103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  <c r="IE280"/>
      <c r="IF280"/>
      <c r="IG280"/>
      <c r="IH280"/>
      <c r="II280"/>
      <c r="IJ280"/>
      <c r="IK280"/>
      <c r="IL280"/>
      <c r="IM280"/>
      <c r="IN280"/>
      <c r="IO280"/>
      <c r="IP280"/>
      <c r="IQ280"/>
      <c r="IR280"/>
      <c r="IS280"/>
      <c r="IT280"/>
      <c r="IU280"/>
      <c r="IV280"/>
      <c r="IW280"/>
      <c r="IX280"/>
      <c r="IY280"/>
      <c r="IZ280"/>
    </row>
    <row r="281" spans="1:260" s="7" customFormat="1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 s="102"/>
      <c r="EC281" s="102"/>
      <c r="ED281"/>
      <c r="EE281"/>
      <c r="EF281" s="103"/>
      <c r="EG281" s="103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  <c r="II281"/>
      <c r="IJ281"/>
      <c r="IK281"/>
      <c r="IL281"/>
      <c r="IM281"/>
      <c r="IN281"/>
      <c r="IO281"/>
      <c r="IP281"/>
      <c r="IQ281"/>
      <c r="IR281"/>
      <c r="IS281"/>
      <c r="IT281"/>
      <c r="IU281"/>
      <c r="IV281"/>
      <c r="IW281"/>
      <c r="IX281"/>
      <c r="IY281"/>
      <c r="IZ281"/>
    </row>
    <row r="282" spans="1:260" s="7" customFormat="1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 s="102"/>
      <c r="EC282" s="102"/>
      <c r="ED282"/>
      <c r="EE282"/>
      <c r="EF282" s="103"/>
      <c r="EG282" s="103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  <c r="IA282"/>
      <c r="IB282"/>
      <c r="IC282"/>
      <c r="ID282"/>
      <c r="IE282"/>
      <c r="IF282"/>
      <c r="IG282"/>
      <c r="IH282"/>
      <c r="II282"/>
      <c r="IJ282"/>
      <c r="IK282"/>
      <c r="IL282"/>
      <c r="IM282"/>
      <c r="IN282"/>
      <c r="IO282"/>
      <c r="IP282"/>
      <c r="IQ282"/>
      <c r="IR282"/>
      <c r="IS282"/>
      <c r="IT282"/>
      <c r="IU282"/>
      <c r="IV282"/>
      <c r="IW282"/>
      <c r="IX282"/>
      <c r="IY282"/>
      <c r="IZ282"/>
    </row>
    <row r="283" spans="1:260" s="7" customFormat="1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 s="102"/>
      <c r="EC283" s="102"/>
      <c r="ED283"/>
      <c r="EE283"/>
      <c r="EF283" s="103"/>
      <c r="EG283" s="10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  <c r="IE283"/>
      <c r="IF283"/>
      <c r="IG283"/>
      <c r="IH283"/>
      <c r="II283"/>
      <c r="IJ283"/>
      <c r="IK283"/>
      <c r="IL283"/>
      <c r="IM283"/>
      <c r="IN283"/>
      <c r="IO283"/>
      <c r="IP283"/>
      <c r="IQ283"/>
      <c r="IR283"/>
      <c r="IS283"/>
      <c r="IT283"/>
      <c r="IU283"/>
      <c r="IV283"/>
      <c r="IW283"/>
      <c r="IX283"/>
      <c r="IY283"/>
      <c r="IZ283"/>
    </row>
    <row r="284" spans="1:260" s="7" customFormat="1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 s="102"/>
      <c r="EC284" s="102"/>
      <c r="ED284"/>
      <c r="EE284"/>
      <c r="EF284" s="103"/>
      <c r="EG284" s="103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  <c r="IE284"/>
      <c r="IF284"/>
      <c r="IG284"/>
      <c r="IH284"/>
      <c r="II284"/>
      <c r="IJ284"/>
      <c r="IK284"/>
      <c r="IL284"/>
      <c r="IM284"/>
      <c r="IN284"/>
      <c r="IO284"/>
      <c r="IP284"/>
      <c r="IQ284"/>
      <c r="IR284"/>
      <c r="IS284"/>
      <c r="IT284"/>
      <c r="IU284"/>
      <c r="IV284"/>
      <c r="IW284"/>
      <c r="IX284"/>
      <c r="IY284"/>
      <c r="IZ284"/>
    </row>
    <row r="285" spans="1:260" s="7" customFormat="1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 s="102"/>
      <c r="EC285" s="102"/>
      <c r="ED285"/>
      <c r="EE285"/>
      <c r="EF285" s="103"/>
      <c r="EG285" s="103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  <c r="IM285"/>
      <c r="IN285"/>
      <c r="IO285"/>
      <c r="IP285"/>
      <c r="IQ285"/>
      <c r="IR285"/>
      <c r="IS285"/>
      <c r="IT285"/>
      <c r="IU285"/>
      <c r="IV285"/>
      <c r="IW285"/>
      <c r="IX285"/>
      <c r="IY285"/>
      <c r="IZ285"/>
    </row>
    <row r="286" spans="1:260" s="7" customFormat="1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 s="102"/>
      <c r="EC286" s="102"/>
      <c r="ED286"/>
      <c r="EE286"/>
      <c r="EF286" s="103"/>
      <c r="EG286" s="103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  <c r="IE286"/>
      <c r="IF286"/>
      <c r="IG286"/>
      <c r="IH286"/>
      <c r="II286"/>
      <c r="IJ286"/>
      <c r="IK286"/>
      <c r="IL286"/>
      <c r="IM286"/>
      <c r="IN286"/>
      <c r="IO286"/>
      <c r="IP286"/>
      <c r="IQ286"/>
      <c r="IR286"/>
      <c r="IS286"/>
      <c r="IT286"/>
      <c r="IU286"/>
      <c r="IV286"/>
      <c r="IW286"/>
      <c r="IX286"/>
      <c r="IY286"/>
      <c r="IZ286"/>
    </row>
    <row r="287" spans="1:260" s="7" customFormat="1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 s="102"/>
      <c r="EC287" s="102"/>
      <c r="ED287"/>
      <c r="EE287"/>
      <c r="EF287" s="103"/>
      <c r="EG287" s="103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  <c r="II287"/>
      <c r="IJ287"/>
      <c r="IK287"/>
      <c r="IL287"/>
      <c r="IM287"/>
      <c r="IN287"/>
      <c r="IO287"/>
      <c r="IP287"/>
      <c r="IQ287"/>
      <c r="IR287"/>
      <c r="IS287"/>
      <c r="IT287"/>
      <c r="IU287"/>
      <c r="IV287"/>
      <c r="IW287"/>
      <c r="IX287"/>
      <c r="IY287"/>
      <c r="IZ287"/>
    </row>
    <row r="288" spans="1:260" s="7" customFormat="1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 s="102"/>
      <c r="EC288" s="102"/>
      <c r="ED288"/>
      <c r="EE288"/>
      <c r="EF288" s="103"/>
      <c r="EG288" s="103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  <c r="IA288"/>
      <c r="IB288"/>
      <c r="IC288"/>
      <c r="ID288"/>
      <c r="IE288"/>
      <c r="IF288"/>
      <c r="IG288"/>
      <c r="IH288"/>
      <c r="II288"/>
      <c r="IJ288"/>
      <c r="IK288"/>
      <c r="IL288"/>
      <c r="IM288"/>
      <c r="IN288"/>
      <c r="IO288"/>
      <c r="IP288"/>
      <c r="IQ288"/>
      <c r="IR288"/>
      <c r="IS288"/>
      <c r="IT288"/>
      <c r="IU288"/>
      <c r="IV288"/>
      <c r="IW288"/>
      <c r="IX288"/>
      <c r="IY288"/>
      <c r="IZ288"/>
    </row>
    <row r="289" spans="1:260" s="7" customFormat="1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 s="102"/>
      <c r="EC289" s="102"/>
      <c r="ED289"/>
      <c r="EE289"/>
      <c r="EF289" s="103"/>
      <c r="EG289" s="103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  <c r="IA289"/>
      <c r="IB289"/>
      <c r="IC289"/>
      <c r="ID289"/>
      <c r="IE289"/>
      <c r="IF289"/>
      <c r="IG289"/>
      <c r="IH289"/>
      <c r="II289"/>
      <c r="IJ289"/>
      <c r="IK289"/>
      <c r="IL289"/>
      <c r="IM289"/>
      <c r="IN289"/>
      <c r="IO289"/>
      <c r="IP289"/>
      <c r="IQ289"/>
      <c r="IR289"/>
      <c r="IS289"/>
      <c r="IT289"/>
      <c r="IU289"/>
      <c r="IV289"/>
      <c r="IW289"/>
      <c r="IX289"/>
      <c r="IY289"/>
      <c r="IZ289"/>
    </row>
    <row r="290" spans="1:260" s="7" customFormat="1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 s="102"/>
      <c r="EC290" s="102"/>
      <c r="ED290"/>
      <c r="EE290"/>
      <c r="EF290" s="103"/>
      <c r="EG290" s="103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  <c r="IA290"/>
      <c r="IB290"/>
      <c r="IC290"/>
      <c r="ID290"/>
      <c r="IE290"/>
      <c r="IF290"/>
      <c r="IG290"/>
      <c r="IH290"/>
      <c r="II290"/>
      <c r="IJ290"/>
      <c r="IK290"/>
      <c r="IL290"/>
      <c r="IM290"/>
      <c r="IN290"/>
      <c r="IO290"/>
      <c r="IP290"/>
      <c r="IQ290"/>
      <c r="IR290"/>
      <c r="IS290"/>
      <c r="IT290"/>
      <c r="IU290"/>
      <c r="IV290"/>
      <c r="IW290"/>
      <c r="IX290"/>
      <c r="IY290"/>
      <c r="IZ290"/>
    </row>
    <row r="291" spans="1:260" s="7" customFormat="1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 s="102"/>
      <c r="EC291" s="102"/>
      <c r="ED291"/>
      <c r="EE291"/>
      <c r="EF291" s="103"/>
      <c r="EG291" s="103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  <c r="IA291"/>
      <c r="IB291"/>
      <c r="IC291"/>
      <c r="ID291"/>
      <c r="IE291"/>
      <c r="IF291"/>
      <c r="IG291"/>
      <c r="IH291"/>
      <c r="II291"/>
      <c r="IJ291"/>
      <c r="IK291"/>
      <c r="IL291"/>
      <c r="IM291"/>
      <c r="IN291"/>
      <c r="IO291"/>
      <c r="IP291"/>
      <c r="IQ291"/>
      <c r="IR291"/>
      <c r="IS291"/>
      <c r="IT291"/>
      <c r="IU291"/>
      <c r="IV291"/>
      <c r="IW291"/>
      <c r="IX291"/>
      <c r="IY291"/>
      <c r="IZ291"/>
    </row>
    <row r="292" spans="1:260" s="7" customFormat="1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 s="102"/>
      <c r="EC292" s="102"/>
      <c r="ED292"/>
      <c r="EE292"/>
      <c r="EF292" s="103"/>
      <c r="EG292" s="103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  <c r="IA292"/>
      <c r="IB292"/>
      <c r="IC292"/>
      <c r="ID292"/>
      <c r="IE292"/>
      <c r="IF292"/>
      <c r="IG292"/>
      <c r="IH292"/>
      <c r="II292"/>
      <c r="IJ292"/>
      <c r="IK292"/>
      <c r="IL292"/>
      <c r="IM292"/>
      <c r="IN292"/>
      <c r="IO292"/>
      <c r="IP292"/>
      <c r="IQ292"/>
      <c r="IR292"/>
      <c r="IS292"/>
      <c r="IT292"/>
      <c r="IU292"/>
      <c r="IV292"/>
      <c r="IW292"/>
      <c r="IX292"/>
      <c r="IY292"/>
      <c r="IZ292"/>
    </row>
    <row r="293" spans="1:260" s="7" customFormat="1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 s="102"/>
      <c r="EC293" s="102"/>
      <c r="ED293"/>
      <c r="EE293"/>
      <c r="EF293" s="103"/>
      <c r="EG293" s="10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  <c r="IA293"/>
      <c r="IB293"/>
      <c r="IC293"/>
      <c r="ID293"/>
      <c r="IE293"/>
      <c r="IF293"/>
      <c r="IG293"/>
      <c r="IH293"/>
      <c r="II293"/>
      <c r="IJ293"/>
      <c r="IK293"/>
      <c r="IL293"/>
      <c r="IM293"/>
      <c r="IN293"/>
      <c r="IO293"/>
      <c r="IP293"/>
      <c r="IQ293"/>
      <c r="IR293"/>
      <c r="IS293"/>
      <c r="IT293"/>
      <c r="IU293"/>
      <c r="IV293"/>
      <c r="IW293"/>
      <c r="IX293"/>
      <c r="IY293"/>
      <c r="IZ293"/>
    </row>
    <row r="294" spans="1:260" s="7" customFormat="1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 s="102"/>
      <c r="EC294" s="102"/>
      <c r="ED294"/>
      <c r="EE294"/>
      <c r="EF294" s="103"/>
      <c r="EG294" s="103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  <c r="IA294"/>
      <c r="IB294"/>
      <c r="IC294"/>
      <c r="ID294"/>
      <c r="IE294"/>
      <c r="IF294"/>
      <c r="IG294"/>
      <c r="IH294"/>
      <c r="II294"/>
      <c r="IJ294"/>
      <c r="IK294"/>
      <c r="IL294"/>
      <c r="IM294"/>
      <c r="IN294"/>
      <c r="IO294"/>
      <c r="IP294"/>
      <c r="IQ294"/>
      <c r="IR294"/>
      <c r="IS294"/>
      <c r="IT294"/>
      <c r="IU294"/>
      <c r="IV294"/>
      <c r="IW294"/>
      <c r="IX294"/>
      <c r="IY294"/>
      <c r="IZ294"/>
    </row>
    <row r="295" spans="1:260" s="7" customFormat="1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 s="102"/>
      <c r="EC295" s="102"/>
      <c r="ED295"/>
      <c r="EE295"/>
      <c r="EF295" s="103"/>
      <c r="EG295" s="103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  <c r="IA295"/>
      <c r="IB295"/>
      <c r="IC295"/>
      <c r="ID295"/>
      <c r="IE295"/>
      <c r="IF295"/>
      <c r="IG295"/>
      <c r="IH295"/>
      <c r="II295"/>
      <c r="IJ295"/>
      <c r="IK295"/>
      <c r="IL295"/>
      <c r="IM295"/>
      <c r="IN295"/>
      <c r="IO295"/>
      <c r="IP295"/>
      <c r="IQ295"/>
      <c r="IR295"/>
      <c r="IS295"/>
      <c r="IT295"/>
      <c r="IU295"/>
      <c r="IV295"/>
      <c r="IW295"/>
      <c r="IX295"/>
      <c r="IY295"/>
      <c r="IZ295"/>
    </row>
    <row r="296" spans="1:260" s="7" customFormat="1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 s="102"/>
      <c r="EC296" s="102"/>
      <c r="ED296"/>
      <c r="EE296"/>
      <c r="EF296" s="103"/>
      <c r="EG296" s="103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  <c r="IA296"/>
      <c r="IB296"/>
      <c r="IC296"/>
      <c r="ID296"/>
      <c r="IE296"/>
      <c r="IF296"/>
      <c r="IG296"/>
      <c r="IH296"/>
      <c r="II296"/>
      <c r="IJ296"/>
      <c r="IK296"/>
      <c r="IL296"/>
      <c r="IM296"/>
      <c r="IN296"/>
      <c r="IO296"/>
      <c r="IP296"/>
      <c r="IQ296"/>
      <c r="IR296"/>
      <c r="IS296"/>
      <c r="IT296"/>
      <c r="IU296"/>
      <c r="IV296"/>
      <c r="IW296"/>
      <c r="IX296"/>
      <c r="IY296"/>
      <c r="IZ296"/>
    </row>
    <row r="297" spans="1:260" s="7" customFormat="1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 s="102"/>
      <c r="EC297" s="102"/>
      <c r="ED297"/>
      <c r="EE297"/>
      <c r="EF297" s="103"/>
      <c r="EG297" s="103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  <c r="IA297"/>
      <c r="IB297"/>
      <c r="IC297"/>
      <c r="ID297"/>
      <c r="IE297"/>
      <c r="IF297"/>
      <c r="IG297"/>
      <c r="IH297"/>
      <c r="II297"/>
      <c r="IJ297"/>
      <c r="IK297"/>
      <c r="IL297"/>
      <c r="IM297"/>
      <c r="IN297"/>
      <c r="IO297"/>
      <c r="IP297"/>
      <c r="IQ297"/>
      <c r="IR297"/>
      <c r="IS297"/>
      <c r="IT297"/>
      <c r="IU297"/>
      <c r="IV297"/>
      <c r="IW297"/>
      <c r="IX297"/>
      <c r="IY297"/>
      <c r="IZ297"/>
    </row>
    <row r="298" spans="1:260" s="7" customFormat="1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 s="102"/>
      <c r="EC298" s="102"/>
      <c r="ED298"/>
      <c r="EE298"/>
      <c r="EF298" s="103"/>
      <c r="EG298" s="103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  <c r="IA298"/>
      <c r="IB298"/>
      <c r="IC298"/>
      <c r="ID298"/>
      <c r="IE298"/>
      <c r="IF298"/>
      <c r="IG298"/>
      <c r="IH298"/>
      <c r="II298"/>
      <c r="IJ298"/>
      <c r="IK298"/>
      <c r="IL298"/>
      <c r="IM298"/>
      <c r="IN298"/>
      <c r="IO298"/>
      <c r="IP298"/>
      <c r="IQ298"/>
      <c r="IR298"/>
      <c r="IS298"/>
      <c r="IT298"/>
      <c r="IU298"/>
      <c r="IV298"/>
      <c r="IW298"/>
      <c r="IX298"/>
      <c r="IY298"/>
      <c r="IZ298"/>
    </row>
    <row r="299" spans="1:260" s="7" customFormat="1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 s="102"/>
      <c r="EC299" s="102"/>
      <c r="ED299"/>
      <c r="EE299"/>
      <c r="EF299" s="103"/>
      <c r="EG299" s="103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  <c r="IE299"/>
      <c r="IF299"/>
      <c r="IG299"/>
      <c r="IH299"/>
      <c r="II299"/>
      <c r="IJ299"/>
      <c r="IK299"/>
      <c r="IL299"/>
      <c r="IM299"/>
      <c r="IN299"/>
      <c r="IO299"/>
      <c r="IP299"/>
      <c r="IQ299"/>
      <c r="IR299"/>
      <c r="IS299"/>
      <c r="IT299"/>
      <c r="IU299"/>
      <c r="IV299"/>
      <c r="IW299"/>
      <c r="IX299"/>
      <c r="IY299"/>
      <c r="IZ299"/>
    </row>
    <row r="300" spans="1:260" s="7" customFormat="1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 s="102"/>
      <c r="EC300" s="102"/>
      <c r="ED300"/>
      <c r="EE300"/>
      <c r="EF300" s="103"/>
      <c r="EG300" s="103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  <c r="IE300"/>
      <c r="IF300"/>
      <c r="IG300"/>
      <c r="IH300"/>
      <c r="II300"/>
      <c r="IJ300"/>
      <c r="IK300"/>
      <c r="IL300"/>
      <c r="IM300"/>
      <c r="IN300"/>
      <c r="IO300"/>
      <c r="IP300"/>
      <c r="IQ300"/>
      <c r="IR300"/>
      <c r="IS300"/>
      <c r="IT300"/>
      <c r="IU300"/>
      <c r="IV300"/>
      <c r="IW300"/>
      <c r="IX300"/>
      <c r="IY300"/>
      <c r="IZ300"/>
    </row>
    <row r="301" spans="1:260" s="7" customFormat="1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 s="102"/>
      <c r="EC301" s="102"/>
      <c r="ED301"/>
      <c r="EE301"/>
      <c r="EF301" s="103"/>
      <c r="EG301" s="103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  <c r="IA301"/>
      <c r="IB301"/>
      <c r="IC301"/>
      <c r="ID301"/>
      <c r="IE301"/>
      <c r="IF301"/>
      <c r="IG301"/>
      <c r="IH301"/>
      <c r="II301"/>
      <c r="IJ301"/>
      <c r="IK301"/>
      <c r="IL301"/>
      <c r="IM301"/>
      <c r="IN301"/>
      <c r="IO301"/>
      <c r="IP301"/>
      <c r="IQ301"/>
      <c r="IR301"/>
      <c r="IS301"/>
      <c r="IT301"/>
      <c r="IU301"/>
      <c r="IV301"/>
      <c r="IW301"/>
      <c r="IX301"/>
      <c r="IY301"/>
      <c r="IZ301"/>
    </row>
    <row r="302" spans="1:260" s="7" customFormat="1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 s="102"/>
      <c r="EC302" s="102"/>
      <c r="ED302"/>
      <c r="EE302"/>
      <c r="EF302" s="103"/>
      <c r="EG302" s="103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  <c r="II302"/>
      <c r="IJ302"/>
      <c r="IK302"/>
      <c r="IL302"/>
      <c r="IM302"/>
      <c r="IN302"/>
      <c r="IO302"/>
      <c r="IP302"/>
      <c r="IQ302"/>
      <c r="IR302"/>
      <c r="IS302"/>
      <c r="IT302"/>
      <c r="IU302"/>
      <c r="IV302"/>
      <c r="IW302"/>
      <c r="IX302"/>
      <c r="IY302"/>
      <c r="IZ302"/>
    </row>
    <row r="303" spans="1:260" s="7" customFormat="1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 s="102"/>
      <c r="EC303" s="102"/>
      <c r="ED303"/>
      <c r="EE303"/>
      <c r="EF303" s="103"/>
      <c r="EG303" s="1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  <c r="IE303"/>
      <c r="IF303"/>
      <c r="IG303"/>
      <c r="IH303"/>
      <c r="II303"/>
      <c r="IJ303"/>
      <c r="IK303"/>
      <c r="IL303"/>
      <c r="IM303"/>
      <c r="IN303"/>
      <c r="IO303"/>
      <c r="IP303"/>
      <c r="IQ303"/>
      <c r="IR303"/>
      <c r="IS303"/>
      <c r="IT303"/>
      <c r="IU303"/>
      <c r="IV303"/>
      <c r="IW303"/>
      <c r="IX303"/>
      <c r="IY303"/>
      <c r="IZ303"/>
    </row>
    <row r="304" spans="1:260" s="7" customFormat="1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 s="102"/>
      <c r="EC304" s="102"/>
      <c r="ED304"/>
      <c r="EE304"/>
      <c r="EF304" s="103"/>
      <c r="EG304" s="103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  <c r="IE304"/>
      <c r="IF304"/>
      <c r="IG304"/>
      <c r="IH304"/>
      <c r="II304"/>
      <c r="IJ304"/>
      <c r="IK304"/>
      <c r="IL304"/>
      <c r="IM304"/>
      <c r="IN304"/>
      <c r="IO304"/>
      <c r="IP304"/>
      <c r="IQ304"/>
      <c r="IR304"/>
      <c r="IS304"/>
      <c r="IT304"/>
      <c r="IU304"/>
      <c r="IV304"/>
      <c r="IW304"/>
      <c r="IX304"/>
      <c r="IY304"/>
      <c r="IZ304"/>
    </row>
    <row r="305" spans="1:260" s="7" customFormat="1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 s="102"/>
      <c r="EC305" s="102"/>
      <c r="ED305"/>
      <c r="EE305"/>
      <c r="EF305" s="103"/>
      <c r="EG305" s="103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  <c r="IA305"/>
      <c r="IB305"/>
      <c r="IC305"/>
      <c r="ID305"/>
      <c r="IE305"/>
      <c r="IF305"/>
      <c r="IG305"/>
      <c r="IH305"/>
      <c r="II305"/>
      <c r="IJ305"/>
      <c r="IK305"/>
      <c r="IL305"/>
      <c r="IM305"/>
      <c r="IN305"/>
      <c r="IO305"/>
      <c r="IP305"/>
      <c r="IQ305"/>
      <c r="IR305"/>
      <c r="IS305"/>
      <c r="IT305"/>
      <c r="IU305"/>
      <c r="IV305"/>
      <c r="IW305"/>
      <c r="IX305"/>
      <c r="IY305"/>
      <c r="IZ305"/>
    </row>
    <row r="306" spans="1:260" s="7" customFormat="1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 s="102"/>
      <c r="EC306" s="102"/>
      <c r="ED306"/>
      <c r="EE306"/>
      <c r="EF306" s="103"/>
      <c r="EG306" s="103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  <c r="IE306"/>
      <c r="IF306"/>
      <c r="IG306"/>
      <c r="IH306"/>
      <c r="II306"/>
      <c r="IJ306"/>
      <c r="IK306"/>
      <c r="IL306"/>
      <c r="IM306"/>
      <c r="IN306"/>
      <c r="IO306"/>
      <c r="IP306"/>
      <c r="IQ306"/>
      <c r="IR306"/>
      <c r="IS306"/>
      <c r="IT306"/>
      <c r="IU306"/>
      <c r="IV306"/>
      <c r="IW306"/>
      <c r="IX306"/>
      <c r="IY306"/>
      <c r="IZ306"/>
    </row>
    <row r="307" spans="1:260" s="7" customFormat="1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 s="102"/>
      <c r="EC307" s="102"/>
      <c r="ED307"/>
      <c r="EE307"/>
      <c r="EF307" s="103"/>
      <c r="EG307" s="103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  <c r="IE307"/>
      <c r="IF307"/>
      <c r="IG307"/>
      <c r="IH307"/>
      <c r="II307"/>
      <c r="IJ307"/>
      <c r="IK307"/>
      <c r="IL307"/>
      <c r="IM307"/>
      <c r="IN307"/>
      <c r="IO307"/>
      <c r="IP307"/>
      <c r="IQ307"/>
      <c r="IR307"/>
      <c r="IS307"/>
      <c r="IT307"/>
      <c r="IU307"/>
      <c r="IV307"/>
      <c r="IW307"/>
      <c r="IX307"/>
      <c r="IY307"/>
      <c r="IZ307"/>
    </row>
    <row r="308" spans="1:260" s="7" customFormat="1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 s="102"/>
      <c r="EC308" s="102"/>
      <c r="ED308"/>
      <c r="EE308"/>
      <c r="EF308" s="103"/>
      <c r="EG308" s="103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  <c r="IE308"/>
      <c r="IF308"/>
      <c r="IG308"/>
      <c r="IH308"/>
      <c r="II308"/>
      <c r="IJ308"/>
      <c r="IK308"/>
      <c r="IL308"/>
      <c r="IM308"/>
      <c r="IN308"/>
      <c r="IO308"/>
      <c r="IP308"/>
      <c r="IQ308"/>
      <c r="IR308"/>
      <c r="IS308"/>
      <c r="IT308"/>
      <c r="IU308"/>
      <c r="IV308"/>
      <c r="IW308"/>
      <c r="IX308"/>
      <c r="IY308"/>
      <c r="IZ308"/>
    </row>
    <row r="309" spans="1:260" s="7" customFormat="1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 s="102"/>
      <c r="EC309" s="102"/>
      <c r="ED309"/>
      <c r="EE309"/>
      <c r="EF309" s="103"/>
      <c r="EG309" s="103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  <c r="IA309"/>
      <c r="IB309"/>
      <c r="IC309"/>
      <c r="ID309"/>
      <c r="IE309"/>
      <c r="IF309"/>
      <c r="IG309"/>
      <c r="IH309"/>
      <c r="II309"/>
      <c r="IJ309"/>
      <c r="IK309"/>
      <c r="IL309"/>
      <c r="IM309"/>
      <c r="IN309"/>
      <c r="IO309"/>
      <c r="IP309"/>
      <c r="IQ309"/>
      <c r="IR309"/>
      <c r="IS309"/>
      <c r="IT309"/>
      <c r="IU309"/>
      <c r="IV309"/>
      <c r="IW309"/>
      <c r="IX309"/>
      <c r="IY309"/>
      <c r="IZ309"/>
    </row>
    <row r="310" spans="1:260" s="7" customFormat="1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 s="102"/>
      <c r="EC310" s="102"/>
      <c r="ED310"/>
      <c r="EE310"/>
      <c r="EF310" s="103"/>
      <c r="EG310" s="103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  <c r="IA310"/>
      <c r="IB310"/>
      <c r="IC310"/>
      <c r="ID310"/>
      <c r="IE310"/>
      <c r="IF310"/>
      <c r="IG310"/>
      <c r="IH310"/>
      <c r="II310"/>
      <c r="IJ310"/>
      <c r="IK310"/>
      <c r="IL310"/>
      <c r="IM310"/>
      <c r="IN310"/>
      <c r="IO310"/>
      <c r="IP310"/>
      <c r="IQ310"/>
      <c r="IR310"/>
      <c r="IS310"/>
      <c r="IT310"/>
      <c r="IU310"/>
      <c r="IV310"/>
      <c r="IW310"/>
      <c r="IX310"/>
      <c r="IY310"/>
      <c r="IZ310"/>
    </row>
    <row r="311" spans="1:260" s="7" customFormat="1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 s="102"/>
      <c r="EC311" s="102"/>
      <c r="ED311"/>
      <c r="EE311"/>
      <c r="EF311" s="103"/>
      <c r="EG311" s="103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  <c r="IA311"/>
      <c r="IB311"/>
      <c r="IC311"/>
      <c r="ID311"/>
      <c r="IE311"/>
      <c r="IF311"/>
      <c r="IG311"/>
      <c r="IH311"/>
      <c r="II311"/>
      <c r="IJ311"/>
      <c r="IK311"/>
      <c r="IL311"/>
      <c r="IM311"/>
      <c r="IN311"/>
      <c r="IO311"/>
      <c r="IP311"/>
      <c r="IQ311"/>
      <c r="IR311"/>
      <c r="IS311"/>
      <c r="IT311"/>
      <c r="IU311"/>
      <c r="IV311"/>
      <c r="IW311"/>
      <c r="IX311"/>
      <c r="IY311"/>
      <c r="IZ311"/>
    </row>
    <row r="312" spans="1:260" s="7" customFormat="1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 s="102"/>
      <c r="EC312" s="102"/>
      <c r="ED312"/>
      <c r="EE312"/>
      <c r="EF312" s="103"/>
      <c r="EG312" s="103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  <c r="IA312"/>
      <c r="IB312"/>
      <c r="IC312"/>
      <c r="ID312"/>
      <c r="IE312"/>
      <c r="IF312"/>
      <c r="IG312"/>
      <c r="IH312"/>
      <c r="II312"/>
      <c r="IJ312"/>
      <c r="IK312"/>
      <c r="IL312"/>
      <c r="IM312"/>
      <c r="IN312"/>
      <c r="IO312"/>
      <c r="IP312"/>
      <c r="IQ312"/>
      <c r="IR312"/>
      <c r="IS312"/>
      <c r="IT312"/>
      <c r="IU312"/>
      <c r="IV312"/>
      <c r="IW312"/>
      <c r="IX312"/>
      <c r="IY312"/>
      <c r="IZ312"/>
    </row>
    <row r="313" spans="1:260" s="7" customFormat="1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 s="102"/>
      <c r="EC313" s="102"/>
      <c r="ED313"/>
      <c r="EE313"/>
      <c r="EF313" s="103"/>
      <c r="EG313" s="10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  <c r="IA313"/>
      <c r="IB313"/>
      <c r="IC313"/>
      <c r="ID313"/>
      <c r="IE313"/>
      <c r="IF313"/>
      <c r="IG313"/>
      <c r="IH313"/>
      <c r="II313"/>
      <c r="IJ313"/>
      <c r="IK313"/>
      <c r="IL313"/>
      <c r="IM313"/>
      <c r="IN313"/>
      <c r="IO313"/>
      <c r="IP313"/>
      <c r="IQ313"/>
      <c r="IR313"/>
      <c r="IS313"/>
      <c r="IT313"/>
      <c r="IU313"/>
      <c r="IV313"/>
      <c r="IW313"/>
      <c r="IX313"/>
      <c r="IY313"/>
      <c r="IZ313"/>
    </row>
    <row r="314" spans="1:260" s="7" customFormat="1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 s="102"/>
      <c r="EC314" s="102"/>
      <c r="ED314"/>
      <c r="EE314"/>
      <c r="EF314" s="103"/>
      <c r="EG314" s="103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  <c r="IM314"/>
      <c r="IN314"/>
      <c r="IO314"/>
      <c r="IP314"/>
      <c r="IQ314"/>
      <c r="IR314"/>
      <c r="IS314"/>
      <c r="IT314"/>
      <c r="IU314"/>
      <c r="IV314"/>
      <c r="IW314"/>
      <c r="IX314"/>
      <c r="IY314"/>
      <c r="IZ314"/>
    </row>
    <row r="315" spans="1:260" s="7" customFormat="1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 s="102"/>
      <c r="EC315" s="102"/>
      <c r="ED315"/>
      <c r="EE315"/>
      <c r="EF315" s="103"/>
      <c r="EG315" s="103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  <c r="IA315"/>
      <c r="IB315"/>
      <c r="IC315"/>
      <c r="ID315"/>
      <c r="IE315"/>
      <c r="IF315"/>
      <c r="IG315"/>
      <c r="IH315"/>
      <c r="II315"/>
      <c r="IJ315"/>
      <c r="IK315"/>
      <c r="IL315"/>
      <c r="IM315"/>
      <c r="IN315"/>
      <c r="IO315"/>
      <c r="IP315"/>
      <c r="IQ315"/>
      <c r="IR315"/>
      <c r="IS315"/>
      <c r="IT315"/>
      <c r="IU315"/>
      <c r="IV315"/>
      <c r="IW315"/>
      <c r="IX315"/>
      <c r="IY315"/>
      <c r="IZ315"/>
    </row>
    <row r="316" spans="1:260" s="7" customFormat="1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 s="102"/>
      <c r="EC316" s="102"/>
      <c r="ED316"/>
      <c r="EE316"/>
      <c r="EF316" s="103"/>
      <c r="EG316" s="103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  <c r="IA316"/>
      <c r="IB316"/>
      <c r="IC316"/>
      <c r="ID316"/>
      <c r="IE316"/>
      <c r="IF316"/>
      <c r="IG316"/>
      <c r="IH316"/>
      <c r="II316"/>
      <c r="IJ316"/>
      <c r="IK316"/>
      <c r="IL316"/>
      <c r="IM316"/>
      <c r="IN316"/>
      <c r="IO316"/>
      <c r="IP316"/>
      <c r="IQ316"/>
      <c r="IR316"/>
      <c r="IS316"/>
      <c r="IT316"/>
      <c r="IU316"/>
      <c r="IV316"/>
      <c r="IW316"/>
      <c r="IX316"/>
      <c r="IY316"/>
      <c r="IZ316"/>
    </row>
    <row r="317" spans="1:260" s="7" customFormat="1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 s="102"/>
      <c r="EC317" s="102"/>
      <c r="ED317"/>
      <c r="EE317"/>
      <c r="EF317" s="103"/>
      <c r="EG317" s="103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  <c r="IA317"/>
      <c r="IB317"/>
      <c r="IC317"/>
      <c r="ID317"/>
      <c r="IE317"/>
      <c r="IF317"/>
      <c r="IG317"/>
      <c r="IH317"/>
      <c r="II317"/>
      <c r="IJ317"/>
      <c r="IK317"/>
      <c r="IL317"/>
      <c r="IM317"/>
      <c r="IN317"/>
      <c r="IO317"/>
      <c r="IP317"/>
      <c r="IQ317"/>
      <c r="IR317"/>
      <c r="IS317"/>
      <c r="IT317"/>
      <c r="IU317"/>
      <c r="IV317"/>
      <c r="IW317"/>
      <c r="IX317"/>
      <c r="IY317"/>
      <c r="IZ317"/>
    </row>
    <row r="318" spans="1:260" s="7" customFormat="1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 s="102"/>
      <c r="EC318" s="102"/>
      <c r="ED318"/>
      <c r="EE318"/>
      <c r="EF318" s="103"/>
      <c r="EG318" s="103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  <c r="IA318"/>
      <c r="IB318"/>
      <c r="IC318"/>
      <c r="ID318"/>
      <c r="IE318"/>
      <c r="IF318"/>
      <c r="IG318"/>
      <c r="IH318"/>
      <c r="II318"/>
      <c r="IJ318"/>
      <c r="IK318"/>
      <c r="IL318"/>
      <c r="IM318"/>
      <c r="IN318"/>
      <c r="IO318"/>
      <c r="IP318"/>
      <c r="IQ318"/>
      <c r="IR318"/>
      <c r="IS318"/>
      <c r="IT318"/>
      <c r="IU318"/>
      <c r="IV318"/>
      <c r="IW318"/>
      <c r="IX318"/>
      <c r="IY318"/>
      <c r="IZ318"/>
    </row>
    <row r="319" spans="1:260" s="7" customFormat="1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 s="102"/>
      <c r="EC319" s="102"/>
      <c r="ED319"/>
      <c r="EE319"/>
      <c r="EF319" s="103"/>
      <c r="EG319" s="103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  <c r="IA319"/>
      <c r="IB319"/>
      <c r="IC319"/>
      <c r="ID319"/>
      <c r="IE319"/>
      <c r="IF319"/>
      <c r="IG319"/>
      <c r="IH319"/>
      <c r="II319"/>
      <c r="IJ319"/>
      <c r="IK319"/>
      <c r="IL319"/>
      <c r="IM319"/>
      <c r="IN319"/>
      <c r="IO319"/>
      <c r="IP319"/>
      <c r="IQ319"/>
      <c r="IR319"/>
      <c r="IS319"/>
      <c r="IT319"/>
      <c r="IU319"/>
      <c r="IV319"/>
      <c r="IW319"/>
      <c r="IX319"/>
      <c r="IY319"/>
      <c r="IZ319"/>
    </row>
    <row r="320" spans="1:260" s="7" customFormat="1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 s="102"/>
      <c r="EC320" s="102"/>
      <c r="ED320"/>
      <c r="EE320"/>
      <c r="EF320" s="103"/>
      <c r="EG320" s="103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  <c r="IE320"/>
      <c r="IF320"/>
      <c r="IG320"/>
      <c r="IH320"/>
      <c r="II320"/>
      <c r="IJ320"/>
      <c r="IK320"/>
      <c r="IL320"/>
      <c r="IM320"/>
      <c r="IN320"/>
      <c r="IO320"/>
      <c r="IP320"/>
      <c r="IQ320"/>
      <c r="IR320"/>
      <c r="IS320"/>
      <c r="IT320"/>
      <c r="IU320"/>
      <c r="IV320"/>
      <c r="IW320"/>
      <c r="IX320"/>
      <c r="IY320"/>
      <c r="IZ320"/>
    </row>
    <row r="321" spans="1:260" s="7" customFormat="1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 s="102"/>
      <c r="EC321" s="102"/>
      <c r="ED321"/>
      <c r="EE321"/>
      <c r="EF321" s="103"/>
      <c r="EG321" s="103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  <c r="IA321"/>
      <c r="IB321"/>
      <c r="IC321"/>
      <c r="ID321"/>
      <c r="IE321"/>
      <c r="IF321"/>
      <c r="IG321"/>
      <c r="IH321"/>
      <c r="II321"/>
      <c r="IJ321"/>
      <c r="IK321"/>
      <c r="IL321"/>
      <c r="IM321"/>
      <c r="IN321"/>
      <c r="IO321"/>
      <c r="IP321"/>
      <c r="IQ321"/>
      <c r="IR321"/>
      <c r="IS321"/>
      <c r="IT321"/>
      <c r="IU321"/>
      <c r="IV321"/>
      <c r="IW321"/>
      <c r="IX321"/>
      <c r="IY321"/>
      <c r="IZ321"/>
    </row>
    <row r="322" spans="1:260" s="7" customFormat="1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 s="102"/>
      <c r="EC322" s="102"/>
      <c r="ED322"/>
      <c r="EE322"/>
      <c r="EF322" s="103"/>
      <c r="EG322" s="103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  <c r="IA322"/>
      <c r="IB322"/>
      <c r="IC322"/>
      <c r="ID322"/>
      <c r="IE322"/>
      <c r="IF322"/>
      <c r="IG322"/>
      <c r="IH322"/>
      <c r="II322"/>
      <c r="IJ322"/>
      <c r="IK322"/>
      <c r="IL322"/>
      <c r="IM322"/>
      <c r="IN322"/>
      <c r="IO322"/>
      <c r="IP322"/>
      <c r="IQ322"/>
      <c r="IR322"/>
      <c r="IS322"/>
      <c r="IT322"/>
      <c r="IU322"/>
      <c r="IV322"/>
      <c r="IW322"/>
      <c r="IX322"/>
      <c r="IY322"/>
      <c r="IZ322"/>
    </row>
    <row r="323" spans="1:260" s="7" customFormat="1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 s="102"/>
      <c r="EC323" s="102"/>
      <c r="ED323"/>
      <c r="EE323"/>
      <c r="EF323" s="103"/>
      <c r="EG323" s="10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  <c r="IA323"/>
      <c r="IB323"/>
      <c r="IC323"/>
      <c r="ID323"/>
      <c r="IE323"/>
      <c r="IF323"/>
      <c r="IG323"/>
      <c r="IH323"/>
      <c r="II323"/>
      <c r="IJ323"/>
      <c r="IK323"/>
      <c r="IL323"/>
      <c r="IM323"/>
      <c r="IN323"/>
      <c r="IO323"/>
      <c r="IP323"/>
      <c r="IQ323"/>
      <c r="IR323"/>
      <c r="IS323"/>
      <c r="IT323"/>
      <c r="IU323"/>
      <c r="IV323"/>
      <c r="IW323"/>
      <c r="IX323"/>
      <c r="IY323"/>
      <c r="IZ323"/>
    </row>
    <row r="324" spans="1:260" s="7" customFormat="1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 s="102"/>
      <c r="EC324" s="102"/>
      <c r="ED324"/>
      <c r="EE324"/>
      <c r="EF324" s="103"/>
      <c r="EG324" s="103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  <c r="IA324"/>
      <c r="IB324"/>
      <c r="IC324"/>
      <c r="ID324"/>
      <c r="IE324"/>
      <c r="IF324"/>
      <c r="IG324"/>
      <c r="IH324"/>
      <c r="II324"/>
      <c r="IJ324"/>
      <c r="IK324"/>
      <c r="IL324"/>
      <c r="IM324"/>
      <c r="IN324"/>
      <c r="IO324"/>
      <c r="IP324"/>
      <c r="IQ324"/>
      <c r="IR324"/>
      <c r="IS324"/>
      <c r="IT324"/>
      <c r="IU324"/>
      <c r="IV324"/>
      <c r="IW324"/>
      <c r="IX324"/>
      <c r="IY324"/>
      <c r="IZ324"/>
    </row>
    <row r="325" spans="1:260" s="7" customFormat="1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 s="102"/>
      <c r="EC325" s="102"/>
      <c r="ED325"/>
      <c r="EE325"/>
      <c r="EF325" s="103"/>
      <c r="EG325" s="103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  <c r="IM325"/>
      <c r="IN325"/>
      <c r="IO325"/>
      <c r="IP325"/>
      <c r="IQ325"/>
      <c r="IR325"/>
      <c r="IS325"/>
      <c r="IT325"/>
      <c r="IU325"/>
      <c r="IV325"/>
      <c r="IW325"/>
      <c r="IX325"/>
      <c r="IY325"/>
      <c r="IZ325"/>
    </row>
    <row r="326" spans="1:260" s="7" customFormat="1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 s="102"/>
      <c r="EC326" s="102"/>
      <c r="ED326"/>
      <c r="EE326"/>
      <c r="EF326" s="103"/>
      <c r="EG326" s="103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  <c r="IA326"/>
      <c r="IB326"/>
      <c r="IC326"/>
      <c r="ID326"/>
      <c r="IE326"/>
      <c r="IF326"/>
      <c r="IG326"/>
      <c r="IH326"/>
      <c r="II326"/>
      <c r="IJ326"/>
      <c r="IK326"/>
      <c r="IL326"/>
      <c r="IM326"/>
      <c r="IN326"/>
      <c r="IO326"/>
      <c r="IP326"/>
      <c r="IQ326"/>
      <c r="IR326"/>
      <c r="IS326"/>
      <c r="IT326"/>
      <c r="IU326"/>
      <c r="IV326"/>
      <c r="IW326"/>
      <c r="IX326"/>
      <c r="IY326"/>
      <c r="IZ326"/>
    </row>
    <row r="327" spans="1:260" s="7" customFormat="1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 s="102"/>
      <c r="EC327" s="102"/>
      <c r="ED327"/>
      <c r="EE327"/>
      <c r="EF327" s="103"/>
      <c r="EG327" s="103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  <c r="IA327"/>
      <c r="IB327"/>
      <c r="IC327"/>
      <c r="ID327"/>
      <c r="IE327"/>
      <c r="IF327"/>
      <c r="IG327"/>
      <c r="IH327"/>
      <c r="II327"/>
      <c r="IJ327"/>
      <c r="IK327"/>
      <c r="IL327"/>
      <c r="IM327"/>
      <c r="IN327"/>
      <c r="IO327"/>
      <c r="IP327"/>
      <c r="IQ327"/>
      <c r="IR327"/>
      <c r="IS327"/>
      <c r="IT327"/>
      <c r="IU327"/>
      <c r="IV327"/>
      <c r="IW327"/>
      <c r="IX327"/>
      <c r="IY327"/>
      <c r="IZ327"/>
    </row>
    <row r="328" spans="1:260" s="7" customFormat="1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 s="102"/>
      <c r="EC328" s="102"/>
      <c r="ED328"/>
      <c r="EE328"/>
      <c r="EF328" s="103"/>
      <c r="EG328" s="103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  <c r="IA328"/>
      <c r="IB328"/>
      <c r="IC328"/>
      <c r="ID328"/>
      <c r="IE328"/>
      <c r="IF328"/>
      <c r="IG328"/>
      <c r="IH328"/>
      <c r="II328"/>
      <c r="IJ328"/>
      <c r="IK328"/>
      <c r="IL328"/>
      <c r="IM328"/>
      <c r="IN328"/>
      <c r="IO328"/>
      <c r="IP328"/>
      <c r="IQ328"/>
      <c r="IR328"/>
      <c r="IS328"/>
      <c r="IT328"/>
      <c r="IU328"/>
      <c r="IV328"/>
      <c r="IW328"/>
      <c r="IX328"/>
      <c r="IY328"/>
      <c r="IZ328"/>
    </row>
    <row r="329" spans="1:260" s="7" customFormat="1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 s="102"/>
      <c r="EC329" s="102"/>
      <c r="ED329"/>
      <c r="EE329"/>
      <c r="EF329" s="103"/>
      <c r="EG329" s="103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  <c r="IA329"/>
      <c r="IB329"/>
      <c r="IC329"/>
      <c r="ID329"/>
      <c r="IE329"/>
      <c r="IF329"/>
      <c r="IG329"/>
      <c r="IH329"/>
      <c r="II329"/>
      <c r="IJ329"/>
      <c r="IK329"/>
      <c r="IL329"/>
      <c r="IM329"/>
      <c r="IN329"/>
      <c r="IO329"/>
      <c r="IP329"/>
      <c r="IQ329"/>
      <c r="IR329"/>
      <c r="IS329"/>
      <c r="IT329"/>
      <c r="IU329"/>
      <c r="IV329"/>
      <c r="IW329"/>
      <c r="IX329"/>
      <c r="IY329"/>
      <c r="IZ329"/>
    </row>
    <row r="330" spans="1:260" s="7" customFormat="1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 s="102"/>
      <c r="EC330" s="102"/>
      <c r="ED330"/>
      <c r="EE330"/>
      <c r="EF330" s="103"/>
      <c r="EG330" s="103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  <c r="IE330"/>
      <c r="IF330"/>
      <c r="IG330"/>
      <c r="IH330"/>
      <c r="II330"/>
      <c r="IJ330"/>
      <c r="IK330"/>
      <c r="IL330"/>
      <c r="IM330"/>
      <c r="IN330"/>
      <c r="IO330"/>
      <c r="IP330"/>
      <c r="IQ330"/>
      <c r="IR330"/>
      <c r="IS330"/>
      <c r="IT330"/>
      <c r="IU330"/>
      <c r="IV330"/>
      <c r="IW330"/>
      <c r="IX330"/>
      <c r="IY330"/>
      <c r="IZ330"/>
    </row>
    <row r="331" spans="1:260" s="7" customFormat="1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 s="102"/>
      <c r="EC331" s="102"/>
      <c r="ED331"/>
      <c r="EE331"/>
      <c r="EF331" s="103"/>
      <c r="EG331" s="103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  <c r="IE331"/>
      <c r="IF331"/>
      <c r="IG331"/>
      <c r="IH331"/>
      <c r="II331"/>
      <c r="IJ331"/>
      <c r="IK331"/>
      <c r="IL331"/>
      <c r="IM331"/>
      <c r="IN331"/>
      <c r="IO331"/>
      <c r="IP331"/>
      <c r="IQ331"/>
      <c r="IR331"/>
      <c r="IS331"/>
      <c r="IT331"/>
      <c r="IU331"/>
      <c r="IV331"/>
      <c r="IW331"/>
      <c r="IX331"/>
      <c r="IY331"/>
      <c r="IZ331"/>
    </row>
    <row r="332" spans="1:260" s="7" customFormat="1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 s="102"/>
      <c r="EC332" s="102"/>
      <c r="ED332"/>
      <c r="EE332"/>
      <c r="EF332" s="103"/>
      <c r="EG332" s="103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  <c r="IA332"/>
      <c r="IB332"/>
      <c r="IC332"/>
      <c r="ID332"/>
      <c r="IE332"/>
      <c r="IF332"/>
      <c r="IG332"/>
      <c r="IH332"/>
      <c r="II332"/>
      <c r="IJ332"/>
      <c r="IK332"/>
      <c r="IL332"/>
      <c r="IM332"/>
      <c r="IN332"/>
      <c r="IO332"/>
      <c r="IP332"/>
      <c r="IQ332"/>
      <c r="IR332"/>
      <c r="IS332"/>
      <c r="IT332"/>
      <c r="IU332"/>
      <c r="IV332"/>
      <c r="IW332"/>
      <c r="IX332"/>
      <c r="IY332"/>
      <c r="IZ332"/>
    </row>
    <row r="333" spans="1:260" s="7" customFormat="1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 s="102"/>
      <c r="EC333" s="102"/>
      <c r="ED333"/>
      <c r="EE333"/>
      <c r="EF333" s="103"/>
      <c r="EG333" s="10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  <c r="IA333"/>
      <c r="IB333"/>
      <c r="IC333"/>
      <c r="ID333"/>
      <c r="IE333"/>
      <c r="IF333"/>
      <c r="IG333"/>
      <c r="IH333"/>
      <c r="II333"/>
      <c r="IJ333"/>
      <c r="IK333"/>
      <c r="IL333"/>
      <c r="IM333"/>
      <c r="IN333"/>
      <c r="IO333"/>
      <c r="IP333"/>
      <c r="IQ333"/>
      <c r="IR333"/>
      <c r="IS333"/>
      <c r="IT333"/>
      <c r="IU333"/>
      <c r="IV333"/>
      <c r="IW333"/>
      <c r="IX333"/>
      <c r="IY333"/>
      <c r="IZ333"/>
    </row>
    <row r="334" spans="1:260" s="7" customFormat="1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 s="102"/>
      <c r="EC334" s="102"/>
      <c r="ED334"/>
      <c r="EE334"/>
      <c r="EF334" s="103"/>
      <c r="EG334" s="103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  <c r="IA334"/>
      <c r="IB334"/>
      <c r="IC334"/>
      <c r="ID334"/>
      <c r="IE334"/>
      <c r="IF334"/>
      <c r="IG334"/>
      <c r="IH334"/>
      <c r="II334"/>
      <c r="IJ334"/>
      <c r="IK334"/>
      <c r="IL334"/>
      <c r="IM334"/>
      <c r="IN334"/>
      <c r="IO334"/>
      <c r="IP334"/>
      <c r="IQ334"/>
      <c r="IR334"/>
      <c r="IS334"/>
      <c r="IT334"/>
      <c r="IU334"/>
      <c r="IV334"/>
      <c r="IW334"/>
      <c r="IX334"/>
      <c r="IY334"/>
      <c r="IZ334"/>
    </row>
    <row r="335" spans="1:260" s="7" customFormat="1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 s="102"/>
      <c r="EC335" s="102"/>
      <c r="ED335"/>
      <c r="EE335"/>
      <c r="EF335" s="103"/>
      <c r="EG335" s="103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  <c r="IA335"/>
      <c r="IB335"/>
      <c r="IC335"/>
      <c r="ID335"/>
      <c r="IE335"/>
      <c r="IF335"/>
      <c r="IG335"/>
      <c r="IH335"/>
      <c r="II335"/>
      <c r="IJ335"/>
      <c r="IK335"/>
      <c r="IL335"/>
      <c r="IM335"/>
      <c r="IN335"/>
      <c r="IO335"/>
      <c r="IP335"/>
      <c r="IQ335"/>
      <c r="IR335"/>
      <c r="IS335"/>
      <c r="IT335"/>
      <c r="IU335"/>
      <c r="IV335"/>
      <c r="IW335"/>
      <c r="IX335"/>
      <c r="IY335"/>
      <c r="IZ335"/>
    </row>
    <row r="336" spans="1:260" s="7" customFormat="1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 s="102"/>
      <c r="EC336" s="102"/>
      <c r="ED336"/>
      <c r="EE336"/>
      <c r="EF336" s="103"/>
      <c r="EG336" s="103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  <c r="IE336"/>
      <c r="IF336"/>
      <c r="IG336"/>
      <c r="IH336"/>
      <c r="II336"/>
      <c r="IJ336"/>
      <c r="IK336"/>
      <c r="IL336"/>
      <c r="IM336"/>
      <c r="IN336"/>
      <c r="IO336"/>
      <c r="IP336"/>
      <c r="IQ336"/>
      <c r="IR336"/>
      <c r="IS336"/>
      <c r="IT336"/>
      <c r="IU336"/>
      <c r="IV336"/>
      <c r="IW336"/>
      <c r="IX336"/>
      <c r="IY336"/>
      <c r="IZ336"/>
    </row>
    <row r="337" spans="1:260" s="7" customFormat="1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 s="102"/>
      <c r="EC337" s="102"/>
      <c r="ED337"/>
      <c r="EE337"/>
      <c r="EF337" s="103"/>
      <c r="EG337" s="103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  <c r="IE337"/>
      <c r="IF337"/>
      <c r="IG337"/>
      <c r="IH337"/>
      <c r="II337"/>
      <c r="IJ337"/>
      <c r="IK337"/>
      <c r="IL337"/>
      <c r="IM337"/>
      <c r="IN337"/>
      <c r="IO337"/>
      <c r="IP337"/>
      <c r="IQ337"/>
      <c r="IR337"/>
      <c r="IS337"/>
      <c r="IT337"/>
      <c r="IU337"/>
      <c r="IV337"/>
      <c r="IW337"/>
      <c r="IX337"/>
      <c r="IY337"/>
      <c r="IZ337"/>
    </row>
    <row r="338" spans="1:260" s="7" customFormat="1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 s="102"/>
      <c r="EC338" s="102"/>
      <c r="ED338"/>
      <c r="EE338"/>
      <c r="EF338" s="103"/>
      <c r="EG338" s="103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  <c r="IE338"/>
      <c r="IF338"/>
      <c r="IG338"/>
      <c r="IH338"/>
      <c r="II338"/>
      <c r="IJ338"/>
      <c r="IK338"/>
      <c r="IL338"/>
      <c r="IM338"/>
      <c r="IN338"/>
      <c r="IO338"/>
      <c r="IP338"/>
      <c r="IQ338"/>
      <c r="IR338"/>
      <c r="IS338"/>
      <c r="IT338"/>
      <c r="IU338"/>
      <c r="IV338"/>
      <c r="IW338"/>
      <c r="IX338"/>
      <c r="IY338"/>
      <c r="IZ338"/>
    </row>
    <row r="339" spans="1:260" s="7" customFormat="1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 s="102"/>
      <c r="EC339" s="102"/>
      <c r="ED339"/>
      <c r="EE339"/>
      <c r="EF339" s="103"/>
      <c r="EG339" s="103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  <c r="IA339"/>
      <c r="IB339"/>
      <c r="IC339"/>
      <c r="ID339"/>
      <c r="IE339"/>
      <c r="IF339"/>
      <c r="IG339"/>
      <c r="IH339"/>
      <c r="II339"/>
      <c r="IJ339"/>
      <c r="IK339"/>
      <c r="IL339"/>
      <c r="IM339"/>
      <c r="IN339"/>
      <c r="IO339"/>
      <c r="IP339"/>
      <c r="IQ339"/>
      <c r="IR339"/>
      <c r="IS339"/>
      <c r="IT339"/>
      <c r="IU339"/>
      <c r="IV339"/>
      <c r="IW339"/>
      <c r="IX339"/>
      <c r="IY339"/>
      <c r="IZ339"/>
    </row>
    <row r="340" spans="1:260" s="7" customFormat="1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 s="102"/>
      <c r="EC340" s="102"/>
      <c r="ED340"/>
      <c r="EE340"/>
      <c r="EF340" s="103"/>
      <c r="EG340" s="103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  <c r="IE340"/>
      <c r="IF340"/>
      <c r="IG340"/>
      <c r="IH340"/>
      <c r="II340"/>
      <c r="IJ340"/>
      <c r="IK340"/>
      <c r="IL340"/>
      <c r="IM340"/>
      <c r="IN340"/>
      <c r="IO340"/>
      <c r="IP340"/>
      <c r="IQ340"/>
      <c r="IR340"/>
      <c r="IS340"/>
      <c r="IT340"/>
      <c r="IU340"/>
      <c r="IV340"/>
      <c r="IW340"/>
      <c r="IX340"/>
      <c r="IY340"/>
      <c r="IZ340"/>
    </row>
    <row r="341" spans="1:260" s="7" customFormat="1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 s="102"/>
      <c r="EC341" s="102"/>
      <c r="ED341"/>
      <c r="EE341"/>
      <c r="EF341" s="103"/>
      <c r="EG341" s="103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  <c r="IE341"/>
      <c r="IF341"/>
      <c r="IG341"/>
      <c r="IH341"/>
      <c r="II341"/>
      <c r="IJ341"/>
      <c r="IK341"/>
      <c r="IL341"/>
      <c r="IM341"/>
      <c r="IN341"/>
      <c r="IO341"/>
      <c r="IP341"/>
      <c r="IQ341"/>
      <c r="IR341"/>
      <c r="IS341"/>
      <c r="IT341"/>
      <c r="IU341"/>
      <c r="IV341"/>
      <c r="IW341"/>
      <c r="IX341"/>
      <c r="IY341"/>
      <c r="IZ341"/>
    </row>
    <row r="342" spans="1:260" s="7" customFormat="1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 s="102"/>
      <c r="EC342" s="102"/>
      <c r="ED342"/>
      <c r="EE342"/>
      <c r="EF342" s="103"/>
      <c r="EG342" s="103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  <c r="IA342"/>
      <c r="IB342"/>
      <c r="IC342"/>
      <c r="ID342"/>
      <c r="IE342"/>
      <c r="IF342"/>
      <c r="IG342"/>
      <c r="IH342"/>
      <c r="II342"/>
      <c r="IJ342"/>
      <c r="IK342"/>
      <c r="IL342"/>
      <c r="IM342"/>
      <c r="IN342"/>
      <c r="IO342"/>
      <c r="IP342"/>
      <c r="IQ342"/>
      <c r="IR342"/>
      <c r="IS342"/>
      <c r="IT342"/>
      <c r="IU342"/>
      <c r="IV342"/>
      <c r="IW342"/>
      <c r="IX342"/>
      <c r="IY342"/>
      <c r="IZ342"/>
    </row>
    <row r="343" spans="1:260" s="7" customFormat="1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 s="102"/>
      <c r="EC343" s="102"/>
      <c r="ED343"/>
      <c r="EE343"/>
      <c r="EF343" s="103"/>
      <c r="EG343" s="10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  <c r="IE343"/>
      <c r="IF343"/>
      <c r="IG343"/>
      <c r="IH343"/>
      <c r="II343"/>
      <c r="IJ343"/>
      <c r="IK343"/>
      <c r="IL343"/>
      <c r="IM343"/>
      <c r="IN343"/>
      <c r="IO343"/>
      <c r="IP343"/>
      <c r="IQ343"/>
      <c r="IR343"/>
      <c r="IS343"/>
      <c r="IT343"/>
      <c r="IU343"/>
      <c r="IV343"/>
      <c r="IW343"/>
      <c r="IX343"/>
      <c r="IY343"/>
      <c r="IZ343"/>
    </row>
    <row r="344" spans="1:260" s="7" customFormat="1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 s="102"/>
      <c r="EC344" s="102"/>
      <c r="ED344"/>
      <c r="EE344"/>
      <c r="EF344" s="103"/>
      <c r="EG344" s="103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  <c r="IE344"/>
      <c r="IF344"/>
      <c r="IG344"/>
      <c r="IH344"/>
      <c r="II344"/>
      <c r="IJ344"/>
      <c r="IK344"/>
      <c r="IL344"/>
      <c r="IM344"/>
      <c r="IN344"/>
      <c r="IO344"/>
      <c r="IP344"/>
      <c r="IQ344"/>
      <c r="IR344"/>
      <c r="IS344"/>
      <c r="IT344"/>
      <c r="IU344"/>
      <c r="IV344"/>
      <c r="IW344"/>
      <c r="IX344"/>
      <c r="IY344"/>
      <c r="IZ344"/>
    </row>
    <row r="345" spans="1:260" s="7" customFormat="1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 s="102"/>
      <c r="EC345" s="102"/>
      <c r="ED345"/>
      <c r="EE345"/>
      <c r="EF345" s="103"/>
      <c r="EG345" s="103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  <c r="HW345"/>
      <c r="HX345"/>
      <c r="HY345"/>
      <c r="HZ345"/>
      <c r="IA345"/>
      <c r="IB345"/>
      <c r="IC345"/>
      <c r="ID345"/>
      <c r="IE345"/>
      <c r="IF345"/>
      <c r="IG345"/>
      <c r="IH345"/>
      <c r="II345"/>
      <c r="IJ345"/>
      <c r="IK345"/>
      <c r="IL345"/>
      <c r="IM345"/>
      <c r="IN345"/>
      <c r="IO345"/>
      <c r="IP345"/>
      <c r="IQ345"/>
      <c r="IR345"/>
      <c r="IS345"/>
      <c r="IT345"/>
      <c r="IU345"/>
      <c r="IV345"/>
      <c r="IW345"/>
      <c r="IX345"/>
      <c r="IY345"/>
      <c r="IZ345"/>
    </row>
    <row r="346" spans="1:260" s="7" customFormat="1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 s="102"/>
      <c r="EC346" s="102"/>
      <c r="ED346"/>
      <c r="EE346"/>
      <c r="EF346" s="103"/>
      <c r="EG346" s="103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  <c r="HW346"/>
      <c r="HX346"/>
      <c r="HY346"/>
      <c r="HZ346"/>
      <c r="IA346"/>
      <c r="IB346"/>
      <c r="IC346"/>
      <c r="ID346"/>
      <c r="IE346"/>
      <c r="IF346"/>
      <c r="IG346"/>
      <c r="IH346"/>
      <c r="II346"/>
      <c r="IJ346"/>
      <c r="IK346"/>
      <c r="IL346"/>
      <c r="IM346"/>
      <c r="IN346"/>
      <c r="IO346"/>
      <c r="IP346"/>
      <c r="IQ346"/>
      <c r="IR346"/>
      <c r="IS346"/>
      <c r="IT346"/>
      <c r="IU346"/>
      <c r="IV346"/>
      <c r="IW346"/>
      <c r="IX346"/>
      <c r="IY346"/>
      <c r="IZ346"/>
    </row>
    <row r="347" spans="1:260" s="7" customFormat="1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 s="102"/>
      <c r="EC347" s="102"/>
      <c r="ED347"/>
      <c r="EE347"/>
      <c r="EF347" s="103"/>
      <c r="EG347" s="103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  <c r="HW347"/>
      <c r="HX347"/>
      <c r="HY347"/>
      <c r="HZ347"/>
      <c r="IA347"/>
      <c r="IB347"/>
      <c r="IC347"/>
      <c r="ID347"/>
      <c r="IE347"/>
      <c r="IF347"/>
      <c r="IG347"/>
      <c r="IH347"/>
      <c r="II347"/>
      <c r="IJ347"/>
      <c r="IK347"/>
      <c r="IL347"/>
      <c r="IM347"/>
      <c r="IN347"/>
      <c r="IO347"/>
      <c r="IP347"/>
      <c r="IQ347"/>
      <c r="IR347"/>
      <c r="IS347"/>
      <c r="IT347"/>
      <c r="IU347"/>
      <c r="IV347"/>
      <c r="IW347"/>
      <c r="IX347"/>
      <c r="IY347"/>
      <c r="IZ347"/>
    </row>
    <row r="348" spans="1:260" s="7" customFormat="1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 s="102"/>
      <c r="EC348" s="102"/>
      <c r="ED348"/>
      <c r="EE348"/>
      <c r="EF348" s="103"/>
      <c r="EG348" s="103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  <c r="IE348"/>
      <c r="IF348"/>
      <c r="IG348"/>
      <c r="IH348"/>
      <c r="II348"/>
      <c r="IJ348"/>
      <c r="IK348"/>
      <c r="IL348"/>
      <c r="IM348"/>
      <c r="IN348"/>
      <c r="IO348"/>
      <c r="IP348"/>
      <c r="IQ348"/>
      <c r="IR348"/>
      <c r="IS348"/>
      <c r="IT348"/>
      <c r="IU348"/>
      <c r="IV348"/>
      <c r="IW348"/>
      <c r="IX348"/>
      <c r="IY348"/>
      <c r="IZ348"/>
    </row>
    <row r="349" spans="1:260" s="7" customFormat="1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 s="102"/>
      <c r="EC349" s="102"/>
      <c r="ED349"/>
      <c r="EE349"/>
      <c r="EF349" s="103"/>
      <c r="EG349" s="103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  <c r="IE349"/>
      <c r="IF349"/>
      <c r="IG349"/>
      <c r="IH349"/>
      <c r="II349"/>
      <c r="IJ349"/>
      <c r="IK349"/>
      <c r="IL349"/>
      <c r="IM349"/>
      <c r="IN349"/>
      <c r="IO349"/>
      <c r="IP349"/>
      <c r="IQ349"/>
      <c r="IR349"/>
      <c r="IS349"/>
      <c r="IT349"/>
      <c r="IU349"/>
      <c r="IV349"/>
      <c r="IW349"/>
      <c r="IX349"/>
      <c r="IY349"/>
      <c r="IZ349"/>
    </row>
    <row r="350" spans="1:260" s="7" customFormat="1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 s="102"/>
      <c r="EC350" s="102"/>
      <c r="ED350"/>
      <c r="EE350"/>
      <c r="EF350" s="103"/>
      <c r="EG350" s="103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  <c r="IE350"/>
      <c r="IF350"/>
      <c r="IG350"/>
      <c r="IH350"/>
      <c r="II350"/>
      <c r="IJ350"/>
      <c r="IK350"/>
      <c r="IL350"/>
      <c r="IM350"/>
      <c r="IN350"/>
      <c r="IO350"/>
      <c r="IP350"/>
      <c r="IQ350"/>
      <c r="IR350"/>
      <c r="IS350"/>
      <c r="IT350"/>
      <c r="IU350"/>
      <c r="IV350"/>
      <c r="IW350"/>
      <c r="IX350"/>
      <c r="IY350"/>
      <c r="IZ350"/>
    </row>
    <row r="351" spans="1:260" s="7" customFormat="1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 s="102"/>
      <c r="EC351" s="102"/>
      <c r="ED351"/>
      <c r="EE351"/>
      <c r="EF351" s="103"/>
      <c r="EG351" s="103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  <c r="HW351"/>
      <c r="HX351"/>
      <c r="HY351"/>
      <c r="HZ351"/>
      <c r="IA351"/>
      <c r="IB351"/>
      <c r="IC351"/>
      <c r="ID351"/>
      <c r="IE351"/>
      <c r="IF351"/>
      <c r="IG351"/>
      <c r="IH351"/>
      <c r="II351"/>
      <c r="IJ351"/>
      <c r="IK351"/>
      <c r="IL351"/>
      <c r="IM351"/>
      <c r="IN351"/>
      <c r="IO351"/>
      <c r="IP351"/>
      <c r="IQ351"/>
      <c r="IR351"/>
      <c r="IS351"/>
      <c r="IT351"/>
      <c r="IU351"/>
      <c r="IV351"/>
      <c r="IW351"/>
      <c r="IX351"/>
      <c r="IY351"/>
      <c r="IZ351"/>
    </row>
    <row r="352" spans="1:260" s="7" customFormat="1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 s="102"/>
      <c r="EC352" s="102"/>
      <c r="ED352"/>
      <c r="EE352"/>
      <c r="EF352" s="103"/>
      <c r="EG352" s="103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  <c r="IE352"/>
      <c r="IF352"/>
      <c r="IG352"/>
      <c r="IH352"/>
      <c r="II352"/>
      <c r="IJ352"/>
      <c r="IK352"/>
      <c r="IL352"/>
      <c r="IM352"/>
      <c r="IN352"/>
      <c r="IO352"/>
      <c r="IP352"/>
      <c r="IQ352"/>
      <c r="IR352"/>
      <c r="IS352"/>
      <c r="IT352"/>
      <c r="IU352"/>
      <c r="IV352"/>
      <c r="IW352"/>
      <c r="IX352"/>
      <c r="IY352"/>
      <c r="IZ352"/>
    </row>
    <row r="353" spans="1:260" s="7" customFormat="1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 s="102"/>
      <c r="EC353" s="102"/>
      <c r="ED353"/>
      <c r="EE353"/>
      <c r="EF353" s="103"/>
      <c r="EG353" s="10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  <c r="IE353"/>
      <c r="IF353"/>
      <c r="IG353"/>
      <c r="IH353"/>
      <c r="II353"/>
      <c r="IJ353"/>
      <c r="IK353"/>
      <c r="IL353"/>
      <c r="IM353"/>
      <c r="IN353"/>
      <c r="IO353"/>
      <c r="IP353"/>
      <c r="IQ353"/>
      <c r="IR353"/>
      <c r="IS353"/>
      <c r="IT353"/>
      <c r="IU353"/>
      <c r="IV353"/>
      <c r="IW353"/>
      <c r="IX353"/>
      <c r="IY353"/>
      <c r="IZ353"/>
    </row>
    <row r="354" spans="1:260" s="7" customFormat="1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 s="102"/>
      <c r="EC354" s="102"/>
      <c r="ED354"/>
      <c r="EE354"/>
      <c r="EF354" s="103"/>
      <c r="EG354" s="103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  <c r="IE354"/>
      <c r="IF354"/>
      <c r="IG354"/>
      <c r="IH354"/>
      <c r="II354"/>
      <c r="IJ354"/>
      <c r="IK354"/>
      <c r="IL354"/>
      <c r="IM354"/>
      <c r="IN354"/>
      <c r="IO354"/>
      <c r="IP354"/>
      <c r="IQ354"/>
      <c r="IR354"/>
      <c r="IS354"/>
      <c r="IT354"/>
      <c r="IU354"/>
      <c r="IV354"/>
      <c r="IW354"/>
      <c r="IX354"/>
      <c r="IY354"/>
      <c r="IZ354"/>
    </row>
    <row r="355" spans="1:260" s="7" customFormat="1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 s="102"/>
      <c r="EC355" s="102"/>
      <c r="ED355"/>
      <c r="EE355"/>
      <c r="EF355" s="103"/>
      <c r="EG355" s="103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  <c r="II355"/>
      <c r="IJ355"/>
      <c r="IK355"/>
      <c r="IL355"/>
      <c r="IM355"/>
      <c r="IN355"/>
      <c r="IO355"/>
      <c r="IP355"/>
      <c r="IQ355"/>
      <c r="IR355"/>
      <c r="IS355"/>
      <c r="IT355"/>
      <c r="IU355"/>
      <c r="IV355"/>
      <c r="IW355"/>
      <c r="IX355"/>
      <c r="IY355"/>
      <c r="IZ355"/>
    </row>
    <row r="356" spans="1:260" s="7" customFormat="1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 s="102"/>
      <c r="EC356" s="102"/>
      <c r="ED356"/>
      <c r="EE356"/>
      <c r="EF356" s="103"/>
      <c r="EG356" s="103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  <c r="IM356"/>
      <c r="IN356"/>
      <c r="IO356"/>
      <c r="IP356"/>
      <c r="IQ356"/>
      <c r="IR356"/>
      <c r="IS356"/>
      <c r="IT356"/>
      <c r="IU356"/>
      <c r="IV356"/>
      <c r="IW356"/>
      <c r="IX356"/>
      <c r="IY356"/>
      <c r="IZ356"/>
    </row>
    <row r="357" spans="1:260" s="7" customFormat="1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 s="102"/>
      <c r="EC357" s="102"/>
      <c r="ED357"/>
      <c r="EE357"/>
      <c r="EF357" s="103"/>
      <c r="EG357" s="103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  <c r="II357"/>
      <c r="IJ357"/>
      <c r="IK357"/>
      <c r="IL357"/>
      <c r="IM357"/>
      <c r="IN357"/>
      <c r="IO357"/>
      <c r="IP357"/>
      <c r="IQ357"/>
      <c r="IR357"/>
      <c r="IS357"/>
      <c r="IT357"/>
      <c r="IU357"/>
      <c r="IV357"/>
      <c r="IW357"/>
      <c r="IX357"/>
      <c r="IY357"/>
      <c r="IZ357"/>
    </row>
    <row r="358" spans="1:260" s="7" customFormat="1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 s="102"/>
      <c r="EC358" s="102"/>
      <c r="ED358"/>
      <c r="EE358"/>
      <c r="EF358" s="103"/>
      <c r="EG358" s="103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  <c r="II358"/>
      <c r="IJ358"/>
      <c r="IK358"/>
      <c r="IL358"/>
      <c r="IM358"/>
      <c r="IN358"/>
      <c r="IO358"/>
      <c r="IP358"/>
      <c r="IQ358"/>
      <c r="IR358"/>
      <c r="IS358"/>
      <c r="IT358"/>
      <c r="IU358"/>
      <c r="IV358"/>
      <c r="IW358"/>
      <c r="IX358"/>
      <c r="IY358"/>
      <c r="IZ358"/>
    </row>
    <row r="359" spans="1:260" s="7" customFormat="1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 s="102"/>
      <c r="EC359" s="102"/>
      <c r="ED359"/>
      <c r="EE359"/>
      <c r="EF359" s="103"/>
      <c r="EG359" s="103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  <c r="IM359"/>
      <c r="IN359"/>
      <c r="IO359"/>
      <c r="IP359"/>
      <c r="IQ359"/>
      <c r="IR359"/>
      <c r="IS359"/>
      <c r="IT359"/>
      <c r="IU359"/>
      <c r="IV359"/>
      <c r="IW359"/>
      <c r="IX359"/>
      <c r="IY359"/>
      <c r="IZ359"/>
    </row>
    <row r="360" spans="1:260" s="7" customFormat="1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 s="102"/>
      <c r="EC360" s="102"/>
      <c r="ED360"/>
      <c r="EE360"/>
      <c r="EF360" s="103"/>
      <c r="EG360" s="103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  <c r="IE360"/>
      <c r="IF360"/>
      <c r="IG360"/>
      <c r="IH360"/>
      <c r="II360"/>
      <c r="IJ360"/>
      <c r="IK360"/>
      <c r="IL360"/>
      <c r="IM360"/>
      <c r="IN360"/>
      <c r="IO360"/>
      <c r="IP360"/>
      <c r="IQ360"/>
      <c r="IR360"/>
      <c r="IS360"/>
      <c r="IT360"/>
      <c r="IU360"/>
      <c r="IV360"/>
      <c r="IW360"/>
      <c r="IX360"/>
      <c r="IY360"/>
      <c r="IZ360"/>
    </row>
    <row r="361" spans="1:260" s="7" customFormat="1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 s="102"/>
      <c r="EC361" s="102"/>
      <c r="ED361"/>
      <c r="EE361"/>
      <c r="EF361" s="103"/>
      <c r="EG361" s="103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  <c r="IE361"/>
      <c r="IF361"/>
      <c r="IG361"/>
      <c r="IH361"/>
      <c r="II361"/>
      <c r="IJ361"/>
      <c r="IK361"/>
      <c r="IL361"/>
      <c r="IM361"/>
      <c r="IN361"/>
      <c r="IO361"/>
      <c r="IP361"/>
      <c r="IQ361"/>
      <c r="IR361"/>
      <c r="IS361"/>
      <c r="IT361"/>
      <c r="IU361"/>
      <c r="IV361"/>
      <c r="IW361"/>
      <c r="IX361"/>
      <c r="IY361"/>
      <c r="IZ361"/>
    </row>
    <row r="362" spans="1:260" s="7" customFormat="1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 s="102"/>
      <c r="EC362" s="102"/>
      <c r="ED362"/>
      <c r="EE362"/>
      <c r="EF362" s="103"/>
      <c r="EG362" s="103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  <c r="HW362"/>
      <c r="HX362"/>
      <c r="HY362"/>
      <c r="HZ362"/>
      <c r="IA362"/>
      <c r="IB362"/>
      <c r="IC362"/>
      <c r="ID362"/>
      <c r="IE362"/>
      <c r="IF362"/>
      <c r="IG362"/>
      <c r="IH362"/>
      <c r="II362"/>
      <c r="IJ362"/>
      <c r="IK362"/>
      <c r="IL362"/>
      <c r="IM362"/>
      <c r="IN362"/>
      <c r="IO362"/>
      <c r="IP362"/>
      <c r="IQ362"/>
      <c r="IR362"/>
      <c r="IS362"/>
      <c r="IT362"/>
      <c r="IU362"/>
      <c r="IV362"/>
      <c r="IW362"/>
      <c r="IX362"/>
      <c r="IY362"/>
      <c r="IZ362"/>
    </row>
    <row r="363" spans="1:260" s="7" customFormat="1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 s="102"/>
      <c r="EC363" s="102"/>
      <c r="ED363"/>
      <c r="EE363"/>
      <c r="EF363" s="103"/>
      <c r="EG363" s="10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  <c r="HS363"/>
      <c r="HT363"/>
      <c r="HU363"/>
      <c r="HV363"/>
      <c r="HW363"/>
      <c r="HX363"/>
      <c r="HY363"/>
      <c r="HZ363"/>
      <c r="IA363"/>
      <c r="IB363"/>
      <c r="IC363"/>
      <c r="ID363"/>
      <c r="IE363"/>
      <c r="IF363"/>
      <c r="IG363"/>
      <c r="IH363"/>
      <c r="II363"/>
      <c r="IJ363"/>
      <c r="IK363"/>
      <c r="IL363"/>
      <c r="IM363"/>
      <c r="IN363"/>
      <c r="IO363"/>
      <c r="IP363"/>
      <c r="IQ363"/>
      <c r="IR363"/>
      <c r="IS363"/>
      <c r="IT363"/>
      <c r="IU363"/>
      <c r="IV363"/>
      <c r="IW363"/>
      <c r="IX363"/>
      <c r="IY363"/>
      <c r="IZ363"/>
    </row>
    <row r="364" spans="1:260" s="7" customFormat="1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 s="102"/>
      <c r="EC364" s="102"/>
      <c r="ED364"/>
      <c r="EE364"/>
      <c r="EF364" s="103"/>
      <c r="EG364" s="103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  <c r="HW364"/>
      <c r="HX364"/>
      <c r="HY364"/>
      <c r="HZ364"/>
      <c r="IA364"/>
      <c r="IB364"/>
      <c r="IC364"/>
      <c r="ID364"/>
      <c r="IE364"/>
      <c r="IF364"/>
      <c r="IG364"/>
      <c r="IH364"/>
      <c r="II364"/>
      <c r="IJ364"/>
      <c r="IK364"/>
      <c r="IL364"/>
      <c r="IM364"/>
      <c r="IN364"/>
      <c r="IO364"/>
      <c r="IP364"/>
      <c r="IQ364"/>
      <c r="IR364"/>
      <c r="IS364"/>
      <c r="IT364"/>
      <c r="IU364"/>
      <c r="IV364"/>
      <c r="IW364"/>
      <c r="IX364"/>
      <c r="IY364"/>
      <c r="IZ364"/>
    </row>
    <row r="365" spans="1:260" s="7" customFormat="1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 s="102"/>
      <c r="EC365" s="102"/>
      <c r="ED365"/>
      <c r="EE365"/>
      <c r="EF365" s="103"/>
      <c r="EG365" s="103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  <c r="IW365"/>
      <c r="IX365"/>
      <c r="IY365"/>
      <c r="IZ365"/>
    </row>
    <row r="366" spans="1:260" s="7" customFormat="1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 s="102"/>
      <c r="EC366" s="102"/>
      <c r="ED366"/>
      <c r="EE366"/>
      <c r="EF366" s="103"/>
      <c r="EG366" s="103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  <c r="HW366"/>
      <c r="HX366"/>
      <c r="HY366"/>
      <c r="HZ366"/>
      <c r="IA366"/>
      <c r="IB366"/>
      <c r="IC366"/>
      <c r="ID366"/>
      <c r="IE366"/>
      <c r="IF366"/>
      <c r="IG366"/>
      <c r="IH366"/>
      <c r="II366"/>
      <c r="IJ366"/>
      <c r="IK366"/>
      <c r="IL366"/>
      <c r="IM366"/>
      <c r="IN366"/>
      <c r="IO366"/>
      <c r="IP366"/>
      <c r="IQ366"/>
      <c r="IR366"/>
      <c r="IS366"/>
      <c r="IT366"/>
      <c r="IU366"/>
      <c r="IV366"/>
      <c r="IW366"/>
      <c r="IX366"/>
      <c r="IY366"/>
      <c r="IZ366"/>
    </row>
    <row r="367" spans="1:260" s="7" customFormat="1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 s="102"/>
      <c r="EC367" s="102"/>
      <c r="ED367"/>
      <c r="EE367"/>
      <c r="EF367" s="103"/>
      <c r="EG367" s="103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  <c r="II367"/>
      <c r="IJ367"/>
      <c r="IK367"/>
      <c r="IL367"/>
      <c r="IM367"/>
      <c r="IN367"/>
      <c r="IO367"/>
      <c r="IP367"/>
      <c r="IQ367"/>
      <c r="IR367"/>
      <c r="IS367"/>
      <c r="IT367"/>
      <c r="IU367"/>
      <c r="IV367"/>
      <c r="IW367"/>
      <c r="IX367"/>
      <c r="IY367"/>
      <c r="IZ367"/>
    </row>
    <row r="368" spans="1:260" s="7" customFormat="1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 s="102"/>
      <c r="EC368" s="102"/>
      <c r="ED368"/>
      <c r="EE368"/>
      <c r="EF368" s="103"/>
      <c r="EG368" s="103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  <c r="IE368"/>
      <c r="IF368"/>
      <c r="IG368"/>
      <c r="IH368"/>
      <c r="II368"/>
      <c r="IJ368"/>
      <c r="IK368"/>
      <c r="IL368"/>
      <c r="IM368"/>
      <c r="IN368"/>
      <c r="IO368"/>
      <c r="IP368"/>
      <c r="IQ368"/>
      <c r="IR368"/>
      <c r="IS368"/>
      <c r="IT368"/>
      <c r="IU368"/>
      <c r="IV368"/>
      <c r="IW368"/>
      <c r="IX368"/>
      <c r="IY368"/>
      <c r="IZ368"/>
    </row>
    <row r="369" spans="1:260" s="7" customFormat="1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 s="102"/>
      <c r="EC369" s="102"/>
      <c r="ED369"/>
      <c r="EE369"/>
      <c r="EF369" s="103"/>
      <c r="EG369" s="103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  <c r="HS369"/>
      <c r="HT369"/>
      <c r="HU369"/>
      <c r="HV369"/>
      <c r="HW369"/>
      <c r="HX369"/>
      <c r="HY369"/>
      <c r="HZ369"/>
      <c r="IA369"/>
      <c r="IB369"/>
      <c r="IC369"/>
      <c r="ID369"/>
      <c r="IE369"/>
      <c r="IF369"/>
      <c r="IG369"/>
      <c r="IH369"/>
      <c r="II369"/>
      <c r="IJ369"/>
      <c r="IK369"/>
      <c r="IL369"/>
      <c r="IM369"/>
      <c r="IN369"/>
      <c r="IO369"/>
      <c r="IP369"/>
      <c r="IQ369"/>
      <c r="IR369"/>
      <c r="IS369"/>
      <c r="IT369"/>
      <c r="IU369"/>
      <c r="IV369"/>
      <c r="IW369"/>
      <c r="IX369"/>
      <c r="IY369"/>
      <c r="IZ369"/>
    </row>
    <row r="370" spans="1:260" s="7" customFormat="1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 s="102"/>
      <c r="EC370" s="102"/>
      <c r="ED370"/>
      <c r="EE370"/>
      <c r="EF370" s="103"/>
      <c r="EG370" s="103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  <c r="HW370"/>
      <c r="HX370"/>
      <c r="HY370"/>
      <c r="HZ370"/>
      <c r="IA370"/>
      <c r="IB370"/>
      <c r="IC370"/>
      <c r="ID370"/>
      <c r="IE370"/>
      <c r="IF370"/>
      <c r="IG370"/>
      <c r="IH370"/>
      <c r="II370"/>
      <c r="IJ370"/>
      <c r="IK370"/>
      <c r="IL370"/>
      <c r="IM370"/>
      <c r="IN370"/>
      <c r="IO370"/>
      <c r="IP370"/>
      <c r="IQ370"/>
      <c r="IR370"/>
      <c r="IS370"/>
      <c r="IT370"/>
      <c r="IU370"/>
      <c r="IV370"/>
      <c r="IW370"/>
      <c r="IX370"/>
      <c r="IY370"/>
      <c r="IZ370"/>
    </row>
    <row r="371" spans="1:260" s="7" customFormat="1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 s="102"/>
      <c r="EC371" s="102"/>
      <c r="ED371"/>
      <c r="EE371"/>
      <c r="EF371" s="103"/>
      <c r="EG371" s="103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  <c r="HW371"/>
      <c r="HX371"/>
      <c r="HY371"/>
      <c r="HZ371"/>
      <c r="IA371"/>
      <c r="IB371"/>
      <c r="IC371"/>
      <c r="ID371"/>
      <c r="IE371"/>
      <c r="IF371"/>
      <c r="IG371"/>
      <c r="IH371"/>
      <c r="II371"/>
      <c r="IJ371"/>
      <c r="IK371"/>
      <c r="IL371"/>
      <c r="IM371"/>
      <c r="IN371"/>
      <c r="IO371"/>
      <c r="IP371"/>
      <c r="IQ371"/>
      <c r="IR371"/>
      <c r="IS371"/>
      <c r="IT371"/>
      <c r="IU371"/>
      <c r="IV371"/>
      <c r="IW371"/>
      <c r="IX371"/>
      <c r="IY371"/>
      <c r="IZ371"/>
    </row>
    <row r="372" spans="1:260" s="7" customFormat="1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 s="102"/>
      <c r="EC372" s="102"/>
      <c r="ED372"/>
      <c r="EE372"/>
      <c r="EF372" s="103"/>
      <c r="EG372" s="103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  <c r="HO372"/>
      <c r="HP372"/>
      <c r="HQ372"/>
      <c r="HR372"/>
      <c r="HS372"/>
      <c r="HT372"/>
      <c r="HU372"/>
      <c r="HV372"/>
      <c r="HW372"/>
      <c r="HX372"/>
      <c r="HY372"/>
      <c r="HZ372"/>
      <c r="IA372"/>
      <c r="IB372"/>
      <c r="IC372"/>
      <c r="ID372"/>
      <c r="IE372"/>
      <c r="IF372"/>
      <c r="IG372"/>
      <c r="IH372"/>
      <c r="II372"/>
      <c r="IJ372"/>
      <c r="IK372"/>
      <c r="IL372"/>
      <c r="IM372"/>
      <c r="IN372"/>
      <c r="IO372"/>
      <c r="IP372"/>
      <c r="IQ372"/>
      <c r="IR372"/>
      <c r="IS372"/>
      <c r="IT372"/>
      <c r="IU372"/>
      <c r="IV372"/>
      <c r="IW372"/>
      <c r="IX372"/>
      <c r="IY372"/>
      <c r="IZ372"/>
    </row>
    <row r="373" spans="1:260" s="7" customFormat="1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 s="102"/>
      <c r="EC373" s="102"/>
      <c r="ED373"/>
      <c r="EE373"/>
      <c r="EF373" s="103"/>
      <c r="EG373" s="10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  <c r="HO373"/>
      <c r="HP373"/>
      <c r="HQ373"/>
      <c r="HR373"/>
      <c r="HS373"/>
      <c r="HT373"/>
      <c r="HU373"/>
      <c r="HV373"/>
      <c r="HW373"/>
      <c r="HX373"/>
      <c r="HY373"/>
      <c r="HZ373"/>
      <c r="IA373"/>
      <c r="IB373"/>
      <c r="IC373"/>
      <c r="ID373"/>
      <c r="IE373"/>
      <c r="IF373"/>
      <c r="IG373"/>
      <c r="IH373"/>
      <c r="II373"/>
      <c r="IJ373"/>
      <c r="IK373"/>
      <c r="IL373"/>
      <c r="IM373"/>
      <c r="IN373"/>
      <c r="IO373"/>
      <c r="IP373"/>
      <c r="IQ373"/>
      <c r="IR373"/>
      <c r="IS373"/>
      <c r="IT373"/>
      <c r="IU373"/>
      <c r="IV373"/>
      <c r="IW373"/>
      <c r="IX373"/>
      <c r="IY373"/>
      <c r="IZ373"/>
    </row>
    <row r="374" spans="1:260" s="7" customFormat="1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 s="102"/>
      <c r="EC374" s="102"/>
      <c r="ED374"/>
      <c r="EE374"/>
      <c r="EF374" s="103"/>
      <c r="EG374" s="103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  <c r="IE374"/>
      <c r="IF374"/>
      <c r="IG374"/>
      <c r="IH374"/>
      <c r="II374"/>
      <c r="IJ374"/>
      <c r="IK374"/>
      <c r="IL374"/>
      <c r="IM374"/>
      <c r="IN374"/>
      <c r="IO374"/>
      <c r="IP374"/>
      <c r="IQ374"/>
      <c r="IR374"/>
      <c r="IS374"/>
      <c r="IT374"/>
      <c r="IU374"/>
      <c r="IV374"/>
      <c r="IW374"/>
      <c r="IX374"/>
      <c r="IY374"/>
      <c r="IZ374"/>
    </row>
    <row r="375" spans="1:260" s="7" customFormat="1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 s="102"/>
      <c r="EC375" s="102"/>
      <c r="ED375"/>
      <c r="EE375"/>
      <c r="EF375" s="103"/>
      <c r="EG375" s="103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  <c r="IE375"/>
      <c r="IF375"/>
      <c r="IG375"/>
      <c r="IH375"/>
      <c r="II375"/>
      <c r="IJ375"/>
      <c r="IK375"/>
      <c r="IL375"/>
      <c r="IM375"/>
      <c r="IN375"/>
      <c r="IO375"/>
      <c r="IP375"/>
      <c r="IQ375"/>
      <c r="IR375"/>
      <c r="IS375"/>
      <c r="IT375"/>
      <c r="IU375"/>
      <c r="IV375"/>
      <c r="IW375"/>
      <c r="IX375"/>
      <c r="IY375"/>
      <c r="IZ375"/>
    </row>
    <row r="376" spans="1:260" s="7" customFormat="1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 s="102"/>
      <c r="EC376" s="102"/>
      <c r="ED376"/>
      <c r="EE376"/>
      <c r="EF376" s="103"/>
      <c r="EG376" s="103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  <c r="HW376"/>
      <c r="HX376"/>
      <c r="HY376"/>
      <c r="HZ376"/>
      <c r="IA376"/>
      <c r="IB376"/>
      <c r="IC376"/>
      <c r="ID376"/>
      <c r="IE376"/>
      <c r="IF376"/>
      <c r="IG376"/>
      <c r="IH376"/>
      <c r="II376"/>
      <c r="IJ376"/>
      <c r="IK376"/>
      <c r="IL376"/>
      <c r="IM376"/>
      <c r="IN376"/>
      <c r="IO376"/>
      <c r="IP376"/>
      <c r="IQ376"/>
      <c r="IR376"/>
      <c r="IS376"/>
      <c r="IT376"/>
      <c r="IU376"/>
      <c r="IV376"/>
      <c r="IW376"/>
      <c r="IX376"/>
      <c r="IY376"/>
      <c r="IZ376"/>
    </row>
    <row r="377" spans="1:260" s="7" customFormat="1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 s="102"/>
      <c r="EC377" s="102"/>
      <c r="ED377"/>
      <c r="EE377"/>
      <c r="EF377" s="103"/>
      <c r="EG377" s="103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  <c r="IE377"/>
      <c r="IF377"/>
      <c r="IG377"/>
      <c r="IH377"/>
      <c r="II377"/>
      <c r="IJ377"/>
      <c r="IK377"/>
      <c r="IL377"/>
      <c r="IM377"/>
      <c r="IN377"/>
      <c r="IO377"/>
      <c r="IP377"/>
      <c r="IQ377"/>
      <c r="IR377"/>
      <c r="IS377"/>
      <c r="IT377"/>
      <c r="IU377"/>
      <c r="IV377"/>
      <c r="IW377"/>
      <c r="IX377"/>
      <c r="IY377"/>
      <c r="IZ377"/>
    </row>
    <row r="378" spans="1:260" s="7" customFormat="1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 s="102"/>
      <c r="EC378" s="102"/>
      <c r="ED378"/>
      <c r="EE378"/>
      <c r="EF378" s="103"/>
      <c r="EG378" s="103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  <c r="IE378"/>
      <c r="IF378"/>
      <c r="IG378"/>
      <c r="IH378"/>
      <c r="II378"/>
      <c r="IJ378"/>
      <c r="IK378"/>
      <c r="IL378"/>
      <c r="IM378"/>
      <c r="IN378"/>
      <c r="IO378"/>
      <c r="IP378"/>
      <c r="IQ378"/>
      <c r="IR378"/>
      <c r="IS378"/>
      <c r="IT378"/>
      <c r="IU378"/>
      <c r="IV378"/>
      <c r="IW378"/>
      <c r="IX378"/>
      <c r="IY378"/>
      <c r="IZ378"/>
    </row>
    <row r="379" spans="1:260" s="7" customFormat="1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 s="102"/>
      <c r="EC379" s="102"/>
      <c r="ED379"/>
      <c r="EE379"/>
      <c r="EF379" s="103"/>
      <c r="EG379" s="103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  <c r="IE379"/>
      <c r="IF379"/>
      <c r="IG379"/>
      <c r="IH379"/>
      <c r="II379"/>
      <c r="IJ379"/>
      <c r="IK379"/>
      <c r="IL379"/>
      <c r="IM379"/>
      <c r="IN379"/>
      <c r="IO379"/>
      <c r="IP379"/>
      <c r="IQ379"/>
      <c r="IR379"/>
      <c r="IS379"/>
      <c r="IT379"/>
      <c r="IU379"/>
      <c r="IV379"/>
      <c r="IW379"/>
      <c r="IX379"/>
      <c r="IY379"/>
      <c r="IZ379"/>
    </row>
    <row r="380" spans="1:260" s="7" customFormat="1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 s="102"/>
      <c r="EC380" s="102"/>
      <c r="ED380"/>
      <c r="EE380"/>
      <c r="EF380" s="103"/>
      <c r="EG380" s="103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  <c r="II380"/>
      <c r="IJ380"/>
      <c r="IK380"/>
      <c r="IL380"/>
      <c r="IM380"/>
      <c r="IN380"/>
      <c r="IO380"/>
      <c r="IP380"/>
      <c r="IQ380"/>
      <c r="IR380"/>
      <c r="IS380"/>
      <c r="IT380"/>
      <c r="IU380"/>
      <c r="IV380"/>
      <c r="IW380"/>
      <c r="IX380"/>
      <c r="IY380"/>
      <c r="IZ380"/>
    </row>
    <row r="381" spans="1:260" s="7" customFormat="1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 s="102"/>
      <c r="EC381" s="102"/>
      <c r="ED381"/>
      <c r="EE381"/>
      <c r="EF381" s="103"/>
      <c r="EG381" s="103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  <c r="II381"/>
      <c r="IJ381"/>
      <c r="IK381"/>
      <c r="IL381"/>
      <c r="IM381"/>
      <c r="IN381"/>
      <c r="IO381"/>
      <c r="IP381"/>
      <c r="IQ381"/>
      <c r="IR381"/>
      <c r="IS381"/>
      <c r="IT381"/>
      <c r="IU381"/>
      <c r="IV381"/>
      <c r="IW381"/>
      <c r="IX381"/>
      <c r="IY381"/>
      <c r="IZ381"/>
    </row>
    <row r="382" spans="1:260" s="7" customFormat="1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 s="102"/>
      <c r="EC382" s="102"/>
      <c r="ED382"/>
      <c r="EE382"/>
      <c r="EF382" s="103"/>
      <c r="EG382" s="103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  <c r="IE382"/>
      <c r="IF382"/>
      <c r="IG382"/>
      <c r="IH382"/>
      <c r="II382"/>
      <c r="IJ382"/>
      <c r="IK382"/>
      <c r="IL382"/>
      <c r="IM382"/>
      <c r="IN382"/>
      <c r="IO382"/>
      <c r="IP382"/>
      <c r="IQ382"/>
      <c r="IR382"/>
      <c r="IS382"/>
      <c r="IT382"/>
      <c r="IU382"/>
      <c r="IV382"/>
      <c r="IW382"/>
      <c r="IX382"/>
      <c r="IY382"/>
      <c r="IZ382"/>
    </row>
    <row r="383" spans="1:260" s="7" customFormat="1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 s="102"/>
      <c r="EC383" s="102"/>
      <c r="ED383"/>
      <c r="EE383"/>
      <c r="EF383" s="103"/>
      <c r="EG383" s="10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  <c r="IE383"/>
      <c r="IF383"/>
      <c r="IG383"/>
      <c r="IH383"/>
      <c r="II383"/>
      <c r="IJ383"/>
      <c r="IK383"/>
      <c r="IL383"/>
      <c r="IM383"/>
      <c r="IN383"/>
      <c r="IO383"/>
      <c r="IP383"/>
      <c r="IQ383"/>
      <c r="IR383"/>
      <c r="IS383"/>
      <c r="IT383"/>
      <c r="IU383"/>
      <c r="IV383"/>
      <c r="IW383"/>
      <c r="IX383"/>
      <c r="IY383"/>
      <c r="IZ383"/>
    </row>
    <row r="384" spans="1:260" s="7" customFormat="1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 s="102"/>
      <c r="EC384" s="102"/>
      <c r="ED384"/>
      <c r="EE384"/>
      <c r="EF384" s="103"/>
      <c r="EG384" s="103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  <c r="IE384"/>
      <c r="IF384"/>
      <c r="IG384"/>
      <c r="IH384"/>
      <c r="II384"/>
      <c r="IJ384"/>
      <c r="IK384"/>
      <c r="IL384"/>
      <c r="IM384"/>
      <c r="IN384"/>
      <c r="IO384"/>
      <c r="IP384"/>
      <c r="IQ384"/>
      <c r="IR384"/>
      <c r="IS384"/>
      <c r="IT384"/>
      <c r="IU384"/>
      <c r="IV384"/>
      <c r="IW384"/>
      <c r="IX384"/>
      <c r="IY384"/>
      <c r="IZ384"/>
    </row>
    <row r="385" spans="1:260" s="7" customFormat="1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 s="102"/>
      <c r="EC385" s="102"/>
      <c r="ED385"/>
      <c r="EE385"/>
      <c r="EF385" s="103"/>
      <c r="EG385" s="103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  <c r="IE385"/>
      <c r="IF385"/>
      <c r="IG385"/>
      <c r="IH385"/>
      <c r="II385"/>
      <c r="IJ385"/>
      <c r="IK385"/>
      <c r="IL385"/>
      <c r="IM385"/>
      <c r="IN385"/>
      <c r="IO385"/>
      <c r="IP385"/>
      <c r="IQ385"/>
      <c r="IR385"/>
      <c r="IS385"/>
      <c r="IT385"/>
      <c r="IU385"/>
      <c r="IV385"/>
      <c r="IW385"/>
      <c r="IX385"/>
      <c r="IY385"/>
      <c r="IZ385"/>
    </row>
    <row r="386" spans="1:260" s="7" customFormat="1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 s="102"/>
      <c r="EC386" s="102"/>
      <c r="ED386"/>
      <c r="EE386"/>
      <c r="EF386" s="103"/>
      <c r="EG386" s="103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  <c r="IM386"/>
      <c r="IN386"/>
      <c r="IO386"/>
      <c r="IP386"/>
      <c r="IQ386"/>
      <c r="IR386"/>
      <c r="IS386"/>
      <c r="IT386"/>
      <c r="IU386"/>
      <c r="IV386"/>
      <c r="IW386"/>
      <c r="IX386"/>
      <c r="IY386"/>
      <c r="IZ386"/>
    </row>
    <row r="387" spans="1:260" s="7" customFormat="1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 s="102"/>
      <c r="EC387" s="102"/>
      <c r="ED387"/>
      <c r="EE387"/>
      <c r="EF387" s="103"/>
      <c r="EG387" s="103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  <c r="IE387"/>
      <c r="IF387"/>
      <c r="IG387"/>
      <c r="IH387"/>
      <c r="II387"/>
      <c r="IJ387"/>
      <c r="IK387"/>
      <c r="IL387"/>
      <c r="IM387"/>
      <c r="IN387"/>
      <c r="IO387"/>
      <c r="IP387"/>
      <c r="IQ387"/>
      <c r="IR387"/>
      <c r="IS387"/>
      <c r="IT387"/>
      <c r="IU387"/>
      <c r="IV387"/>
      <c r="IW387"/>
      <c r="IX387"/>
      <c r="IY387"/>
      <c r="IZ387"/>
    </row>
    <row r="388" spans="1:260" s="7" customFormat="1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 s="102"/>
      <c r="EC388" s="102"/>
      <c r="ED388"/>
      <c r="EE388"/>
      <c r="EF388" s="103"/>
      <c r="EG388" s="103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  <c r="HW388"/>
      <c r="HX388"/>
      <c r="HY388"/>
      <c r="HZ388"/>
      <c r="IA388"/>
      <c r="IB388"/>
      <c r="IC388"/>
      <c r="ID388"/>
      <c r="IE388"/>
      <c r="IF388"/>
      <c r="IG388"/>
      <c r="IH388"/>
      <c r="II388"/>
      <c r="IJ388"/>
      <c r="IK388"/>
      <c r="IL388"/>
      <c r="IM388"/>
      <c r="IN388"/>
      <c r="IO388"/>
      <c r="IP388"/>
      <c r="IQ388"/>
      <c r="IR388"/>
      <c r="IS388"/>
      <c r="IT388"/>
      <c r="IU388"/>
      <c r="IV388"/>
      <c r="IW388"/>
      <c r="IX388"/>
      <c r="IY388"/>
      <c r="IZ388"/>
    </row>
    <row r="389" spans="1:260" s="7" customFormat="1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 s="102"/>
      <c r="EC389" s="102"/>
      <c r="ED389"/>
      <c r="EE389"/>
      <c r="EF389" s="103"/>
      <c r="EG389" s="103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  <c r="HS389"/>
      <c r="HT389"/>
      <c r="HU389"/>
      <c r="HV389"/>
      <c r="HW389"/>
      <c r="HX389"/>
      <c r="HY389"/>
      <c r="HZ389"/>
      <c r="IA389"/>
      <c r="IB389"/>
      <c r="IC389"/>
      <c r="ID389"/>
      <c r="IE389"/>
      <c r="IF389"/>
      <c r="IG389"/>
      <c r="IH389"/>
      <c r="II389"/>
      <c r="IJ389"/>
      <c r="IK389"/>
      <c r="IL389"/>
      <c r="IM389"/>
      <c r="IN389"/>
      <c r="IO389"/>
      <c r="IP389"/>
      <c r="IQ389"/>
      <c r="IR389"/>
      <c r="IS389"/>
      <c r="IT389"/>
      <c r="IU389"/>
      <c r="IV389"/>
      <c r="IW389"/>
      <c r="IX389"/>
      <c r="IY389"/>
      <c r="IZ389"/>
    </row>
    <row r="390" spans="1:260" s="7" customFormat="1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 s="102"/>
      <c r="EC390" s="102"/>
      <c r="ED390"/>
      <c r="EE390"/>
      <c r="EF390" s="103"/>
      <c r="EG390" s="103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  <c r="HO390"/>
      <c r="HP390"/>
      <c r="HQ390"/>
      <c r="HR390"/>
      <c r="HS390"/>
      <c r="HT390"/>
      <c r="HU390"/>
      <c r="HV390"/>
      <c r="HW390"/>
      <c r="HX390"/>
      <c r="HY390"/>
      <c r="HZ390"/>
      <c r="IA390"/>
      <c r="IB390"/>
      <c r="IC390"/>
      <c r="ID390"/>
      <c r="IE390"/>
      <c r="IF390"/>
      <c r="IG390"/>
      <c r="IH390"/>
      <c r="II390"/>
      <c r="IJ390"/>
      <c r="IK390"/>
      <c r="IL390"/>
      <c r="IM390"/>
      <c r="IN390"/>
      <c r="IO390"/>
      <c r="IP390"/>
      <c r="IQ390"/>
      <c r="IR390"/>
      <c r="IS390"/>
      <c r="IT390"/>
      <c r="IU390"/>
      <c r="IV390"/>
      <c r="IW390"/>
      <c r="IX390"/>
      <c r="IY390"/>
      <c r="IZ390"/>
    </row>
    <row r="391" spans="1:260" s="7" customFormat="1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 s="102"/>
      <c r="EC391" s="102"/>
      <c r="ED391"/>
      <c r="EE391"/>
      <c r="EF391" s="103"/>
      <c r="EG391" s="103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  <c r="HW391"/>
      <c r="HX391"/>
      <c r="HY391"/>
      <c r="HZ391"/>
      <c r="IA391"/>
      <c r="IB391"/>
      <c r="IC391"/>
      <c r="ID391"/>
      <c r="IE391"/>
      <c r="IF391"/>
      <c r="IG391"/>
      <c r="IH391"/>
      <c r="II391"/>
      <c r="IJ391"/>
      <c r="IK391"/>
      <c r="IL391"/>
      <c r="IM391"/>
      <c r="IN391"/>
      <c r="IO391"/>
      <c r="IP391"/>
      <c r="IQ391"/>
      <c r="IR391"/>
      <c r="IS391"/>
      <c r="IT391"/>
      <c r="IU391"/>
      <c r="IV391"/>
      <c r="IW391"/>
      <c r="IX391"/>
      <c r="IY391"/>
      <c r="IZ391"/>
    </row>
    <row r="392" spans="1:260" s="7" customFormat="1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 s="102"/>
      <c r="EC392" s="102"/>
      <c r="ED392"/>
      <c r="EE392"/>
      <c r="EF392" s="103"/>
      <c r="EG392" s="103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  <c r="IE392"/>
      <c r="IF392"/>
      <c r="IG392"/>
      <c r="IH392"/>
      <c r="II392"/>
      <c r="IJ392"/>
      <c r="IK392"/>
      <c r="IL392"/>
      <c r="IM392"/>
      <c r="IN392"/>
      <c r="IO392"/>
      <c r="IP392"/>
      <c r="IQ392"/>
      <c r="IR392"/>
      <c r="IS392"/>
      <c r="IT392"/>
      <c r="IU392"/>
      <c r="IV392"/>
      <c r="IW392"/>
      <c r="IX392"/>
      <c r="IY392"/>
      <c r="IZ392"/>
    </row>
    <row r="393" spans="1:260" s="7" customFormat="1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 s="102"/>
      <c r="EC393" s="102"/>
      <c r="ED393"/>
      <c r="EE393"/>
      <c r="EF393" s="103"/>
      <c r="EG393" s="10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  <c r="IE393"/>
      <c r="IF393"/>
      <c r="IG393"/>
      <c r="IH393"/>
      <c r="II393"/>
      <c r="IJ393"/>
      <c r="IK393"/>
      <c r="IL393"/>
      <c r="IM393"/>
      <c r="IN393"/>
      <c r="IO393"/>
      <c r="IP393"/>
      <c r="IQ393"/>
      <c r="IR393"/>
      <c r="IS393"/>
      <c r="IT393"/>
      <c r="IU393"/>
      <c r="IV393"/>
      <c r="IW393"/>
      <c r="IX393"/>
      <c r="IY393"/>
      <c r="IZ393"/>
    </row>
    <row r="394" spans="1:260" s="7" customFormat="1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 s="102"/>
      <c r="EC394" s="102"/>
      <c r="ED394"/>
      <c r="EE394"/>
      <c r="EF394" s="103"/>
      <c r="EG394" s="103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  <c r="HW394"/>
      <c r="HX394"/>
      <c r="HY394"/>
      <c r="HZ394"/>
      <c r="IA394"/>
      <c r="IB394"/>
      <c r="IC394"/>
      <c r="ID394"/>
      <c r="IE394"/>
      <c r="IF394"/>
      <c r="IG394"/>
      <c r="IH394"/>
      <c r="II394"/>
      <c r="IJ394"/>
      <c r="IK394"/>
      <c r="IL394"/>
      <c r="IM394"/>
      <c r="IN394"/>
      <c r="IO394"/>
      <c r="IP394"/>
      <c r="IQ394"/>
      <c r="IR394"/>
      <c r="IS394"/>
      <c r="IT394"/>
      <c r="IU394"/>
      <c r="IV394"/>
      <c r="IW394"/>
      <c r="IX394"/>
      <c r="IY394"/>
      <c r="IZ394"/>
    </row>
    <row r="395" spans="1:260" s="7" customFormat="1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 s="102"/>
      <c r="EC395" s="102"/>
      <c r="ED395"/>
      <c r="EE395"/>
      <c r="EF395" s="103"/>
      <c r="EG395" s="103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  <c r="HW395"/>
      <c r="HX395"/>
      <c r="HY395"/>
      <c r="HZ395"/>
      <c r="IA395"/>
      <c r="IB395"/>
      <c r="IC395"/>
      <c r="ID395"/>
      <c r="IE395"/>
      <c r="IF395"/>
      <c r="IG395"/>
      <c r="IH395"/>
      <c r="II395"/>
      <c r="IJ395"/>
      <c r="IK395"/>
      <c r="IL395"/>
      <c r="IM395"/>
      <c r="IN395"/>
      <c r="IO395"/>
      <c r="IP395"/>
      <c r="IQ395"/>
      <c r="IR395"/>
      <c r="IS395"/>
      <c r="IT395"/>
      <c r="IU395"/>
      <c r="IV395"/>
      <c r="IW395"/>
      <c r="IX395"/>
      <c r="IY395"/>
      <c r="IZ395"/>
    </row>
    <row r="396" spans="1:260" s="7" customFormat="1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 s="102"/>
      <c r="EC396" s="102"/>
      <c r="ED396"/>
      <c r="EE396"/>
      <c r="EF396" s="103"/>
      <c r="EG396" s="103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  <c r="II396"/>
      <c r="IJ396"/>
      <c r="IK396"/>
      <c r="IL396"/>
      <c r="IM396"/>
      <c r="IN396"/>
      <c r="IO396"/>
      <c r="IP396"/>
      <c r="IQ396"/>
      <c r="IR396"/>
      <c r="IS396"/>
      <c r="IT396"/>
      <c r="IU396"/>
      <c r="IV396"/>
      <c r="IW396"/>
      <c r="IX396"/>
      <c r="IY396"/>
      <c r="IZ396"/>
    </row>
    <row r="397" spans="1:260" s="7" customFormat="1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 s="102"/>
      <c r="EC397" s="102"/>
      <c r="ED397"/>
      <c r="EE397"/>
      <c r="EF397" s="103"/>
      <c r="EG397" s="103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  <c r="II397"/>
      <c r="IJ397"/>
      <c r="IK397"/>
      <c r="IL397"/>
      <c r="IM397"/>
      <c r="IN397"/>
      <c r="IO397"/>
      <c r="IP397"/>
      <c r="IQ397"/>
      <c r="IR397"/>
      <c r="IS397"/>
      <c r="IT397"/>
      <c r="IU397"/>
      <c r="IV397"/>
      <c r="IW397"/>
      <c r="IX397"/>
      <c r="IY397"/>
      <c r="IZ397"/>
    </row>
    <row r="398" spans="1:260" s="7" customFormat="1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 s="102"/>
      <c r="EC398" s="102"/>
      <c r="ED398"/>
      <c r="EE398"/>
      <c r="EF398" s="103"/>
      <c r="EG398" s="103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  <c r="II398"/>
      <c r="IJ398"/>
      <c r="IK398"/>
      <c r="IL398"/>
      <c r="IM398"/>
      <c r="IN398"/>
      <c r="IO398"/>
      <c r="IP398"/>
      <c r="IQ398"/>
      <c r="IR398"/>
      <c r="IS398"/>
      <c r="IT398"/>
      <c r="IU398"/>
      <c r="IV398"/>
      <c r="IW398"/>
      <c r="IX398"/>
      <c r="IY398"/>
      <c r="IZ398"/>
    </row>
    <row r="399" spans="1:260" s="7" customFormat="1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 s="102"/>
      <c r="EC399" s="102"/>
      <c r="ED399"/>
      <c r="EE399"/>
      <c r="EF399" s="103"/>
      <c r="EG399" s="103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  <c r="IE399"/>
      <c r="IF399"/>
      <c r="IG399"/>
      <c r="IH399"/>
      <c r="II399"/>
      <c r="IJ399"/>
      <c r="IK399"/>
      <c r="IL399"/>
      <c r="IM399"/>
      <c r="IN399"/>
      <c r="IO399"/>
      <c r="IP399"/>
      <c r="IQ399"/>
      <c r="IR399"/>
      <c r="IS399"/>
      <c r="IT399"/>
      <c r="IU399"/>
      <c r="IV399"/>
      <c r="IW399"/>
      <c r="IX399"/>
      <c r="IY399"/>
      <c r="IZ399"/>
    </row>
    <row r="400" spans="1:260" s="7" customFormat="1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 s="102"/>
      <c r="EC400" s="102"/>
      <c r="ED400"/>
      <c r="EE400"/>
      <c r="EF400" s="103"/>
      <c r="EG400" s="103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  <c r="IE400"/>
      <c r="IF400"/>
      <c r="IG400"/>
      <c r="IH400"/>
      <c r="II400"/>
      <c r="IJ400"/>
      <c r="IK400"/>
      <c r="IL400"/>
      <c r="IM400"/>
      <c r="IN400"/>
      <c r="IO400"/>
      <c r="IP400"/>
      <c r="IQ400"/>
      <c r="IR400"/>
      <c r="IS400"/>
      <c r="IT400"/>
      <c r="IU400"/>
      <c r="IV400"/>
      <c r="IW400"/>
      <c r="IX400"/>
      <c r="IY400"/>
      <c r="IZ400"/>
    </row>
    <row r="401" spans="1:260" s="7" customFormat="1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 s="102"/>
      <c r="EC401" s="102"/>
      <c r="ED401"/>
      <c r="EE401"/>
      <c r="EF401" s="103"/>
      <c r="EG401" s="103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  <c r="HW401"/>
      <c r="HX401"/>
      <c r="HY401"/>
      <c r="HZ401"/>
      <c r="IA401"/>
      <c r="IB401"/>
      <c r="IC401"/>
      <c r="ID401"/>
      <c r="IE401"/>
      <c r="IF401"/>
      <c r="IG401"/>
      <c r="IH401"/>
      <c r="II401"/>
      <c r="IJ401"/>
      <c r="IK401"/>
      <c r="IL401"/>
      <c r="IM401"/>
      <c r="IN401"/>
      <c r="IO401"/>
      <c r="IP401"/>
      <c r="IQ401"/>
      <c r="IR401"/>
      <c r="IS401"/>
      <c r="IT401"/>
      <c r="IU401"/>
      <c r="IV401"/>
      <c r="IW401"/>
      <c r="IX401"/>
      <c r="IY401"/>
      <c r="IZ401"/>
    </row>
    <row r="402" spans="1:260" s="7" customFormat="1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 s="102"/>
      <c r="EC402" s="102"/>
      <c r="ED402"/>
      <c r="EE402"/>
      <c r="EF402" s="103"/>
      <c r="EG402" s="103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  <c r="HW402"/>
      <c r="HX402"/>
      <c r="HY402"/>
      <c r="HZ402"/>
      <c r="IA402"/>
      <c r="IB402"/>
      <c r="IC402"/>
      <c r="ID402"/>
      <c r="IE402"/>
      <c r="IF402"/>
      <c r="IG402"/>
      <c r="IH402"/>
      <c r="II402"/>
      <c r="IJ402"/>
      <c r="IK402"/>
      <c r="IL402"/>
      <c r="IM402"/>
      <c r="IN402"/>
      <c r="IO402"/>
      <c r="IP402"/>
      <c r="IQ402"/>
      <c r="IR402"/>
      <c r="IS402"/>
      <c r="IT402"/>
      <c r="IU402"/>
      <c r="IV402"/>
      <c r="IW402"/>
      <c r="IX402"/>
      <c r="IY402"/>
      <c r="IZ402"/>
    </row>
    <row r="403" spans="1:260" s="7" customFormat="1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 s="102"/>
      <c r="EC403" s="102"/>
      <c r="ED403"/>
      <c r="EE403"/>
      <c r="EF403" s="103"/>
      <c r="EG403" s="1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  <c r="HW403"/>
      <c r="HX403"/>
      <c r="HY403"/>
      <c r="HZ403"/>
      <c r="IA403"/>
      <c r="IB403"/>
      <c r="IC403"/>
      <c r="ID403"/>
      <c r="IE403"/>
      <c r="IF403"/>
      <c r="IG403"/>
      <c r="IH403"/>
      <c r="II403"/>
      <c r="IJ403"/>
      <c r="IK403"/>
      <c r="IL403"/>
      <c r="IM403"/>
      <c r="IN403"/>
      <c r="IO403"/>
      <c r="IP403"/>
      <c r="IQ403"/>
      <c r="IR403"/>
      <c r="IS403"/>
      <c r="IT403"/>
      <c r="IU403"/>
      <c r="IV403"/>
      <c r="IW403"/>
      <c r="IX403"/>
      <c r="IY403"/>
      <c r="IZ403"/>
    </row>
    <row r="404" spans="1:260" s="7" customFormat="1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 s="102"/>
      <c r="EC404" s="102"/>
      <c r="ED404"/>
      <c r="EE404"/>
      <c r="EF404" s="103"/>
      <c r="EG404" s="103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  <c r="HW404"/>
      <c r="HX404"/>
      <c r="HY404"/>
      <c r="HZ404"/>
      <c r="IA404"/>
      <c r="IB404"/>
      <c r="IC404"/>
      <c r="ID404"/>
      <c r="IE404"/>
      <c r="IF404"/>
      <c r="IG404"/>
      <c r="IH404"/>
      <c r="II404"/>
      <c r="IJ404"/>
      <c r="IK404"/>
      <c r="IL404"/>
      <c r="IM404"/>
      <c r="IN404"/>
      <c r="IO404"/>
      <c r="IP404"/>
      <c r="IQ404"/>
      <c r="IR404"/>
      <c r="IS404"/>
      <c r="IT404"/>
      <c r="IU404"/>
      <c r="IV404"/>
      <c r="IW404"/>
      <c r="IX404"/>
      <c r="IY404"/>
      <c r="IZ404"/>
    </row>
    <row r="405" spans="1:260" s="7" customFormat="1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 s="102"/>
      <c r="EC405" s="102"/>
      <c r="ED405"/>
      <c r="EE405"/>
      <c r="EF405" s="103"/>
      <c r="EG405" s="103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  <c r="IM405"/>
      <c r="IN405"/>
      <c r="IO405"/>
      <c r="IP405"/>
      <c r="IQ405"/>
      <c r="IR405"/>
      <c r="IS405"/>
      <c r="IT405"/>
      <c r="IU405"/>
      <c r="IV405"/>
      <c r="IW405"/>
      <c r="IX405"/>
      <c r="IY405"/>
      <c r="IZ405"/>
    </row>
    <row r="406" spans="1:260" s="7" customFormat="1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 s="102"/>
      <c r="EC406" s="102"/>
      <c r="ED406"/>
      <c r="EE406"/>
      <c r="EF406" s="103"/>
      <c r="EG406" s="103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  <c r="HO406"/>
      <c r="HP406"/>
      <c r="HQ406"/>
      <c r="HR406"/>
      <c r="HS406"/>
      <c r="HT406"/>
      <c r="HU406"/>
      <c r="HV406"/>
      <c r="HW406"/>
      <c r="HX406"/>
      <c r="HY406"/>
      <c r="HZ406"/>
      <c r="IA406"/>
      <c r="IB406"/>
      <c r="IC406"/>
      <c r="ID406"/>
      <c r="IE406"/>
      <c r="IF406"/>
      <c r="IG406"/>
      <c r="IH406"/>
      <c r="II406"/>
      <c r="IJ406"/>
      <c r="IK406"/>
      <c r="IL406"/>
      <c r="IM406"/>
      <c r="IN406"/>
      <c r="IO406"/>
      <c r="IP406"/>
      <c r="IQ406"/>
      <c r="IR406"/>
      <c r="IS406"/>
      <c r="IT406"/>
      <c r="IU406"/>
      <c r="IV406"/>
      <c r="IW406"/>
      <c r="IX406"/>
      <c r="IY406"/>
      <c r="IZ406"/>
    </row>
    <row r="407" spans="1:260" s="7" customFormat="1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 s="102"/>
      <c r="EC407" s="102"/>
      <c r="ED407"/>
      <c r="EE407"/>
      <c r="EF407" s="103"/>
      <c r="EG407" s="103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  <c r="IE407"/>
      <c r="IF407"/>
      <c r="IG407"/>
      <c r="IH407"/>
      <c r="II407"/>
      <c r="IJ407"/>
      <c r="IK407"/>
      <c r="IL407"/>
      <c r="IM407"/>
      <c r="IN407"/>
      <c r="IO407"/>
      <c r="IP407"/>
      <c r="IQ407"/>
      <c r="IR407"/>
      <c r="IS407"/>
      <c r="IT407"/>
      <c r="IU407"/>
      <c r="IV407"/>
      <c r="IW407"/>
      <c r="IX407"/>
      <c r="IY407"/>
      <c r="IZ407"/>
    </row>
    <row r="408" spans="1:260" s="7" customFormat="1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 s="102"/>
      <c r="EC408" s="102"/>
      <c r="ED408"/>
      <c r="EE408"/>
      <c r="EF408" s="103"/>
      <c r="EG408" s="103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  <c r="HW408"/>
      <c r="HX408"/>
      <c r="HY408"/>
      <c r="HZ408"/>
      <c r="IA408"/>
      <c r="IB408"/>
      <c r="IC408"/>
      <c r="ID408"/>
      <c r="IE408"/>
      <c r="IF408"/>
      <c r="IG408"/>
      <c r="IH408"/>
      <c r="II408"/>
      <c r="IJ408"/>
      <c r="IK408"/>
      <c r="IL408"/>
      <c r="IM408"/>
      <c r="IN408"/>
      <c r="IO408"/>
      <c r="IP408"/>
      <c r="IQ408"/>
      <c r="IR408"/>
      <c r="IS408"/>
      <c r="IT408"/>
      <c r="IU408"/>
      <c r="IV408"/>
      <c r="IW408"/>
      <c r="IX408"/>
      <c r="IY408"/>
      <c r="IZ408"/>
    </row>
    <row r="409" spans="1:260" s="7" customFormat="1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 s="102"/>
      <c r="EC409" s="102"/>
      <c r="ED409"/>
      <c r="EE409"/>
      <c r="EF409" s="103"/>
      <c r="EG409" s="103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  <c r="HO409"/>
      <c r="HP409"/>
      <c r="HQ409"/>
      <c r="HR409"/>
      <c r="HS409"/>
      <c r="HT409"/>
      <c r="HU409"/>
      <c r="HV409"/>
      <c r="HW409"/>
      <c r="HX409"/>
      <c r="HY409"/>
      <c r="HZ409"/>
      <c r="IA409"/>
      <c r="IB409"/>
      <c r="IC409"/>
      <c r="ID409"/>
      <c r="IE409"/>
      <c r="IF409"/>
      <c r="IG409"/>
      <c r="IH409"/>
      <c r="II409"/>
      <c r="IJ409"/>
      <c r="IK409"/>
      <c r="IL409"/>
      <c r="IM409"/>
      <c r="IN409"/>
      <c r="IO409"/>
      <c r="IP409"/>
      <c r="IQ409"/>
      <c r="IR409"/>
      <c r="IS409"/>
      <c r="IT409"/>
      <c r="IU409"/>
      <c r="IV409"/>
      <c r="IW409"/>
      <c r="IX409"/>
      <c r="IY409"/>
      <c r="IZ409"/>
    </row>
    <row r="410" spans="1:260" s="7" customFormat="1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 s="102"/>
      <c r="EC410" s="102"/>
      <c r="ED410"/>
      <c r="EE410"/>
      <c r="EF410" s="103"/>
      <c r="EG410" s="103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  <c r="HG410"/>
      <c r="HH410"/>
      <c r="HI410"/>
      <c r="HJ410"/>
      <c r="HK410"/>
      <c r="HL410"/>
      <c r="HM410"/>
      <c r="HN410"/>
      <c r="HO410"/>
      <c r="HP410"/>
      <c r="HQ410"/>
      <c r="HR410"/>
      <c r="HS410"/>
      <c r="HT410"/>
      <c r="HU410"/>
      <c r="HV410"/>
      <c r="HW410"/>
      <c r="HX410"/>
      <c r="HY410"/>
      <c r="HZ410"/>
      <c r="IA410"/>
      <c r="IB410"/>
      <c r="IC410"/>
      <c r="ID410"/>
      <c r="IE410"/>
      <c r="IF410"/>
      <c r="IG410"/>
      <c r="IH410"/>
      <c r="II410"/>
      <c r="IJ410"/>
      <c r="IK410"/>
      <c r="IL410"/>
      <c r="IM410"/>
      <c r="IN410"/>
      <c r="IO410"/>
      <c r="IP410"/>
      <c r="IQ410"/>
      <c r="IR410"/>
      <c r="IS410"/>
      <c r="IT410"/>
      <c r="IU410"/>
      <c r="IV410"/>
      <c r="IW410"/>
      <c r="IX410"/>
      <c r="IY410"/>
      <c r="IZ410"/>
    </row>
    <row r="411" spans="1:260" s="7" customFormat="1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 s="102"/>
      <c r="EC411" s="102"/>
      <c r="ED411"/>
      <c r="EE411"/>
      <c r="EF411" s="103"/>
      <c r="EG411" s="103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/>
      <c r="HK411"/>
      <c r="HL411"/>
      <c r="HM411"/>
      <c r="HN411"/>
      <c r="HO411"/>
      <c r="HP411"/>
      <c r="HQ411"/>
      <c r="HR411"/>
      <c r="HS411"/>
      <c r="HT411"/>
      <c r="HU411"/>
      <c r="HV411"/>
      <c r="HW411"/>
      <c r="HX411"/>
      <c r="HY411"/>
      <c r="HZ411"/>
      <c r="IA411"/>
      <c r="IB411"/>
      <c r="IC411"/>
      <c r="ID411"/>
      <c r="IE411"/>
      <c r="IF411"/>
      <c r="IG411"/>
      <c r="IH411"/>
      <c r="II411"/>
      <c r="IJ411"/>
      <c r="IK411"/>
      <c r="IL411"/>
      <c r="IM411"/>
      <c r="IN411"/>
      <c r="IO411"/>
      <c r="IP411"/>
      <c r="IQ411"/>
      <c r="IR411"/>
      <c r="IS411"/>
      <c r="IT411"/>
      <c r="IU411"/>
      <c r="IV411"/>
      <c r="IW411"/>
      <c r="IX411"/>
      <c r="IY411"/>
      <c r="IZ411"/>
    </row>
    <row r="412" spans="1:260" s="7" customFormat="1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 s="102"/>
      <c r="EC412" s="102"/>
      <c r="ED412"/>
      <c r="EE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  <c r="HO412"/>
      <c r="HP412"/>
      <c r="HQ412"/>
      <c r="HR412"/>
      <c r="HS412"/>
      <c r="HT412"/>
      <c r="HU412"/>
      <c r="HV412"/>
      <c r="HW412"/>
      <c r="HX412"/>
      <c r="HY412"/>
      <c r="HZ412"/>
      <c r="IA412"/>
      <c r="IB412"/>
      <c r="IC412"/>
      <c r="ID412"/>
      <c r="IE412"/>
      <c r="IF412"/>
      <c r="IG412"/>
      <c r="IH412"/>
      <c r="II412"/>
      <c r="IJ412"/>
      <c r="IK412"/>
      <c r="IL412"/>
      <c r="IM412"/>
      <c r="IN412"/>
      <c r="IO412"/>
      <c r="IP412"/>
      <c r="IQ412"/>
      <c r="IR412"/>
      <c r="IS412"/>
      <c r="IT412"/>
      <c r="IU412"/>
      <c r="IV412"/>
      <c r="IW412"/>
      <c r="IX412"/>
      <c r="IY412"/>
      <c r="IZ412"/>
    </row>
    <row r="413" spans="1:260" s="7" customFormat="1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 s="102"/>
      <c r="EC413" s="102"/>
      <c r="ED413"/>
      <c r="EE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  <c r="HW413"/>
      <c r="HX413"/>
      <c r="HY413"/>
      <c r="HZ413"/>
      <c r="IA413"/>
      <c r="IB413"/>
      <c r="IC413"/>
      <c r="ID413"/>
      <c r="IE413"/>
      <c r="IF413"/>
      <c r="IG413"/>
      <c r="IH413"/>
      <c r="II413"/>
      <c r="IJ413"/>
      <c r="IK413"/>
      <c r="IL413"/>
      <c r="IM413"/>
      <c r="IN413"/>
      <c r="IO413"/>
      <c r="IP413"/>
      <c r="IQ413"/>
      <c r="IR413"/>
      <c r="IS413"/>
      <c r="IT413"/>
      <c r="IU413"/>
      <c r="IV413"/>
      <c r="IW413"/>
      <c r="IX413"/>
      <c r="IY413"/>
      <c r="IZ413"/>
    </row>
    <row r="414" spans="1:260" s="7" customFormat="1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 s="102"/>
      <c r="EC414" s="102"/>
      <c r="ED414"/>
      <c r="EE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  <c r="IE414"/>
      <c r="IF414"/>
      <c r="IG414"/>
      <c r="IH414"/>
      <c r="II414"/>
      <c r="IJ414"/>
      <c r="IK414"/>
      <c r="IL414"/>
      <c r="IM414"/>
      <c r="IN414"/>
      <c r="IO414"/>
      <c r="IP414"/>
      <c r="IQ414"/>
      <c r="IR414"/>
      <c r="IS414"/>
      <c r="IT414"/>
      <c r="IU414"/>
      <c r="IV414"/>
      <c r="IW414"/>
      <c r="IX414"/>
      <c r="IY414"/>
      <c r="IZ414"/>
    </row>
  </sheetData>
  <sheetProtection formatCells="0" formatColumns="0" formatRows="0" insertColumns="0" insertRows="0" deleteColumns="0" deleteRows="0" sort="0" autoFilter="0"/>
  <protectedRanges>
    <protectedRange password="CEC3" sqref="B124" name="Range1_22_7_1_1"/>
    <protectedRange sqref="B123" name="Range1_6_3_1"/>
    <protectedRange password="CEC3" sqref="B23" name="Range1_20_2"/>
    <protectedRange password="CEC3" sqref="D109:E109" name="Range1_21_1"/>
    <protectedRange password="CEC3" sqref="B109" name="Range1_22_1"/>
    <protectedRange password="CEC3" sqref="B110" name="Range1_22_3"/>
    <protectedRange password="CEC3" sqref="B111 B113" name="Range1_22_5"/>
    <protectedRange password="CEC3" sqref="B112" name="Range1_22_7"/>
    <protectedRange password="CEC3" sqref="B114" name="Range1_22_10"/>
    <protectedRange sqref="B116 B121" name="Range1_22_4_2"/>
    <protectedRange sqref="B116 B121" name="Range1_22_6_2"/>
    <protectedRange password="CEC3" sqref="B117" name="Range1_10"/>
    <protectedRange password="CEC3" sqref="B118" name="Range1_10_1"/>
    <protectedRange sqref="B119" name="Range1_22_4_2_1"/>
    <protectedRange sqref="B119" name="Range1_22_6_2_1"/>
    <protectedRange password="CEC3" sqref="B120" name="Range1_10_2"/>
    <protectedRange password="CEC3" sqref="B122" name="Range1_12_3"/>
    <protectedRange password="CEC3" sqref="B103" name="Range1_10_7_1"/>
    <protectedRange sqref="B18" name="Range1_22_4_2_1_1_2_1"/>
    <protectedRange sqref="B18" name="Range1_22_6_2_1_1_2_1"/>
    <protectedRange password="CEC3" sqref="B104" name="Range1_22_2_1"/>
    <protectedRange password="CEC3" sqref="B105" name="Range1_22"/>
    <protectedRange password="CEC3" sqref="B106" name="Range1_22_8"/>
    <protectedRange password="CEC3" sqref="B107" name="Range1_22_9"/>
    <protectedRange sqref="B108" name="Range1_22_4_1"/>
    <protectedRange sqref="B108" name="Range1_22_6_1"/>
    <protectedRange password="CEC3" sqref="B96" name="Range1_22_2_4"/>
    <protectedRange password="CEC3" sqref="C98:E98" name="Range1_21_2"/>
    <protectedRange password="CEC3" sqref="B98" name="Range1_22_15"/>
    <protectedRange password="CEC3" sqref="B99" name="Range1_22_16"/>
    <protectedRange sqref="B100" name="Range1_22_4_3"/>
    <protectedRange sqref="B100" name="Range1_22_6_3"/>
    <protectedRange sqref="B101" name="Range1_22_4_2_1_2_1_3"/>
    <protectedRange sqref="B101" name="Range1_22_6_2_1_2_1_3"/>
    <protectedRange password="CEC3" sqref="B93" name="Range1_20_3"/>
    <protectedRange password="CEC3" sqref="B94" name="Range1_20_4"/>
    <protectedRange password="CEC3" sqref="B97" name="Range1_12_6"/>
    <protectedRange password="CEC3" sqref="B85" name="Range1_18_5"/>
    <protectedRange password="CEC3" sqref="B86" name="Range1_6_6_1"/>
    <protectedRange password="CEC3" sqref="B87" name="Range1_18_7"/>
    <protectedRange password="CEC3" sqref="B88" name="Range1_18_9"/>
    <protectedRange password="CEC3" sqref="B89" name="Range1_18_1_1_2"/>
    <protectedRange password="CEC3" sqref="B90" name="Range1_18_10"/>
    <protectedRange password="CEC3" sqref="B91" name="Range1_18_12"/>
    <protectedRange password="CEC3" sqref="M15" name="Range1_7_1_1"/>
    <protectedRange password="CEC3" sqref="B95" name="Range1_18_4"/>
    <protectedRange password="CEC3" sqref="B72" name="Range1_6_6_2"/>
    <protectedRange password="CEC3" sqref="B73" name="Range1_18_3"/>
    <protectedRange password="CEC3" sqref="B74" name="Range1_22_4"/>
    <protectedRange password="CEC3" sqref="B75" name="Range1_22_6"/>
    <protectedRange password="CEC3" sqref="B76" name="Range1_22_14"/>
    <protectedRange password="CEC3" sqref="B77" name="Range1_22_2_3"/>
    <protectedRange sqref="B78" name="Range1_18_17_1_1_1_1_2_1_2_1_1_1_1_1"/>
    <protectedRange sqref="B78" name="Range1_18_7_2_5_1_1_1"/>
    <protectedRange sqref="B78" name="Range1_18_17_1_1_1_1_2_1_2_1_1_1_5_1_1_1"/>
    <protectedRange sqref="B78" name="Range1_22_2_1_1_1_2_1_1_2_5_1_1_1"/>
    <protectedRange password="CEC3" sqref="B79" name="Range1_22_7_1"/>
    <protectedRange sqref="B80" name="Range1_24_2"/>
    <protectedRange password="CEC3" sqref="B81" name="Range1_20_1"/>
    <protectedRange password="CEC3" sqref="B82" name="Range1_16_2_2"/>
    <protectedRange password="CEC3" sqref="B83" name="Range1_12_8"/>
    <protectedRange password="CEC3" sqref="B84" name="Range1_12_9"/>
    <protectedRange password="CEC3" sqref="B61" name="Range1_18_7_1"/>
    <protectedRange password="CEC3" sqref="B62" name="Range1_10_2_1"/>
    <protectedRange sqref="B63" name="Range1_22_4_2_1_3"/>
    <protectedRange sqref="B63" name="Range1_22_6_2_1_3"/>
    <protectedRange sqref="B64" name="Range1_22_4_2_1_2_1"/>
    <protectedRange sqref="B64" name="Range1_22_6_2_1_2_1"/>
    <protectedRange password="CEC3" sqref="B65" name="Range1_10_3"/>
    <protectedRange password="CEC3" sqref="B66" name="Range1_24_6"/>
    <protectedRange password="CEC3" sqref="B67" name="Range1_24_8"/>
    <protectedRange password="CEC3" sqref="B68" name="Range1_18_16"/>
    <protectedRange password="CEC3" sqref="B69" name="Range1_20_6"/>
    <protectedRange password="CEC3" sqref="B70:B71" name="Range1_20_8"/>
    <protectedRange password="CEC3" sqref="B20" name="Range1_36"/>
    <protectedRange password="CEC3" sqref="D20" name="Range1_7"/>
    <protectedRange password="CEC3" sqref="B58" name="Range1_20"/>
    <protectedRange password="CEC3" sqref="B59" name="Range1_20_11"/>
    <protectedRange password="CEC3" sqref="B60" name="Range1_24_14"/>
    <protectedRange password="CEC3" sqref="B15" name="Range1_24_2_1_1_1_2"/>
    <protectedRange password="CEC3" sqref="B16" name="Range1_20_7"/>
    <protectedRange password="CEC3" sqref="B14" name="Range1_12_2"/>
    <protectedRange password="CEC3" sqref="C46:E46" name="Range1_21_3"/>
    <protectedRange password="CEC3" sqref="B46:B47" name="Range1_22_22"/>
    <protectedRange password="CEC3" sqref="B48" name="Range1_18_7_2"/>
    <protectedRange password="CEC3" sqref="B49" name="Range1_18_1"/>
    <protectedRange password="CEC3" sqref="B50" name="Range1_18_4_1"/>
    <protectedRange password="CEC3" sqref="B56" name="Range1_12_4"/>
    <protectedRange password="CEC3" sqref="B57" name="Range1_12_5"/>
    <protectedRange password="CEC3" sqref="B33" name="Range1_24_3"/>
    <protectedRange password="CEC3" sqref="B34" name="Range1_16_3"/>
    <protectedRange password="CEC3" sqref="B13" name="Range1_16"/>
    <protectedRange password="CEC3" sqref="B35" name="Range1_24"/>
    <protectedRange password="CEC3" sqref="B36" name="Range1_16_3_3"/>
    <protectedRange password="CEC3" sqref="B37" name="Range1_24_1"/>
    <protectedRange password="CEC3" sqref="B25" name="Range1_6_2"/>
    <protectedRange password="CEC3" sqref="B27" name="Range1_6_3"/>
    <protectedRange sqref="B38" name="Range1_6_1_1"/>
    <protectedRange password="CEC3" sqref="B28" name="Range1_6_4"/>
    <protectedRange password="CEC3" sqref="B29" name="Range1_8"/>
    <protectedRange password="CEC3" sqref="B30" name="Range1_8_2"/>
    <protectedRange password="CEC3" sqref="B31" name="Range1_8_3"/>
    <protectedRange password="CEC3" sqref="B40" name="Range1_12"/>
    <protectedRange password="CEC3" sqref="B41" name="Range1_6_6"/>
    <protectedRange password="CEC3" sqref="B42" name="Range1_18_6"/>
    <protectedRange password="CEC3" sqref="B43" name="Range1_18_8"/>
    <protectedRange password="CEC3" sqref="B44" name="Range1_18_1_1_1"/>
    <protectedRange password="CEC3" sqref="B45" name="Range1_18_11"/>
    <protectedRange password="CEC3" sqref="B51" name="Range1_22_13"/>
    <protectedRange sqref="B52" name="Range1_22_4_5"/>
    <protectedRange sqref="B52" name="Range1_22_6_5"/>
    <protectedRange password="CEC3" sqref="B53" name="Range1_22_2_5"/>
    <protectedRange password="CEC3" sqref="B54" name="Range1_22_17"/>
  </protectedRanges>
  <autoFilter ref="A12:IZ128" xr:uid="{00000000-0009-0000-0000-000000000000}"/>
  <mergeCells count="21">
    <mergeCell ref="BJ10:BJ11"/>
    <mergeCell ref="C7:C8"/>
    <mergeCell ref="A10:A12"/>
    <mergeCell ref="B10:B12"/>
    <mergeCell ref="C10:C12"/>
    <mergeCell ref="D10:D12"/>
    <mergeCell ref="E10:E12"/>
    <mergeCell ref="F10:S10"/>
    <mergeCell ref="T10:AC10"/>
    <mergeCell ref="AD10:AI10"/>
    <mergeCell ref="AW10:BB10"/>
    <mergeCell ref="BD10:BI10"/>
    <mergeCell ref="EF10:EF12"/>
    <mergeCell ref="EG10:EG12"/>
    <mergeCell ref="EH11:EH12"/>
    <mergeCell ref="BK10:BK11"/>
    <mergeCell ref="BL10:CP10"/>
    <mergeCell ref="CU10:CX10"/>
    <mergeCell ref="EB10:EB12"/>
    <mergeCell ref="EC10:EC12"/>
    <mergeCell ref="ED10:ED12"/>
  </mergeCells>
  <conditionalFormatting sqref="C20">
    <cfRule type="duplicateValues" dxfId="58" priority="2"/>
  </conditionalFormatting>
  <conditionalFormatting sqref="C103">
    <cfRule type="duplicateValues" dxfId="57" priority="29"/>
  </conditionalFormatting>
  <conditionalFormatting sqref="C104">
    <cfRule type="duplicateValues" dxfId="56" priority="20"/>
  </conditionalFormatting>
  <conditionalFormatting sqref="C105">
    <cfRule type="duplicateValues" dxfId="55" priority="25"/>
  </conditionalFormatting>
  <conditionalFormatting sqref="C106">
    <cfRule type="duplicateValues" dxfId="54" priority="17"/>
  </conditionalFormatting>
  <conditionalFormatting sqref="C108">
    <cfRule type="duplicateValues" dxfId="53" priority="18"/>
  </conditionalFormatting>
  <conditionalFormatting sqref="C109">
    <cfRule type="duplicateValues" dxfId="52" priority="33"/>
  </conditionalFormatting>
  <conditionalFormatting sqref="C110">
    <cfRule type="duplicateValues" dxfId="51" priority="32"/>
  </conditionalFormatting>
  <conditionalFormatting sqref="C111">
    <cfRule type="duplicateValues" dxfId="50" priority="31"/>
  </conditionalFormatting>
  <conditionalFormatting sqref="C112">
    <cfRule type="duplicateValues" dxfId="49" priority="30"/>
  </conditionalFormatting>
  <conditionalFormatting sqref="C113">
    <cfRule type="duplicateValues" dxfId="48" priority="37"/>
  </conditionalFormatting>
  <conditionalFormatting sqref="C114">
    <cfRule type="duplicateValues" dxfId="47" priority="57"/>
  </conditionalFormatting>
  <conditionalFormatting sqref="C115">
    <cfRule type="duplicateValues" dxfId="46" priority="54"/>
  </conditionalFormatting>
  <conditionalFormatting sqref="C116">
    <cfRule type="duplicateValues" dxfId="45" priority="41"/>
  </conditionalFormatting>
  <conditionalFormatting sqref="C117">
    <cfRule type="duplicateValues" dxfId="44" priority="49"/>
  </conditionalFormatting>
  <conditionalFormatting sqref="C118">
    <cfRule type="duplicateValues" dxfId="43" priority="48"/>
  </conditionalFormatting>
  <conditionalFormatting sqref="C119">
    <cfRule type="duplicateValues" dxfId="42" priority="42"/>
  </conditionalFormatting>
  <conditionalFormatting sqref="C120">
    <cfRule type="duplicateValues" dxfId="41" priority="40"/>
  </conditionalFormatting>
  <conditionalFormatting sqref="C121">
    <cfRule type="duplicateValues" dxfId="40" priority="39"/>
  </conditionalFormatting>
  <conditionalFormatting sqref="C122">
    <cfRule type="duplicateValues" dxfId="39" priority="38"/>
  </conditionalFormatting>
  <conditionalFormatting sqref="C124">
    <cfRule type="duplicateValues" dxfId="38" priority="64"/>
  </conditionalFormatting>
  <conditionalFormatting sqref="C107:E107">
    <cfRule type="duplicateValues" dxfId="37" priority="23"/>
  </conditionalFormatting>
  <conditionalFormatting sqref="D20">
    <cfRule type="duplicateValues" dxfId="36" priority="3"/>
  </conditionalFormatting>
  <conditionalFormatting sqref="D105">
    <cfRule type="duplicateValues" dxfId="35" priority="26"/>
  </conditionalFormatting>
  <conditionalFormatting sqref="D108">
    <cfRule type="duplicateValues" dxfId="34" priority="22"/>
  </conditionalFormatting>
  <conditionalFormatting sqref="D111">
    <cfRule type="duplicateValues" dxfId="33" priority="60"/>
  </conditionalFormatting>
  <conditionalFormatting sqref="D113">
    <cfRule type="duplicateValues" dxfId="32" priority="58"/>
  </conditionalFormatting>
  <conditionalFormatting sqref="D114">
    <cfRule type="duplicateValues" dxfId="31" priority="56"/>
  </conditionalFormatting>
  <conditionalFormatting sqref="D116 D121">
    <cfRule type="duplicateValues" dxfId="30" priority="53"/>
  </conditionalFormatting>
  <conditionalFormatting sqref="D117">
    <cfRule type="duplicateValues" dxfId="29" priority="51"/>
  </conditionalFormatting>
  <conditionalFormatting sqref="D118">
    <cfRule type="duplicateValues" dxfId="28" priority="47"/>
  </conditionalFormatting>
  <conditionalFormatting sqref="D122">
    <cfRule type="duplicateValues" dxfId="27" priority="44"/>
  </conditionalFormatting>
  <conditionalFormatting sqref="D123">
    <cfRule type="duplicateValues" dxfId="26" priority="67"/>
  </conditionalFormatting>
  <conditionalFormatting sqref="D106:E106">
    <cfRule type="duplicateValues" dxfId="25" priority="24"/>
  </conditionalFormatting>
  <conditionalFormatting sqref="D110:E110">
    <cfRule type="duplicateValues" dxfId="24" priority="61"/>
  </conditionalFormatting>
  <conditionalFormatting sqref="D112:E112">
    <cfRule type="duplicateValues" dxfId="23" priority="59"/>
  </conditionalFormatting>
  <conditionalFormatting sqref="D119:E119">
    <cfRule type="duplicateValues" dxfId="22" priority="46"/>
  </conditionalFormatting>
  <conditionalFormatting sqref="E108">
    <cfRule type="duplicateValues" dxfId="21" priority="21"/>
  </conditionalFormatting>
  <conditionalFormatting sqref="E114">
    <cfRule type="duplicateValues" dxfId="20" priority="55"/>
  </conditionalFormatting>
  <conditionalFormatting sqref="E116 E121">
    <cfRule type="duplicateValues" dxfId="19" priority="52"/>
  </conditionalFormatting>
  <conditionalFormatting sqref="E117">
    <cfRule type="duplicateValues" dxfId="18" priority="50"/>
  </conditionalFormatting>
  <conditionalFormatting sqref="E122">
    <cfRule type="duplicateValues" dxfId="17" priority="43"/>
  </conditionalFormatting>
  <conditionalFormatting sqref="E123">
    <cfRule type="duplicateValues" dxfId="16" priority="66"/>
  </conditionalFormatting>
  <conditionalFormatting sqref="E124">
    <cfRule type="duplicateValues" dxfId="15" priority="65"/>
  </conditionalFormatting>
  <conditionalFormatting sqref="F11:AQ11 AS11:BI11">
    <cfRule type="cellIs" dxfId="14" priority="93" operator="greaterThan">
      <formula>0</formula>
    </cfRule>
  </conditionalFormatting>
  <conditionalFormatting sqref="F13:BI14">
    <cfRule type="cellIs" dxfId="13" priority="8" operator="greaterThan">
      <formula>0</formula>
    </cfRule>
  </conditionalFormatting>
  <conditionalFormatting sqref="F16:BI20">
    <cfRule type="cellIs" dxfId="12" priority="4" operator="greaterThan">
      <formula>0</formula>
    </cfRule>
  </conditionalFormatting>
  <conditionalFormatting sqref="F10:BL10">
    <cfRule type="cellIs" dxfId="11" priority="79" operator="greaterThan">
      <formula>0</formula>
    </cfRule>
  </conditionalFormatting>
  <conditionalFormatting sqref="F12:CI12">
    <cfRule type="cellIs" dxfId="10" priority="62" operator="greaterThan">
      <formula>0</formula>
    </cfRule>
  </conditionalFormatting>
  <conditionalFormatting sqref="F98:DY124">
    <cfRule type="cellIs" dxfId="9" priority="45" operator="greaterThan">
      <formula>0</formula>
    </cfRule>
  </conditionalFormatting>
  <conditionalFormatting sqref="M15">
    <cfRule type="duplicateValues" dxfId="8" priority="15"/>
  </conditionalFormatting>
  <conditionalFormatting sqref="N15:BI15">
    <cfRule type="cellIs" dxfId="7" priority="16" operator="greaterThan">
      <formula>0</formula>
    </cfRule>
  </conditionalFormatting>
  <conditionalFormatting sqref="AR11">
    <cfRule type="cellIs" dxfId="6" priority="34" operator="greaterThan">
      <formula>0</formula>
    </cfRule>
  </conditionalFormatting>
  <conditionalFormatting sqref="BJ13:BK23 EB13:EC124 BL14:DY17 BL18:DV19 F23:BI23 BL23:DY23 F25:DY61 BV62 BJ62:BK97 F63:BI85 BL63:DY85 F87:BI96 BL87:DY96 BV97">
    <cfRule type="cellIs" dxfId="5" priority="95" operator="greaterThan">
      <formula>0</formula>
    </cfRule>
  </conditionalFormatting>
  <conditionalFormatting sqref="BL11:CI11">
    <cfRule type="cellIs" dxfId="4" priority="27" operator="greaterThan">
      <formula>0</formula>
    </cfRule>
  </conditionalFormatting>
  <conditionalFormatting sqref="BL13:DY13 F62:BI62 BL62:DY62 F86:BI86 BL86:DY86 F97:BI97 BL97:DY97">
    <cfRule type="cellIs" dxfId="3" priority="36" operator="greaterThan">
      <formula>0</formula>
    </cfRule>
  </conditionalFormatting>
  <conditionalFormatting sqref="CJ11:EA12">
    <cfRule type="cellIs" dxfId="2" priority="5" operator="greaterThan">
      <formula>0</formula>
    </cfRule>
  </conditionalFormatting>
  <conditionalFormatting sqref="CQ10:EC10">
    <cfRule type="cellIs" dxfId="1" priority="68" operator="greaterThan">
      <formula>0</formula>
    </cfRule>
  </conditionalFormatting>
  <conditionalFormatting sqref="DL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15.08.24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Azmal Hossain</dc:creator>
  <cp:lastModifiedBy>Mahmudul Islam</cp:lastModifiedBy>
  <dcterms:created xsi:type="dcterms:W3CDTF">2025-10-14T10:09:57Z</dcterms:created>
  <dcterms:modified xsi:type="dcterms:W3CDTF">2025-10-21T12:14:53Z</dcterms:modified>
</cp:coreProperties>
</file>