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8"/>
  <workbookPr defaultThemeVersion="124226"/>
  <mc:AlternateContent xmlns:mc="http://schemas.openxmlformats.org/markup-compatibility/2006">
    <mc:Choice Requires="x15">
      <x15ac:absPath xmlns:x15ac="http://schemas.microsoft.com/office/spreadsheetml/2010/11/ac" url="/Users/murthykanuri/Downloads/Unit 8 Exercises - Workbooks-20250622/"/>
    </mc:Choice>
  </mc:AlternateContent>
  <xr:revisionPtr revIDLastSave="0" documentId="13_ncr:1_{6AEECB18-44C4-6B4D-B680-4B6FC2BA5BDF}" xr6:coauthVersionLast="47" xr6:coauthVersionMax="47" xr10:uidLastSave="{00000000-0000-0000-0000-000000000000}"/>
  <bookViews>
    <workbookView xWindow="30240" yWindow="0" windowWidth="38400" windowHeight="21600" xr2:uid="{00000000-000D-0000-FFFF-FFFF00000000}"/>
  </bookViews>
  <sheets>
    <sheet name="Diets" sheetId="1" r:id="rId1"/>
    <sheet name="Sheet2" sheetId="2" r:id="rId2"/>
    <sheet name="Sheet3"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9" i="1" l="1"/>
  <c r="F28" i="1"/>
  <c r="F27" i="1"/>
  <c r="F26" i="1"/>
  <c r="F23" i="1"/>
  <c r="F24" i="1"/>
  <c r="F25" i="1"/>
  <c r="F8" i="1"/>
  <c r="F7" i="1"/>
  <c r="F6" i="1"/>
  <c r="F5" i="1"/>
  <c r="F4" i="1"/>
  <c r="F3" i="1"/>
  <c r="F9" i="1" l="1"/>
</calcChain>
</file>

<file path=xl/sharedStrings.xml><?xml version="1.0" encoding="utf-8"?>
<sst xmlns="http://schemas.openxmlformats.org/spreadsheetml/2006/main" count="122" uniqueCount="17">
  <si>
    <t>Diet</t>
  </si>
  <si>
    <t>Wtloss</t>
  </si>
  <si>
    <t>A</t>
  </si>
  <si>
    <t>Diet A</t>
  </si>
  <si>
    <t>n</t>
  </si>
  <si>
    <t>Mean</t>
  </si>
  <si>
    <t>SD</t>
  </si>
  <si>
    <t>Median</t>
  </si>
  <si>
    <t>Q1</t>
  </si>
  <si>
    <t>Q3</t>
  </si>
  <si>
    <t>IQR</t>
  </si>
  <si>
    <t>Diet B</t>
  </si>
  <si>
    <t>B</t>
  </si>
  <si>
    <t>Open the Excel workbook Exa 8.2B.xlsx from the Exercises folder. Obtain the sample median, first and third quartiles and the sample interquartile range of the weight loss for Diet B. Place these results in the block of cells F26 to F29, using the same format as that employed for the Diet A results in the above example.
Briefly interpret your findings. What do these results tell you about the relative effectiveness of the two weight-reducing diets?</t>
  </si>
  <si>
    <t>Exercise 6.2</t>
  </si>
  <si>
    <t>Interpretation</t>
  </si>
  <si>
    <t>Median weight loss is higher for Diet A (5.642 kg) than for Diet B (3.745 kg), a difference of 1.897 kg.
Q1 and Q3 are also higher in Diet A by 1.858 kg and 1.562 kg, respectively, showing that the entire distribution is shifted upward.
Interquartile Range (IQR) is slightly smaller in Diet A (3.285) compared to Diet B (3.606), suggesting more consistent results around the median.
Overall, Diet A leads to greater and more consistent weight loss, indicating it is more effective than Diet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</si>
</sst>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font>
      <sz val="10"/>
      <name val="Arial"/>
    </font>
    <font>
      <b/>
      <sz val="10"/>
      <name val="MS Sans Serif"/>
      <family val="2"/>
    </font>
    <font>
      <sz val="8"/>
      <name val="Arial"/>
      <family val="2"/>
    </font>
    <font>
      <b/>
      <sz val="10"/>
      <name val="Arial"/>
      <family val="2"/>
    </font>
    <font>
      <sz val="10"/>
      <name val="Arial"/>
      <family val="2"/>
    </font>
    <font>
      <sz val="10"/>
      <color theme="0"/>
      <name val="Arial"/>
      <family val="2"/>
    </font>
    <font>
      <b/>
      <sz val="10"/>
      <color theme="0"/>
      <name val="Arial"/>
      <family val="2"/>
    </font>
  </fonts>
  <fills count="3">
    <fill>
      <patternFill patternType="none"/>
    </fill>
    <fill>
      <patternFill patternType="gray125"/>
    </fill>
    <fill>
      <patternFill patternType="solid">
        <fgColor theme="3"/>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7">
    <xf numFmtId="0" fontId="0" fillId="0" borderId="0" xfId="0"/>
    <xf numFmtId="0" fontId="1" fillId="0" borderId="0" xfId="0" quotePrefix="1" applyFont="1" applyAlignment="1">
      <alignment horizontal="center"/>
    </xf>
    <xf numFmtId="0" fontId="0" fillId="0" borderId="0" xfId="0" quotePrefix="1" applyAlignment="1">
      <alignment horizontal="center"/>
    </xf>
    <xf numFmtId="164" fontId="0" fillId="0" borderId="0" xfId="0" quotePrefix="1" applyNumberFormat="1" applyAlignment="1">
      <alignment horizontal="center"/>
    </xf>
    <xf numFmtId="0" fontId="3"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5" fillId="2" borderId="0" xfId="0" applyFont="1" applyFill="1" applyAlignment="1">
      <alignment vertical="center" wrapText="1"/>
    </xf>
    <xf numFmtId="0" fontId="6" fillId="2" borderId="0" xfId="0" applyFont="1" applyFill="1" applyAlignment="1">
      <alignment vertical="center" wrapText="1"/>
    </xf>
    <xf numFmtId="0" fontId="4" fillId="0" borderId="1" xfId="0" applyFont="1" applyBorder="1" applyAlignment="1">
      <alignment wrapText="1"/>
    </xf>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4" fillId="0" borderId="1" xfId="0" applyFont="1"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0"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1"/>
  <sheetViews>
    <sheetView tabSelected="1" workbookViewId="0">
      <selection activeCell="P25" sqref="P25"/>
    </sheetView>
  </sheetViews>
  <sheetFormatPr baseColWidth="10" defaultColWidth="8.83203125" defaultRowHeight="13"/>
  <sheetData>
    <row r="1" spans="1:14">
      <c r="A1" s="1" t="s">
        <v>0</v>
      </c>
      <c r="B1" s="1" t="s">
        <v>1</v>
      </c>
    </row>
    <row r="2" spans="1:14">
      <c r="A2" s="2" t="s">
        <v>2</v>
      </c>
      <c r="B2" s="3">
        <v>3.7090000000000001</v>
      </c>
    </row>
    <row r="3" spans="1:14">
      <c r="A3" s="2" t="s">
        <v>2</v>
      </c>
      <c r="B3" s="3">
        <v>7.0869999999999997</v>
      </c>
      <c r="D3" s="4" t="s">
        <v>3</v>
      </c>
      <c r="E3" s="4" t="s">
        <v>4</v>
      </c>
      <c r="F3" s="5">
        <f>COUNT(B2:B51)</f>
        <v>50</v>
      </c>
      <c r="H3" s="8" t="s">
        <v>14</v>
      </c>
      <c r="I3" s="8"/>
      <c r="J3" s="8"/>
      <c r="K3" s="8"/>
      <c r="L3" s="8"/>
      <c r="M3" s="8"/>
      <c r="N3" s="8"/>
    </row>
    <row r="4" spans="1:14" ht="14" thickBot="1">
      <c r="A4" s="2" t="s">
        <v>2</v>
      </c>
      <c r="B4" s="3">
        <v>6.7539999999999996</v>
      </c>
      <c r="E4" s="4" t="s">
        <v>5</v>
      </c>
      <c r="F4" s="6">
        <f>AVERAGE(B2:B51)</f>
        <v>5.3411999999999988</v>
      </c>
      <c r="H4" s="8"/>
      <c r="I4" s="8"/>
      <c r="J4" s="8"/>
      <c r="K4" s="8"/>
      <c r="L4" s="8"/>
      <c r="M4" s="8"/>
      <c r="N4" s="8"/>
    </row>
    <row r="5" spans="1:14">
      <c r="A5" s="2" t="s">
        <v>2</v>
      </c>
      <c r="B5" s="3">
        <v>8.9939999999999998</v>
      </c>
      <c r="E5" s="4" t="s">
        <v>6</v>
      </c>
      <c r="F5" s="6">
        <f>STDEV(B2:B51)</f>
        <v>2.5356026132351492</v>
      </c>
      <c r="H5" s="9" t="s">
        <v>13</v>
      </c>
      <c r="I5" s="10"/>
      <c r="J5" s="10"/>
      <c r="K5" s="10"/>
      <c r="L5" s="10"/>
      <c r="M5" s="10"/>
      <c r="N5" s="11"/>
    </row>
    <row r="6" spans="1:14">
      <c r="A6" s="2" t="s">
        <v>2</v>
      </c>
      <c r="B6" s="3">
        <v>9.077</v>
      </c>
      <c r="E6" s="4" t="s">
        <v>7</v>
      </c>
      <c r="F6" s="6">
        <f>MEDIAN(B2:B51)</f>
        <v>5.6419999999999995</v>
      </c>
      <c r="H6" s="12"/>
      <c r="I6" s="13"/>
      <c r="J6" s="13"/>
      <c r="K6" s="13"/>
      <c r="L6" s="13"/>
      <c r="M6" s="13"/>
      <c r="N6" s="14"/>
    </row>
    <row r="7" spans="1:14">
      <c r="A7" s="2" t="s">
        <v>2</v>
      </c>
      <c r="B7" s="3">
        <v>6.4130000000000003</v>
      </c>
      <c r="E7" s="4" t="s">
        <v>8</v>
      </c>
      <c r="F7" s="6">
        <f>QUARTILE(B2:B51,1)</f>
        <v>3.7482500000000001</v>
      </c>
      <c r="H7" s="12"/>
      <c r="I7" s="13"/>
      <c r="J7" s="13"/>
      <c r="K7" s="13"/>
      <c r="L7" s="13"/>
      <c r="M7" s="13"/>
      <c r="N7" s="14"/>
    </row>
    <row r="8" spans="1:14">
      <c r="A8" s="2" t="s">
        <v>2</v>
      </c>
      <c r="B8" s="3">
        <v>5.8769999999999998</v>
      </c>
      <c r="E8" s="4" t="s">
        <v>9</v>
      </c>
      <c r="F8" s="6">
        <f>QUARTILE(B2:B51,3)</f>
        <v>7.0327500000000001</v>
      </c>
      <c r="H8" s="12"/>
      <c r="I8" s="13"/>
      <c r="J8" s="13"/>
      <c r="K8" s="13"/>
      <c r="L8" s="13"/>
      <c r="M8" s="13"/>
      <c r="N8" s="14"/>
    </row>
    <row r="9" spans="1:14">
      <c r="A9" s="2" t="s">
        <v>2</v>
      </c>
      <c r="B9" s="3">
        <v>2.5720000000000001</v>
      </c>
      <c r="E9" s="4" t="s">
        <v>10</v>
      </c>
      <c r="F9" s="6">
        <f>F8-F7</f>
        <v>3.2845</v>
      </c>
      <c r="H9" s="12"/>
      <c r="I9" s="13"/>
      <c r="J9" s="13"/>
      <c r="K9" s="13"/>
      <c r="L9" s="13"/>
      <c r="M9" s="13"/>
      <c r="N9" s="14"/>
    </row>
    <row r="10" spans="1:14">
      <c r="A10" s="2" t="s">
        <v>2</v>
      </c>
      <c r="B10" s="3">
        <v>7.52</v>
      </c>
      <c r="H10" s="12"/>
      <c r="I10" s="13"/>
      <c r="J10" s="13"/>
      <c r="K10" s="13"/>
      <c r="L10" s="13"/>
      <c r="M10" s="13"/>
      <c r="N10" s="14"/>
    </row>
    <row r="11" spans="1:14" ht="14" thickBot="1">
      <c r="A11" s="2" t="s">
        <v>2</v>
      </c>
      <c r="B11" s="3">
        <v>6.8810000000000002</v>
      </c>
      <c r="H11" s="15"/>
      <c r="I11" s="16"/>
      <c r="J11" s="16"/>
      <c r="K11" s="16"/>
      <c r="L11" s="16"/>
      <c r="M11" s="16"/>
      <c r="N11" s="17"/>
    </row>
    <row r="12" spans="1:14">
      <c r="A12" s="2" t="s">
        <v>2</v>
      </c>
      <c r="B12" s="3">
        <v>7.2649999999999997</v>
      </c>
    </row>
    <row r="13" spans="1:14">
      <c r="A13" s="2" t="s">
        <v>2</v>
      </c>
      <c r="B13" s="3">
        <v>3.4769999999999999</v>
      </c>
    </row>
    <row r="14" spans="1:14">
      <c r="A14" s="2" t="s">
        <v>2</v>
      </c>
      <c r="B14" s="3">
        <v>3.7549999999999999</v>
      </c>
    </row>
    <row r="15" spans="1:14">
      <c r="A15" s="2" t="s">
        <v>2</v>
      </c>
      <c r="B15" s="3">
        <v>8.76</v>
      </c>
    </row>
    <row r="16" spans="1:14">
      <c r="A16" s="2" t="s">
        <v>2</v>
      </c>
      <c r="B16" s="3">
        <v>7.032</v>
      </c>
    </row>
    <row r="17" spans="1:14">
      <c r="A17" s="2" t="s">
        <v>2</v>
      </c>
      <c r="B17" s="3">
        <v>9.0519999999999996</v>
      </c>
    </row>
    <row r="18" spans="1:14">
      <c r="A18" s="2" t="s">
        <v>2</v>
      </c>
      <c r="B18" s="3">
        <v>10.061999999999999</v>
      </c>
    </row>
    <row r="19" spans="1:14">
      <c r="A19" s="2" t="s">
        <v>2</v>
      </c>
      <c r="B19" s="3">
        <v>4.84</v>
      </c>
    </row>
    <row r="20" spans="1:14">
      <c r="A20" s="2" t="s">
        <v>2</v>
      </c>
      <c r="B20" s="3">
        <v>6.4489999999999998</v>
      </c>
    </row>
    <row r="21" spans="1:14">
      <c r="A21" s="2" t="s">
        <v>2</v>
      </c>
      <c r="B21" s="3">
        <v>9.0190000000000001</v>
      </c>
    </row>
    <row r="22" spans="1:14">
      <c r="A22" s="2" t="s">
        <v>2</v>
      </c>
      <c r="B22" s="3">
        <v>-1.7150000000000001</v>
      </c>
      <c r="H22" s="7" t="s">
        <v>15</v>
      </c>
      <c r="I22" s="7"/>
      <c r="J22" s="7"/>
      <c r="K22" s="7"/>
      <c r="L22" s="7"/>
      <c r="M22" s="7"/>
      <c r="N22" s="7"/>
    </row>
    <row r="23" spans="1:14" ht="14" thickBot="1">
      <c r="A23" s="2" t="s">
        <v>2</v>
      </c>
      <c r="B23" s="3">
        <v>4.718</v>
      </c>
      <c r="D23" s="4" t="s">
        <v>11</v>
      </c>
      <c r="E23" s="4" t="s">
        <v>4</v>
      </c>
      <c r="F23" s="5">
        <f>COUNT(B52:B101)</f>
        <v>50</v>
      </c>
      <c r="H23" s="7"/>
      <c r="I23" s="7"/>
      <c r="J23" s="7"/>
      <c r="K23" s="7"/>
      <c r="L23" s="7"/>
      <c r="M23" s="7"/>
      <c r="N23" s="7"/>
    </row>
    <row r="24" spans="1:14">
      <c r="A24" s="2" t="s">
        <v>2</v>
      </c>
      <c r="B24" s="3">
        <v>4.0069999999999997</v>
      </c>
      <c r="E24" s="4" t="s">
        <v>5</v>
      </c>
      <c r="F24" s="6">
        <f>AVERAGE(B52:B101)</f>
        <v>3.709960000000001</v>
      </c>
      <c r="H24" s="18" t="s">
        <v>16</v>
      </c>
      <c r="I24" s="19"/>
      <c r="J24" s="19"/>
      <c r="K24" s="19"/>
      <c r="L24" s="19"/>
      <c r="M24" s="19"/>
      <c r="N24" s="20"/>
    </row>
    <row r="25" spans="1:14">
      <c r="A25" s="2" t="s">
        <v>2</v>
      </c>
      <c r="B25" s="3">
        <v>7.2409999999999997</v>
      </c>
      <c r="E25" s="4" t="s">
        <v>6</v>
      </c>
      <c r="F25" s="6">
        <f>STDEV(B52:B101)</f>
        <v>2.7690419986349206</v>
      </c>
      <c r="H25" s="21"/>
      <c r="I25" s="22"/>
      <c r="J25" s="22"/>
      <c r="K25" s="22"/>
      <c r="L25" s="22"/>
      <c r="M25" s="22"/>
      <c r="N25" s="23"/>
    </row>
    <row r="26" spans="1:14">
      <c r="A26" s="2" t="s">
        <v>2</v>
      </c>
      <c r="B26" s="3">
        <v>2.1280000000000001</v>
      </c>
      <c r="E26" s="4" t="s">
        <v>7</v>
      </c>
      <c r="F26" s="6">
        <f>MEDIAN(B52:B101)</f>
        <v>3.7450000000000001</v>
      </c>
      <c r="H26" s="21"/>
      <c r="I26" s="22"/>
      <c r="J26" s="22"/>
      <c r="K26" s="22"/>
      <c r="L26" s="22"/>
      <c r="M26" s="22"/>
      <c r="N26" s="23"/>
    </row>
    <row r="27" spans="1:14">
      <c r="A27" s="2" t="s">
        <v>2</v>
      </c>
      <c r="B27" s="3">
        <v>6.968</v>
      </c>
      <c r="E27" s="4" t="s">
        <v>8</v>
      </c>
      <c r="F27" s="6">
        <f>_xlfn.QUARTILE.EXC(B52:B101,1)</f>
        <v>1.8787500000000001</v>
      </c>
      <c r="H27" s="21"/>
      <c r="I27" s="22"/>
      <c r="J27" s="22"/>
      <c r="K27" s="22"/>
      <c r="L27" s="22"/>
      <c r="M27" s="22"/>
      <c r="N27" s="23"/>
    </row>
    <row r="28" spans="1:14">
      <c r="A28" s="2" t="s">
        <v>2</v>
      </c>
      <c r="B28" s="3">
        <v>4.8529999999999998</v>
      </c>
      <c r="E28" s="4" t="s">
        <v>9</v>
      </c>
      <c r="F28" s="6">
        <f>_xlfn.QUARTILE.EXC(B51:B101,3)</f>
        <v>5.4850000000000003</v>
      </c>
      <c r="H28" s="21"/>
      <c r="I28" s="22"/>
      <c r="J28" s="22"/>
      <c r="K28" s="22"/>
      <c r="L28" s="22"/>
      <c r="M28" s="22"/>
      <c r="N28" s="23"/>
    </row>
    <row r="29" spans="1:14">
      <c r="A29" s="2" t="s">
        <v>2</v>
      </c>
      <c r="B29" s="3">
        <v>5.5E-2</v>
      </c>
      <c r="E29" s="4" t="s">
        <v>10</v>
      </c>
      <c r="F29" s="6">
        <f>F28-F27</f>
        <v>3.6062500000000002</v>
      </c>
      <c r="H29" s="21"/>
      <c r="I29" s="22"/>
      <c r="J29" s="22"/>
      <c r="K29" s="22"/>
      <c r="L29" s="22"/>
      <c r="M29" s="22"/>
      <c r="N29" s="23"/>
    </row>
    <row r="30" spans="1:14">
      <c r="A30" s="2" t="s">
        <v>2</v>
      </c>
      <c r="B30" s="3">
        <v>2.68</v>
      </c>
      <c r="H30" s="21"/>
      <c r="I30" s="22"/>
      <c r="J30" s="22"/>
      <c r="K30" s="22"/>
      <c r="L30" s="22"/>
      <c r="M30" s="22"/>
      <c r="N30" s="23"/>
    </row>
    <row r="31" spans="1:14">
      <c r="A31" s="2" t="s">
        <v>2</v>
      </c>
      <c r="B31" s="3">
        <v>3.746</v>
      </c>
      <c r="H31" s="21"/>
      <c r="I31" s="22"/>
      <c r="J31" s="22"/>
      <c r="K31" s="22"/>
      <c r="L31" s="22"/>
      <c r="M31" s="22"/>
      <c r="N31" s="23"/>
    </row>
    <row r="32" spans="1:14">
      <c r="A32" s="2" t="s">
        <v>2</v>
      </c>
      <c r="B32" s="3">
        <v>7.0330000000000004</v>
      </c>
      <c r="H32" s="21"/>
      <c r="I32" s="22"/>
      <c r="J32" s="22"/>
      <c r="K32" s="22"/>
      <c r="L32" s="22"/>
      <c r="M32" s="22"/>
      <c r="N32" s="23"/>
    </row>
    <row r="33" spans="1:14">
      <c r="A33" s="2" t="s">
        <v>2</v>
      </c>
      <c r="B33" s="3">
        <v>5.0330000000000004</v>
      </c>
      <c r="H33" s="21"/>
      <c r="I33" s="22"/>
      <c r="J33" s="22"/>
      <c r="K33" s="22"/>
      <c r="L33" s="22"/>
      <c r="M33" s="22"/>
      <c r="N33" s="23"/>
    </row>
    <row r="34" spans="1:14">
      <c r="A34" s="2" t="s">
        <v>2</v>
      </c>
      <c r="B34" s="3">
        <v>5.569</v>
      </c>
      <c r="H34" s="21"/>
      <c r="I34" s="22"/>
      <c r="J34" s="22"/>
      <c r="K34" s="22"/>
      <c r="L34" s="22"/>
      <c r="M34" s="22"/>
      <c r="N34" s="23"/>
    </row>
    <row r="35" spans="1:14" ht="14" thickBot="1">
      <c r="A35" s="2" t="s">
        <v>2</v>
      </c>
      <c r="B35" s="3">
        <v>6.7119999999999997</v>
      </c>
      <c r="H35" s="24"/>
      <c r="I35" s="25"/>
      <c r="J35" s="25"/>
      <c r="K35" s="25"/>
      <c r="L35" s="25"/>
      <c r="M35" s="25"/>
      <c r="N35" s="26"/>
    </row>
    <row r="36" spans="1:14">
      <c r="A36" s="2" t="s">
        <v>2</v>
      </c>
      <c r="B36" s="3">
        <v>3.6629999999999998</v>
      </c>
    </row>
    <row r="37" spans="1:14">
      <c r="A37" s="2" t="s">
        <v>2</v>
      </c>
      <c r="B37" s="3">
        <v>2.7410000000000001</v>
      </c>
    </row>
    <row r="38" spans="1:14">
      <c r="A38" s="2" t="s">
        <v>2</v>
      </c>
      <c r="B38" s="3">
        <v>6.2560000000000002</v>
      </c>
    </row>
    <row r="39" spans="1:14">
      <c r="A39" s="2" t="s">
        <v>2</v>
      </c>
      <c r="B39" s="3">
        <v>5.3490000000000002</v>
      </c>
    </row>
    <row r="40" spans="1:14">
      <c r="A40" s="2" t="s">
        <v>2</v>
      </c>
      <c r="B40" s="3">
        <v>7.3</v>
      </c>
    </row>
    <row r="41" spans="1:14">
      <c r="A41" s="2" t="s">
        <v>2</v>
      </c>
      <c r="B41" s="3">
        <v>5.4450000000000003</v>
      </c>
    </row>
    <row r="42" spans="1:14">
      <c r="A42" s="2" t="s">
        <v>2</v>
      </c>
      <c r="B42" s="3">
        <v>4.97</v>
      </c>
    </row>
    <row r="43" spans="1:14">
      <c r="A43" s="2" t="s">
        <v>2</v>
      </c>
      <c r="B43" s="3">
        <v>3.613</v>
      </c>
    </row>
    <row r="44" spans="1:14">
      <c r="A44" s="2" t="s">
        <v>2</v>
      </c>
      <c r="B44" s="3">
        <v>7.5679999999999996</v>
      </c>
    </row>
    <row r="45" spans="1:14">
      <c r="A45" s="2" t="s">
        <v>2</v>
      </c>
      <c r="B45" s="3">
        <v>5.8609999999999998</v>
      </c>
    </row>
    <row r="46" spans="1:14">
      <c r="A46" s="2" t="s">
        <v>2</v>
      </c>
      <c r="B46" s="3">
        <v>4.157</v>
      </c>
    </row>
    <row r="47" spans="1:14">
      <c r="A47" s="2" t="s">
        <v>2</v>
      </c>
      <c r="B47" s="3">
        <v>0.20300000000000001</v>
      </c>
    </row>
    <row r="48" spans="1:14">
      <c r="A48" s="2" t="s">
        <v>2</v>
      </c>
      <c r="B48" s="3">
        <v>4.4409999999999998</v>
      </c>
    </row>
    <row r="49" spans="1:2">
      <c r="A49" s="2" t="s">
        <v>2</v>
      </c>
      <c r="B49" s="3">
        <v>5.875</v>
      </c>
    </row>
    <row r="50" spans="1:2">
      <c r="A50" s="2" t="s">
        <v>2</v>
      </c>
      <c r="B50" s="3">
        <v>5.7149999999999999</v>
      </c>
    </row>
    <row r="51" spans="1:2">
      <c r="A51" s="2" t="s">
        <v>2</v>
      </c>
      <c r="B51" s="3">
        <v>0.28000000000000003</v>
      </c>
    </row>
    <row r="52" spans="1:2">
      <c r="A52" s="2" t="s">
        <v>12</v>
      </c>
      <c r="B52" s="3">
        <v>-1.087</v>
      </c>
    </row>
    <row r="53" spans="1:2">
      <c r="A53" s="2" t="s">
        <v>12</v>
      </c>
      <c r="B53" s="3">
        <v>1.819</v>
      </c>
    </row>
    <row r="54" spans="1:2">
      <c r="A54" s="2" t="s">
        <v>12</v>
      </c>
      <c r="B54" s="3">
        <v>7.3999999999999996E-2</v>
      </c>
    </row>
    <row r="55" spans="1:2">
      <c r="A55" s="2" t="s">
        <v>12</v>
      </c>
      <c r="B55" s="3">
        <v>1.7549999999999999</v>
      </c>
    </row>
    <row r="56" spans="1:2">
      <c r="A56" s="2" t="s">
        <v>12</v>
      </c>
      <c r="B56" s="3">
        <v>1.889</v>
      </c>
    </row>
    <row r="57" spans="1:2">
      <c r="A57" s="2" t="s">
        <v>12</v>
      </c>
      <c r="B57" s="3">
        <v>3.089</v>
      </c>
    </row>
    <row r="58" spans="1:2">
      <c r="A58" s="2" t="s">
        <v>12</v>
      </c>
      <c r="B58" s="3">
        <v>4.008</v>
      </c>
    </row>
    <row r="59" spans="1:2">
      <c r="A59" s="2" t="s">
        <v>12</v>
      </c>
      <c r="B59" s="3">
        <v>4.5510000000000002</v>
      </c>
    </row>
    <row r="60" spans="1:2">
      <c r="A60" s="2" t="s">
        <v>12</v>
      </c>
      <c r="B60" s="3">
        <v>1.3720000000000001</v>
      </c>
    </row>
    <row r="61" spans="1:2">
      <c r="A61" s="2" t="s">
        <v>12</v>
      </c>
      <c r="B61" s="3">
        <v>3.4129999999999998</v>
      </c>
    </row>
    <row r="62" spans="1:2">
      <c r="A62" s="2" t="s">
        <v>12</v>
      </c>
      <c r="B62" s="3">
        <v>-4.1479999999999997</v>
      </c>
    </row>
    <row r="63" spans="1:2">
      <c r="A63" s="2" t="s">
        <v>12</v>
      </c>
      <c r="B63" s="3">
        <v>2.823</v>
      </c>
    </row>
    <row r="64" spans="1:2">
      <c r="A64" s="2" t="s">
        <v>12</v>
      </c>
      <c r="B64" s="3">
        <v>2.8650000000000002</v>
      </c>
    </row>
    <row r="65" spans="1:2">
      <c r="A65" s="2" t="s">
        <v>12</v>
      </c>
      <c r="B65" s="3">
        <v>4.3689999999999998</v>
      </c>
    </row>
    <row r="66" spans="1:2">
      <c r="A66" s="2" t="s">
        <v>12</v>
      </c>
      <c r="B66" s="3">
        <v>6.3369999999999997</v>
      </c>
    </row>
    <row r="67" spans="1:2">
      <c r="A67" s="2" t="s">
        <v>12</v>
      </c>
      <c r="B67" s="3">
        <v>6.3079999999999998</v>
      </c>
    </row>
    <row r="68" spans="1:2">
      <c r="A68" s="2" t="s">
        <v>12</v>
      </c>
      <c r="B68" s="3">
        <v>3.4940000000000002</v>
      </c>
    </row>
    <row r="69" spans="1:2">
      <c r="A69" s="2" t="s">
        <v>12</v>
      </c>
      <c r="B69" s="3">
        <v>10.539</v>
      </c>
    </row>
    <row r="70" spans="1:2">
      <c r="A70" s="2" t="s">
        <v>12</v>
      </c>
      <c r="B70" s="3">
        <v>3.84</v>
      </c>
    </row>
    <row r="71" spans="1:2">
      <c r="A71" s="2" t="s">
        <v>12</v>
      </c>
      <c r="B71" s="3">
        <v>5.1230000000000002</v>
      </c>
    </row>
    <row r="72" spans="1:2">
      <c r="A72" s="2" t="s">
        <v>12</v>
      </c>
      <c r="B72" s="3">
        <v>5.4850000000000003</v>
      </c>
    </row>
    <row r="73" spans="1:2">
      <c r="A73" s="2" t="s">
        <v>12</v>
      </c>
      <c r="B73" s="3">
        <v>-1.8939999999999999</v>
      </c>
    </row>
    <row r="74" spans="1:2">
      <c r="A74" s="2" t="s">
        <v>12</v>
      </c>
      <c r="B74" s="3">
        <v>8.016</v>
      </c>
    </row>
    <row r="75" spans="1:2">
      <c r="A75" s="2" t="s">
        <v>12</v>
      </c>
      <c r="B75" s="3">
        <v>2.31</v>
      </c>
    </row>
    <row r="76" spans="1:2">
      <c r="A76" s="2" t="s">
        <v>12</v>
      </c>
      <c r="B76" s="3">
        <v>3.8820000000000001</v>
      </c>
    </row>
    <row r="77" spans="1:2">
      <c r="A77" s="2" t="s">
        <v>12</v>
      </c>
      <c r="B77" s="3">
        <v>7.03</v>
      </c>
    </row>
    <row r="78" spans="1:2">
      <c r="A78" s="2" t="s">
        <v>12</v>
      </c>
      <c r="B78" s="3">
        <v>7.7270000000000003</v>
      </c>
    </row>
    <row r="79" spans="1:2">
      <c r="A79" s="2" t="s">
        <v>12</v>
      </c>
      <c r="B79" s="3">
        <v>0.105</v>
      </c>
    </row>
    <row r="80" spans="1:2">
      <c r="A80" s="2" t="s">
        <v>12</v>
      </c>
      <c r="B80" s="3">
        <v>3.65</v>
      </c>
    </row>
    <row r="81" spans="1:2">
      <c r="A81" s="2" t="s">
        <v>12</v>
      </c>
      <c r="B81" s="3">
        <v>4.5469999999999997</v>
      </c>
    </row>
    <row r="82" spans="1:2">
      <c r="A82" s="2" t="s">
        <v>12</v>
      </c>
      <c r="B82" s="3">
        <v>4.9850000000000003</v>
      </c>
    </row>
    <row r="83" spans="1:2">
      <c r="A83" s="2" t="s">
        <v>12</v>
      </c>
      <c r="B83" s="3">
        <v>5.1589999999999998</v>
      </c>
    </row>
    <row r="84" spans="1:2">
      <c r="A84" s="2" t="s">
        <v>12</v>
      </c>
      <c r="B84" s="3">
        <v>4.76</v>
      </c>
    </row>
    <row r="85" spans="1:2">
      <c r="A85" s="2" t="s">
        <v>12</v>
      </c>
      <c r="B85" s="3">
        <v>4.9340000000000002</v>
      </c>
    </row>
    <row r="86" spans="1:2">
      <c r="A86" s="2" t="s">
        <v>12</v>
      </c>
      <c r="B86" s="3">
        <v>3.1059999999999999</v>
      </c>
    </row>
    <row r="87" spans="1:2">
      <c r="A87" s="2" t="s">
        <v>12</v>
      </c>
      <c r="B87" s="3">
        <v>5.5979999999999999</v>
      </c>
    </row>
    <row r="88" spans="1:2">
      <c r="A88" s="2" t="s">
        <v>12</v>
      </c>
      <c r="B88" s="3">
        <v>2.1619999999999999</v>
      </c>
    </row>
    <row r="89" spans="1:2">
      <c r="A89" s="2" t="s">
        <v>12</v>
      </c>
      <c r="B89" s="3">
        <v>6.52</v>
      </c>
    </row>
    <row r="90" spans="1:2">
      <c r="A90" s="2" t="s">
        <v>12</v>
      </c>
      <c r="B90" s="3">
        <v>7.0460000000000003</v>
      </c>
    </row>
    <row r="91" spans="1:2">
      <c r="A91" s="2" t="s">
        <v>12</v>
      </c>
      <c r="B91" s="3">
        <v>1.7569999999999999</v>
      </c>
    </row>
    <row r="92" spans="1:2">
      <c r="A92" s="2" t="s">
        <v>12</v>
      </c>
      <c r="B92" s="3">
        <v>1.8480000000000001</v>
      </c>
    </row>
    <row r="93" spans="1:2">
      <c r="A93" s="2" t="s">
        <v>12</v>
      </c>
      <c r="B93" s="3">
        <v>1.0960000000000001</v>
      </c>
    </row>
    <row r="94" spans="1:2">
      <c r="A94" s="2" t="s">
        <v>12</v>
      </c>
      <c r="B94" s="3">
        <v>2.145</v>
      </c>
    </row>
    <row r="95" spans="1:2">
      <c r="A95" s="2" t="s">
        <v>12</v>
      </c>
      <c r="B95" s="3">
        <v>8.4350000000000005</v>
      </c>
    </row>
    <row r="96" spans="1:2">
      <c r="A96" s="2" t="s">
        <v>12</v>
      </c>
      <c r="B96" s="3">
        <v>6.0990000000000002</v>
      </c>
    </row>
    <row r="97" spans="1:2">
      <c r="A97" s="2" t="s">
        <v>12</v>
      </c>
      <c r="B97" s="3">
        <v>3.972</v>
      </c>
    </row>
    <row r="98" spans="1:2">
      <c r="A98" s="2" t="s">
        <v>12</v>
      </c>
      <c r="B98" s="3">
        <v>2.4089999999999998</v>
      </c>
    </row>
    <row r="99" spans="1:2">
      <c r="A99" s="2" t="s">
        <v>12</v>
      </c>
      <c r="B99" s="3">
        <v>0.56899999999999995</v>
      </c>
    </row>
    <row r="100" spans="1:2">
      <c r="A100" s="2" t="s">
        <v>12</v>
      </c>
      <c r="B100" s="3">
        <v>7.0129999999999999</v>
      </c>
    </row>
    <row r="101" spans="1:2">
      <c r="A101" s="2" t="s">
        <v>12</v>
      </c>
      <c r="B101" s="3">
        <v>2.5939999999999999</v>
      </c>
    </row>
  </sheetData>
  <mergeCells count="4">
    <mergeCell ref="H5:N11"/>
    <mergeCell ref="H3:N4"/>
    <mergeCell ref="H22:N23"/>
    <mergeCell ref="H24:N35"/>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3"/>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3"/>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Diets</vt:lpstr>
      <vt:lpstr>Sheet2</vt:lpstr>
      <vt:lpstr>Sheet3</vt:lpstr>
    </vt:vector>
  </TitlesOfParts>
  <Manager/>
  <Company>SHU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F. Jones</dc:creator>
  <cp:keywords/>
  <dc:description/>
  <cp:lastModifiedBy>Murthy Kanuri</cp:lastModifiedBy>
  <cp:revision/>
  <dcterms:created xsi:type="dcterms:W3CDTF">2006-09-15T14:24:12Z</dcterms:created>
  <dcterms:modified xsi:type="dcterms:W3CDTF">2025-07-13T21:00:35Z</dcterms:modified>
  <cp:category/>
  <cp:contentStatus/>
</cp:coreProperties>
</file>