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us.Lacher\Desktop\BalancerRobot\"/>
    </mc:Choice>
  </mc:AlternateContent>
  <bookViews>
    <workbookView xWindow="0" yWindow="0" windowWidth="15345" windowHeight="6990"/>
  </bookViews>
  <sheets>
    <sheet name="Kosten" sheetId="3" r:id="rId1"/>
    <sheet name="Leiterplat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F2" i="3"/>
  <c r="E17" i="1"/>
  <c r="J3" i="1"/>
  <c r="J4" i="1"/>
  <c r="J5" i="1"/>
  <c r="J6" i="1"/>
  <c r="J7" i="1"/>
  <c r="J8" i="1"/>
  <c r="J9" i="1"/>
  <c r="J10" i="1"/>
  <c r="J11" i="1"/>
  <c r="J12" i="1"/>
  <c r="J13" i="1"/>
  <c r="J2" i="1"/>
  <c r="J14" i="1" s="1"/>
  <c r="A22" i="1" l="1"/>
  <c r="E9" i="3" s="1"/>
  <c r="F9" i="3" s="1"/>
  <c r="F10" i="3" s="1"/>
</calcChain>
</file>

<file path=xl/sharedStrings.xml><?xml version="1.0" encoding="utf-8"?>
<sst xmlns="http://schemas.openxmlformats.org/spreadsheetml/2006/main" count="132" uniqueCount="98">
  <si>
    <t>Comment</t>
  </si>
  <si>
    <t>Description</t>
  </si>
  <si>
    <t>Designator</t>
  </si>
  <si>
    <t>Manufacturer</t>
  </si>
  <si>
    <t>Part Number</t>
  </si>
  <si>
    <t>Supplier 1</t>
  </si>
  <si>
    <t>Supplier Part Number 1</t>
  </si>
  <si>
    <t>Quantity</t>
  </si>
  <si>
    <t>Price</t>
  </si>
  <si>
    <t>100n</t>
  </si>
  <si>
    <t>Ceramic Capacitor 0805</t>
  </si>
  <si>
    <t>C2, C5</t>
  </si>
  <si>
    <t>10n</t>
  </si>
  <si>
    <t>C1</t>
  </si>
  <si>
    <t>1u</t>
  </si>
  <si>
    <t>C3, C6</t>
  </si>
  <si>
    <t>C4</t>
  </si>
  <si>
    <t>SMD Button</t>
  </si>
  <si>
    <t>SMD Button J-Lead</t>
  </si>
  <si>
    <t>B1</t>
  </si>
  <si>
    <t>Würth Elektronik</t>
  </si>
  <si>
    <t>430451025836</t>
  </si>
  <si>
    <t>Mouser</t>
  </si>
  <si>
    <t>-</t>
  </si>
  <si>
    <t>Chip Resistor 10k, 0805, 1%</t>
  </si>
  <si>
    <t>Resistor 10k 0.125W 0805</t>
  </si>
  <si>
    <t>R1, R2, R5, R6, R7, R8, R9, R10, R11</t>
  </si>
  <si>
    <t>Vishay</t>
  </si>
  <si>
    <t>CRCW080510K0FKEAC</t>
  </si>
  <si>
    <t>71-CRCW080510K0FKEAC</t>
  </si>
  <si>
    <t>R3, R4</t>
  </si>
  <si>
    <t>APT3216CGCK</t>
  </si>
  <si>
    <t>LED SMD green APT3216CGCK</t>
  </si>
  <si>
    <t>LED1, LED2, LED3, LED4</t>
  </si>
  <si>
    <t>Kingbright</t>
  </si>
  <si>
    <t>604-APT3216CGCK</t>
  </si>
  <si>
    <t>Pin Header 4x1 2.54mm</t>
  </si>
  <si>
    <t>PTSM 4 Pol</t>
  </si>
  <si>
    <t>X1, X2</t>
  </si>
  <si>
    <t>Phoenix Contacdt</t>
  </si>
  <si>
    <t>1814650</t>
  </si>
  <si>
    <t>651-1814650</t>
  </si>
  <si>
    <t>L298N</t>
  </si>
  <si>
    <t>Motor Driver, 4A Output</t>
  </si>
  <si>
    <t>IC2</t>
  </si>
  <si>
    <t>STMicroelectronics</t>
  </si>
  <si>
    <t>511-L298</t>
  </si>
  <si>
    <t>MPU6050</t>
  </si>
  <si>
    <t>MPU6050 Sensor Board</t>
  </si>
  <si>
    <t>IC1</t>
  </si>
  <si>
    <t>GY-521</t>
  </si>
  <si>
    <t>Digitec</t>
  </si>
  <si>
    <t>8193998</t>
  </si>
  <si>
    <t>STM32F303K8</t>
  </si>
  <si>
    <t>MCU1</t>
  </si>
  <si>
    <t>NUCLEO-F303K8</t>
  </si>
  <si>
    <t>511-NUCLEO-F303K8</t>
  </si>
  <si>
    <t>710-430451025836</t>
  </si>
  <si>
    <t>Electrolyt Capacitor</t>
  </si>
  <si>
    <t>Microcontroller Dev-Board</t>
  </si>
  <si>
    <t>Kemet</t>
  </si>
  <si>
    <t>C0805C104K5RECAUT</t>
  </si>
  <si>
    <t>80-C0805C104K5RECAUT</t>
  </si>
  <si>
    <t>C0805C103K5RECAUT</t>
  </si>
  <si>
    <t>80-C0805C103K5RECAUT</t>
  </si>
  <si>
    <t>C0805C105K5PACTU</t>
  </si>
  <si>
    <t>80-C0805C105K5P</t>
  </si>
  <si>
    <t>100uF</t>
  </si>
  <si>
    <t>Panasonic</t>
  </si>
  <si>
    <t>25SVPF100M</t>
  </si>
  <si>
    <t>667-25SVPF100M</t>
  </si>
  <si>
    <t>Total</t>
  </si>
  <si>
    <t>Leiterplatte</t>
  </si>
  <si>
    <t>Anzahl</t>
  </si>
  <si>
    <t>Preis</t>
  </si>
  <si>
    <t>Preis/stk.</t>
  </si>
  <si>
    <t>Single Board Bigger V1.01</t>
  </si>
  <si>
    <t>Lieferant</t>
  </si>
  <si>
    <t>PCBWay</t>
  </si>
  <si>
    <t>Reifen</t>
  </si>
  <si>
    <t>Supplier</t>
  </si>
  <si>
    <t>Play-Zone</t>
  </si>
  <si>
    <t>P00001525</t>
  </si>
  <si>
    <t>Wheel Hub</t>
  </si>
  <si>
    <t>P00000988</t>
  </si>
  <si>
    <t>Motor</t>
  </si>
  <si>
    <t>Conrad</t>
  </si>
  <si>
    <t>950D501</t>
  </si>
  <si>
    <t>Distanzbolzen M4 40mm</t>
  </si>
  <si>
    <t>Distrelec</t>
  </si>
  <si>
    <t>148-43-082</t>
  </si>
  <si>
    <t>Lithium-Ionen Akkuzelle</t>
  </si>
  <si>
    <t>NKON</t>
  </si>
  <si>
    <t>LG INR18650-M36 3600mAh - 5A</t>
  </si>
  <si>
    <t>Akkuhalter</t>
  </si>
  <si>
    <t>Grundplatte</t>
  </si>
  <si>
    <t>Eigenanfertigung</t>
  </si>
  <si>
    <t>534-1047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</si>
</sst>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1" fillId="0" borderId="4" xfId="0" quotePrefix="1" applyFont="1" applyBorder="1"/>
    <xf numFmtId="0" fontId="1" fillId="0" borderId="3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Loading...&amp;mpn=Loading...&amp;seller=Mouser&amp;sku=-&amp;country=CH&amp;channel=BOM%20Report&amp;ref=supplier&amp;" TargetMode="External"/><Relationship Id="rId3" Type="http://schemas.openxmlformats.org/officeDocument/2006/relationships/hyperlink" Target="https://octopart-clicks.com/click/altium?manufacturer=Loading...&amp;mpn=Loading...&amp;seller=Mouser&amp;sku=APT3216CGCK&amp;country=CH&amp;channel=BOM%20Report&amp;ref=supplier&amp;" TargetMode="External"/><Relationship Id="rId7" Type="http://schemas.openxmlformats.org/officeDocument/2006/relationships/hyperlink" Target="https://octopart-clicks.com/click/altium?manufacturer=Loading...&amp;mpn=Loading...&amp;seller=Mouser&amp;sku=511-NUCLEO-F303K8&amp;country=CH&amp;channel=BOM%20Report&amp;ref=supplier&amp;" TargetMode="External"/><Relationship Id="rId2" Type="http://schemas.openxmlformats.org/officeDocument/2006/relationships/hyperlink" Target="https://octopart-clicks.com/click/altium?manufacturer=Loading...&amp;mpn=Loading...&amp;seller=Mouser&amp;sku=71-CRCW080510K0FKEAC&amp;country=CH&amp;channel=BOM%20Report&amp;ref=supplier&amp;" TargetMode="External"/><Relationship Id="rId1" Type="http://schemas.openxmlformats.org/officeDocument/2006/relationships/hyperlink" Target="https://octopart-clicks.com/click/altium?manufacturer=Loading...&amp;mpn=Loading...&amp;seller=Mouser&amp;sku=71-CRCW080510K0FKEAC&amp;country=CH&amp;channel=BOM%20Report&amp;ref=supplier&amp;" TargetMode="External"/><Relationship Id="rId6" Type="http://schemas.openxmlformats.org/officeDocument/2006/relationships/hyperlink" Target="https://octopart-clicks.com/click/altium?manufacturer=Supplier%20disabled&amp;mpn=Supplier%20disabled&amp;seller=Digitec&amp;sku=8193998&amp;country=CH&amp;channel=BOM%20Report&amp;ref=supplier&amp;" TargetMode="External"/><Relationship Id="rId5" Type="http://schemas.openxmlformats.org/officeDocument/2006/relationships/hyperlink" Target="https://octopart-clicks.com/click/altium?manufacturer=Loading...&amp;mpn=Loading...&amp;seller=Mouser&amp;sku=511-L298&amp;country=CH&amp;channel=BOM%20Report&amp;ref=supplier&amp;" TargetMode="External"/><Relationship Id="rId4" Type="http://schemas.openxmlformats.org/officeDocument/2006/relationships/hyperlink" Target="https://octopart-clicks.com/click/altium?manufacturer=Loading...&amp;mpn=Loading...&amp;seller=Mouser&amp;sku=651-1814650&amp;country=CH&amp;channel=BOM%20Report&amp;ref=supplier&amp;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H13" sqref="H13"/>
    </sheetView>
  </sheetViews>
  <sheetFormatPr baseColWidth="10" defaultRowHeight="15" x14ac:dyDescent="0.25"/>
  <cols>
    <col min="1" max="1" width="24.28515625" customWidth="1"/>
    <col min="2" max="2" width="19.85546875" customWidth="1"/>
    <col min="3" max="3" width="27.42578125" customWidth="1"/>
    <col min="4" max="4" width="11.42578125" customWidth="1"/>
    <col min="5" max="5" width="13.42578125" customWidth="1"/>
    <col min="6" max="6" width="12.5703125" customWidth="1"/>
  </cols>
  <sheetData>
    <row r="1" spans="1:6" x14ac:dyDescent="0.25">
      <c r="A1" s="1" t="s">
        <v>1</v>
      </c>
      <c r="B1" s="1" t="s">
        <v>80</v>
      </c>
      <c r="C1" s="1" t="s">
        <v>4</v>
      </c>
      <c r="D1" s="1" t="s">
        <v>7</v>
      </c>
      <c r="E1" s="1" t="s">
        <v>8</v>
      </c>
      <c r="F1" s="1" t="s">
        <v>71</v>
      </c>
    </row>
    <row r="2" spans="1:6" x14ac:dyDescent="0.25">
      <c r="A2" s="2" t="s">
        <v>79</v>
      </c>
      <c r="B2" s="2" t="s">
        <v>81</v>
      </c>
      <c r="C2" s="2" t="s">
        <v>82</v>
      </c>
      <c r="D2" s="2">
        <v>2</v>
      </c>
      <c r="E2" s="2">
        <v>9.9</v>
      </c>
      <c r="F2" s="2">
        <f t="shared" ref="F2:F9" si="0">D2*E2</f>
        <v>19.8</v>
      </c>
    </row>
    <row r="3" spans="1:6" x14ac:dyDescent="0.25">
      <c r="A3" s="2" t="s">
        <v>83</v>
      </c>
      <c r="B3" s="2" t="s">
        <v>81</v>
      </c>
      <c r="C3" s="2" t="s">
        <v>84</v>
      </c>
      <c r="D3" s="2">
        <v>2</v>
      </c>
      <c r="E3" s="2">
        <v>3.5</v>
      </c>
      <c r="F3" s="2">
        <f t="shared" si="0"/>
        <v>7</v>
      </c>
    </row>
    <row r="4" spans="1:6" x14ac:dyDescent="0.25">
      <c r="A4" s="2" t="s">
        <v>85</v>
      </c>
      <c r="B4" s="2" t="s">
        <v>86</v>
      </c>
      <c r="C4" s="2" t="s">
        <v>87</v>
      </c>
      <c r="D4" s="2">
        <v>2</v>
      </c>
      <c r="E4" s="2">
        <v>27.95</v>
      </c>
      <c r="F4" s="2">
        <f t="shared" si="0"/>
        <v>55.9</v>
      </c>
    </row>
    <row r="5" spans="1:6" x14ac:dyDescent="0.25">
      <c r="A5" s="2" t="s">
        <v>88</v>
      </c>
      <c r="B5" s="2" t="s">
        <v>89</v>
      </c>
      <c r="C5" s="2" t="s">
        <v>90</v>
      </c>
      <c r="D5" s="2">
        <v>8</v>
      </c>
      <c r="E5" s="2">
        <v>0.84</v>
      </c>
      <c r="F5" s="2">
        <f t="shared" si="0"/>
        <v>6.72</v>
      </c>
    </row>
    <row r="6" spans="1:6" x14ac:dyDescent="0.25">
      <c r="A6" s="2" t="s">
        <v>91</v>
      </c>
      <c r="B6" s="2" t="s">
        <v>92</v>
      </c>
      <c r="C6" s="2" t="s">
        <v>93</v>
      </c>
      <c r="D6" s="2">
        <v>4</v>
      </c>
      <c r="E6" s="2">
        <v>3.39</v>
      </c>
      <c r="F6" s="2">
        <f t="shared" si="0"/>
        <v>13.56</v>
      </c>
    </row>
    <row r="7" spans="1:6" x14ac:dyDescent="0.25">
      <c r="A7" s="2" t="s">
        <v>94</v>
      </c>
      <c r="B7" s="2" t="s">
        <v>22</v>
      </c>
      <c r="C7" s="2" t="s">
        <v>97</v>
      </c>
      <c r="D7" s="2">
        <v>2</v>
      </c>
      <c r="E7" s="2">
        <v>5.01</v>
      </c>
      <c r="F7" s="2">
        <f t="shared" si="0"/>
        <v>10.02</v>
      </c>
    </row>
    <row r="8" spans="1:6" x14ac:dyDescent="0.25">
      <c r="A8" s="2" t="s">
        <v>95</v>
      </c>
      <c r="B8" s="2" t="s">
        <v>96</v>
      </c>
      <c r="C8" s="2" t="s">
        <v>23</v>
      </c>
      <c r="D8" s="2">
        <v>1</v>
      </c>
      <c r="E8" s="2">
        <v>5</v>
      </c>
      <c r="F8" s="8">
        <f t="shared" si="0"/>
        <v>5</v>
      </c>
    </row>
    <row r="9" spans="1:6" x14ac:dyDescent="0.25">
      <c r="A9" s="2" t="s">
        <v>72</v>
      </c>
      <c r="B9" s="2" t="s">
        <v>96</v>
      </c>
      <c r="C9" s="2" t="s">
        <v>23</v>
      </c>
      <c r="D9" s="2">
        <v>1</v>
      </c>
      <c r="E9" s="2">
        <f>Leiterplatte!A22</f>
        <v>36.99</v>
      </c>
      <c r="F9" s="8">
        <f t="shared" si="0"/>
        <v>36.99</v>
      </c>
    </row>
    <row r="10" spans="1:6" ht="15.75" thickBot="1" x14ac:dyDescent="0.3">
      <c r="F10" s="9">
        <f>SUM(F2:F9)</f>
        <v>154.99</v>
      </c>
    </row>
    <row r="11" spans="1:6" ht="15.75" thickTop="1" x14ac:dyDescent="0.25"/>
    <row r="23" spans="6:6" x14ac:dyDescent="0.25">
      <c r="F23" s="7"/>
    </row>
  </sheetData>
  <pageMargins left="0.7" right="0.7" top="0.78740157499999996" bottom="0.78740157499999996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"/>
  <sheetViews>
    <sheetView workbookViewId="0">
      <selection activeCell="D27" sqref="D27"/>
    </sheetView>
  </sheetViews>
  <sheetFormatPr baseColWidth="10" defaultRowHeight="15" x14ac:dyDescent="0.25"/>
  <cols>
    <col min="1" max="1" width="25.7109375" customWidth="1"/>
    <col min="2" max="2" width="23.7109375" customWidth="1"/>
    <col min="3" max="4" width="19.42578125" customWidth="1"/>
    <col min="5" max="5" width="29.5703125" customWidth="1"/>
    <col min="6" max="6" width="18.42578125" customWidth="1"/>
    <col min="7" max="7" width="21.42578125" customWidth="1"/>
    <col min="8" max="8" width="16" customWidth="1"/>
    <col min="9" max="9" width="12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71</v>
      </c>
    </row>
    <row r="2" spans="1:10" x14ac:dyDescent="0.25">
      <c r="A2" s="2" t="s">
        <v>9</v>
      </c>
      <c r="B2" s="2" t="s">
        <v>10</v>
      </c>
      <c r="C2" s="2" t="s">
        <v>11</v>
      </c>
      <c r="D2" s="2" t="s">
        <v>60</v>
      </c>
      <c r="E2" s="2" t="s">
        <v>61</v>
      </c>
      <c r="F2" s="2" t="s">
        <v>22</v>
      </c>
      <c r="G2" s="4" t="s">
        <v>62</v>
      </c>
      <c r="H2" s="3">
        <v>2</v>
      </c>
      <c r="I2" s="2">
        <v>0.27</v>
      </c>
      <c r="J2" s="2">
        <f>H2*I2</f>
        <v>0.54</v>
      </c>
    </row>
    <row r="3" spans="1:10" x14ac:dyDescent="0.25">
      <c r="A3" s="2" t="s">
        <v>12</v>
      </c>
      <c r="B3" s="2" t="s">
        <v>10</v>
      </c>
      <c r="C3" s="2" t="s">
        <v>13</v>
      </c>
      <c r="D3" s="2" t="s">
        <v>60</v>
      </c>
      <c r="E3" s="2" t="s">
        <v>63</v>
      </c>
      <c r="F3" s="2" t="s">
        <v>22</v>
      </c>
      <c r="G3" s="4" t="s">
        <v>64</v>
      </c>
      <c r="H3" s="3">
        <v>1</v>
      </c>
      <c r="I3" s="2">
        <v>0.27</v>
      </c>
      <c r="J3" s="2">
        <f t="shared" ref="J3:J13" si="0">H3*I3</f>
        <v>0.27</v>
      </c>
    </row>
    <row r="4" spans="1:10" x14ac:dyDescent="0.25">
      <c r="A4" s="2" t="s">
        <v>14</v>
      </c>
      <c r="B4" s="2" t="s">
        <v>10</v>
      </c>
      <c r="C4" s="2" t="s">
        <v>15</v>
      </c>
      <c r="D4" s="2" t="s">
        <v>60</v>
      </c>
      <c r="E4" s="2" t="s">
        <v>65</v>
      </c>
      <c r="F4" s="2" t="s">
        <v>22</v>
      </c>
      <c r="G4" s="4" t="s">
        <v>66</v>
      </c>
      <c r="H4" s="3">
        <v>2</v>
      </c>
      <c r="I4" s="2">
        <v>0.32</v>
      </c>
      <c r="J4" s="2">
        <f t="shared" si="0"/>
        <v>0.64</v>
      </c>
    </row>
    <row r="5" spans="1:10" x14ac:dyDescent="0.25">
      <c r="A5" s="2" t="s">
        <v>67</v>
      </c>
      <c r="B5" s="2" t="s">
        <v>58</v>
      </c>
      <c r="C5" s="2" t="s">
        <v>16</v>
      </c>
      <c r="D5" s="2" t="s">
        <v>68</v>
      </c>
      <c r="E5" s="2" t="s">
        <v>69</v>
      </c>
      <c r="F5" s="2" t="s">
        <v>22</v>
      </c>
      <c r="G5" s="4" t="s">
        <v>70</v>
      </c>
      <c r="H5" s="3">
        <v>1</v>
      </c>
      <c r="I5" s="2">
        <v>1.5</v>
      </c>
      <c r="J5" s="2">
        <f t="shared" si="0"/>
        <v>1.5</v>
      </c>
    </row>
    <row r="6" spans="1:10" x14ac:dyDescent="0.25">
      <c r="A6" s="2" t="s">
        <v>17</v>
      </c>
      <c r="B6" s="2" t="s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4" t="s">
        <v>57</v>
      </c>
      <c r="H6" s="3">
        <v>1</v>
      </c>
      <c r="I6" s="2">
        <v>0.49</v>
      </c>
      <c r="J6" s="2">
        <f t="shared" si="0"/>
        <v>0.49</v>
      </c>
    </row>
    <row r="7" spans="1:10" x14ac:dyDescent="0.2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22</v>
      </c>
      <c r="G7" s="4" t="s">
        <v>29</v>
      </c>
      <c r="H7" s="3">
        <v>9</v>
      </c>
      <c r="I7" s="2">
        <v>0.19</v>
      </c>
      <c r="J7" s="2">
        <f t="shared" si="0"/>
        <v>1.71</v>
      </c>
    </row>
    <row r="8" spans="1:10" x14ac:dyDescent="0.25">
      <c r="A8" s="2" t="s">
        <v>24</v>
      </c>
      <c r="B8" s="2" t="s">
        <v>25</v>
      </c>
      <c r="C8" s="2" t="s">
        <v>30</v>
      </c>
      <c r="D8" s="2" t="s">
        <v>27</v>
      </c>
      <c r="E8" s="2" t="s">
        <v>28</v>
      </c>
      <c r="F8" s="2" t="s">
        <v>22</v>
      </c>
      <c r="G8" s="4" t="s">
        <v>29</v>
      </c>
      <c r="H8" s="3">
        <v>2</v>
      </c>
      <c r="I8" s="2">
        <v>0.19</v>
      </c>
      <c r="J8" s="2">
        <f t="shared" si="0"/>
        <v>0.38</v>
      </c>
    </row>
    <row r="9" spans="1:10" x14ac:dyDescent="0.25">
      <c r="A9" s="2" t="s">
        <v>31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22</v>
      </c>
      <c r="G9" s="4" t="s">
        <v>31</v>
      </c>
      <c r="H9" s="3">
        <v>4</v>
      </c>
      <c r="I9" s="2">
        <v>0.4</v>
      </c>
      <c r="J9" s="2">
        <f t="shared" si="0"/>
        <v>1.6</v>
      </c>
    </row>
    <row r="10" spans="1:10" x14ac:dyDescent="0.25">
      <c r="A10" s="2" t="s">
        <v>36</v>
      </c>
      <c r="B10" s="2" t="s">
        <v>37</v>
      </c>
      <c r="C10" s="2" t="s">
        <v>38</v>
      </c>
      <c r="D10" s="2" t="s">
        <v>39</v>
      </c>
      <c r="E10" s="2" t="s">
        <v>40</v>
      </c>
      <c r="F10" s="2" t="s">
        <v>22</v>
      </c>
      <c r="G10" s="4" t="s">
        <v>41</v>
      </c>
      <c r="H10" s="3">
        <v>2</v>
      </c>
      <c r="I10" s="2">
        <v>1.31</v>
      </c>
      <c r="J10" s="2">
        <f t="shared" si="0"/>
        <v>2.62</v>
      </c>
    </row>
    <row r="11" spans="1:10" x14ac:dyDescent="0.25">
      <c r="A11" s="2" t="s">
        <v>42</v>
      </c>
      <c r="B11" s="2" t="s">
        <v>43</v>
      </c>
      <c r="C11" s="2" t="s">
        <v>44</v>
      </c>
      <c r="D11" s="2" t="s">
        <v>45</v>
      </c>
      <c r="E11" s="2" t="s">
        <v>42</v>
      </c>
      <c r="F11" s="2" t="s">
        <v>22</v>
      </c>
      <c r="G11" s="4" t="s">
        <v>46</v>
      </c>
      <c r="H11" s="3">
        <v>1</v>
      </c>
      <c r="I11" s="2">
        <v>4.75</v>
      </c>
      <c r="J11" s="2">
        <f t="shared" si="0"/>
        <v>4.75</v>
      </c>
    </row>
    <row r="12" spans="1:10" x14ac:dyDescent="0.25">
      <c r="A12" s="2" t="s">
        <v>47</v>
      </c>
      <c r="B12" s="2" t="s">
        <v>48</v>
      </c>
      <c r="C12" s="2" t="s">
        <v>49</v>
      </c>
      <c r="D12" s="2" t="s">
        <v>23</v>
      </c>
      <c r="E12" s="2" t="s">
        <v>50</v>
      </c>
      <c r="F12" s="2" t="s">
        <v>51</v>
      </c>
      <c r="G12" s="4" t="s">
        <v>52</v>
      </c>
      <c r="H12" s="3">
        <v>1</v>
      </c>
      <c r="I12" s="2">
        <v>8.8000000000000007</v>
      </c>
      <c r="J12" s="2">
        <f t="shared" si="0"/>
        <v>8.8000000000000007</v>
      </c>
    </row>
    <row r="13" spans="1:10" x14ac:dyDescent="0.25">
      <c r="A13" s="2" t="s">
        <v>53</v>
      </c>
      <c r="B13" s="2" t="s">
        <v>59</v>
      </c>
      <c r="C13" s="2" t="s">
        <v>54</v>
      </c>
      <c r="D13" s="2" t="s">
        <v>45</v>
      </c>
      <c r="E13" s="2" t="s">
        <v>55</v>
      </c>
      <c r="F13" s="2" t="s">
        <v>22</v>
      </c>
      <c r="G13" s="4" t="s">
        <v>56</v>
      </c>
      <c r="H13" s="3">
        <v>1</v>
      </c>
      <c r="I13" s="2">
        <v>10.49</v>
      </c>
      <c r="J13" s="2">
        <f t="shared" si="0"/>
        <v>10.49</v>
      </c>
    </row>
    <row r="14" spans="1:10" ht="15.75" thickBot="1" x14ac:dyDescent="0.3">
      <c r="J14" s="6">
        <f>SUM(J2:J13)</f>
        <v>33.79</v>
      </c>
    </row>
    <row r="15" spans="1:10" ht="15.75" thickTop="1" x14ac:dyDescent="0.25"/>
    <row r="16" spans="1:10" x14ac:dyDescent="0.25">
      <c r="A16" s="1" t="s">
        <v>72</v>
      </c>
      <c r="B16" s="1" t="s">
        <v>77</v>
      </c>
      <c r="C16" s="1" t="s">
        <v>73</v>
      </c>
      <c r="D16" s="1" t="s">
        <v>74</v>
      </c>
      <c r="E16" s="1" t="s">
        <v>75</v>
      </c>
    </row>
    <row r="17" spans="1:5" x14ac:dyDescent="0.25">
      <c r="A17" s="2" t="s">
        <v>76</v>
      </c>
      <c r="B17" s="2" t="s">
        <v>78</v>
      </c>
      <c r="C17" s="2">
        <v>10</v>
      </c>
      <c r="D17" s="2">
        <v>32</v>
      </c>
      <c r="E17" s="2">
        <f>D17/C17</f>
        <v>3.2</v>
      </c>
    </row>
    <row r="21" spans="1:5" x14ac:dyDescent="0.25">
      <c r="A21" s="1" t="s">
        <v>71</v>
      </c>
    </row>
    <row r="22" spans="1:5" x14ac:dyDescent="0.25">
      <c r="A22" s="2">
        <f>E17+J14</f>
        <v>36.99</v>
      </c>
    </row>
  </sheetData>
  <hyperlinks>
    <hyperlink ref="G2" tooltip="Supplier" display="'"/>
    <hyperlink ref="G3" tooltip="Supplier" display="'"/>
    <hyperlink ref="G4" tooltip="Supplier" display="'"/>
    <hyperlink ref="G5" tooltip="Supplier" display="'"/>
    <hyperlink ref="G7" r:id="rId1" tooltip="Supplier" display="'71-CRCW080510K0FKEAC"/>
    <hyperlink ref="G8" r:id="rId2" tooltip="Supplier" display="'71-CRCW080510K0FKEAC"/>
    <hyperlink ref="G9" r:id="rId3" tooltip="Supplier" display="'APT3216CGCK"/>
    <hyperlink ref="G10" r:id="rId4" tooltip="Supplier" display="'651-1814650"/>
    <hyperlink ref="G11" r:id="rId5" tooltip="Supplier" display="'511-L298"/>
    <hyperlink ref="G12" r:id="rId6" tooltip="Supplier" display="'8193998"/>
    <hyperlink ref="G13" r:id="rId7" tooltip="Supplier" display="'511-NUCLEO-F303K8"/>
    <hyperlink ref="G6" r:id="rId8" tooltip="Supplier" display="'-"/>
  </hyperlinks>
  <pageMargins left="0.25" right="0.25" top="0.75" bottom="0.75" header="0.3" footer="0.3"/>
  <pageSetup paperSize="9" scale="72" orientation="landscape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Kosten</vt:lpstr>
      <vt:lpstr>Leiterplatte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Lacher, Markus</dc:creator>
  <cp:lastModifiedBy>Lacher, Markus</cp:lastModifiedBy>
  <cp:lastPrinted>2020-01-03T10:40:51Z</cp:lastPrinted>
  <dcterms:created xsi:type="dcterms:W3CDTF">2020-01-03T09:56:12Z</dcterms:created>
  <dcterms:modified xsi:type="dcterms:W3CDTF">2020-06-03T05:57:07Z</dcterms:modified>
</cp:coreProperties>
</file>