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/>
  <mc:AlternateContent xmlns:mc="http://schemas.openxmlformats.org/markup-compatibility/2006">
    <mc:Choice Requires="x15">
      <x15ac:absPath xmlns:x15ac="http://schemas.microsoft.com/office/spreadsheetml/2010/11/ac" url="/Users/matthewlyell/Documents/repos/my_projects/ot_printer/"/>
    </mc:Choice>
  </mc:AlternateContent>
  <xr:revisionPtr revIDLastSave="0" documentId="8_{5F172261-7EA2-EC43-86E6-BE2C80D384FE}" xr6:coauthVersionLast="47" xr6:coauthVersionMax="47" xr10:uidLastSave="{00000000-0000-0000-0000-000000000000}"/>
  <bookViews>
    <workbookView xWindow="0" yWindow="760" windowWidth="30240" windowHeight="18880" tabRatio="771" activeTab="3"/>
  </bookViews>
  <sheets>
    <sheet name="Helpers" sheetId="7" r:id="rId1"/>
    <sheet name="Chart2" sheetId="6" state="hidden" r:id="rId2"/>
    <sheet name="Schedules" sheetId="1" r:id="rId3"/>
    <sheet name="Overtime" sheetId="2" r:id="rId4"/>
  </sheets>
  <definedNames>
    <definedName name="_xlnm.Print_Area" localSheetId="3">Overtime!$A$1:$AG$47</definedName>
    <definedName name="_xlnm.Print_Titles" localSheetId="3">Overtime!$A:$A,Overtime!$1:$2</definedName>
  </definedName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purl.oclc.org/ooxml/spreadsheetml/main">
  <c r="F70" i="1" l="1"/>
  <c r="G70" i="1"/>
  <c r="H70" i="1"/>
  <c r="I70" i="1"/>
  <c r="G6" i="2" s="1"/>
  <c r="J70" i="1"/>
  <c r="H6" i="2" s="1"/>
  <c r="K70" i="1"/>
  <c r="I6" i="2" s="1"/>
  <c r="L70" i="1"/>
  <c r="M70" i="1"/>
  <c r="K6" i="2" s="1"/>
  <c r="K25" i="2" s="1"/>
  <c r="K41" i="2" s="1"/>
  <c r="N70" i="1"/>
  <c r="L6" i="2" s="1"/>
  <c r="O70" i="1"/>
  <c r="M6" i="2" s="1"/>
  <c r="P70" i="1"/>
  <c r="N6" i="2" s="1"/>
  <c r="Q70" i="1"/>
  <c r="O6" i="2" s="1"/>
  <c r="R70" i="1"/>
  <c r="S70" i="1"/>
  <c r="Q6" i="2" s="1"/>
  <c r="Q25" i="2" s="1"/>
  <c r="Q41" i="2" s="1"/>
  <c r="T70" i="1"/>
  <c r="R6" i="2" s="1"/>
  <c r="R22" i="2" s="1"/>
  <c r="R38" i="2" s="1"/>
  <c r="U70" i="1"/>
  <c r="V70" i="1"/>
  <c r="W70" i="1"/>
  <c r="X70" i="1"/>
  <c r="V6" i="2"/>
  <c r="V25" i="2" s="1"/>
  <c r="V41" i="2" s="1"/>
  <c r="Y70" i="1"/>
  <c r="W6" i="2" s="1"/>
  <c r="Z70" i="1"/>
  <c r="AA70" i="1"/>
  <c r="Y6" i="2" s="1"/>
  <c r="AB70" i="1"/>
  <c r="AC70" i="1"/>
  <c r="AD70" i="1"/>
  <c r="AE70" i="1"/>
  <c r="AC6" i="2" s="1"/>
  <c r="AF70" i="1"/>
  <c r="AD6" i="2" s="1"/>
  <c r="F69" i="1"/>
  <c r="D5" i="2"/>
  <c r="D23" i="2" s="1"/>
  <c r="D39" i="2" s="1"/>
  <c r="G69" i="1"/>
  <c r="E5" i="2" s="1"/>
  <c r="H69" i="1"/>
  <c r="F5" i="2" s="1"/>
  <c r="I69" i="1"/>
  <c r="J69" i="1"/>
  <c r="K69" i="1"/>
  <c r="I5" i="2" s="1"/>
  <c r="I24" i="2" s="1"/>
  <c r="I40" i="2" s="1"/>
  <c r="L69" i="1"/>
  <c r="J5" i="2" s="1"/>
  <c r="M69" i="1"/>
  <c r="N69" i="1"/>
  <c r="L5" i="2" s="1"/>
  <c r="L20" i="2" s="1"/>
  <c r="L36" i="2" s="1"/>
  <c r="O69" i="1"/>
  <c r="P69" i="1"/>
  <c r="N5" i="2" s="1"/>
  <c r="Q69" i="1"/>
  <c r="O5" i="2" s="1"/>
  <c r="R69" i="1"/>
  <c r="S69" i="1"/>
  <c r="Q5" i="2" s="1"/>
  <c r="T69" i="1"/>
  <c r="R5" i="2" s="1"/>
  <c r="U69" i="1"/>
  <c r="V69" i="1"/>
  <c r="W69" i="1"/>
  <c r="U5" i="2" s="1"/>
  <c r="U24" i="2" s="1"/>
  <c r="U40" i="2" s="1"/>
  <c r="X69" i="1"/>
  <c r="V5" i="2" s="1"/>
  <c r="V22" i="2" s="1"/>
  <c r="V38" i="2" s="1"/>
  <c r="Y69" i="1"/>
  <c r="Z69" i="1"/>
  <c r="X5" i="2" s="1"/>
  <c r="AA69" i="1"/>
  <c r="Y5" i="2" s="1"/>
  <c r="AB69" i="1"/>
  <c r="AC69" i="1"/>
  <c r="AD69" i="1"/>
  <c r="AB5" i="2" s="1"/>
  <c r="AE69" i="1"/>
  <c r="AF69" i="1"/>
  <c r="AD5" i="2" s="1"/>
  <c r="F67" i="1"/>
  <c r="D3" i="2" s="1"/>
  <c r="G67" i="1"/>
  <c r="E3" i="2" s="1"/>
  <c r="F16" i="2" s="1"/>
  <c r="F32" i="2" s="1"/>
  <c r="H67" i="1"/>
  <c r="F3" i="2" s="1"/>
  <c r="G15" i="2" s="1"/>
  <c r="G31" i="2" s="1"/>
  <c r="I67" i="1"/>
  <c r="J67" i="1"/>
  <c r="K67" i="1"/>
  <c r="L67" i="1"/>
  <c r="J3" i="2" s="1"/>
  <c r="M67" i="1"/>
  <c r="K3" i="2" s="1"/>
  <c r="N67" i="1"/>
  <c r="L3" i="2" s="1"/>
  <c r="L25" i="2" s="1"/>
  <c r="L41" i="2" s="1"/>
  <c r="O67" i="1"/>
  <c r="M3" i="2" s="1"/>
  <c r="P67" i="1"/>
  <c r="N3" i="2" s="1"/>
  <c r="Q67" i="1"/>
  <c r="O3" i="2" s="1"/>
  <c r="P16" i="2" s="1"/>
  <c r="P32" i="2" s="1"/>
  <c r="R67" i="1"/>
  <c r="P3" i="2" s="1"/>
  <c r="S67" i="1"/>
  <c r="Q3" i="2" s="1"/>
  <c r="R16" i="2" s="1"/>
  <c r="R32" i="2" s="1"/>
  <c r="T67" i="1"/>
  <c r="U67" i="1"/>
  <c r="S3" i="2" s="1"/>
  <c r="V67" i="1"/>
  <c r="W67" i="1"/>
  <c r="U3" i="2" s="1"/>
  <c r="X67" i="1"/>
  <c r="Y67" i="1"/>
  <c r="W3" i="2" s="1"/>
  <c r="X16" i="2" s="1"/>
  <c r="X32" i="2" s="1"/>
  <c r="Z67" i="1"/>
  <c r="X3" i="2" s="1"/>
  <c r="AA67" i="1"/>
  <c r="Y3" i="2" s="1"/>
  <c r="Z16" i="2" s="1"/>
  <c r="Z32" i="2" s="1"/>
  <c r="AB67" i="1"/>
  <c r="Z3" i="2" s="1"/>
  <c r="AC67" i="1"/>
  <c r="AA3" i="2" s="1"/>
  <c r="AD67" i="1"/>
  <c r="AE67" i="1"/>
  <c r="AF67" i="1"/>
  <c r="F68" i="1"/>
  <c r="D4" i="2" s="1"/>
  <c r="D18" i="2" s="1"/>
  <c r="D34" i="2" s="1"/>
  <c r="G68" i="1"/>
  <c r="E4" i="2" s="1"/>
  <c r="E19" i="2" s="1"/>
  <c r="E35" i="2" s="1"/>
  <c r="H68" i="1"/>
  <c r="F4" i="2" s="1"/>
  <c r="I68" i="1"/>
  <c r="G4" i="2" s="1"/>
  <c r="G19" i="2" s="1"/>
  <c r="G35" i="2" s="1"/>
  <c r="G20" i="2"/>
  <c r="G36" i="2" s="1"/>
  <c r="J68" i="1"/>
  <c r="K68" i="1"/>
  <c r="I4" i="2" s="1"/>
  <c r="L68" i="1"/>
  <c r="M68" i="1"/>
  <c r="N68" i="1"/>
  <c r="L4" i="2" s="1"/>
  <c r="L21" i="2" s="1"/>
  <c r="L37" i="2" s="1"/>
  <c r="O68" i="1"/>
  <c r="M4" i="2"/>
  <c r="M17" i="2" s="1"/>
  <c r="M33" i="2" s="1"/>
  <c r="P68" i="1"/>
  <c r="N4" i="2"/>
  <c r="Q68" i="1"/>
  <c r="O4" i="2" s="1"/>
  <c r="R68" i="1"/>
  <c r="P4" i="2"/>
  <c r="P21" i="2" s="1"/>
  <c r="P37" i="2" s="1"/>
  <c r="S68" i="1"/>
  <c r="Q4" i="2"/>
  <c r="Q19" i="2" s="1"/>
  <c r="Q35" i="2" s="1"/>
  <c r="T68" i="1"/>
  <c r="R4" i="2" s="1"/>
  <c r="U68" i="1"/>
  <c r="S4" i="2" s="1"/>
  <c r="V68" i="1"/>
  <c r="W68" i="1"/>
  <c r="X68" i="1"/>
  <c r="V4" i="2" s="1"/>
  <c r="Y68" i="1"/>
  <c r="W4" i="2" s="1"/>
  <c r="Z68" i="1"/>
  <c r="X4" i="2"/>
  <c r="X21" i="2" s="1"/>
  <c r="X37" i="2" s="1"/>
  <c r="AA68" i="1"/>
  <c r="Y4" i="2" s="1"/>
  <c r="AB68" i="1"/>
  <c r="Z4" i="2" s="1"/>
  <c r="AC68" i="1"/>
  <c r="AD68" i="1"/>
  <c r="AB4" i="2" s="1"/>
  <c r="AE68" i="1"/>
  <c r="AC4" i="2" s="1"/>
  <c r="AF68" i="1"/>
  <c r="AD4" i="2"/>
  <c r="AD17" i="2" s="1"/>
  <c r="AD33" i="2" s="1"/>
  <c r="E68" i="1"/>
  <c r="C4" i="2"/>
  <c r="C17" i="2" s="1"/>
  <c r="C33" i="2" s="1"/>
  <c r="AC3" i="2"/>
  <c r="AD16" i="2"/>
  <c r="AD32" i="2" s="1"/>
  <c r="G5" i="2"/>
  <c r="K5" i="2"/>
  <c r="K19" i="2" s="1"/>
  <c r="K35" i="2" s="1"/>
  <c r="M5" i="2"/>
  <c r="M22" i="2" s="1"/>
  <c r="M38" i="2" s="1"/>
  <c r="P5" i="2"/>
  <c r="Z5" i="2"/>
  <c r="S6" i="2"/>
  <c r="T6" i="2"/>
  <c r="T23" i="2" s="1"/>
  <c r="T39" i="2" s="1"/>
  <c r="U6" i="2"/>
  <c r="X6" i="2"/>
  <c r="E70" i="1"/>
  <c r="C6" i="2" s="1"/>
  <c r="C21" i="2" s="1"/>
  <c r="C37" i="2" s="1"/>
  <c r="E69" i="1"/>
  <c r="C5" i="2" s="1"/>
  <c r="E67" i="1"/>
  <c r="C3" i="2" s="1"/>
  <c r="H4" i="2"/>
  <c r="H18" i="2" s="1"/>
  <c r="H34" i="2" s="1"/>
  <c r="T4" i="2"/>
  <c r="T21" i="2" s="1"/>
  <c r="T37" i="2" s="1"/>
  <c r="AA4" i="2"/>
  <c r="AA18" i="2" s="1"/>
  <c r="AA34" i="2" s="1"/>
  <c r="H5" i="2"/>
  <c r="W5" i="2"/>
  <c r="W23" i="2" s="1"/>
  <c r="W39" i="2" s="1"/>
  <c r="AC5" i="2"/>
  <c r="AC22" i="2" s="1"/>
  <c r="AC38" i="2" s="1"/>
  <c r="E6" i="2"/>
  <c r="E23" i="2" s="1"/>
  <c r="E39" i="2" s="1"/>
  <c r="F6" i="2"/>
  <c r="F21" i="2" s="1"/>
  <c r="F37" i="2" s="1"/>
  <c r="Z6" i="2"/>
  <c r="AA6" i="2"/>
  <c r="D6" i="2"/>
  <c r="J6" i="2"/>
  <c r="J21" i="2" s="1"/>
  <c r="J37" i="2" s="1"/>
  <c r="P6" i="2"/>
  <c r="AB6" i="2"/>
  <c r="AB22" i="2" s="1"/>
  <c r="AB38" i="2" s="1"/>
  <c r="S5" i="2"/>
  <c r="S23" i="2" s="1"/>
  <c r="S39" i="2" s="1"/>
  <c r="T5" i="2"/>
  <c r="AA5" i="2"/>
  <c r="AA22" i="2" s="1"/>
  <c r="AA38" i="2" s="1"/>
  <c r="H3" i="2"/>
  <c r="I15" i="2" s="1"/>
  <c r="I31" i="2" s="1"/>
  <c r="I3" i="2"/>
  <c r="I25" i="2" s="1"/>
  <c r="I41" i="2" s="1"/>
  <c r="L15" i="2"/>
  <c r="L31" i="2" s="1"/>
  <c r="R3" i="2"/>
  <c r="T3" i="2"/>
  <c r="U16" i="2" s="1"/>
  <c r="U32" i="2" s="1"/>
  <c r="V3" i="2"/>
  <c r="V24" i="2" s="1"/>
  <c r="V40" i="2" s="1"/>
  <c r="AB3" i="2"/>
  <c r="AC15" i="2" s="1"/>
  <c r="AC31" i="2" s="1"/>
  <c r="AD3" i="2"/>
  <c r="AD25" i="2" s="1"/>
  <c r="AD41" i="2" s="1"/>
  <c r="C16" i="2"/>
  <c r="C32" i="2" s="1"/>
  <c r="C15" i="2"/>
  <c r="C31" i="2" s="1"/>
  <c r="C14" i="2"/>
  <c r="C30" i="2" s="1"/>
  <c r="G3" i="2"/>
  <c r="H15" i="2" s="1"/>
  <c r="H31" i="2" s="1"/>
  <c r="J4" i="2"/>
  <c r="J18" i="2" s="1"/>
  <c r="J34" i="2" s="1"/>
  <c r="K4" i="2"/>
  <c r="U4" i="2"/>
  <c r="U18" i="2" s="1"/>
  <c r="U34" i="2" s="1"/>
  <c r="L16" i="2"/>
  <c r="L32" i="2" s="1"/>
  <c r="J16" i="2"/>
  <c r="J32" i="2" s="1"/>
  <c r="F15" i="2"/>
  <c r="F31" i="2" s="1"/>
  <c r="F22" i="2"/>
  <c r="F38" i="2" s="1"/>
  <c r="F25" i="2"/>
  <c r="F41" i="2" s="1"/>
  <c r="F24" i="2"/>
  <c r="F40" i="2" s="1"/>
  <c r="G18" i="2"/>
  <c r="G34" i="2" s="1"/>
  <c r="Q17" i="2"/>
  <c r="Q33" i="2" s="1"/>
  <c r="AB20" i="2"/>
  <c r="AB36" i="2" s="1"/>
  <c r="AC25" i="2"/>
  <c r="AC41" i="2" s="1"/>
  <c r="V15" i="2"/>
  <c r="V31" i="2" s="1"/>
  <c r="AD14" i="2"/>
  <c r="AD30" i="2" s="1"/>
  <c r="F20" i="2"/>
  <c r="F36" i="2" s="1"/>
  <c r="G17" i="2"/>
  <c r="G33" i="2" s="1"/>
  <c r="C18" i="2"/>
  <c r="C34" i="2" s="1"/>
  <c r="G24" i="2"/>
  <c r="G40" i="2" s="1"/>
  <c r="AD15" i="2"/>
  <c r="AD31" i="2" s="1"/>
  <c r="P18" i="2"/>
  <c r="P34" i="2" s="1"/>
  <c r="AA20" i="2"/>
  <c r="AA36" i="2" s="1"/>
  <c r="AD18" i="2"/>
  <c r="AD34" i="2" s="1"/>
  <c r="T20" i="2"/>
  <c r="T36" i="2" s="1"/>
  <c r="H19" i="2"/>
  <c r="H35" i="2" s="1"/>
  <c r="W25" i="2"/>
  <c r="W41" i="2" s="1"/>
  <c r="R14" i="2"/>
  <c r="R30" i="2" s="1"/>
  <c r="G14" i="2"/>
  <c r="G30" i="2"/>
  <c r="G16" i="2"/>
  <c r="G32" i="2" s="1"/>
  <c r="AB19" i="2"/>
  <c r="AB35" i="2" s="1"/>
  <c r="D24" i="2"/>
  <c r="D40" i="2" s="1"/>
  <c r="W15" i="2"/>
  <c r="W31" i="2" s="1"/>
  <c r="AA17" i="2"/>
  <c r="AA33" i="2" s="1"/>
  <c r="AA21" i="2"/>
  <c r="AA37" i="2" s="1"/>
  <c r="AB25" i="2"/>
  <c r="AB41" i="2" s="1"/>
  <c r="AC16" i="2"/>
  <c r="AC32" i="2" s="1"/>
  <c r="K17" i="2"/>
  <c r="K33" i="2" s="1"/>
  <c r="K20" i="2"/>
  <c r="K36" i="2" s="1"/>
  <c r="AB24" i="2"/>
  <c r="AB40" i="2" s="1"/>
  <c r="AC14" i="2"/>
  <c r="AC30" i="2"/>
  <c r="R15" i="2"/>
  <c r="R31" i="2" s="1"/>
  <c r="W16" i="2"/>
  <c r="W32" i="2" s="1"/>
  <c r="G23" i="2"/>
  <c r="G39" i="2" s="1"/>
  <c r="U25" i="2"/>
  <c r="U41" i="2" s="1"/>
  <c r="J14" i="2"/>
  <c r="J30" i="2" s="1"/>
  <c r="Z15" i="2"/>
  <c r="Z31" i="2" s="1"/>
  <c r="AB17" i="2"/>
  <c r="AB33" i="2" s="1"/>
  <c r="R19" i="2" l="1"/>
  <c r="R35" i="2" s="1"/>
  <c r="R18" i="2"/>
  <c r="R34" i="2" s="1"/>
  <c r="R17" i="2"/>
  <c r="R33" i="2" s="1"/>
  <c r="R20" i="2"/>
  <c r="R36" i="2" s="1"/>
  <c r="K15" i="2"/>
  <c r="K31" i="2" s="1"/>
  <c r="K16" i="2"/>
  <c r="K32" i="2" s="1"/>
  <c r="K14" i="2"/>
  <c r="K30" i="2" s="1"/>
  <c r="J25" i="2"/>
  <c r="J41" i="2" s="1"/>
  <c r="T14" i="2"/>
  <c r="T30" i="2" s="1"/>
  <c r="T16" i="2"/>
  <c r="T32" i="2" s="1"/>
  <c r="S25" i="2"/>
  <c r="S41" i="2" s="1"/>
  <c r="T15" i="2"/>
  <c r="T31" i="2" s="1"/>
  <c r="AD22" i="2"/>
  <c r="AD38" i="2" s="1"/>
  <c r="AD23" i="2"/>
  <c r="AD39" i="2" s="1"/>
  <c r="N22" i="2"/>
  <c r="N38" i="2" s="1"/>
  <c r="N23" i="2"/>
  <c r="N39" i="2" s="1"/>
  <c r="Y18" i="2"/>
  <c r="Y34" i="2" s="1"/>
  <c r="Y19" i="2"/>
  <c r="Y35" i="2" s="1"/>
  <c r="Y17" i="2"/>
  <c r="Y33" i="2" s="1"/>
  <c r="Y20" i="2"/>
  <c r="Y36" i="2" s="1"/>
  <c r="Y21" i="2"/>
  <c r="Y37" i="2" s="1"/>
  <c r="AA24" i="2"/>
  <c r="AA40" i="2" s="1"/>
  <c r="AB16" i="2"/>
  <c r="AB32" i="2" s="1"/>
  <c r="AB15" i="2"/>
  <c r="AB31" i="2" s="1"/>
  <c r="Z24" i="2"/>
  <c r="Z40" i="2" s="1"/>
  <c r="Z25" i="2"/>
  <c r="Z41" i="2" s="1"/>
  <c r="Y25" i="2"/>
  <c r="Y41" i="2" s="1"/>
  <c r="Z14" i="2"/>
  <c r="Z30" i="2" s="1"/>
  <c r="H23" i="2"/>
  <c r="H39" i="2" s="1"/>
  <c r="H21" i="2"/>
  <c r="H37" i="2" s="1"/>
  <c r="H25" i="2"/>
  <c r="H41" i="2" s="1"/>
  <c r="K21" i="2"/>
  <c r="K37" i="2" s="1"/>
  <c r="W19" i="2"/>
  <c r="W35" i="2" s="1"/>
  <c r="W17" i="2"/>
  <c r="W33" i="2" s="1"/>
  <c r="W18" i="2"/>
  <c r="W34" i="2" s="1"/>
  <c r="W21" i="2"/>
  <c r="W37" i="2" s="1"/>
  <c r="R23" i="2"/>
  <c r="R39" i="2" s="1"/>
  <c r="AC17" i="2"/>
  <c r="AC33" i="2" s="1"/>
  <c r="AC18" i="2"/>
  <c r="AC34" i="2" s="1"/>
  <c r="AC21" i="2"/>
  <c r="AC37" i="2" s="1"/>
  <c r="O16" i="2"/>
  <c r="O32" i="2" s="1"/>
  <c r="N25" i="2"/>
  <c r="N41" i="2" s="1"/>
  <c r="N24" i="2"/>
  <c r="N40" i="2" s="1"/>
  <c r="O15" i="2"/>
  <c r="O31" i="2" s="1"/>
  <c r="O14" i="2"/>
  <c r="O30" i="2" s="1"/>
  <c r="Y24" i="2"/>
  <c r="Y40" i="2" s="1"/>
  <c r="Q24" i="2"/>
  <c r="Q40" i="2" s="1"/>
  <c r="Q23" i="2"/>
  <c r="Q39" i="2" s="1"/>
  <c r="Q22" i="2"/>
  <c r="Q38" i="2" s="1"/>
  <c r="O21" i="2"/>
  <c r="O37" i="2" s="1"/>
  <c r="O19" i="2"/>
  <c r="O35" i="2" s="1"/>
  <c r="N14" i="2"/>
  <c r="N30" i="2" s="1"/>
  <c r="N15" i="2"/>
  <c r="N31" i="2" s="1"/>
  <c r="N16" i="2"/>
  <c r="N32" i="2" s="1"/>
  <c r="H22" i="2"/>
  <c r="H38" i="2" s="1"/>
  <c r="O22" i="2"/>
  <c r="O38" i="2" s="1"/>
  <c r="O23" i="2"/>
  <c r="O39" i="2" s="1"/>
  <c r="O24" i="2"/>
  <c r="O40" i="2" s="1"/>
  <c r="U21" i="2"/>
  <c r="U37" i="2" s="1"/>
  <c r="Q20" i="2"/>
  <c r="Q36" i="2" s="1"/>
  <c r="K22" i="2"/>
  <c r="K38" i="2" s="1"/>
  <c r="W14" i="2"/>
  <c r="W30" i="2" s="1"/>
  <c r="H20" i="2"/>
  <c r="H36" i="2" s="1"/>
  <c r="J17" i="2"/>
  <c r="J33" i="2" s="1"/>
  <c r="AD20" i="2"/>
  <c r="AD36" i="2" s="1"/>
  <c r="AB23" i="2"/>
  <c r="AB39" i="2" s="1"/>
  <c r="H17" i="2"/>
  <c r="H33" i="2" s="1"/>
  <c r="J15" i="2"/>
  <c r="J31" i="2" s="1"/>
  <c r="T22" i="2"/>
  <c r="T38" i="2" s="1"/>
  <c r="AA25" i="2"/>
  <c r="AA41" i="2" s="1"/>
  <c r="U22" i="2"/>
  <c r="U38" i="2" s="1"/>
  <c r="L18" i="2"/>
  <c r="L34" i="2" s="1"/>
  <c r="L14" i="2"/>
  <c r="L30" i="2" s="1"/>
  <c r="F14" i="2"/>
  <c r="F30" i="2" s="1"/>
  <c r="K23" i="2"/>
  <c r="K39" i="2" s="1"/>
  <c r="D22" i="2"/>
  <c r="D38" i="2" s="1"/>
  <c r="V23" i="2"/>
  <c r="V39" i="2" s="1"/>
  <c r="AC23" i="2"/>
  <c r="AC39" i="2" s="1"/>
  <c r="E22" i="2"/>
  <c r="E38" i="2" s="1"/>
  <c r="U15" i="2"/>
  <c r="U31" i="2" s="1"/>
  <c r="I16" i="2"/>
  <c r="I32" i="2" s="1"/>
  <c r="W24" i="2"/>
  <c r="W40" i="2" s="1"/>
  <c r="AD24" i="2"/>
  <c r="AD40" i="2" s="1"/>
  <c r="M21" i="2"/>
  <c r="M37" i="2" s="1"/>
  <c r="Y22" i="2"/>
  <c r="Y38" i="2" s="1"/>
  <c r="AB21" i="2"/>
  <c r="AB37" i="2" s="1"/>
  <c r="X18" i="2"/>
  <c r="X34" i="2" s="1"/>
  <c r="R24" i="2"/>
  <c r="R40" i="2" s="1"/>
  <c r="U14" i="2"/>
  <c r="U30" i="2" s="1"/>
  <c r="E21" i="2"/>
  <c r="E37" i="2" s="1"/>
  <c r="P19" i="2"/>
  <c r="P35" i="2" s="1"/>
  <c r="Y23" i="2"/>
  <c r="Y39" i="2" s="1"/>
  <c r="U20" i="2"/>
  <c r="U36" i="2" s="1"/>
  <c r="I14" i="2"/>
  <c r="I30" i="2" s="1"/>
  <c r="M18" i="2"/>
  <c r="M34" i="2" s="1"/>
  <c r="Z23" i="2"/>
  <c r="Z39" i="2" s="1"/>
  <c r="N20" i="2"/>
  <c r="N36" i="2" s="1"/>
  <c r="F23" i="2"/>
  <c r="F39" i="2" s="1"/>
  <c r="AD21" i="2"/>
  <c r="AD37" i="2" s="1"/>
  <c r="E24" i="2"/>
  <c r="E40" i="2" s="1"/>
  <c r="AA19" i="2"/>
  <c r="AA35" i="2" s="1"/>
  <c r="L17" i="2"/>
  <c r="L33" i="2" s="1"/>
  <c r="K18" i="2"/>
  <c r="K34" i="2" s="1"/>
  <c r="P17" i="2"/>
  <c r="P33" i="2" s="1"/>
  <c r="L19" i="2"/>
  <c r="L35" i="2" s="1"/>
  <c r="H24" i="2"/>
  <c r="H40" i="2" s="1"/>
  <c r="E25" i="2"/>
  <c r="E41" i="2" s="1"/>
  <c r="U19" i="2"/>
  <c r="U35" i="2" s="1"/>
  <c r="U17" i="2"/>
  <c r="U33" i="2" s="1"/>
  <c r="P23" i="2"/>
  <c r="P39" i="2" s="1"/>
  <c r="S21" i="2"/>
  <c r="S37" i="2" s="1"/>
  <c r="X23" i="2"/>
  <c r="X39" i="2" s="1"/>
  <c r="X19" i="2"/>
  <c r="X35" i="2" s="1"/>
  <c r="X22" i="2"/>
  <c r="X38" i="2" s="1"/>
  <c r="X25" i="2"/>
  <c r="X41" i="2" s="1"/>
  <c r="X24" i="2"/>
  <c r="X40" i="2" s="1"/>
  <c r="Y15" i="2"/>
  <c r="Y31" i="2" s="1"/>
  <c r="Y14" i="2"/>
  <c r="Y30" i="2" s="1"/>
  <c r="Y16" i="2"/>
  <c r="Y32" i="2" s="1"/>
  <c r="V19" i="2"/>
  <c r="V35" i="2" s="1"/>
  <c r="V20" i="2"/>
  <c r="V36" i="2" s="1"/>
  <c r="V17" i="2"/>
  <c r="V33" i="2" s="1"/>
  <c r="V18" i="2"/>
  <c r="V34" i="2" s="1"/>
  <c r="V21" i="2"/>
  <c r="V37" i="2" s="1"/>
  <c r="J22" i="2"/>
  <c r="J38" i="2" s="1"/>
  <c r="J19" i="2"/>
  <c r="J35" i="2" s="1"/>
  <c r="J23" i="2"/>
  <c r="J39" i="2" s="1"/>
  <c r="J20" i="2"/>
  <c r="J36" i="2" s="1"/>
  <c r="J24" i="2"/>
  <c r="J40" i="2" s="1"/>
  <c r="D15" i="2"/>
  <c r="D31" i="2" s="1"/>
  <c r="C25" i="2"/>
  <c r="C41" i="2" s="1"/>
  <c r="D14" i="2"/>
  <c r="D30" i="2" s="1"/>
  <c r="D16" i="2"/>
  <c r="D32" i="2" s="1"/>
  <c r="C24" i="2"/>
  <c r="C40" i="2" s="1"/>
  <c r="Z20" i="2"/>
  <c r="Z36" i="2" s="1"/>
  <c r="Z17" i="2"/>
  <c r="Z33" i="2" s="1"/>
  <c r="Z21" i="2"/>
  <c r="Z37" i="2" s="1"/>
  <c r="Z19" i="2"/>
  <c r="Z35" i="2" s="1"/>
  <c r="Z18" i="2"/>
  <c r="Z34" i="2" s="1"/>
  <c r="I17" i="2"/>
  <c r="I33" i="2" s="1"/>
  <c r="I20" i="2"/>
  <c r="I36" i="2" s="1"/>
  <c r="I19" i="2"/>
  <c r="I35" i="2" s="1"/>
  <c r="I18" i="2"/>
  <c r="I34" i="2" s="1"/>
  <c r="I21" i="2"/>
  <c r="I37" i="2" s="1"/>
  <c r="C22" i="2"/>
  <c r="C38" i="2" s="1"/>
  <c r="C23" i="2"/>
  <c r="C39" i="2" s="1"/>
  <c r="C19" i="2"/>
  <c r="C35" i="2" s="1"/>
  <c r="S20" i="2"/>
  <c r="S36" i="2" s="1"/>
  <c r="AC20" i="2"/>
  <c r="AC36" i="2" s="1"/>
  <c r="E20" i="2"/>
  <c r="E36" i="2" s="1"/>
  <c r="P20" i="2"/>
  <c r="P36" i="2" s="1"/>
  <c r="S19" i="2"/>
  <c r="S35" i="2" s="1"/>
  <c r="P15" i="2"/>
  <c r="P31" i="2" s="1"/>
  <c r="O17" i="2"/>
  <c r="O33" i="2" s="1"/>
  <c r="AA16" i="2"/>
  <c r="AA32" i="2" s="1"/>
  <c r="E18" i="2"/>
  <c r="E34" i="2" s="1"/>
  <c r="Q16" i="2"/>
  <c r="Q32" i="2" s="1"/>
  <c r="P24" i="2"/>
  <c r="P40" i="2" s="1"/>
  <c r="E14" i="2"/>
  <c r="E30" i="2" s="1"/>
  <c r="D25" i="2"/>
  <c r="D41" i="2" s="1"/>
  <c r="N21" i="2"/>
  <c r="N37" i="2" s="1"/>
  <c r="N17" i="2"/>
  <c r="N33" i="2" s="1"/>
  <c r="X15" i="2"/>
  <c r="X31" i="2" s="1"/>
  <c r="N19" i="2"/>
  <c r="N35" i="2" s="1"/>
  <c r="AA15" i="2"/>
  <c r="AA31" i="2" s="1"/>
  <c r="I22" i="2"/>
  <c r="I38" i="2" s="1"/>
  <c r="S22" i="2"/>
  <c r="S38" i="2" s="1"/>
  <c r="M16" i="2"/>
  <c r="M32" i="2" s="1"/>
  <c r="T24" i="2"/>
  <c r="T40" i="2" s="1"/>
  <c r="L24" i="2"/>
  <c r="L40" i="2" s="1"/>
  <c r="P22" i="2"/>
  <c r="P38" i="2" s="1"/>
  <c r="M20" i="2"/>
  <c r="M36" i="2" s="1"/>
  <c r="AC19" i="2"/>
  <c r="AC35" i="2" s="1"/>
  <c r="E17" i="2"/>
  <c r="E33" i="2" s="1"/>
  <c r="W22" i="2"/>
  <c r="W38" i="2" s="1"/>
  <c r="X17" i="2"/>
  <c r="X33" i="2" s="1"/>
  <c r="X20" i="2"/>
  <c r="X36" i="2" s="1"/>
  <c r="V14" i="2"/>
  <c r="V30" i="2" s="1"/>
  <c r="U23" i="2"/>
  <c r="U39" i="2" s="1"/>
  <c r="P25" i="2"/>
  <c r="P41" i="2" s="1"/>
  <c r="M14" i="2"/>
  <c r="M30" i="2" s="1"/>
  <c r="AC24" i="2"/>
  <c r="AC40" i="2" s="1"/>
  <c r="M23" i="2"/>
  <c r="M39" i="2" s="1"/>
  <c r="S24" i="2"/>
  <c r="S40" i="2" s="1"/>
  <c r="Q14" i="2"/>
  <c r="Q30" i="2" s="1"/>
  <c r="M19" i="2"/>
  <c r="M35" i="2" s="1"/>
  <c r="S16" i="2"/>
  <c r="S32" i="2" s="1"/>
  <c r="X14" i="2"/>
  <c r="X30" i="2" s="1"/>
  <c r="AB14" i="2"/>
  <c r="AB30" i="2" s="1"/>
  <c r="N18" i="2"/>
  <c r="N34" i="2" s="1"/>
  <c r="O25" i="2"/>
  <c r="O41" i="2" s="1"/>
  <c r="T17" i="2"/>
  <c r="T33" i="2" s="1"/>
  <c r="D19" i="2"/>
  <c r="D35" i="2" s="1"/>
  <c r="AA23" i="2"/>
  <c r="AA39" i="2" s="1"/>
  <c r="M15" i="2"/>
  <c r="M31" i="2" s="1"/>
  <c r="S14" i="2"/>
  <c r="S30" i="2" s="1"/>
  <c r="AD19" i="2"/>
  <c r="AD35" i="2" s="1"/>
  <c r="I23" i="2"/>
  <c r="I39" i="2" s="1"/>
  <c r="K24" i="2"/>
  <c r="K40" i="2" s="1"/>
  <c r="H14" i="2"/>
  <c r="H30" i="2" s="1"/>
  <c r="S18" i="2"/>
  <c r="S34" i="2" s="1"/>
  <c r="F19" i="2"/>
  <c r="F35" i="2" s="1"/>
  <c r="O20" i="2"/>
  <c r="O36" i="2" s="1"/>
  <c r="D20" i="2"/>
  <c r="D36" i="2" s="1"/>
  <c r="O18" i="2"/>
  <c r="O34" i="2" s="1"/>
  <c r="V16" i="2"/>
  <c r="V32" i="2" s="1"/>
  <c r="Q15" i="2"/>
  <c r="Q31" i="2" s="1"/>
  <c r="T25" i="2"/>
  <c r="T41" i="2" s="1"/>
  <c r="G22" i="2"/>
  <c r="G38" i="2" s="1"/>
  <c r="Q18" i="2"/>
  <c r="Q34" i="2" s="1"/>
  <c r="Q21" i="2"/>
  <c r="Q37" i="2" s="1"/>
  <c r="G21" i="2"/>
  <c r="G37" i="2" s="1"/>
  <c r="M25" i="2"/>
  <c r="M41" i="2" s="1"/>
  <c r="M24" i="2"/>
  <c r="M40" i="2" s="1"/>
  <c r="R25" i="2"/>
  <c r="R41" i="2" s="1"/>
  <c r="G25" i="2"/>
  <c r="G41" i="2" s="1"/>
  <c r="C20" i="2"/>
  <c r="C36" i="2" s="1"/>
  <c r="AB18" i="2"/>
  <c r="AB34" i="2" s="1"/>
  <c r="E15" i="2"/>
  <c r="E31" i="2" s="1"/>
  <c r="AA14" i="2"/>
  <c r="AA30" i="2" s="1"/>
  <c r="S17" i="2"/>
  <c r="S33" i="2" s="1"/>
  <c r="W20" i="2"/>
  <c r="W36" i="2" s="1"/>
  <c r="D21" i="2"/>
  <c r="D37" i="2" s="1"/>
  <c r="S15" i="2"/>
  <c r="S31" i="2" s="1"/>
  <c r="D17" i="2"/>
  <c r="D33" i="2" s="1"/>
  <c r="H16" i="2"/>
  <c r="H32" i="2" s="1"/>
  <c r="P14" i="2"/>
  <c r="P30" i="2" s="1"/>
  <c r="T18" i="2"/>
  <c r="T34" i="2" s="1"/>
  <c r="E16" i="2"/>
  <c r="E32" i="2" s="1"/>
  <c r="T19" i="2"/>
  <c r="T35" i="2" s="1"/>
  <c r="R21" i="2"/>
  <c r="R37" i="2" s="1"/>
  <c r="F17" i="2"/>
  <c r="F33" i="2" s="1"/>
  <c r="F18" i="2"/>
  <c r="F34" i="2" s="1"/>
  <c r="L23" i="2"/>
  <c r="L39" i="2" s="1"/>
  <c r="L22" i="2"/>
  <c r="L38" i="2" s="1"/>
  <c r="Z22" i="2"/>
  <c r="Z38" i="2" s="1"/>
  <c r="AE37" i="2" l="1"/>
  <c r="AF37" i="2" s="1"/>
  <c r="AE34" i="2"/>
  <c r="AF34" i="2" s="1"/>
  <c r="AE30" i="2"/>
  <c r="AF30" i="2"/>
  <c r="AE32" i="2"/>
  <c r="AF32" i="2" s="1"/>
  <c r="AE35" i="2"/>
  <c r="AF35" i="2" s="1"/>
  <c r="AE39" i="2"/>
  <c r="AF39" i="2" s="1"/>
  <c r="AE41" i="2"/>
  <c r="AF41" i="2" s="1"/>
  <c r="AE33" i="2"/>
  <c r="AF33" i="2" s="1"/>
  <c r="AE36" i="2"/>
  <c r="AF36" i="2" s="1"/>
  <c r="AE38" i="2"/>
  <c r="AF38" i="2" s="1"/>
  <c r="AE31" i="2"/>
  <c r="AF31" i="2" s="1"/>
  <c r="AE40" i="2"/>
  <c r="AF40" i="2" s="1"/>
  <c r="AF42" i="2" l="1"/>
  <c r="AF44" i="2" s="1"/>
  <c r="AF46" i="2" s="1"/>
  <c r="AE42" i="2"/>
  <c r="AE46" i="2" s="1"/>
</calcChain>
</file>

<file path=xl/sharedStrings.xml><?xml version="1.0" encoding="utf-8"?>
<sst xmlns="http://purl.oclc.org/ooxml/spreadsheetml/main" count="644" uniqueCount="82">
  <si>
    <t>S</t>
  </si>
  <si>
    <t>M</t>
  </si>
  <si>
    <t>T</t>
  </si>
  <si>
    <t>W</t>
  </si>
  <si>
    <t>F</t>
  </si>
  <si>
    <t>Saturday</t>
  </si>
  <si>
    <t>Sunday</t>
  </si>
  <si>
    <t>Monday</t>
  </si>
  <si>
    <t>Tuesday</t>
  </si>
  <si>
    <t>Wednesday</t>
  </si>
  <si>
    <t>Thursday</t>
  </si>
  <si>
    <t>Friday</t>
  </si>
  <si>
    <t>31/1 next</t>
  </si>
  <si>
    <t>30/31 prior</t>
  </si>
  <si>
    <t>Staffing Level</t>
  </si>
  <si>
    <t>Hrs/Slot</t>
  </si>
  <si>
    <t>x</t>
  </si>
  <si>
    <t>OT Need</t>
  </si>
  <si>
    <t>0000-0200</t>
  </si>
  <si>
    <t>0700-0900</t>
  </si>
  <si>
    <t>0900-1100</t>
  </si>
  <si>
    <t>1100-1400</t>
  </si>
  <si>
    <t>1400-1700</t>
  </si>
  <si>
    <t>1700-1900</t>
  </si>
  <si>
    <t>1900-2100</t>
  </si>
  <si>
    <t>2100-0000</t>
  </si>
  <si>
    <t>0500-0700</t>
  </si>
  <si>
    <t>0230-0500</t>
  </si>
  <si>
    <t>REAL OT</t>
  </si>
  <si>
    <t xml:space="preserve"> </t>
  </si>
  <si>
    <t>SU Order</t>
  </si>
  <si>
    <t>FMLA/OWO</t>
  </si>
  <si>
    <t>Nobody off</t>
  </si>
  <si>
    <t>W/C</t>
  </si>
  <si>
    <t>AV</t>
  </si>
  <si>
    <t>AC</t>
  </si>
  <si>
    <t>Sch/Trng</t>
  </si>
  <si>
    <t>V</t>
  </si>
  <si>
    <t>cot</t>
  </si>
  <si>
    <t>2V</t>
  </si>
  <si>
    <t>2C</t>
  </si>
  <si>
    <t>(T)WTF</t>
  </si>
  <si>
    <t>(T)FSS</t>
  </si>
  <si>
    <t>SMT(W)</t>
  </si>
  <si>
    <t>2100-2300</t>
  </si>
  <si>
    <t>2300-0000</t>
  </si>
  <si>
    <t>2100-0730</t>
  </si>
  <si>
    <t>0700-1730</t>
  </si>
  <si>
    <t>TWT</t>
  </si>
  <si>
    <t>WTF</t>
  </si>
  <si>
    <t>TFS</t>
  </si>
  <si>
    <t>FSS</t>
  </si>
  <si>
    <t>SSM</t>
  </si>
  <si>
    <t>SMT</t>
  </si>
  <si>
    <t>MTW</t>
  </si>
  <si>
    <t>1100-2130</t>
  </si>
  <si>
    <t>1600-0230</t>
  </si>
  <si>
    <t>X</t>
  </si>
  <si>
    <t>A-4/10  2100-0730</t>
  </si>
  <si>
    <t>B-4/10  0700-1730</t>
  </si>
  <si>
    <t>C-4/10 1100-2330</t>
  </si>
  <si>
    <t>D-4/10 1600-0230</t>
  </si>
  <si>
    <t>1400-1600</t>
  </si>
  <si>
    <t>1600-1700</t>
  </si>
  <si>
    <t>4x10x31 disp</t>
  </si>
  <si>
    <t>Staffing Levels</t>
  </si>
  <si>
    <t>Mon - Thurs</t>
  </si>
  <si>
    <t>Minimum</t>
  </si>
  <si>
    <t>Preferred</t>
  </si>
  <si>
    <t>Part Time Hours</t>
  </si>
  <si>
    <t>Num Dispatchers</t>
  </si>
  <si>
    <t>Trainees</t>
  </si>
  <si>
    <t>A-4-10</t>
  </si>
  <si>
    <t>b-4-10</t>
  </si>
  <si>
    <t>C-4-10</t>
  </si>
  <si>
    <t>D-4-10</t>
  </si>
  <si>
    <t>SUM OT</t>
  </si>
  <si>
    <t xml:space="preserve">Minus Part Time </t>
  </si>
  <si>
    <t>Adjusted OT Totals</t>
  </si>
  <si>
    <t>Total OT Per</t>
  </si>
  <si>
    <t>0900-1900</t>
  </si>
  <si>
    <t>E-4-10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</si>
</sst>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;[Red]0.00"/>
    <numFmt numFmtId="166" formatCode="0;[Red]0"/>
  </numFmts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rgb="FFF98007"/>
      <name val="Arial"/>
      <family val="2"/>
    </font>
    <font>
      <b/>
      <sz val="10"/>
      <color rgb="FFCC3300"/>
      <name val="Arial"/>
      <family val="2"/>
    </font>
    <font>
      <b/>
      <sz val="10"/>
      <color rgb="FFFF0000"/>
      <name val="Arial"/>
      <family val="2"/>
    </font>
    <font>
      <b/>
      <sz val="10"/>
      <color rgb="FFFF3399"/>
      <name val="Arial"/>
      <family val="2"/>
    </font>
    <font>
      <b/>
      <sz val="10"/>
      <color rgb="FF00B050"/>
      <name val="Arial"/>
      <family val="2"/>
    </font>
    <font>
      <b/>
      <sz val="10"/>
      <color rgb="FF7030A0"/>
      <name val="Arial"/>
      <family val="2"/>
    </font>
    <font>
      <b/>
      <sz val="10"/>
      <color rgb="FF00B0F0"/>
      <name val="Arial"/>
      <family val="2"/>
    </font>
    <font>
      <b/>
      <sz val="10"/>
      <color rgb="FFFF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rgb="FFFF0000"/>
      </start>
      <end/>
      <top/>
      <bottom/>
      <diagonal/>
    </border>
    <border>
      <start style="thin">
        <color rgb="FFFF0000"/>
      </start>
      <end/>
      <top/>
      <bottom/>
      <diagonal/>
    </border>
    <border>
      <start style="thin">
        <color indexed="64"/>
      </start>
      <end style="thick">
        <color rgb="FFFF0000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rgb="FFFF0000"/>
      </end>
      <top style="thin">
        <color indexed="64"/>
      </top>
      <bottom/>
      <diagonal/>
    </border>
    <border>
      <start/>
      <end style="thick">
        <color rgb="FFFF0000"/>
      </end>
      <top/>
      <bottom/>
      <diagonal/>
    </border>
    <border>
      <start style="thin">
        <color indexed="64"/>
      </start>
      <end style="medium">
        <color rgb="FFFF0000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ck">
        <color rgb="FFFF0000"/>
      </end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Border="1"/>
    <xf numFmtId="0" fontId="4" fillId="0" borderId="3" xfId="0" applyFont="1" applyFill="1" applyBorder="1"/>
    <xf numFmtId="0" fontId="2" fillId="0" borderId="3" xfId="0" applyFont="1" applyBorder="1" applyAlignment="1">
      <alignment horizontal="center"/>
    </xf>
    <xf numFmtId="0" fontId="1" fillId="0" borderId="2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1" xfId="0" applyFont="1" applyBorder="1"/>
    <xf numFmtId="0" fontId="1" fillId="0" borderId="3" xfId="0" applyFont="1" applyFill="1" applyBorder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0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3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2" fillId="0" borderId="21" xfId="0" applyFont="1" applyFill="1" applyBorder="1"/>
    <xf numFmtId="0" fontId="0" fillId="0" borderId="21" xfId="0" applyBorder="1"/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Border="1"/>
    <xf numFmtId="0" fontId="2" fillId="0" borderId="22" xfId="0" applyFont="1" applyBorder="1"/>
    <xf numFmtId="0" fontId="0" fillId="0" borderId="22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0" fillId="0" borderId="24" xfId="0" applyBorder="1"/>
    <xf numFmtId="0" fontId="2" fillId="0" borderId="4" xfId="0" applyFont="1" applyBorder="1"/>
    <xf numFmtId="0" fontId="1" fillId="0" borderId="4" xfId="0" applyFont="1" applyFill="1" applyBorder="1"/>
    <xf numFmtId="0" fontId="1" fillId="0" borderId="2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5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3" xfId="0" applyBorder="1"/>
    <xf numFmtId="0" fontId="1" fillId="0" borderId="3" xfId="0" applyFont="1" applyBorder="1"/>
    <xf numFmtId="0" fontId="1" fillId="0" borderId="26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165" fontId="3" fillId="0" borderId="0" xfId="0" applyNumberFormat="1" applyFont="1" applyAlignment="1">
      <alignment horizontal="center"/>
    </xf>
    <xf numFmtId="0" fontId="6" fillId="4" borderId="17" xfId="0" applyFont="1" applyFill="1" applyBorder="1"/>
    <xf numFmtId="0" fontId="6" fillId="4" borderId="18" xfId="0" applyFont="1" applyFill="1" applyBorder="1"/>
    <xf numFmtId="165" fontId="3" fillId="4" borderId="18" xfId="0" applyNumberFormat="1" applyFont="1" applyFill="1" applyBorder="1"/>
    <xf numFmtId="165" fontId="3" fillId="4" borderId="19" xfId="0" applyNumberFormat="1" applyFont="1" applyFill="1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2.xml"/><Relationship Id="rId7" Type="http://purl.oclc.org/ooxml/officeDocument/relationships/sharedStrings" Target="sharedStrings.xml"/><Relationship Id="rId2" Type="http://purl.oclc.org/ooxml/officeDocument/relationships/chartsheet" Target="chartsheets/sheet1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395116537180909E-2"/>
          <c:y val="3.6006546644844518E-2"/>
          <c:w val="0.90122086570477244"/>
          <c:h val="0.85106382978723405"/>
        </c:manualLayout>
      </c:layout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1-A34D-A788-FD9B721D7096}"/>
            </c:ext>
          </c:extLst>
        </c:ser>
        <c:ser>
          <c:idx val="1"/>
          <c:order val="1"/>
          <c:tx>
            <c:v>1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1-A34D-A788-FD9B721D7096}"/>
            </c:ext>
          </c:extLst>
        </c:ser>
        <c:ser>
          <c:idx val="2"/>
          <c:order val="2"/>
          <c:tx>
            <c:v>3</c:v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1-A34D-A788-FD9B721D7096}"/>
            </c:ext>
          </c:extLst>
        </c:ser>
        <c:ser>
          <c:idx val="3"/>
          <c:order val="3"/>
          <c:tx>
            <c:v>4</c:v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31-A34D-A788-FD9B721D7096}"/>
            </c:ext>
          </c:extLst>
        </c:ser>
        <c:ser>
          <c:idx val="4"/>
          <c:order val="4"/>
          <c:tx>
            <c:v>5</c:v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31-A34D-A788-FD9B721D7096}"/>
            </c:ext>
          </c:extLst>
        </c:ser>
        <c:ser>
          <c:idx val="5"/>
          <c:order val="5"/>
          <c:tx>
            <c:v>6</c:v>
          </c:tx>
          <c:spPr>
            <a:solidFill>
              <a:srgbClr val="CCFFFF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31-A34D-A788-FD9B721D7096}"/>
            </c:ext>
          </c:extLst>
        </c:ser>
        <c:ser>
          <c:idx val="6"/>
          <c:order val="6"/>
          <c:tx>
            <c:v>7</c:v>
          </c:tx>
          <c:spPr>
            <a:solidFill>
              <a:srgbClr val="FFFFCC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31-A34D-A788-FD9B721D7096}"/>
            </c:ext>
          </c:extLst>
        </c:ser>
        <c:ser>
          <c:idx val="7"/>
          <c:order val="7"/>
          <c:tx>
            <c:v>8</c:v>
          </c:tx>
          <c:spPr>
            <a:solidFill>
              <a:srgbClr val="FFFF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31-A34D-A788-FD9B721D7096}"/>
            </c:ext>
          </c:extLst>
        </c:ser>
        <c:ser>
          <c:idx val="8"/>
          <c:order val="8"/>
          <c:tx>
            <c:v>9</c:v>
          </c:tx>
          <c:spPr>
            <a:solidFill>
              <a:srgbClr val="FFFF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31-A34D-A788-FD9B721D7096}"/>
            </c:ext>
          </c:extLst>
        </c:ser>
        <c:ser>
          <c:idx val="9"/>
          <c:order val="9"/>
          <c:tx>
            <c:v>10</c:v>
          </c:tx>
          <c:spPr>
            <a:solidFill>
              <a:srgbClr val="FFFF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31-A34D-A788-FD9B721D7096}"/>
            </c:ext>
          </c:extLst>
        </c:ser>
        <c:ser>
          <c:idx val="10"/>
          <c:order val="10"/>
          <c:tx>
            <c:v>11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31-A34D-A788-FD9B721D7096}"/>
            </c:ext>
          </c:extLst>
        </c:ser>
        <c:ser>
          <c:idx val="11"/>
          <c:order val="11"/>
          <c:tx>
            <c:v>12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31-A34D-A788-FD9B721D7096}"/>
            </c:ext>
          </c:extLst>
        </c:ser>
        <c:ser>
          <c:idx val="12"/>
          <c:order val="12"/>
          <c:tx>
            <c:v>13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231-A34D-A788-FD9B721D7096}"/>
            </c:ext>
          </c:extLst>
        </c:ser>
        <c:ser>
          <c:idx val="13"/>
          <c:order val="13"/>
          <c:tx>
            <c:v>14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231-A34D-A788-FD9B721D7096}"/>
            </c:ext>
          </c:extLst>
        </c:ser>
        <c:ser>
          <c:idx val="14"/>
          <c:order val="14"/>
          <c:tx>
            <c:v>15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231-A34D-A788-FD9B721D7096}"/>
            </c:ext>
          </c:extLst>
        </c:ser>
        <c:ser>
          <c:idx val="15"/>
          <c:order val="15"/>
          <c:tx>
            <c:v>16</c:v>
          </c:tx>
          <c:spPr>
            <a:solidFill>
              <a:srgbClr val="FFCC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231-A34D-A788-FD9B721D7096}"/>
            </c:ext>
          </c:extLst>
        </c:ser>
        <c:ser>
          <c:idx val="16"/>
          <c:order val="16"/>
          <c:tx>
            <c:v>17</c:v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231-A34D-A788-FD9B721D7096}"/>
            </c:ext>
          </c:extLst>
        </c:ser>
        <c:ser>
          <c:idx val="17"/>
          <c:order val="17"/>
          <c:tx>
            <c:v>18</c:v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231-A34D-A788-FD9B721D7096}"/>
            </c:ext>
          </c:extLst>
        </c:ser>
        <c:ser>
          <c:idx val="18"/>
          <c:order val="18"/>
          <c:tx>
            <c:v>19</c:v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231-A34D-A788-FD9B721D7096}"/>
            </c:ext>
          </c:extLst>
        </c:ser>
        <c:ser>
          <c:idx val="19"/>
          <c:order val="19"/>
          <c:tx>
            <c:v>20</c:v>
          </c:tx>
          <c:spPr>
            <a:solidFill>
              <a:srgbClr val="FF6600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231-A34D-A788-FD9B721D7096}"/>
            </c:ext>
          </c:extLst>
        </c:ser>
        <c:ser>
          <c:idx val="20"/>
          <c:order val="20"/>
          <c:tx>
            <c:v>21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231-A34D-A788-FD9B721D7096}"/>
            </c:ext>
          </c:extLst>
        </c:ser>
        <c:ser>
          <c:idx val="21"/>
          <c:order val="21"/>
          <c:tx>
            <c:v>22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231-A34D-A788-FD9B721D7096}"/>
            </c:ext>
          </c:extLst>
        </c:ser>
        <c:ser>
          <c:idx val="22"/>
          <c:order val="22"/>
          <c:tx>
            <c:v>23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231-A34D-A788-FD9B721D7096}"/>
            </c:ext>
          </c:extLst>
        </c:ser>
        <c:ser>
          <c:idx val="23"/>
          <c:order val="23"/>
          <c:tx>
            <c:v>24</c:v>
          </c:tx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Overtime!#REF!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231-A34D-A788-FD9B721D7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2839216"/>
        <c:axId val="1"/>
      </c:barChart>
      <c:catAx>
        <c:axId val="91283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%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283921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42433234421365"/>
          <c:y val="0.95633187772925765"/>
          <c:w val="0.76261127596439171"/>
          <c:h val="3.930131004366812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10" b="0" i="0" u="none" strike="noStrike" baseline="0%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%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98" workbookViewId="0"/>
  </sheetViews>
  <pageMargins left="0.75" right="0.75" top="1" bottom="1" header="0.5" footer="0.5"/>
  <pageSetup orientation="landscape" horizontalDpi="1200" verticalDpi="1200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559800" cy="5816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3032E3-AB91-B040-B030-D6801B55B0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0.52475</cdr:x>
      <cdr:y>0.515</cdr:y>
    </cdr:from>
    <cdr:to>
      <cdr:x>0.54275</cdr:x>
      <cdr:y>0.545</cdr:y>
    </cdr:to>
    <cdr:sp macro="" textlink="">
      <cdr:nvSpPr>
        <cdr:cNvPr id="1026" name="Text Box 2"/>
        <cdr:cNvSpPr txBox="1">
          <a:spLocks xmlns:a="http://purl.oclc.org/ooxml/drawingml/main" noChangeArrowheads="1"/>
        </cdr:cNvSpPr>
      </cdr:nvSpPr>
      <cdr:spPr bwMode="auto">
        <a:xfrm xmlns:a="http://purl.oclc.org/ooxml/drawingml/main">
          <a:off x="4503418" y="2982635"/>
          <a:ext cx="148040" cy="173138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>
          <a:noFill/>
        </a:ln>
        <a:effectLst xmlns:a="http://purl.oclc.org/ooxml/drawingml/main"/>
        <a:extLst xmlns:a="http://purl.oclc.org/ooxml/drawingml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%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purl.oclc.org/ooxml/drawingml/main" vertOverflow="clip" wrap="square" lIns="27432" tIns="22860" rIns="27432" bIns="22860" anchor="ctr" upright="1"/>
        <a:lstStyle xmlns:a="http://purl.oclc.org/ooxml/drawingml/main"/>
        <a:p xmlns:a="http://purl.oclc.org/ooxml/drawingml/main">
          <a:pPr algn="ctr" rtl="0">
            <a:defRPr sz="1000"/>
          </a:pPr>
          <a:r>
            <a:rPr lang="en-US" sz="1000" b="0" i="0" u="none" strike="noStrike" baseline="0%">
              <a:solidFill>
                <a:srgbClr val="000000"/>
              </a:solidFill>
              <a:latin typeface="Arial"/>
              <a:cs typeface="Arial"/>
            </a:rPr>
            <a:t>0</a:t>
          </a:r>
        </a:p>
      </cdr:txBody>
    </cdr:sp>
  </cdr:relSizeAnchor>
</c:userShap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0"/>
  <sheetViews>
    <sheetView workbookViewId="0">
      <selection activeCell="N14" sqref="N14:O14"/>
    </sheetView>
  </sheetViews>
  <sheetFormatPr baseColWidth="10" defaultRowHeight="13" x14ac:dyDescent="0.15"/>
  <cols>
    <col min="1" max="1" width="10.33203125" customWidth="1"/>
    <col min="2" max="256" width="8.83203125" customWidth="1"/>
  </cols>
  <sheetData>
    <row r="1" spans="1:15" x14ac:dyDescent="0.15">
      <c r="A1" t="s">
        <v>65</v>
      </c>
    </row>
    <row r="2" spans="1:15" ht="14" thickBot="1" x14ac:dyDescent="0.2"/>
    <row r="3" spans="1:15" x14ac:dyDescent="0.15">
      <c r="A3" s="90" t="s">
        <v>66</v>
      </c>
      <c r="B3" s="91" t="s">
        <v>67</v>
      </c>
      <c r="C3" s="92" t="s">
        <v>68</v>
      </c>
      <c r="D3" s="93"/>
      <c r="E3" s="90" t="s">
        <v>11</v>
      </c>
      <c r="F3" s="91" t="s">
        <v>67</v>
      </c>
      <c r="G3" s="92" t="s">
        <v>68</v>
      </c>
      <c r="H3" s="93"/>
      <c r="I3" s="90" t="s">
        <v>5</v>
      </c>
      <c r="J3" s="91" t="s">
        <v>67</v>
      </c>
      <c r="K3" s="92" t="s">
        <v>68</v>
      </c>
      <c r="L3" s="93"/>
      <c r="M3" s="90" t="s">
        <v>6</v>
      </c>
      <c r="N3" s="91" t="s">
        <v>67</v>
      </c>
      <c r="O3" s="92" t="s">
        <v>68</v>
      </c>
    </row>
    <row r="4" spans="1:15" x14ac:dyDescent="0.15">
      <c r="A4" s="94" t="s">
        <v>18</v>
      </c>
      <c r="B4" s="95">
        <v>9</v>
      </c>
      <c r="C4" s="96">
        <v>9</v>
      </c>
      <c r="D4" s="93"/>
      <c r="E4" s="94" t="s">
        <v>18</v>
      </c>
      <c r="F4" s="95">
        <v>9</v>
      </c>
      <c r="G4" s="96">
        <v>9</v>
      </c>
      <c r="H4" s="93"/>
      <c r="I4" s="94" t="s">
        <v>18</v>
      </c>
      <c r="J4" s="95">
        <v>10</v>
      </c>
      <c r="K4" s="96">
        <v>10</v>
      </c>
      <c r="L4" s="93"/>
      <c r="M4" s="94" t="s">
        <v>18</v>
      </c>
      <c r="N4" s="95">
        <v>10</v>
      </c>
      <c r="O4" s="96">
        <v>10</v>
      </c>
    </row>
    <row r="5" spans="1:15" x14ac:dyDescent="0.15">
      <c r="A5" s="94" t="s">
        <v>27</v>
      </c>
      <c r="B5" s="95">
        <v>6</v>
      </c>
      <c r="C5" s="96">
        <v>6</v>
      </c>
      <c r="D5" s="93"/>
      <c r="E5" s="94" t="s">
        <v>27</v>
      </c>
      <c r="F5" s="95">
        <v>6</v>
      </c>
      <c r="G5" s="96">
        <v>6</v>
      </c>
      <c r="H5" s="93"/>
      <c r="I5" s="94" t="s">
        <v>27</v>
      </c>
      <c r="J5" s="95">
        <v>6</v>
      </c>
      <c r="K5" s="96">
        <v>6</v>
      </c>
      <c r="L5" s="93"/>
      <c r="M5" s="94" t="s">
        <v>27</v>
      </c>
      <c r="N5" s="95">
        <v>6</v>
      </c>
      <c r="O5" s="96">
        <v>6</v>
      </c>
    </row>
    <row r="6" spans="1:15" x14ac:dyDescent="0.15">
      <c r="A6" s="94" t="s">
        <v>26</v>
      </c>
      <c r="B6" s="95">
        <v>6</v>
      </c>
      <c r="C6" s="96">
        <v>6</v>
      </c>
      <c r="D6" s="93"/>
      <c r="E6" s="94" t="s">
        <v>26</v>
      </c>
      <c r="F6" s="95">
        <v>6</v>
      </c>
      <c r="G6" s="96">
        <v>6</v>
      </c>
      <c r="H6" s="93"/>
      <c r="I6" s="94" t="s">
        <v>26</v>
      </c>
      <c r="J6" s="95">
        <v>6</v>
      </c>
      <c r="K6" s="96">
        <v>6</v>
      </c>
      <c r="L6" s="93"/>
      <c r="M6" s="94" t="s">
        <v>26</v>
      </c>
      <c r="N6" s="95">
        <v>6</v>
      </c>
      <c r="O6" s="96">
        <v>6</v>
      </c>
    </row>
    <row r="7" spans="1:15" x14ac:dyDescent="0.15">
      <c r="A7" s="94" t="s">
        <v>19</v>
      </c>
      <c r="B7" s="95">
        <v>8</v>
      </c>
      <c r="C7" s="96">
        <v>8</v>
      </c>
      <c r="D7" s="93"/>
      <c r="E7" s="94" t="s">
        <v>19</v>
      </c>
      <c r="F7" s="95">
        <v>8</v>
      </c>
      <c r="G7" s="96">
        <v>9</v>
      </c>
      <c r="H7" s="93"/>
      <c r="I7" s="94" t="s">
        <v>19</v>
      </c>
      <c r="J7" s="95">
        <v>8</v>
      </c>
      <c r="K7" s="96">
        <v>9</v>
      </c>
      <c r="L7" s="93"/>
      <c r="M7" s="94" t="s">
        <v>19</v>
      </c>
      <c r="N7" s="95">
        <v>8</v>
      </c>
      <c r="O7" s="96">
        <v>9</v>
      </c>
    </row>
    <row r="8" spans="1:15" x14ac:dyDescent="0.15">
      <c r="A8" s="94" t="s">
        <v>20</v>
      </c>
      <c r="B8" s="95">
        <v>8</v>
      </c>
      <c r="C8" s="96">
        <v>9</v>
      </c>
      <c r="D8" s="93"/>
      <c r="E8" s="94" t="s">
        <v>20</v>
      </c>
      <c r="F8" s="95">
        <v>8</v>
      </c>
      <c r="G8" s="96">
        <v>9</v>
      </c>
      <c r="H8" s="93"/>
      <c r="I8" s="94" t="s">
        <v>20</v>
      </c>
      <c r="J8" s="95">
        <v>8</v>
      </c>
      <c r="K8" s="96">
        <v>9</v>
      </c>
      <c r="L8" s="93"/>
      <c r="M8" s="94" t="s">
        <v>20</v>
      </c>
      <c r="N8" s="95">
        <v>8</v>
      </c>
      <c r="O8" s="96">
        <v>9</v>
      </c>
    </row>
    <row r="9" spans="1:15" x14ac:dyDescent="0.15">
      <c r="A9" s="94" t="s">
        <v>21</v>
      </c>
      <c r="B9" s="95">
        <v>10</v>
      </c>
      <c r="C9" s="96">
        <v>11</v>
      </c>
      <c r="D9" s="93"/>
      <c r="E9" s="94" t="s">
        <v>21</v>
      </c>
      <c r="F9" s="95">
        <v>10</v>
      </c>
      <c r="G9" s="96">
        <v>11</v>
      </c>
      <c r="H9" s="93"/>
      <c r="I9" s="94" t="s">
        <v>21</v>
      </c>
      <c r="J9" s="95">
        <v>9</v>
      </c>
      <c r="K9" s="96">
        <v>11</v>
      </c>
      <c r="L9" s="93"/>
      <c r="M9" s="94" t="s">
        <v>21</v>
      </c>
      <c r="N9" s="95">
        <v>9</v>
      </c>
      <c r="O9" s="96">
        <v>10</v>
      </c>
    </row>
    <row r="10" spans="1:15" x14ac:dyDescent="0.15">
      <c r="A10" s="100" t="s">
        <v>62</v>
      </c>
      <c r="B10" s="95">
        <v>10</v>
      </c>
      <c r="C10" s="96">
        <v>11</v>
      </c>
      <c r="D10" s="93"/>
      <c r="E10" s="94" t="s">
        <v>22</v>
      </c>
      <c r="F10" s="95">
        <v>10</v>
      </c>
      <c r="G10" s="96">
        <v>11</v>
      </c>
      <c r="H10" s="93"/>
      <c r="I10" s="94" t="s">
        <v>22</v>
      </c>
      <c r="J10" s="95">
        <v>9</v>
      </c>
      <c r="K10" s="96">
        <v>11</v>
      </c>
      <c r="L10" s="93"/>
      <c r="M10" s="94" t="s">
        <v>22</v>
      </c>
      <c r="N10" s="95">
        <v>9</v>
      </c>
      <c r="O10" s="96">
        <v>10</v>
      </c>
    </row>
    <row r="11" spans="1:15" x14ac:dyDescent="0.15">
      <c r="A11" s="100" t="s">
        <v>63</v>
      </c>
      <c r="B11" s="95">
        <v>10</v>
      </c>
      <c r="C11" s="96">
        <v>11</v>
      </c>
      <c r="D11" s="93"/>
      <c r="E11" s="100" t="s">
        <v>63</v>
      </c>
      <c r="F11" s="95">
        <v>10</v>
      </c>
      <c r="G11" s="96">
        <v>11</v>
      </c>
      <c r="H11" s="93"/>
      <c r="I11" s="100" t="s">
        <v>63</v>
      </c>
      <c r="J11" s="95">
        <v>9</v>
      </c>
      <c r="K11" s="96">
        <v>11</v>
      </c>
      <c r="L11" s="93"/>
      <c r="M11" s="100" t="s">
        <v>63</v>
      </c>
      <c r="N11" s="95">
        <v>9</v>
      </c>
      <c r="O11" s="96">
        <v>10</v>
      </c>
    </row>
    <row r="12" spans="1:15" x14ac:dyDescent="0.15">
      <c r="A12" s="94" t="s">
        <v>23</v>
      </c>
      <c r="B12" s="95">
        <v>10</v>
      </c>
      <c r="C12" s="96">
        <v>10</v>
      </c>
      <c r="D12" s="93"/>
      <c r="E12" s="94" t="s">
        <v>23</v>
      </c>
      <c r="F12" s="95">
        <v>10</v>
      </c>
      <c r="G12" s="96">
        <v>11</v>
      </c>
      <c r="H12" s="93"/>
      <c r="I12" s="94" t="s">
        <v>23</v>
      </c>
      <c r="J12" s="95">
        <v>9</v>
      </c>
      <c r="K12" s="96">
        <v>11</v>
      </c>
      <c r="L12" s="93"/>
      <c r="M12" s="94" t="s">
        <v>23</v>
      </c>
      <c r="N12" s="95">
        <v>9</v>
      </c>
      <c r="O12" s="96">
        <v>10</v>
      </c>
    </row>
    <row r="13" spans="1:15" x14ac:dyDescent="0.15">
      <c r="A13" s="94" t="s">
        <v>24</v>
      </c>
      <c r="B13" s="95">
        <v>9</v>
      </c>
      <c r="C13" s="96">
        <v>10</v>
      </c>
      <c r="D13" s="93"/>
      <c r="E13" s="94" t="s">
        <v>24</v>
      </c>
      <c r="F13" s="95">
        <v>10</v>
      </c>
      <c r="G13" s="96">
        <v>11</v>
      </c>
      <c r="H13" s="93"/>
      <c r="I13" s="94" t="s">
        <v>24</v>
      </c>
      <c r="J13" s="95">
        <v>10</v>
      </c>
      <c r="K13" s="96">
        <v>11</v>
      </c>
      <c r="L13" s="93"/>
      <c r="M13" s="94" t="s">
        <v>24</v>
      </c>
      <c r="N13" s="95">
        <v>9</v>
      </c>
      <c r="O13" s="96">
        <v>10</v>
      </c>
    </row>
    <row r="14" spans="1:15" x14ac:dyDescent="0.15">
      <c r="A14" s="100" t="s">
        <v>44</v>
      </c>
      <c r="B14" s="95">
        <v>9</v>
      </c>
      <c r="C14" s="96">
        <v>10</v>
      </c>
      <c r="D14" s="93"/>
      <c r="E14" s="100" t="s">
        <v>44</v>
      </c>
      <c r="F14" s="95">
        <v>10</v>
      </c>
      <c r="G14" s="96">
        <v>11</v>
      </c>
      <c r="H14" s="93"/>
      <c r="I14" s="100" t="s">
        <v>44</v>
      </c>
      <c r="J14" s="95">
        <v>10</v>
      </c>
      <c r="K14" s="96">
        <v>11</v>
      </c>
      <c r="L14" s="93"/>
      <c r="M14" s="100" t="s">
        <v>44</v>
      </c>
      <c r="N14" s="95">
        <v>9</v>
      </c>
      <c r="O14" s="96">
        <v>10</v>
      </c>
    </row>
    <row r="15" spans="1:15" ht="14" thickBot="1" x14ac:dyDescent="0.2">
      <c r="A15" s="103" t="s">
        <v>45</v>
      </c>
      <c r="B15" s="98">
        <v>9</v>
      </c>
      <c r="C15" s="99">
        <v>10</v>
      </c>
      <c r="D15" s="93"/>
      <c r="E15" s="97" t="s">
        <v>25</v>
      </c>
      <c r="F15" s="98">
        <v>10</v>
      </c>
      <c r="G15" s="99">
        <v>11</v>
      </c>
      <c r="H15" s="93"/>
      <c r="I15" s="97" t="s">
        <v>25</v>
      </c>
      <c r="J15" s="98">
        <v>10</v>
      </c>
      <c r="K15" s="99">
        <v>11</v>
      </c>
      <c r="L15" s="93"/>
      <c r="M15" s="97" t="s">
        <v>25</v>
      </c>
      <c r="N15" s="98">
        <v>9</v>
      </c>
      <c r="O15" s="99">
        <v>10</v>
      </c>
    </row>
    <row r="19" spans="1:5" x14ac:dyDescent="0.15">
      <c r="A19" t="s">
        <v>69</v>
      </c>
      <c r="C19" t="s">
        <v>70</v>
      </c>
      <c r="E19" t="s">
        <v>71</v>
      </c>
    </row>
    <row r="20" spans="1:5" x14ac:dyDescent="0.15">
      <c r="A20">
        <v>200</v>
      </c>
      <c r="C20">
        <v>31</v>
      </c>
      <c r="E20">
        <v>4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T495"/>
  <sheetViews>
    <sheetView zoomScale="130" zoomScaleNormal="130" workbookViewId="0">
      <pane xSplit="4" ySplit="2" topLeftCell="E39" activePane="bottomRight" state="frozen"/>
      <selection pane="topRight" activeCell="E1" sqref="E1"/>
      <selection pane="bottomLeft" activeCell="A3" sqref="A3"/>
      <selection pane="bottomRight" activeCell="D58" sqref="D58"/>
    </sheetView>
  </sheetViews>
  <sheetFormatPr baseColWidth="10" defaultColWidth="9.1640625" defaultRowHeight="13" x14ac:dyDescent="0.15"/>
  <cols>
    <col min="1" max="2" width="5.6640625" style="5" customWidth="1"/>
    <col min="3" max="3" width="12.33203125" style="5" bestFit="1" customWidth="1"/>
    <col min="4" max="4" width="11" style="5" customWidth="1"/>
    <col min="5" max="5" width="4.6640625" style="46" customWidth="1"/>
    <col min="6" max="6" width="4.5" style="5" customWidth="1"/>
    <col min="7" max="8" width="4.5" style="12" customWidth="1"/>
    <col min="9" max="10" width="4.5" style="5" customWidth="1"/>
    <col min="11" max="12" width="4.5" style="3" customWidth="1"/>
    <col min="13" max="18" width="4.5" style="5" customWidth="1"/>
    <col min="19" max="19" width="4.6640625" style="65" customWidth="1"/>
    <col min="20" max="20" width="4.5" style="5" customWidth="1"/>
    <col min="21" max="22" width="4.5" style="12" customWidth="1"/>
    <col min="23" max="24" width="4.5" style="5" customWidth="1"/>
    <col min="25" max="26" width="4.5" style="3" customWidth="1"/>
    <col min="27" max="32" width="4.5" style="5" customWidth="1"/>
    <col min="33" max="33" width="11.33203125" customWidth="1"/>
    <col min="34" max="16384" width="9.1640625" style="5"/>
  </cols>
  <sheetData>
    <row r="1" spans="1:42" x14ac:dyDescent="0.15">
      <c r="A1" s="14"/>
      <c r="B1" s="14" t="s">
        <v>30</v>
      </c>
      <c r="C1" s="14"/>
      <c r="D1" s="14"/>
      <c r="E1" s="81">
        <v>1</v>
      </c>
      <c r="F1" s="21">
        <v>2</v>
      </c>
      <c r="G1" s="21">
        <v>3</v>
      </c>
      <c r="H1" s="81">
        <v>4</v>
      </c>
      <c r="I1" s="21">
        <v>5</v>
      </c>
      <c r="J1" s="21">
        <v>6</v>
      </c>
      <c r="K1" s="81">
        <v>7</v>
      </c>
      <c r="L1" s="21">
        <v>8</v>
      </c>
      <c r="M1" s="21">
        <v>9</v>
      </c>
      <c r="N1" s="81">
        <v>10</v>
      </c>
      <c r="O1" s="21">
        <v>11</v>
      </c>
      <c r="P1" s="21">
        <v>12</v>
      </c>
      <c r="Q1" s="81">
        <v>13</v>
      </c>
      <c r="R1" s="21">
        <v>14</v>
      </c>
      <c r="S1" s="21">
        <v>15</v>
      </c>
      <c r="T1" s="81">
        <v>16</v>
      </c>
      <c r="U1" s="21">
        <v>17</v>
      </c>
      <c r="V1" s="21">
        <v>18</v>
      </c>
      <c r="W1" s="81">
        <v>19</v>
      </c>
      <c r="X1" s="21">
        <v>20</v>
      </c>
      <c r="Y1" s="21">
        <v>21</v>
      </c>
      <c r="Z1" s="81">
        <v>22</v>
      </c>
      <c r="AA1" s="21">
        <v>23</v>
      </c>
      <c r="AB1" s="21">
        <v>24</v>
      </c>
      <c r="AC1" s="81">
        <v>25</v>
      </c>
      <c r="AD1" s="21">
        <v>26</v>
      </c>
      <c r="AE1" s="21">
        <v>27</v>
      </c>
      <c r="AF1" s="81">
        <v>28</v>
      </c>
      <c r="AG1" s="81"/>
      <c r="AH1" s="81"/>
      <c r="AI1" s="81"/>
    </row>
    <row r="2" spans="1:42" x14ac:dyDescent="0.15">
      <c r="A2" s="14"/>
      <c r="B2" s="14"/>
      <c r="C2" s="14"/>
      <c r="D2" s="14"/>
      <c r="E2" s="38" t="s">
        <v>4</v>
      </c>
      <c r="F2" s="14" t="s">
        <v>0</v>
      </c>
      <c r="G2" s="15" t="s">
        <v>0</v>
      </c>
      <c r="H2" s="15" t="s">
        <v>1</v>
      </c>
      <c r="I2" s="14" t="s">
        <v>2</v>
      </c>
      <c r="J2" s="14" t="s">
        <v>3</v>
      </c>
      <c r="K2" s="14" t="s">
        <v>2</v>
      </c>
      <c r="L2" s="15" t="s">
        <v>4</v>
      </c>
      <c r="M2" s="14" t="s">
        <v>0</v>
      </c>
      <c r="N2" s="14" t="s">
        <v>0</v>
      </c>
      <c r="O2" s="14" t="s">
        <v>1</v>
      </c>
      <c r="P2" s="14" t="s">
        <v>2</v>
      </c>
      <c r="Q2" s="14" t="s">
        <v>3</v>
      </c>
      <c r="R2" s="84" t="s">
        <v>2</v>
      </c>
      <c r="S2" s="38" t="s">
        <v>4</v>
      </c>
      <c r="T2" s="80" t="s">
        <v>0</v>
      </c>
      <c r="U2" s="15" t="s">
        <v>0</v>
      </c>
      <c r="V2" s="15" t="s">
        <v>1</v>
      </c>
      <c r="W2" s="14" t="s">
        <v>2</v>
      </c>
      <c r="X2" s="14" t="s">
        <v>3</v>
      </c>
      <c r="Y2" s="14" t="s">
        <v>2</v>
      </c>
      <c r="Z2" s="15" t="s">
        <v>4</v>
      </c>
      <c r="AA2" s="14" t="s">
        <v>0</v>
      </c>
      <c r="AB2" s="14" t="s">
        <v>0</v>
      </c>
      <c r="AC2" s="14" t="s">
        <v>1</v>
      </c>
      <c r="AD2" s="14" t="s">
        <v>2</v>
      </c>
      <c r="AE2" s="14" t="s">
        <v>3</v>
      </c>
      <c r="AF2" s="42" t="s">
        <v>2</v>
      </c>
    </row>
    <row r="3" spans="1:42" x14ac:dyDescent="0.15">
      <c r="A3" s="14"/>
      <c r="B3" s="14"/>
      <c r="C3" s="23" t="s">
        <v>64</v>
      </c>
      <c r="D3" s="16"/>
      <c r="E3" s="38"/>
      <c r="F3" s="14"/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  <c r="R3" s="84"/>
      <c r="S3" s="38"/>
      <c r="T3" s="80"/>
      <c r="U3" s="15"/>
      <c r="V3" s="14"/>
      <c r="W3" s="14"/>
      <c r="X3" s="14"/>
      <c r="Y3" s="14"/>
      <c r="Z3" s="14"/>
      <c r="AA3" s="14"/>
      <c r="AB3" s="14"/>
      <c r="AC3" s="14"/>
      <c r="AD3" s="14"/>
      <c r="AE3" s="14"/>
      <c r="AF3" s="42"/>
      <c r="AH3"/>
      <c r="AI3"/>
      <c r="AJ3"/>
      <c r="AK3"/>
      <c r="AL3"/>
      <c r="AM3"/>
      <c r="AN3"/>
      <c r="AO3"/>
      <c r="AP3"/>
    </row>
    <row r="4" spans="1:42" x14ac:dyDescent="0.15">
      <c r="A4" s="14"/>
      <c r="B4" s="14"/>
      <c r="C4" s="16"/>
      <c r="D4" s="16"/>
      <c r="E4" s="38"/>
      <c r="F4" s="14"/>
      <c r="G4" s="18"/>
      <c r="H4" s="15"/>
      <c r="I4" s="14"/>
      <c r="J4" s="16"/>
      <c r="K4" s="14"/>
      <c r="L4" s="14"/>
      <c r="M4" s="16"/>
      <c r="N4" s="14"/>
      <c r="O4" s="14"/>
      <c r="P4" s="16"/>
      <c r="Q4" s="14"/>
      <c r="R4" s="84"/>
      <c r="S4" s="38"/>
      <c r="T4" s="80"/>
      <c r="U4" s="18"/>
      <c r="V4" s="15"/>
      <c r="W4" s="14"/>
      <c r="X4" s="16"/>
      <c r="Y4" s="14"/>
      <c r="Z4" s="14"/>
      <c r="AA4" s="16"/>
      <c r="AB4" s="14"/>
      <c r="AC4" s="14"/>
      <c r="AD4" s="16"/>
      <c r="AE4" s="14"/>
      <c r="AF4" s="42"/>
      <c r="AH4"/>
      <c r="AI4"/>
      <c r="AJ4"/>
      <c r="AK4"/>
      <c r="AL4"/>
      <c r="AM4"/>
      <c r="AN4"/>
      <c r="AO4"/>
      <c r="AP4"/>
    </row>
    <row r="5" spans="1:42" x14ac:dyDescent="0.15">
      <c r="A5" s="14"/>
      <c r="B5" s="14"/>
      <c r="C5" s="17" t="s">
        <v>46</v>
      </c>
      <c r="D5" s="14"/>
      <c r="E5" s="38"/>
      <c r="F5" s="14"/>
      <c r="G5" s="15"/>
      <c r="H5" s="15"/>
      <c r="I5" s="14"/>
      <c r="J5" s="14"/>
      <c r="K5" s="14"/>
      <c r="L5" s="15"/>
      <c r="M5" s="14"/>
      <c r="N5" s="14"/>
      <c r="O5" s="14"/>
      <c r="P5" s="14"/>
      <c r="Q5" s="14"/>
      <c r="R5" s="70"/>
      <c r="S5" s="41"/>
      <c r="T5" s="14"/>
      <c r="U5" s="15"/>
      <c r="V5" s="15"/>
      <c r="W5" s="14"/>
      <c r="X5" s="14"/>
      <c r="Y5" s="14"/>
      <c r="Z5" s="15"/>
      <c r="AA5" s="14"/>
      <c r="AB5" s="14"/>
      <c r="AC5" s="14"/>
      <c r="AD5" s="14"/>
      <c r="AE5" s="14"/>
      <c r="AF5" s="42"/>
      <c r="AH5"/>
      <c r="AI5"/>
      <c r="AJ5"/>
      <c r="AK5"/>
      <c r="AL5"/>
      <c r="AM5"/>
      <c r="AN5"/>
      <c r="AO5"/>
      <c r="AP5"/>
    </row>
    <row r="6" spans="1:42" x14ac:dyDescent="0.15">
      <c r="A6" s="14">
        <v>1</v>
      </c>
      <c r="B6" s="14">
        <v>1</v>
      </c>
      <c r="C6" s="21"/>
      <c r="D6" s="21" t="s">
        <v>48</v>
      </c>
      <c r="E6" s="62">
        <v>1</v>
      </c>
      <c r="F6" s="51">
        <v>1</v>
      </c>
      <c r="G6" s="51">
        <v>1</v>
      </c>
      <c r="H6" s="51">
        <v>1</v>
      </c>
      <c r="I6" s="23" t="s">
        <v>16</v>
      </c>
      <c r="J6" s="23" t="s">
        <v>16</v>
      </c>
      <c r="K6" s="23" t="s">
        <v>16</v>
      </c>
      <c r="L6" s="51">
        <v>1</v>
      </c>
      <c r="M6" s="51">
        <v>1</v>
      </c>
      <c r="N6" s="51">
        <v>1</v>
      </c>
      <c r="O6" s="51">
        <v>1</v>
      </c>
      <c r="P6" s="23" t="s">
        <v>16</v>
      </c>
      <c r="Q6" s="23" t="s">
        <v>16</v>
      </c>
      <c r="R6" s="76" t="s">
        <v>16</v>
      </c>
      <c r="S6" s="62">
        <v>1</v>
      </c>
      <c r="T6" s="51">
        <v>1</v>
      </c>
      <c r="U6" s="51">
        <v>1</v>
      </c>
      <c r="V6" s="51">
        <v>1</v>
      </c>
      <c r="W6" s="23" t="s">
        <v>16</v>
      </c>
      <c r="X6" s="23" t="s">
        <v>16</v>
      </c>
      <c r="Y6" s="23" t="s">
        <v>16</v>
      </c>
      <c r="Z6" s="51">
        <v>1</v>
      </c>
      <c r="AA6" s="51">
        <v>1</v>
      </c>
      <c r="AB6" s="51">
        <v>1</v>
      </c>
      <c r="AC6" s="51">
        <v>1</v>
      </c>
      <c r="AD6" s="23" t="s">
        <v>16</v>
      </c>
      <c r="AE6" s="23" t="s">
        <v>16</v>
      </c>
      <c r="AF6" s="76" t="s">
        <v>16</v>
      </c>
      <c r="AH6"/>
      <c r="AI6"/>
      <c r="AJ6"/>
      <c r="AK6"/>
      <c r="AL6"/>
      <c r="AM6"/>
      <c r="AN6"/>
      <c r="AO6"/>
      <c r="AP6"/>
    </row>
    <row r="7" spans="1:42" s="12" customFormat="1" x14ac:dyDescent="0.15">
      <c r="A7" s="14">
        <v>2</v>
      </c>
      <c r="B7" s="14">
        <v>2</v>
      </c>
      <c r="C7" s="21"/>
      <c r="D7" s="21" t="s">
        <v>49</v>
      </c>
      <c r="E7" s="83" t="s">
        <v>16</v>
      </c>
      <c r="F7" s="51">
        <v>1</v>
      </c>
      <c r="G7" s="51">
        <v>1</v>
      </c>
      <c r="H7" s="51">
        <v>1</v>
      </c>
      <c r="I7" s="23">
        <v>1</v>
      </c>
      <c r="J7" s="23" t="s">
        <v>16</v>
      </c>
      <c r="K7" s="23" t="s">
        <v>16</v>
      </c>
      <c r="L7" s="23" t="s">
        <v>16</v>
      </c>
      <c r="M7" s="51">
        <v>1</v>
      </c>
      <c r="N7" s="51">
        <v>1</v>
      </c>
      <c r="O7" s="51">
        <v>1</v>
      </c>
      <c r="P7" s="51">
        <v>1</v>
      </c>
      <c r="Q7" s="23" t="s">
        <v>16</v>
      </c>
      <c r="R7" s="76" t="s">
        <v>16</v>
      </c>
      <c r="S7" s="83" t="s">
        <v>16</v>
      </c>
      <c r="T7" s="51">
        <v>1</v>
      </c>
      <c r="U7" s="51">
        <v>1</v>
      </c>
      <c r="V7" s="51">
        <v>1</v>
      </c>
      <c r="W7" s="23">
        <v>1</v>
      </c>
      <c r="X7" s="23" t="s">
        <v>16</v>
      </c>
      <c r="Y7" s="23" t="s">
        <v>16</v>
      </c>
      <c r="Z7" s="23" t="s">
        <v>16</v>
      </c>
      <c r="AA7" s="51">
        <v>1</v>
      </c>
      <c r="AB7" s="51">
        <v>1</v>
      </c>
      <c r="AC7" s="51">
        <v>1</v>
      </c>
      <c r="AD7" s="51">
        <v>1</v>
      </c>
      <c r="AE7" s="23" t="s">
        <v>16</v>
      </c>
      <c r="AF7" s="76" t="s">
        <v>16</v>
      </c>
      <c r="AG7"/>
      <c r="AH7"/>
      <c r="AI7"/>
      <c r="AJ7"/>
      <c r="AK7"/>
      <c r="AL7"/>
      <c r="AM7"/>
      <c r="AN7"/>
      <c r="AO7"/>
      <c r="AP7"/>
    </row>
    <row r="8" spans="1:42" s="12" customFormat="1" x14ac:dyDescent="0.15">
      <c r="A8" s="14">
        <v>3</v>
      </c>
      <c r="B8" s="14">
        <v>3</v>
      </c>
      <c r="C8" s="28"/>
      <c r="D8" s="21" t="s">
        <v>50</v>
      </c>
      <c r="E8" s="83" t="s">
        <v>16</v>
      </c>
      <c r="F8" s="23" t="s">
        <v>16</v>
      </c>
      <c r="G8" s="51">
        <v>1</v>
      </c>
      <c r="H8" s="51">
        <v>1</v>
      </c>
      <c r="I8" s="51">
        <v>1</v>
      </c>
      <c r="J8" s="51">
        <v>1</v>
      </c>
      <c r="K8" s="23" t="s">
        <v>16</v>
      </c>
      <c r="L8" s="23" t="s">
        <v>16</v>
      </c>
      <c r="M8" s="23" t="s">
        <v>16</v>
      </c>
      <c r="N8" s="51">
        <v>1</v>
      </c>
      <c r="O8" s="51">
        <v>1</v>
      </c>
      <c r="P8" s="51">
        <v>1</v>
      </c>
      <c r="Q8" s="23">
        <v>1</v>
      </c>
      <c r="R8" s="76" t="s">
        <v>16</v>
      </c>
      <c r="S8" s="83" t="s">
        <v>16</v>
      </c>
      <c r="T8" s="23" t="s">
        <v>16</v>
      </c>
      <c r="U8" s="51">
        <v>1</v>
      </c>
      <c r="V8" s="51">
        <v>1</v>
      </c>
      <c r="W8" s="51">
        <v>1</v>
      </c>
      <c r="X8" s="51">
        <v>1</v>
      </c>
      <c r="Y8" s="23" t="s">
        <v>16</v>
      </c>
      <c r="Z8" s="23" t="s">
        <v>16</v>
      </c>
      <c r="AA8" s="23" t="s">
        <v>16</v>
      </c>
      <c r="AB8" s="51">
        <v>1</v>
      </c>
      <c r="AC8" s="51">
        <v>1</v>
      </c>
      <c r="AD8" s="51">
        <v>1</v>
      </c>
      <c r="AE8" s="23">
        <v>1</v>
      </c>
      <c r="AF8" s="76" t="s">
        <v>16</v>
      </c>
      <c r="AG8"/>
      <c r="AH8"/>
      <c r="AI8"/>
      <c r="AJ8"/>
      <c r="AK8"/>
      <c r="AL8"/>
      <c r="AM8"/>
      <c r="AN8"/>
      <c r="AO8"/>
      <c r="AP8"/>
    </row>
    <row r="9" spans="1:42" x14ac:dyDescent="0.15">
      <c r="A9" s="14">
        <v>4</v>
      </c>
      <c r="B9" s="14">
        <v>4</v>
      </c>
      <c r="C9" s="21"/>
      <c r="D9" s="81" t="s">
        <v>51</v>
      </c>
      <c r="E9" s="83" t="s">
        <v>16</v>
      </c>
      <c r="F9" s="23" t="s">
        <v>16</v>
      </c>
      <c r="G9" s="23" t="s">
        <v>16</v>
      </c>
      <c r="H9" s="51">
        <v>1</v>
      </c>
      <c r="I9" s="51">
        <v>1</v>
      </c>
      <c r="J9" s="51">
        <v>1</v>
      </c>
      <c r="K9" s="51">
        <v>1</v>
      </c>
      <c r="L9" s="23" t="s">
        <v>16</v>
      </c>
      <c r="M9" s="23" t="s">
        <v>16</v>
      </c>
      <c r="N9" s="23" t="s">
        <v>16</v>
      </c>
      <c r="O9" s="51">
        <v>1</v>
      </c>
      <c r="P9" s="51">
        <v>1</v>
      </c>
      <c r="Q9" s="23">
        <v>1</v>
      </c>
      <c r="R9" s="71">
        <v>1</v>
      </c>
      <c r="S9" s="83" t="s">
        <v>16</v>
      </c>
      <c r="T9" s="23" t="s">
        <v>16</v>
      </c>
      <c r="U9" s="23" t="s">
        <v>16</v>
      </c>
      <c r="V9" s="51">
        <v>1</v>
      </c>
      <c r="W9" s="51">
        <v>1</v>
      </c>
      <c r="X9" s="51">
        <v>1</v>
      </c>
      <c r="Y9" s="51">
        <v>1</v>
      </c>
      <c r="Z9" s="23" t="s">
        <v>16</v>
      </c>
      <c r="AA9" s="23" t="s">
        <v>16</v>
      </c>
      <c r="AB9" s="23" t="s">
        <v>16</v>
      </c>
      <c r="AC9" s="51">
        <v>1</v>
      </c>
      <c r="AD9" s="51">
        <v>1</v>
      </c>
      <c r="AE9" s="23">
        <v>1</v>
      </c>
      <c r="AF9" s="71">
        <v>1</v>
      </c>
      <c r="AH9"/>
      <c r="AI9"/>
      <c r="AJ9"/>
      <c r="AK9"/>
      <c r="AL9"/>
      <c r="AM9"/>
      <c r="AN9"/>
      <c r="AO9"/>
      <c r="AP9"/>
    </row>
    <row r="10" spans="1:42" s="12" customFormat="1" x14ac:dyDescent="0.15">
      <c r="A10" s="14">
        <v>5</v>
      </c>
      <c r="B10" s="14">
        <v>5</v>
      </c>
      <c r="C10" s="21"/>
      <c r="D10" s="81" t="s">
        <v>52</v>
      </c>
      <c r="E10" s="62">
        <v>1</v>
      </c>
      <c r="F10" s="23" t="s">
        <v>16</v>
      </c>
      <c r="G10" s="23" t="s">
        <v>16</v>
      </c>
      <c r="H10" s="23" t="s">
        <v>16</v>
      </c>
      <c r="I10" s="51">
        <v>1</v>
      </c>
      <c r="J10" s="51">
        <v>1</v>
      </c>
      <c r="K10" s="51">
        <v>1</v>
      </c>
      <c r="L10" s="51">
        <v>1</v>
      </c>
      <c r="M10" s="23" t="s">
        <v>16</v>
      </c>
      <c r="N10" s="23" t="s">
        <v>16</v>
      </c>
      <c r="O10" s="23" t="s">
        <v>16</v>
      </c>
      <c r="P10" s="51">
        <v>1</v>
      </c>
      <c r="Q10" s="23">
        <v>1</v>
      </c>
      <c r="R10" s="71">
        <v>1</v>
      </c>
      <c r="S10" s="62">
        <v>1</v>
      </c>
      <c r="T10" s="23" t="s">
        <v>16</v>
      </c>
      <c r="U10" s="23" t="s">
        <v>16</v>
      </c>
      <c r="V10" s="23" t="s">
        <v>16</v>
      </c>
      <c r="W10" s="51">
        <v>1</v>
      </c>
      <c r="X10" s="51">
        <v>1</v>
      </c>
      <c r="Y10" s="51">
        <v>1</v>
      </c>
      <c r="Z10" s="51">
        <v>1</v>
      </c>
      <c r="AA10" s="23" t="s">
        <v>16</v>
      </c>
      <c r="AB10" s="23" t="s">
        <v>16</v>
      </c>
      <c r="AC10" s="23" t="s">
        <v>16</v>
      </c>
      <c r="AD10" s="51">
        <v>1</v>
      </c>
      <c r="AE10" s="23">
        <v>1</v>
      </c>
      <c r="AF10" s="71">
        <v>1</v>
      </c>
      <c r="AG10"/>
      <c r="AH10"/>
      <c r="AI10"/>
      <c r="AJ10"/>
      <c r="AK10"/>
      <c r="AL10"/>
      <c r="AM10"/>
      <c r="AN10"/>
      <c r="AO10"/>
      <c r="AP10"/>
    </row>
    <row r="11" spans="1:42" x14ac:dyDescent="0.15">
      <c r="A11" s="14">
        <v>6</v>
      </c>
      <c r="B11" s="14">
        <v>6</v>
      </c>
      <c r="C11" s="32"/>
      <c r="D11" s="21" t="s">
        <v>53</v>
      </c>
      <c r="E11" s="62">
        <v>1</v>
      </c>
      <c r="F11" s="51">
        <v>1</v>
      </c>
      <c r="G11" s="51" t="s">
        <v>16</v>
      </c>
      <c r="H11" s="51" t="s">
        <v>16</v>
      </c>
      <c r="I11" s="51" t="s">
        <v>16</v>
      </c>
      <c r="J11" s="51">
        <v>1</v>
      </c>
      <c r="K11" s="51">
        <v>1</v>
      </c>
      <c r="L11" s="51">
        <v>1</v>
      </c>
      <c r="M11" s="51">
        <v>1</v>
      </c>
      <c r="N11" s="51" t="s">
        <v>16</v>
      </c>
      <c r="O11" s="51" t="s">
        <v>16</v>
      </c>
      <c r="P11" s="51" t="s">
        <v>16</v>
      </c>
      <c r="Q11" s="23">
        <v>1</v>
      </c>
      <c r="R11" s="71">
        <v>1</v>
      </c>
      <c r="S11" s="62">
        <v>1</v>
      </c>
      <c r="T11" s="51">
        <v>1</v>
      </c>
      <c r="U11" s="51" t="s">
        <v>16</v>
      </c>
      <c r="V11" s="51" t="s">
        <v>16</v>
      </c>
      <c r="W11" s="51" t="s">
        <v>16</v>
      </c>
      <c r="X11" s="51">
        <v>1</v>
      </c>
      <c r="Y11" s="51">
        <v>1</v>
      </c>
      <c r="Z11" s="51">
        <v>1</v>
      </c>
      <c r="AA11" s="51">
        <v>1</v>
      </c>
      <c r="AB11" s="51" t="s">
        <v>16</v>
      </c>
      <c r="AC11" s="51" t="s">
        <v>16</v>
      </c>
      <c r="AD11" s="51" t="s">
        <v>16</v>
      </c>
      <c r="AE11" s="23">
        <v>1</v>
      </c>
      <c r="AF11" s="71">
        <v>1</v>
      </c>
      <c r="AH11"/>
      <c r="AI11"/>
      <c r="AJ11"/>
      <c r="AK11"/>
      <c r="AL11"/>
      <c r="AM11"/>
      <c r="AN11"/>
      <c r="AO11"/>
      <c r="AP11"/>
    </row>
    <row r="12" spans="1:42" s="12" customFormat="1" x14ac:dyDescent="0.15">
      <c r="A12" s="14">
        <v>7</v>
      </c>
      <c r="B12" s="14">
        <v>7</v>
      </c>
      <c r="C12" s="21"/>
      <c r="D12" s="21" t="s">
        <v>54</v>
      </c>
      <c r="E12" s="62">
        <v>1</v>
      </c>
      <c r="F12" s="51">
        <v>1</v>
      </c>
      <c r="G12" s="51">
        <v>1</v>
      </c>
      <c r="H12" s="23" t="s">
        <v>16</v>
      </c>
      <c r="I12" s="23" t="s">
        <v>16</v>
      </c>
      <c r="J12" s="23" t="s">
        <v>16</v>
      </c>
      <c r="K12" s="51">
        <v>1</v>
      </c>
      <c r="L12" s="51">
        <v>1</v>
      </c>
      <c r="M12" s="51">
        <v>1</v>
      </c>
      <c r="N12" s="51">
        <v>1</v>
      </c>
      <c r="O12" s="23" t="s">
        <v>16</v>
      </c>
      <c r="P12" s="23" t="s">
        <v>16</v>
      </c>
      <c r="Q12" s="23" t="s">
        <v>16</v>
      </c>
      <c r="R12" s="76">
        <v>1</v>
      </c>
      <c r="S12" s="62">
        <v>1</v>
      </c>
      <c r="T12" s="51">
        <v>1</v>
      </c>
      <c r="U12" s="51">
        <v>1</v>
      </c>
      <c r="V12" s="23" t="s">
        <v>16</v>
      </c>
      <c r="W12" s="23" t="s">
        <v>16</v>
      </c>
      <c r="X12" s="23" t="s">
        <v>16</v>
      </c>
      <c r="Y12" s="51">
        <v>1</v>
      </c>
      <c r="Z12" s="51">
        <v>1</v>
      </c>
      <c r="AA12" s="51">
        <v>1</v>
      </c>
      <c r="AB12" s="51">
        <v>1</v>
      </c>
      <c r="AC12" s="23" t="s">
        <v>16</v>
      </c>
      <c r="AD12" s="23" t="s">
        <v>16</v>
      </c>
      <c r="AE12" s="23" t="s">
        <v>16</v>
      </c>
      <c r="AF12" s="76">
        <v>1</v>
      </c>
      <c r="AG12"/>
      <c r="AH12"/>
      <c r="AI12"/>
      <c r="AJ12"/>
      <c r="AK12"/>
      <c r="AL12"/>
      <c r="AM12"/>
      <c r="AN12"/>
      <c r="AO12"/>
      <c r="AP12"/>
    </row>
    <row r="13" spans="1:42" x14ac:dyDescent="0.15">
      <c r="A13" s="14">
        <v>8</v>
      </c>
      <c r="B13" s="14">
        <v>8</v>
      </c>
      <c r="C13" s="21"/>
      <c r="D13" s="21" t="s">
        <v>48</v>
      </c>
      <c r="E13" s="62">
        <v>1</v>
      </c>
      <c r="F13" s="51">
        <v>1</v>
      </c>
      <c r="G13" s="51">
        <v>1</v>
      </c>
      <c r="H13" s="51">
        <v>1</v>
      </c>
      <c r="I13" s="23" t="s">
        <v>16</v>
      </c>
      <c r="J13" s="23" t="s">
        <v>16</v>
      </c>
      <c r="K13" s="51" t="s">
        <v>16</v>
      </c>
      <c r="L13" s="51">
        <v>1</v>
      </c>
      <c r="M13" s="51">
        <v>1</v>
      </c>
      <c r="N13" s="51">
        <v>1</v>
      </c>
      <c r="O13" s="51">
        <v>1</v>
      </c>
      <c r="P13" s="23" t="s">
        <v>16</v>
      </c>
      <c r="Q13" s="23" t="s">
        <v>16</v>
      </c>
      <c r="R13" s="76" t="s">
        <v>16</v>
      </c>
      <c r="S13" s="62">
        <v>1</v>
      </c>
      <c r="T13" s="51">
        <v>1</v>
      </c>
      <c r="U13" s="51">
        <v>1</v>
      </c>
      <c r="V13" s="51">
        <v>1</v>
      </c>
      <c r="W13" s="23" t="s">
        <v>16</v>
      </c>
      <c r="X13" s="23" t="s">
        <v>16</v>
      </c>
      <c r="Y13" s="51" t="s">
        <v>16</v>
      </c>
      <c r="Z13" s="51">
        <v>1</v>
      </c>
      <c r="AA13" s="51">
        <v>1</v>
      </c>
      <c r="AB13" s="51">
        <v>1</v>
      </c>
      <c r="AC13" s="51">
        <v>1</v>
      </c>
      <c r="AD13" s="23" t="s">
        <v>16</v>
      </c>
      <c r="AE13" s="23" t="s">
        <v>16</v>
      </c>
      <c r="AF13" s="76" t="s">
        <v>16</v>
      </c>
      <c r="AH13"/>
      <c r="AI13"/>
      <c r="AJ13"/>
      <c r="AK13"/>
      <c r="AL13"/>
      <c r="AM13"/>
      <c r="AN13"/>
      <c r="AO13"/>
      <c r="AP13"/>
    </row>
    <row r="14" spans="1:42" s="12" customFormat="1" x14ac:dyDescent="0.15">
      <c r="A14" s="14">
        <v>9</v>
      </c>
      <c r="B14" s="14">
        <v>9</v>
      </c>
      <c r="C14" s="21"/>
      <c r="D14" s="21" t="s">
        <v>52</v>
      </c>
      <c r="E14" s="62">
        <v>1</v>
      </c>
      <c r="F14" s="23" t="s">
        <v>16</v>
      </c>
      <c r="G14" s="23" t="s">
        <v>16</v>
      </c>
      <c r="H14" s="23" t="s">
        <v>16</v>
      </c>
      <c r="I14" s="51">
        <v>1</v>
      </c>
      <c r="J14" s="51">
        <v>1</v>
      </c>
      <c r="K14" s="51">
        <v>1</v>
      </c>
      <c r="L14" s="51">
        <v>1</v>
      </c>
      <c r="M14" s="23" t="s">
        <v>16</v>
      </c>
      <c r="N14" s="23" t="s">
        <v>16</v>
      </c>
      <c r="O14" s="23" t="s">
        <v>16</v>
      </c>
      <c r="P14" s="51">
        <v>1</v>
      </c>
      <c r="Q14" s="51">
        <v>1</v>
      </c>
      <c r="R14" s="76">
        <v>1</v>
      </c>
      <c r="S14" s="62">
        <v>1</v>
      </c>
      <c r="T14" s="23" t="s">
        <v>16</v>
      </c>
      <c r="U14" s="23" t="s">
        <v>16</v>
      </c>
      <c r="V14" s="23" t="s">
        <v>16</v>
      </c>
      <c r="W14" s="51">
        <v>1</v>
      </c>
      <c r="X14" s="51">
        <v>1</v>
      </c>
      <c r="Y14" s="51">
        <v>1</v>
      </c>
      <c r="Z14" s="51">
        <v>1</v>
      </c>
      <c r="AA14" s="23" t="s">
        <v>16</v>
      </c>
      <c r="AB14" s="23" t="s">
        <v>16</v>
      </c>
      <c r="AC14" s="23" t="s">
        <v>16</v>
      </c>
      <c r="AD14" s="51">
        <v>1</v>
      </c>
      <c r="AE14" s="51">
        <v>1</v>
      </c>
      <c r="AF14" s="76">
        <v>1</v>
      </c>
      <c r="AG14"/>
      <c r="AH14"/>
      <c r="AI14"/>
      <c r="AJ14"/>
      <c r="AK14"/>
      <c r="AL14"/>
      <c r="AM14"/>
      <c r="AN14"/>
      <c r="AO14"/>
      <c r="AP14"/>
    </row>
    <row r="15" spans="1:42" x14ac:dyDescent="0.15">
      <c r="A15" s="14"/>
      <c r="B15" s="14"/>
      <c r="C15" s="21"/>
      <c r="D15" s="21"/>
      <c r="E15" s="62"/>
      <c r="F15" s="51"/>
      <c r="G15" s="51"/>
      <c r="H15" s="23"/>
      <c r="I15" s="23"/>
      <c r="J15" s="23"/>
      <c r="K15" s="51"/>
      <c r="L15" s="51"/>
      <c r="M15" s="51"/>
      <c r="N15" s="51"/>
      <c r="O15" s="23"/>
      <c r="P15" s="23"/>
      <c r="Q15" s="23"/>
      <c r="R15" s="76"/>
      <c r="S15" s="62"/>
      <c r="T15" s="51"/>
      <c r="U15" s="51"/>
      <c r="V15" s="23"/>
      <c r="W15" s="23"/>
      <c r="X15" s="23"/>
      <c r="Y15" s="51"/>
      <c r="Z15" s="51"/>
      <c r="AA15" s="51"/>
      <c r="AB15" s="51"/>
      <c r="AC15" s="23"/>
      <c r="AD15" s="23"/>
      <c r="AE15" s="23"/>
      <c r="AF15" s="76"/>
      <c r="AH15"/>
      <c r="AI15"/>
      <c r="AJ15"/>
      <c r="AK15"/>
      <c r="AL15"/>
      <c r="AM15"/>
      <c r="AN15"/>
      <c r="AO15"/>
      <c r="AP15"/>
    </row>
    <row r="16" spans="1:42" x14ac:dyDescent="0.15">
      <c r="A16" s="14"/>
      <c r="B16" s="14"/>
      <c r="C16" s="21"/>
      <c r="D16" s="21"/>
      <c r="E16" s="62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76"/>
      <c r="S16" s="62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76"/>
      <c r="AH16"/>
      <c r="AI16"/>
      <c r="AJ16"/>
      <c r="AK16"/>
      <c r="AL16"/>
      <c r="AM16"/>
      <c r="AN16"/>
      <c r="AO16"/>
      <c r="AP16"/>
    </row>
    <row r="17" spans="1:42" x14ac:dyDescent="0.15">
      <c r="A17" s="14"/>
      <c r="B17" s="14"/>
      <c r="C17" s="21"/>
      <c r="D17" s="21"/>
      <c r="E17" s="62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76"/>
      <c r="S17" s="62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76"/>
      <c r="AH17"/>
      <c r="AI17"/>
      <c r="AJ17"/>
      <c r="AK17"/>
      <c r="AL17"/>
      <c r="AM17"/>
      <c r="AN17"/>
      <c r="AO17"/>
      <c r="AP17"/>
    </row>
    <row r="18" spans="1:42" x14ac:dyDescent="0.15">
      <c r="A18" s="15"/>
      <c r="B18" s="15"/>
      <c r="C18" s="19"/>
      <c r="D18" s="15"/>
      <c r="E18" s="39"/>
      <c r="F18" s="16"/>
      <c r="G18" s="18"/>
      <c r="H18" s="18"/>
      <c r="I18" s="16"/>
      <c r="J18" s="16"/>
      <c r="K18" s="16"/>
      <c r="L18" s="18"/>
      <c r="M18" s="16"/>
      <c r="N18" s="16"/>
      <c r="O18" s="16"/>
      <c r="P18" s="16"/>
      <c r="Q18" s="16"/>
      <c r="R18" s="72"/>
      <c r="S18" s="39"/>
      <c r="T18" s="16"/>
      <c r="U18" s="18"/>
      <c r="V18" s="18"/>
      <c r="W18" s="16"/>
      <c r="X18" s="16"/>
      <c r="Y18" s="16"/>
      <c r="Z18" s="18"/>
      <c r="AA18" s="16"/>
      <c r="AB18" s="16"/>
      <c r="AC18" s="16"/>
      <c r="AD18" s="16"/>
      <c r="AE18" s="16"/>
      <c r="AF18" s="43"/>
      <c r="AH18"/>
      <c r="AI18"/>
      <c r="AJ18"/>
      <c r="AK18"/>
      <c r="AL18"/>
      <c r="AM18"/>
      <c r="AN18"/>
      <c r="AO18"/>
      <c r="AP18"/>
    </row>
    <row r="19" spans="1:42" x14ac:dyDescent="0.15">
      <c r="A19" s="15"/>
      <c r="B19" s="15"/>
      <c r="C19" s="14"/>
      <c r="D19" s="15"/>
      <c r="E19" s="39"/>
      <c r="F19" s="16"/>
      <c r="G19" s="18"/>
      <c r="H19" s="18"/>
      <c r="I19" s="16"/>
      <c r="J19" s="16"/>
      <c r="K19" s="16"/>
      <c r="L19" s="18"/>
      <c r="M19" s="16"/>
      <c r="N19" s="16"/>
      <c r="O19" s="16"/>
      <c r="P19" s="16"/>
      <c r="Q19" s="16"/>
      <c r="R19" s="72"/>
      <c r="S19" s="39"/>
      <c r="T19" s="16"/>
      <c r="U19" s="18"/>
      <c r="V19" s="18"/>
      <c r="W19" s="16"/>
      <c r="X19" s="16"/>
      <c r="Y19" s="16"/>
      <c r="Z19" s="18"/>
      <c r="AA19" s="16"/>
      <c r="AB19" s="16"/>
      <c r="AC19" s="16"/>
      <c r="AD19" s="16"/>
      <c r="AE19" s="16"/>
      <c r="AF19" s="43"/>
      <c r="AH19"/>
      <c r="AI19"/>
      <c r="AJ19"/>
      <c r="AK19"/>
      <c r="AL19"/>
      <c r="AM19"/>
      <c r="AN19"/>
      <c r="AO19"/>
      <c r="AP19"/>
    </row>
    <row r="20" spans="1:42" x14ac:dyDescent="0.15">
      <c r="A20" s="14"/>
      <c r="B20" s="14"/>
      <c r="C20" s="17" t="s">
        <v>47</v>
      </c>
      <c r="D20" s="14"/>
      <c r="E20" s="39"/>
      <c r="F20" s="16"/>
      <c r="G20" s="15"/>
      <c r="H20" s="15"/>
      <c r="I20" s="14"/>
      <c r="J20" s="14"/>
      <c r="K20" s="14"/>
      <c r="L20" s="15"/>
      <c r="M20" s="14"/>
      <c r="N20" s="14"/>
      <c r="O20" s="14"/>
      <c r="P20" s="14"/>
      <c r="Q20" s="14"/>
      <c r="R20" s="70"/>
      <c r="S20" s="39"/>
      <c r="T20" s="16"/>
      <c r="U20" s="15"/>
      <c r="V20" s="15"/>
      <c r="W20" s="14"/>
      <c r="X20" s="14"/>
      <c r="Y20" s="14"/>
      <c r="Z20" s="15"/>
      <c r="AA20" s="14"/>
      <c r="AB20" s="14"/>
      <c r="AC20" s="14"/>
      <c r="AD20" s="14"/>
      <c r="AE20" s="14"/>
      <c r="AF20" s="42"/>
      <c r="AH20"/>
      <c r="AI20"/>
      <c r="AJ20"/>
      <c r="AK20"/>
      <c r="AL20"/>
      <c r="AM20"/>
      <c r="AN20"/>
      <c r="AO20"/>
      <c r="AP20"/>
    </row>
    <row r="21" spans="1:42" x14ac:dyDescent="0.15">
      <c r="A21" s="14">
        <v>1</v>
      </c>
      <c r="B21" s="14">
        <v>10</v>
      </c>
      <c r="C21" s="21"/>
      <c r="D21" s="21" t="s">
        <v>48</v>
      </c>
      <c r="E21" s="62">
        <v>2</v>
      </c>
      <c r="F21" s="51">
        <v>2</v>
      </c>
      <c r="G21" s="51">
        <v>2</v>
      </c>
      <c r="H21" s="51">
        <v>2</v>
      </c>
      <c r="I21" s="23" t="s">
        <v>16</v>
      </c>
      <c r="J21" s="23" t="s">
        <v>16</v>
      </c>
      <c r="K21" s="23" t="s">
        <v>16</v>
      </c>
      <c r="L21" s="51">
        <v>2</v>
      </c>
      <c r="M21" s="51">
        <v>2</v>
      </c>
      <c r="N21" s="51">
        <v>2</v>
      </c>
      <c r="O21" s="51">
        <v>2</v>
      </c>
      <c r="P21" s="23" t="s">
        <v>16</v>
      </c>
      <c r="Q21" s="23" t="s">
        <v>16</v>
      </c>
      <c r="R21" s="76" t="s">
        <v>16</v>
      </c>
      <c r="S21" s="62">
        <v>2</v>
      </c>
      <c r="T21" s="51">
        <v>2</v>
      </c>
      <c r="U21" s="51">
        <v>2</v>
      </c>
      <c r="V21" s="51">
        <v>2</v>
      </c>
      <c r="W21" s="23" t="s">
        <v>16</v>
      </c>
      <c r="X21" s="23" t="s">
        <v>16</v>
      </c>
      <c r="Y21" s="23" t="s">
        <v>16</v>
      </c>
      <c r="Z21" s="51">
        <v>2</v>
      </c>
      <c r="AA21" s="51">
        <v>2</v>
      </c>
      <c r="AB21" s="51">
        <v>2</v>
      </c>
      <c r="AC21" s="51">
        <v>2</v>
      </c>
      <c r="AD21" s="23" t="s">
        <v>16</v>
      </c>
      <c r="AE21" s="23" t="s">
        <v>16</v>
      </c>
      <c r="AF21" s="76" t="s">
        <v>16</v>
      </c>
      <c r="AH21"/>
      <c r="AI21"/>
      <c r="AJ21"/>
      <c r="AK21"/>
      <c r="AL21"/>
      <c r="AM21"/>
      <c r="AN21"/>
      <c r="AO21"/>
      <c r="AP21"/>
    </row>
    <row r="22" spans="1:42" x14ac:dyDescent="0.15">
      <c r="A22" s="14">
        <v>2</v>
      </c>
      <c r="B22" s="14">
        <v>11</v>
      </c>
      <c r="C22" s="21"/>
      <c r="D22" s="21" t="s">
        <v>49</v>
      </c>
      <c r="E22" s="83" t="s">
        <v>16</v>
      </c>
      <c r="F22" s="51">
        <v>2</v>
      </c>
      <c r="G22" s="51">
        <v>2</v>
      </c>
      <c r="H22" s="51">
        <v>2</v>
      </c>
      <c r="I22" s="23">
        <v>2</v>
      </c>
      <c r="J22" s="23" t="s">
        <v>16</v>
      </c>
      <c r="K22" s="23" t="s">
        <v>16</v>
      </c>
      <c r="L22" s="23" t="s">
        <v>16</v>
      </c>
      <c r="M22" s="51">
        <v>2</v>
      </c>
      <c r="N22" s="51">
        <v>2</v>
      </c>
      <c r="O22" s="51">
        <v>2</v>
      </c>
      <c r="P22" s="51">
        <v>2</v>
      </c>
      <c r="Q22" s="23" t="s">
        <v>16</v>
      </c>
      <c r="R22" s="76" t="s">
        <v>16</v>
      </c>
      <c r="S22" s="83" t="s">
        <v>16</v>
      </c>
      <c r="T22" s="51">
        <v>2</v>
      </c>
      <c r="U22" s="51">
        <v>2</v>
      </c>
      <c r="V22" s="51">
        <v>2</v>
      </c>
      <c r="W22" s="23">
        <v>2</v>
      </c>
      <c r="X22" s="23" t="s">
        <v>16</v>
      </c>
      <c r="Y22" s="23" t="s">
        <v>16</v>
      </c>
      <c r="Z22" s="23" t="s">
        <v>16</v>
      </c>
      <c r="AA22" s="51">
        <v>2</v>
      </c>
      <c r="AB22" s="51">
        <v>2</v>
      </c>
      <c r="AC22" s="51">
        <v>2</v>
      </c>
      <c r="AD22" s="51">
        <v>2</v>
      </c>
      <c r="AE22" s="23" t="s">
        <v>16</v>
      </c>
      <c r="AF22" s="76" t="s">
        <v>16</v>
      </c>
      <c r="AH22"/>
      <c r="AI22"/>
      <c r="AJ22"/>
      <c r="AK22"/>
    </row>
    <row r="23" spans="1:42" s="12" customFormat="1" x14ac:dyDescent="0.15">
      <c r="A23" s="14">
        <v>3</v>
      </c>
      <c r="B23" s="14">
        <v>12</v>
      </c>
      <c r="C23" s="21"/>
      <c r="D23" s="21" t="s">
        <v>50</v>
      </c>
      <c r="E23" s="83" t="s">
        <v>16</v>
      </c>
      <c r="F23" s="23" t="s">
        <v>16</v>
      </c>
      <c r="G23" s="51">
        <v>2</v>
      </c>
      <c r="H23" s="51">
        <v>2</v>
      </c>
      <c r="I23" s="51">
        <v>2</v>
      </c>
      <c r="J23" s="51">
        <v>2</v>
      </c>
      <c r="K23" s="23" t="s">
        <v>16</v>
      </c>
      <c r="L23" s="23" t="s">
        <v>16</v>
      </c>
      <c r="M23" s="23" t="s">
        <v>16</v>
      </c>
      <c r="N23" s="51">
        <v>2</v>
      </c>
      <c r="O23" s="51">
        <v>2</v>
      </c>
      <c r="P23" s="51">
        <v>2</v>
      </c>
      <c r="Q23" s="23">
        <v>2</v>
      </c>
      <c r="R23" s="76" t="s">
        <v>16</v>
      </c>
      <c r="S23" s="83" t="s">
        <v>16</v>
      </c>
      <c r="T23" s="23" t="s">
        <v>16</v>
      </c>
      <c r="U23" s="51">
        <v>2</v>
      </c>
      <c r="V23" s="51">
        <v>2</v>
      </c>
      <c r="W23" s="51">
        <v>2</v>
      </c>
      <c r="X23" s="51">
        <v>2</v>
      </c>
      <c r="Y23" s="23" t="s">
        <v>16</v>
      </c>
      <c r="Z23" s="23" t="s">
        <v>16</v>
      </c>
      <c r="AA23" s="23" t="s">
        <v>16</v>
      </c>
      <c r="AB23" s="51">
        <v>2</v>
      </c>
      <c r="AC23" s="51">
        <v>2</v>
      </c>
      <c r="AD23" s="51">
        <v>2</v>
      </c>
      <c r="AE23" s="23">
        <v>2</v>
      </c>
      <c r="AF23" s="76" t="s">
        <v>16</v>
      </c>
      <c r="AG23"/>
      <c r="AH23"/>
      <c r="AI23"/>
      <c r="AJ23"/>
      <c r="AK23"/>
    </row>
    <row r="24" spans="1:42" s="12" customFormat="1" x14ac:dyDescent="0.15">
      <c r="A24" s="14">
        <v>4</v>
      </c>
      <c r="B24" s="14">
        <v>13</v>
      </c>
      <c r="C24" s="21"/>
      <c r="D24" s="81" t="s">
        <v>51</v>
      </c>
      <c r="E24" s="83" t="s">
        <v>16</v>
      </c>
      <c r="F24" s="23" t="s">
        <v>16</v>
      </c>
      <c r="G24" s="23" t="s">
        <v>16</v>
      </c>
      <c r="H24" s="51">
        <v>2</v>
      </c>
      <c r="I24" s="51">
        <v>2</v>
      </c>
      <c r="J24" s="51">
        <v>2</v>
      </c>
      <c r="K24" s="51">
        <v>2</v>
      </c>
      <c r="L24" s="23" t="s">
        <v>16</v>
      </c>
      <c r="M24" s="23" t="s">
        <v>16</v>
      </c>
      <c r="N24" s="23" t="s">
        <v>16</v>
      </c>
      <c r="O24" s="51">
        <v>2</v>
      </c>
      <c r="P24" s="51">
        <v>2</v>
      </c>
      <c r="Q24" s="23">
        <v>2</v>
      </c>
      <c r="R24" s="71">
        <v>2</v>
      </c>
      <c r="S24" s="83" t="s">
        <v>16</v>
      </c>
      <c r="T24" s="23" t="s">
        <v>16</v>
      </c>
      <c r="U24" s="23" t="s">
        <v>16</v>
      </c>
      <c r="V24" s="51">
        <v>2</v>
      </c>
      <c r="W24" s="51">
        <v>2</v>
      </c>
      <c r="X24" s="51">
        <v>2</v>
      </c>
      <c r="Y24" s="51">
        <v>2</v>
      </c>
      <c r="Z24" s="23" t="s">
        <v>16</v>
      </c>
      <c r="AA24" s="23" t="s">
        <v>16</v>
      </c>
      <c r="AB24" s="23" t="s">
        <v>16</v>
      </c>
      <c r="AC24" s="51">
        <v>2</v>
      </c>
      <c r="AD24" s="51">
        <v>2</v>
      </c>
      <c r="AE24" s="23">
        <v>2</v>
      </c>
      <c r="AF24" s="71">
        <v>2</v>
      </c>
      <c r="AG24"/>
      <c r="AH24"/>
      <c r="AI24"/>
      <c r="AJ24"/>
      <c r="AK24"/>
    </row>
    <row r="25" spans="1:42" x14ac:dyDescent="0.15">
      <c r="A25" s="14">
        <v>5</v>
      </c>
      <c r="B25" s="33">
        <v>14</v>
      </c>
      <c r="C25" s="21"/>
      <c r="D25" s="81" t="s">
        <v>52</v>
      </c>
      <c r="E25" s="62">
        <v>2</v>
      </c>
      <c r="F25" s="23" t="s">
        <v>16</v>
      </c>
      <c r="G25" s="23" t="s">
        <v>16</v>
      </c>
      <c r="H25" s="23" t="s">
        <v>16</v>
      </c>
      <c r="I25" s="51">
        <v>2</v>
      </c>
      <c r="J25" s="51">
        <v>2</v>
      </c>
      <c r="K25" s="51">
        <v>2</v>
      </c>
      <c r="L25" s="51">
        <v>2</v>
      </c>
      <c r="M25" s="23" t="s">
        <v>16</v>
      </c>
      <c r="N25" s="23" t="s">
        <v>16</v>
      </c>
      <c r="O25" s="23" t="s">
        <v>16</v>
      </c>
      <c r="P25" s="51">
        <v>2</v>
      </c>
      <c r="Q25" s="23">
        <v>2</v>
      </c>
      <c r="R25" s="71">
        <v>2</v>
      </c>
      <c r="S25" s="62">
        <v>2</v>
      </c>
      <c r="T25" s="23" t="s">
        <v>16</v>
      </c>
      <c r="U25" s="23" t="s">
        <v>16</v>
      </c>
      <c r="V25" s="23" t="s">
        <v>16</v>
      </c>
      <c r="W25" s="51">
        <v>2</v>
      </c>
      <c r="X25" s="51">
        <v>2</v>
      </c>
      <c r="Y25" s="51">
        <v>2</v>
      </c>
      <c r="Z25" s="51">
        <v>2</v>
      </c>
      <c r="AA25" s="23" t="s">
        <v>16</v>
      </c>
      <c r="AB25" s="23" t="s">
        <v>16</v>
      </c>
      <c r="AC25" s="23" t="s">
        <v>16</v>
      </c>
      <c r="AD25" s="51">
        <v>2</v>
      </c>
      <c r="AE25" s="23">
        <v>2</v>
      </c>
      <c r="AF25" s="71">
        <v>2</v>
      </c>
      <c r="AH25"/>
      <c r="AI25"/>
      <c r="AJ25"/>
      <c r="AK25"/>
    </row>
    <row r="26" spans="1:42" x14ac:dyDescent="0.15">
      <c r="A26" s="14">
        <v>6</v>
      </c>
      <c r="B26" s="14">
        <v>15</v>
      </c>
      <c r="C26" s="21"/>
      <c r="D26" s="21" t="s">
        <v>53</v>
      </c>
      <c r="E26" s="62">
        <v>2</v>
      </c>
      <c r="F26" s="51">
        <v>2</v>
      </c>
      <c r="G26" s="51" t="s">
        <v>16</v>
      </c>
      <c r="H26" s="51" t="s">
        <v>16</v>
      </c>
      <c r="I26" s="51" t="s">
        <v>16</v>
      </c>
      <c r="J26" s="51">
        <v>2</v>
      </c>
      <c r="K26" s="51">
        <v>2</v>
      </c>
      <c r="L26" s="51">
        <v>2</v>
      </c>
      <c r="M26" s="51">
        <v>2</v>
      </c>
      <c r="N26" s="51" t="s">
        <v>16</v>
      </c>
      <c r="O26" s="51" t="s">
        <v>16</v>
      </c>
      <c r="P26" s="51" t="s">
        <v>16</v>
      </c>
      <c r="Q26" s="23">
        <v>2</v>
      </c>
      <c r="R26" s="71">
        <v>2</v>
      </c>
      <c r="S26" s="62">
        <v>2</v>
      </c>
      <c r="T26" s="51">
        <v>2</v>
      </c>
      <c r="U26" s="51" t="s">
        <v>16</v>
      </c>
      <c r="V26" s="51" t="s">
        <v>16</v>
      </c>
      <c r="W26" s="51" t="s">
        <v>16</v>
      </c>
      <c r="X26" s="51">
        <v>2</v>
      </c>
      <c r="Y26" s="51">
        <v>2</v>
      </c>
      <c r="Z26" s="51">
        <v>2</v>
      </c>
      <c r="AA26" s="51">
        <v>2</v>
      </c>
      <c r="AB26" s="51" t="s">
        <v>16</v>
      </c>
      <c r="AC26" s="51" t="s">
        <v>16</v>
      </c>
      <c r="AD26" s="51" t="s">
        <v>16</v>
      </c>
      <c r="AE26" s="23">
        <v>2</v>
      </c>
      <c r="AF26" s="71">
        <v>2</v>
      </c>
      <c r="AH26"/>
      <c r="AI26"/>
      <c r="AJ26"/>
      <c r="AK26"/>
    </row>
    <row r="27" spans="1:42" x14ac:dyDescent="0.15">
      <c r="A27" s="14">
        <v>7</v>
      </c>
      <c r="B27" s="14">
        <v>16</v>
      </c>
      <c r="C27" s="28"/>
      <c r="D27" s="21" t="s">
        <v>54</v>
      </c>
      <c r="E27" s="62">
        <v>2</v>
      </c>
      <c r="F27" s="51">
        <v>2</v>
      </c>
      <c r="G27" s="51">
        <v>2</v>
      </c>
      <c r="H27" s="23" t="s">
        <v>16</v>
      </c>
      <c r="I27" s="23" t="s">
        <v>16</v>
      </c>
      <c r="J27" s="23" t="s">
        <v>16</v>
      </c>
      <c r="K27" s="51">
        <v>2</v>
      </c>
      <c r="L27" s="51">
        <v>2</v>
      </c>
      <c r="M27" s="51">
        <v>2</v>
      </c>
      <c r="N27" s="51">
        <v>2</v>
      </c>
      <c r="O27" s="23" t="s">
        <v>16</v>
      </c>
      <c r="P27" s="23" t="s">
        <v>16</v>
      </c>
      <c r="Q27" s="23" t="s">
        <v>16</v>
      </c>
      <c r="R27" s="76">
        <v>2</v>
      </c>
      <c r="S27" s="62">
        <v>2</v>
      </c>
      <c r="T27" s="51">
        <v>2</v>
      </c>
      <c r="U27" s="51">
        <v>2</v>
      </c>
      <c r="V27" s="23" t="s">
        <v>16</v>
      </c>
      <c r="W27" s="23" t="s">
        <v>16</v>
      </c>
      <c r="X27" s="23" t="s">
        <v>16</v>
      </c>
      <c r="Y27" s="51">
        <v>2</v>
      </c>
      <c r="Z27" s="51">
        <v>2</v>
      </c>
      <c r="AA27" s="51">
        <v>2</v>
      </c>
      <c r="AB27" s="51">
        <v>2</v>
      </c>
      <c r="AC27" s="23" t="s">
        <v>16</v>
      </c>
      <c r="AD27" s="23" t="s">
        <v>16</v>
      </c>
      <c r="AE27" s="23" t="s">
        <v>16</v>
      </c>
      <c r="AF27" s="76">
        <v>2</v>
      </c>
      <c r="AH27"/>
      <c r="AI27"/>
      <c r="AJ27"/>
      <c r="AK27"/>
    </row>
    <row r="28" spans="1:42" s="12" customFormat="1" x14ac:dyDescent="0.15">
      <c r="A28" s="14">
        <v>8</v>
      </c>
      <c r="B28" s="14">
        <v>17</v>
      </c>
      <c r="C28" s="21"/>
      <c r="D28" s="21" t="s">
        <v>48</v>
      </c>
      <c r="E28" s="62">
        <v>2</v>
      </c>
      <c r="F28" s="51">
        <v>2</v>
      </c>
      <c r="G28" s="51">
        <v>2</v>
      </c>
      <c r="H28" s="51">
        <v>2</v>
      </c>
      <c r="I28" s="23" t="s">
        <v>16</v>
      </c>
      <c r="J28" s="23" t="s">
        <v>16</v>
      </c>
      <c r="K28" s="51" t="s">
        <v>16</v>
      </c>
      <c r="L28" s="51">
        <v>2</v>
      </c>
      <c r="M28" s="51">
        <v>2</v>
      </c>
      <c r="N28" s="51">
        <v>2</v>
      </c>
      <c r="O28" s="51">
        <v>2</v>
      </c>
      <c r="P28" s="23" t="s">
        <v>16</v>
      </c>
      <c r="Q28" s="23" t="s">
        <v>16</v>
      </c>
      <c r="R28" s="76" t="s">
        <v>16</v>
      </c>
      <c r="S28" s="62">
        <v>2</v>
      </c>
      <c r="T28" s="51">
        <v>2</v>
      </c>
      <c r="U28" s="51">
        <v>2</v>
      </c>
      <c r="V28" s="51">
        <v>2</v>
      </c>
      <c r="W28" s="23" t="s">
        <v>16</v>
      </c>
      <c r="X28" s="23" t="s">
        <v>16</v>
      </c>
      <c r="Y28" s="51" t="s">
        <v>16</v>
      </c>
      <c r="Z28" s="51">
        <v>2</v>
      </c>
      <c r="AA28" s="51">
        <v>2</v>
      </c>
      <c r="AB28" s="51">
        <v>2</v>
      </c>
      <c r="AC28" s="51">
        <v>2</v>
      </c>
      <c r="AD28" s="23" t="s">
        <v>16</v>
      </c>
      <c r="AE28" s="23" t="s">
        <v>16</v>
      </c>
      <c r="AF28" s="76" t="s">
        <v>16</v>
      </c>
      <c r="AG28"/>
      <c r="AH28"/>
      <c r="AI28"/>
      <c r="AJ28"/>
      <c r="AK28"/>
    </row>
    <row r="29" spans="1:42" x14ac:dyDescent="0.15">
      <c r="A29" s="14">
        <v>9</v>
      </c>
      <c r="B29" s="14">
        <v>18</v>
      </c>
      <c r="C29" s="32"/>
      <c r="D29" s="21" t="s">
        <v>51</v>
      </c>
      <c r="E29" s="83" t="s">
        <v>57</v>
      </c>
      <c r="F29" s="23" t="s">
        <v>57</v>
      </c>
      <c r="G29" s="23" t="s">
        <v>57</v>
      </c>
      <c r="H29" s="23">
        <v>2</v>
      </c>
      <c r="I29" s="51">
        <v>2</v>
      </c>
      <c r="J29" s="51">
        <v>2</v>
      </c>
      <c r="K29" s="51">
        <v>2</v>
      </c>
      <c r="L29" s="23" t="s">
        <v>57</v>
      </c>
      <c r="M29" s="23" t="s">
        <v>57</v>
      </c>
      <c r="N29" s="23" t="s">
        <v>57</v>
      </c>
      <c r="O29" s="23">
        <v>2</v>
      </c>
      <c r="P29" s="51">
        <v>2</v>
      </c>
      <c r="Q29" s="51">
        <v>2</v>
      </c>
      <c r="R29" s="76">
        <v>2</v>
      </c>
      <c r="S29" s="83" t="s">
        <v>57</v>
      </c>
      <c r="T29" s="23" t="s">
        <v>57</v>
      </c>
      <c r="U29" s="23" t="s">
        <v>57</v>
      </c>
      <c r="V29" s="23">
        <v>2</v>
      </c>
      <c r="W29" s="51">
        <v>2</v>
      </c>
      <c r="X29" s="51">
        <v>2</v>
      </c>
      <c r="Y29" s="51">
        <v>2</v>
      </c>
      <c r="Z29" s="23" t="s">
        <v>57</v>
      </c>
      <c r="AA29" s="23" t="s">
        <v>57</v>
      </c>
      <c r="AB29" s="23" t="s">
        <v>57</v>
      </c>
      <c r="AC29" s="23">
        <v>2</v>
      </c>
      <c r="AD29" s="51">
        <v>2</v>
      </c>
      <c r="AE29" s="51">
        <v>2</v>
      </c>
      <c r="AF29" s="76">
        <v>2</v>
      </c>
      <c r="AH29"/>
      <c r="AI29"/>
      <c r="AJ29"/>
      <c r="AK29"/>
    </row>
    <row r="30" spans="1:42" x14ac:dyDescent="0.15">
      <c r="A30" s="14">
        <v>10</v>
      </c>
      <c r="B30" s="14">
        <v>19</v>
      </c>
      <c r="C30" s="32"/>
      <c r="D30" s="81" t="s">
        <v>52</v>
      </c>
      <c r="E30" s="62">
        <v>2</v>
      </c>
      <c r="F30" s="23" t="s">
        <v>16</v>
      </c>
      <c r="G30" s="23" t="s">
        <v>16</v>
      </c>
      <c r="H30" s="23" t="s">
        <v>16</v>
      </c>
      <c r="I30" s="51">
        <v>2</v>
      </c>
      <c r="J30" s="51">
        <v>2</v>
      </c>
      <c r="K30" s="51">
        <v>2</v>
      </c>
      <c r="L30" s="51">
        <v>2</v>
      </c>
      <c r="M30" s="23" t="s">
        <v>16</v>
      </c>
      <c r="N30" s="23" t="s">
        <v>16</v>
      </c>
      <c r="O30" s="23" t="s">
        <v>16</v>
      </c>
      <c r="P30" s="51">
        <v>2</v>
      </c>
      <c r="Q30" s="23">
        <v>2</v>
      </c>
      <c r="R30" s="71">
        <v>2</v>
      </c>
      <c r="S30" s="62">
        <v>2</v>
      </c>
      <c r="T30" s="23" t="s">
        <v>16</v>
      </c>
      <c r="U30" s="23" t="s">
        <v>16</v>
      </c>
      <c r="V30" s="23" t="s">
        <v>16</v>
      </c>
      <c r="W30" s="51">
        <v>2</v>
      </c>
      <c r="X30" s="51">
        <v>2</v>
      </c>
      <c r="Y30" s="51">
        <v>2</v>
      </c>
      <c r="Z30" s="51">
        <v>2</v>
      </c>
      <c r="AA30" s="23" t="s">
        <v>16</v>
      </c>
      <c r="AB30" s="23" t="s">
        <v>16</v>
      </c>
      <c r="AC30" s="23" t="s">
        <v>16</v>
      </c>
      <c r="AD30" s="51">
        <v>2</v>
      </c>
      <c r="AE30" s="23">
        <v>2</v>
      </c>
      <c r="AF30" s="71">
        <v>2</v>
      </c>
      <c r="AH30"/>
      <c r="AI30"/>
      <c r="AJ30"/>
      <c r="AK30"/>
    </row>
    <row r="31" spans="1:42" x14ac:dyDescent="0.15">
      <c r="A31" s="14"/>
      <c r="B31" s="14"/>
      <c r="C31" s="32"/>
      <c r="D31" s="14"/>
      <c r="E31" s="62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23"/>
      <c r="R31" s="71"/>
      <c r="S31" s="62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23"/>
      <c r="AF31" s="71"/>
      <c r="AH31"/>
      <c r="AI31"/>
      <c r="AJ31"/>
      <c r="AK31"/>
    </row>
    <row r="32" spans="1:42" x14ac:dyDescent="0.15">
      <c r="A32" s="14"/>
      <c r="B32" s="14"/>
      <c r="C32" s="32"/>
      <c r="D32" s="14"/>
      <c r="E32" s="83"/>
      <c r="F32" s="23"/>
      <c r="G32" s="51"/>
      <c r="H32" s="51"/>
      <c r="I32" s="51"/>
      <c r="J32" s="51"/>
      <c r="K32" s="23"/>
      <c r="L32" s="23"/>
      <c r="M32" s="23"/>
      <c r="N32" s="51"/>
      <c r="O32" s="51"/>
      <c r="P32" s="51"/>
      <c r="Q32" s="23"/>
      <c r="R32" s="76"/>
      <c r="S32" s="83"/>
      <c r="T32" s="23"/>
      <c r="U32" s="51"/>
      <c r="V32" s="51"/>
      <c r="W32" s="51"/>
      <c r="X32" s="51"/>
      <c r="Y32" s="23"/>
      <c r="Z32" s="23"/>
      <c r="AA32" s="23"/>
      <c r="AB32" s="51"/>
      <c r="AC32" s="51"/>
      <c r="AD32" s="51"/>
      <c r="AE32" s="23"/>
      <c r="AF32" s="76"/>
      <c r="AH32"/>
      <c r="AI32"/>
      <c r="AJ32"/>
      <c r="AK32"/>
    </row>
    <row r="33" spans="1:37" x14ac:dyDescent="0.15">
      <c r="A33" s="14"/>
      <c r="B33" s="14"/>
      <c r="C33" s="21"/>
      <c r="D33" s="21"/>
      <c r="E33" s="67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82"/>
      <c r="S33" s="67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82"/>
      <c r="AH33"/>
      <c r="AI33"/>
      <c r="AJ33"/>
      <c r="AK33"/>
    </row>
    <row r="34" spans="1:37" s="12" customFormat="1" x14ac:dyDescent="0.15">
      <c r="A34" s="14"/>
      <c r="B34" s="14"/>
      <c r="C34" s="48" t="s">
        <v>55</v>
      </c>
      <c r="D34" s="21"/>
      <c r="E34" s="67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82"/>
      <c r="S34" s="67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82"/>
      <c r="AG34"/>
      <c r="AH34"/>
      <c r="AI34"/>
      <c r="AJ34"/>
      <c r="AK34"/>
    </row>
    <row r="35" spans="1:37" x14ac:dyDescent="0.15">
      <c r="A35" s="14">
        <v>12</v>
      </c>
      <c r="B35" s="14">
        <v>20</v>
      </c>
      <c r="C35" s="21"/>
      <c r="D35" s="21" t="s">
        <v>53</v>
      </c>
      <c r="E35" s="67">
        <v>3</v>
      </c>
      <c r="F35" s="22">
        <v>3</v>
      </c>
      <c r="G35" s="22" t="s">
        <v>57</v>
      </c>
      <c r="H35" s="22" t="s">
        <v>57</v>
      </c>
      <c r="I35" s="22" t="s">
        <v>57</v>
      </c>
      <c r="J35" s="22">
        <v>3</v>
      </c>
      <c r="K35" s="22">
        <v>3</v>
      </c>
      <c r="L35" s="22">
        <v>3</v>
      </c>
      <c r="M35" s="22">
        <v>3</v>
      </c>
      <c r="N35" s="22" t="s">
        <v>57</v>
      </c>
      <c r="O35" s="22" t="s">
        <v>57</v>
      </c>
      <c r="P35" s="22" t="s">
        <v>57</v>
      </c>
      <c r="Q35" s="22">
        <v>3</v>
      </c>
      <c r="R35" s="82">
        <v>3</v>
      </c>
      <c r="S35" s="67">
        <v>3</v>
      </c>
      <c r="T35" s="22">
        <v>3</v>
      </c>
      <c r="U35" s="22" t="s">
        <v>57</v>
      </c>
      <c r="V35" s="22" t="s">
        <v>57</v>
      </c>
      <c r="W35" s="22" t="s">
        <v>57</v>
      </c>
      <c r="X35" s="22">
        <v>3</v>
      </c>
      <c r="Y35" s="22">
        <v>3</v>
      </c>
      <c r="Z35" s="22">
        <v>3</v>
      </c>
      <c r="AA35" s="22">
        <v>3</v>
      </c>
      <c r="AB35" s="22" t="s">
        <v>57</v>
      </c>
      <c r="AC35" s="22" t="s">
        <v>57</v>
      </c>
      <c r="AD35" s="22" t="s">
        <v>57</v>
      </c>
      <c r="AE35" s="22">
        <v>3</v>
      </c>
      <c r="AF35" s="82">
        <v>3</v>
      </c>
      <c r="AH35"/>
      <c r="AI35"/>
      <c r="AJ35"/>
      <c r="AK35"/>
    </row>
    <row r="36" spans="1:37" x14ac:dyDescent="0.15">
      <c r="A36" s="14">
        <v>13</v>
      </c>
      <c r="B36" s="14">
        <v>21</v>
      </c>
      <c r="C36" s="21"/>
      <c r="D36" s="21" t="s">
        <v>49</v>
      </c>
      <c r="E36" s="67" t="s">
        <v>57</v>
      </c>
      <c r="F36" s="22">
        <v>3</v>
      </c>
      <c r="G36" s="22">
        <v>3</v>
      </c>
      <c r="H36" s="22">
        <v>3</v>
      </c>
      <c r="I36" s="22">
        <v>3</v>
      </c>
      <c r="J36" s="22" t="s">
        <v>57</v>
      </c>
      <c r="K36" s="22" t="s">
        <v>57</v>
      </c>
      <c r="L36" s="22" t="s">
        <v>57</v>
      </c>
      <c r="M36" s="22">
        <v>3</v>
      </c>
      <c r="N36" s="22">
        <v>3</v>
      </c>
      <c r="O36" s="22">
        <v>3</v>
      </c>
      <c r="P36" s="22">
        <v>3</v>
      </c>
      <c r="Q36" s="22" t="s">
        <v>57</v>
      </c>
      <c r="R36" s="82" t="s">
        <v>57</v>
      </c>
      <c r="S36" s="67" t="s">
        <v>57</v>
      </c>
      <c r="T36" s="22">
        <v>3</v>
      </c>
      <c r="U36" s="22">
        <v>3</v>
      </c>
      <c r="V36" s="22">
        <v>3</v>
      </c>
      <c r="W36" s="22">
        <v>3</v>
      </c>
      <c r="X36" s="22" t="s">
        <v>57</v>
      </c>
      <c r="Y36" s="22" t="s">
        <v>57</v>
      </c>
      <c r="Z36" s="22" t="s">
        <v>57</v>
      </c>
      <c r="AA36" s="22">
        <v>3</v>
      </c>
      <c r="AB36" s="22">
        <v>3</v>
      </c>
      <c r="AC36" s="22">
        <v>3</v>
      </c>
      <c r="AD36" s="22">
        <v>3</v>
      </c>
      <c r="AE36" s="22" t="s">
        <v>57</v>
      </c>
      <c r="AF36" s="82" t="s">
        <v>57</v>
      </c>
      <c r="AH36"/>
      <c r="AI36"/>
      <c r="AJ36"/>
      <c r="AK36"/>
    </row>
    <row r="37" spans="1:37" x14ac:dyDescent="0.15">
      <c r="A37" s="14">
        <v>14</v>
      </c>
      <c r="B37" s="14">
        <v>22</v>
      </c>
      <c r="C37" s="33"/>
      <c r="D37" s="21" t="s">
        <v>51</v>
      </c>
      <c r="E37" s="67" t="s">
        <v>57</v>
      </c>
      <c r="F37" s="22" t="s">
        <v>57</v>
      </c>
      <c r="G37" s="22" t="s">
        <v>57</v>
      </c>
      <c r="H37" s="22">
        <v>3</v>
      </c>
      <c r="I37" s="22">
        <v>3</v>
      </c>
      <c r="J37" s="22">
        <v>3</v>
      </c>
      <c r="K37" s="22">
        <v>3</v>
      </c>
      <c r="L37" s="22" t="s">
        <v>57</v>
      </c>
      <c r="M37" s="22" t="s">
        <v>57</v>
      </c>
      <c r="N37" s="22" t="s">
        <v>57</v>
      </c>
      <c r="O37" s="22">
        <v>3</v>
      </c>
      <c r="P37" s="22">
        <v>3</v>
      </c>
      <c r="Q37" s="22">
        <v>3</v>
      </c>
      <c r="R37" s="82">
        <v>3</v>
      </c>
      <c r="S37" s="67" t="s">
        <v>57</v>
      </c>
      <c r="T37" s="22" t="s">
        <v>57</v>
      </c>
      <c r="U37" s="22" t="s">
        <v>57</v>
      </c>
      <c r="V37" s="22">
        <v>3</v>
      </c>
      <c r="W37" s="22">
        <v>3</v>
      </c>
      <c r="X37" s="22">
        <v>3</v>
      </c>
      <c r="Y37" s="22">
        <v>3</v>
      </c>
      <c r="Z37" s="22" t="s">
        <v>57</v>
      </c>
      <c r="AA37" s="22" t="s">
        <v>57</v>
      </c>
      <c r="AB37" s="22" t="s">
        <v>57</v>
      </c>
      <c r="AC37" s="22">
        <v>3</v>
      </c>
      <c r="AD37" s="22">
        <v>3</v>
      </c>
      <c r="AE37" s="22">
        <v>3</v>
      </c>
      <c r="AF37" s="82">
        <v>3</v>
      </c>
      <c r="AH37"/>
      <c r="AI37"/>
      <c r="AJ37"/>
      <c r="AK37"/>
    </row>
    <row r="38" spans="1:37" x14ac:dyDescent="0.15">
      <c r="A38" s="14">
        <v>15</v>
      </c>
      <c r="B38" s="14">
        <v>23</v>
      </c>
      <c r="C38" s="33"/>
      <c r="D38" s="21" t="s">
        <v>54</v>
      </c>
      <c r="E38" s="67">
        <v>3</v>
      </c>
      <c r="F38" s="22">
        <v>3</v>
      </c>
      <c r="G38" s="22">
        <v>3</v>
      </c>
      <c r="H38" s="22" t="s">
        <v>57</v>
      </c>
      <c r="I38" s="22" t="s">
        <v>57</v>
      </c>
      <c r="J38" s="22" t="s">
        <v>57</v>
      </c>
      <c r="K38" s="22">
        <v>3</v>
      </c>
      <c r="L38" s="22">
        <v>3</v>
      </c>
      <c r="M38" s="22">
        <v>3</v>
      </c>
      <c r="N38" s="22">
        <v>3</v>
      </c>
      <c r="O38" s="22" t="s">
        <v>57</v>
      </c>
      <c r="P38" s="22" t="s">
        <v>57</v>
      </c>
      <c r="Q38" s="22" t="s">
        <v>57</v>
      </c>
      <c r="R38" s="82">
        <v>3</v>
      </c>
      <c r="S38" s="67">
        <v>3</v>
      </c>
      <c r="T38" s="22">
        <v>3</v>
      </c>
      <c r="U38" s="22">
        <v>3</v>
      </c>
      <c r="V38" s="22" t="s">
        <v>57</v>
      </c>
      <c r="W38" s="22" t="s">
        <v>57</v>
      </c>
      <c r="X38" s="22" t="s">
        <v>57</v>
      </c>
      <c r="Y38" s="22">
        <v>3</v>
      </c>
      <c r="Z38" s="22">
        <v>3</v>
      </c>
      <c r="AA38" s="22">
        <v>3</v>
      </c>
      <c r="AB38" s="22">
        <v>3</v>
      </c>
      <c r="AC38" s="22" t="s">
        <v>57</v>
      </c>
      <c r="AD38" s="22" t="s">
        <v>57</v>
      </c>
      <c r="AE38" s="22" t="s">
        <v>57</v>
      </c>
      <c r="AF38" s="82">
        <v>3</v>
      </c>
      <c r="AH38"/>
      <c r="AI38"/>
      <c r="AJ38"/>
      <c r="AK38"/>
    </row>
    <row r="39" spans="1:37" x14ac:dyDescent="0.15">
      <c r="A39" s="14">
        <v>16</v>
      </c>
      <c r="B39" s="14">
        <v>24</v>
      </c>
      <c r="C39" s="33"/>
      <c r="D39" s="21" t="s">
        <v>50</v>
      </c>
      <c r="E39" s="83" t="s">
        <v>16</v>
      </c>
      <c r="F39" s="23" t="s">
        <v>16</v>
      </c>
      <c r="G39" s="51">
        <v>3</v>
      </c>
      <c r="H39" s="51">
        <v>3</v>
      </c>
      <c r="I39" s="51">
        <v>3</v>
      </c>
      <c r="J39" s="51">
        <v>3</v>
      </c>
      <c r="K39" s="23" t="s">
        <v>16</v>
      </c>
      <c r="L39" s="23" t="s">
        <v>16</v>
      </c>
      <c r="M39" s="23" t="s">
        <v>16</v>
      </c>
      <c r="N39" s="51">
        <v>3</v>
      </c>
      <c r="O39" s="51">
        <v>3</v>
      </c>
      <c r="P39" s="51">
        <v>3</v>
      </c>
      <c r="Q39" s="23">
        <v>3</v>
      </c>
      <c r="R39" s="76" t="s">
        <v>16</v>
      </c>
      <c r="S39" s="83" t="s">
        <v>16</v>
      </c>
      <c r="T39" s="23" t="s">
        <v>16</v>
      </c>
      <c r="U39" s="51">
        <v>3</v>
      </c>
      <c r="V39" s="51">
        <v>3</v>
      </c>
      <c r="W39" s="51">
        <v>3</v>
      </c>
      <c r="X39" s="51">
        <v>3</v>
      </c>
      <c r="Y39" s="23" t="s">
        <v>16</v>
      </c>
      <c r="Z39" s="23" t="s">
        <v>16</v>
      </c>
      <c r="AA39" s="23" t="s">
        <v>16</v>
      </c>
      <c r="AB39" s="51">
        <v>3</v>
      </c>
      <c r="AC39" s="51">
        <v>3</v>
      </c>
      <c r="AD39" s="51">
        <v>3</v>
      </c>
      <c r="AE39" s="23">
        <v>3</v>
      </c>
      <c r="AF39" s="76" t="s">
        <v>16</v>
      </c>
      <c r="AH39"/>
      <c r="AI39"/>
      <c r="AJ39"/>
      <c r="AK39"/>
    </row>
    <row r="40" spans="1:37" x14ac:dyDescent="0.15">
      <c r="A40" s="14"/>
      <c r="B40" s="15"/>
      <c r="D40" s="21"/>
      <c r="E40" s="83"/>
      <c r="F40" s="23"/>
      <c r="G40" s="51"/>
      <c r="H40" s="51"/>
      <c r="I40" s="51"/>
      <c r="J40" s="51"/>
      <c r="K40" s="23"/>
      <c r="L40" s="23"/>
      <c r="M40" s="23"/>
      <c r="N40" s="51"/>
      <c r="O40" s="51"/>
      <c r="P40" s="51"/>
      <c r="Q40" s="23"/>
      <c r="R40" s="76"/>
      <c r="S40" s="83"/>
      <c r="T40" s="23"/>
      <c r="U40" s="51"/>
      <c r="V40" s="51"/>
      <c r="W40" s="51"/>
      <c r="X40" s="51"/>
      <c r="Y40" s="23"/>
      <c r="Z40" s="23"/>
      <c r="AA40" s="23"/>
      <c r="AB40" s="51"/>
      <c r="AC40" s="51"/>
      <c r="AD40" s="51"/>
      <c r="AE40" s="23"/>
      <c r="AF40" s="76"/>
      <c r="AH40"/>
      <c r="AI40"/>
      <c r="AJ40"/>
      <c r="AK40"/>
    </row>
    <row r="41" spans="1:37" x14ac:dyDescent="0.15">
      <c r="A41" s="15"/>
      <c r="B41" s="15"/>
      <c r="D41" s="21"/>
      <c r="E41" s="83"/>
      <c r="F41" s="23"/>
      <c r="G41" s="51"/>
      <c r="H41" s="51"/>
      <c r="I41" s="51"/>
      <c r="J41" s="51"/>
      <c r="K41" s="23"/>
      <c r="L41" s="23"/>
      <c r="M41" s="23"/>
      <c r="N41" s="51"/>
      <c r="O41" s="51"/>
      <c r="P41" s="51"/>
      <c r="Q41" s="23"/>
      <c r="R41" s="76"/>
      <c r="S41" s="83"/>
      <c r="T41" s="23"/>
      <c r="U41" s="51"/>
      <c r="V41" s="51"/>
      <c r="W41" s="51"/>
      <c r="X41" s="51"/>
      <c r="Y41" s="23"/>
      <c r="Z41" s="23"/>
      <c r="AA41" s="23"/>
      <c r="AB41" s="51"/>
      <c r="AC41" s="51"/>
      <c r="AD41" s="51"/>
      <c r="AE41" s="23"/>
      <c r="AF41" s="76"/>
      <c r="AH41"/>
      <c r="AI41"/>
      <c r="AJ41"/>
      <c r="AK41"/>
    </row>
    <row r="42" spans="1:37" x14ac:dyDescent="0.15">
      <c r="A42" s="15"/>
      <c r="B42" s="15"/>
      <c r="C42" s="20"/>
      <c r="D42" s="15"/>
      <c r="E42" s="39"/>
      <c r="F42" s="16"/>
      <c r="G42" s="18"/>
      <c r="H42" s="18"/>
      <c r="I42" s="16"/>
      <c r="J42" s="16"/>
      <c r="K42" s="16"/>
      <c r="L42" s="18"/>
      <c r="M42" s="16"/>
      <c r="N42" s="16"/>
      <c r="O42" s="16"/>
      <c r="P42" s="16"/>
      <c r="Q42" s="16"/>
      <c r="R42" s="72"/>
      <c r="S42" s="39"/>
      <c r="T42" s="16"/>
      <c r="U42" s="18"/>
      <c r="V42" s="18"/>
      <c r="W42" s="16"/>
      <c r="X42" s="16"/>
      <c r="Y42" s="16"/>
      <c r="Z42" s="18"/>
      <c r="AA42" s="16"/>
      <c r="AB42" s="16"/>
      <c r="AC42" s="16"/>
      <c r="AD42" s="16"/>
      <c r="AE42" s="16"/>
      <c r="AF42" s="43"/>
      <c r="AG42" s="5"/>
    </row>
    <row r="43" spans="1:37" x14ac:dyDescent="0.15">
      <c r="A43" s="15"/>
      <c r="B43" s="15"/>
      <c r="C43" s="20"/>
      <c r="D43" s="15"/>
      <c r="E43" s="39"/>
      <c r="F43" s="16"/>
      <c r="G43" s="18"/>
      <c r="H43" s="18"/>
      <c r="I43" s="16"/>
      <c r="J43" s="16"/>
      <c r="K43" s="16"/>
      <c r="L43" s="18"/>
      <c r="M43" s="16"/>
      <c r="N43" s="16"/>
      <c r="O43" s="16"/>
      <c r="P43" s="16"/>
      <c r="Q43" s="16"/>
      <c r="R43" s="72"/>
      <c r="S43" s="39"/>
      <c r="T43" s="16"/>
      <c r="U43" s="18"/>
      <c r="V43" s="18"/>
      <c r="W43" s="16"/>
      <c r="X43" s="16"/>
      <c r="Y43" s="16"/>
      <c r="Z43" s="18"/>
      <c r="AA43" s="16"/>
      <c r="AB43" s="16"/>
      <c r="AC43" s="16"/>
      <c r="AD43" s="16"/>
      <c r="AE43" s="16"/>
      <c r="AF43" s="43"/>
      <c r="AG43" s="5"/>
    </row>
    <row r="44" spans="1:37" x14ac:dyDescent="0.15">
      <c r="A44" s="47"/>
      <c r="B44" s="47"/>
      <c r="C44" s="48" t="s">
        <v>56</v>
      </c>
      <c r="D44" s="47"/>
      <c r="E44" s="40"/>
      <c r="F44" s="29"/>
      <c r="G44" s="18"/>
      <c r="H44" s="24"/>
      <c r="I44" s="29"/>
      <c r="J44" s="29"/>
      <c r="K44" s="29"/>
      <c r="L44" s="24"/>
      <c r="M44" s="29"/>
      <c r="N44" s="29"/>
      <c r="O44" s="29"/>
      <c r="P44" s="29"/>
      <c r="Q44" s="29"/>
      <c r="R44" s="75"/>
      <c r="S44" s="40"/>
      <c r="T44" s="29"/>
      <c r="U44" s="24"/>
      <c r="V44" s="24"/>
      <c r="W44" s="29"/>
      <c r="X44" s="29"/>
      <c r="Y44" s="29"/>
      <c r="Z44" s="24"/>
      <c r="AA44" s="29"/>
      <c r="AB44" s="29"/>
      <c r="AC44" s="29"/>
      <c r="AD44" s="29"/>
      <c r="AE44" s="29"/>
      <c r="AF44" s="45"/>
      <c r="AG44" s="5"/>
    </row>
    <row r="45" spans="1:37" customFormat="1" x14ac:dyDescent="0.15">
      <c r="A45" s="50">
        <v>29</v>
      </c>
      <c r="B45" s="50">
        <v>25</v>
      </c>
      <c r="C45" s="50"/>
      <c r="D45" s="33" t="s">
        <v>53</v>
      </c>
      <c r="E45" s="67">
        <v>4</v>
      </c>
      <c r="F45" s="22">
        <v>4</v>
      </c>
      <c r="G45" s="22" t="s">
        <v>57</v>
      </c>
      <c r="H45" s="22" t="s">
        <v>57</v>
      </c>
      <c r="I45" s="22" t="s">
        <v>57</v>
      </c>
      <c r="J45" s="22">
        <v>4</v>
      </c>
      <c r="K45" s="22">
        <v>4</v>
      </c>
      <c r="L45" s="22">
        <v>4</v>
      </c>
      <c r="M45" s="22">
        <v>4</v>
      </c>
      <c r="N45" s="22" t="s">
        <v>57</v>
      </c>
      <c r="O45" s="22" t="s">
        <v>57</v>
      </c>
      <c r="P45" s="22" t="s">
        <v>57</v>
      </c>
      <c r="Q45" s="22">
        <v>4</v>
      </c>
      <c r="R45" s="82">
        <v>4</v>
      </c>
      <c r="S45" s="67">
        <v>4</v>
      </c>
      <c r="T45" s="22">
        <v>4</v>
      </c>
      <c r="U45" s="22" t="s">
        <v>57</v>
      </c>
      <c r="V45" s="22" t="s">
        <v>57</v>
      </c>
      <c r="W45" s="22" t="s">
        <v>57</v>
      </c>
      <c r="X45" s="22">
        <v>4</v>
      </c>
      <c r="Y45" s="22">
        <v>4</v>
      </c>
      <c r="Z45" s="22">
        <v>4</v>
      </c>
      <c r="AA45" s="22">
        <v>4</v>
      </c>
      <c r="AB45" s="22" t="s">
        <v>57</v>
      </c>
      <c r="AC45" s="22" t="s">
        <v>57</v>
      </c>
      <c r="AD45" s="22" t="s">
        <v>57</v>
      </c>
      <c r="AE45" s="22">
        <v>4</v>
      </c>
      <c r="AF45" s="82">
        <v>4</v>
      </c>
    </row>
    <row r="46" spans="1:37" customFormat="1" x14ac:dyDescent="0.15">
      <c r="A46" s="50">
        <v>30</v>
      </c>
      <c r="B46" s="50">
        <v>26</v>
      </c>
      <c r="C46" s="50"/>
      <c r="D46" s="33" t="s">
        <v>48</v>
      </c>
      <c r="E46" s="67">
        <v>4</v>
      </c>
      <c r="F46" s="22">
        <v>4</v>
      </c>
      <c r="G46" s="22">
        <v>4</v>
      </c>
      <c r="H46" s="22">
        <v>4</v>
      </c>
      <c r="I46" s="22" t="s">
        <v>57</v>
      </c>
      <c r="J46" s="22" t="s">
        <v>57</v>
      </c>
      <c r="K46" s="22" t="s">
        <v>57</v>
      </c>
      <c r="L46" s="22">
        <v>4</v>
      </c>
      <c r="M46" s="22">
        <v>4</v>
      </c>
      <c r="N46" s="22">
        <v>4</v>
      </c>
      <c r="O46" s="22">
        <v>4</v>
      </c>
      <c r="P46" s="22" t="s">
        <v>57</v>
      </c>
      <c r="Q46" s="22" t="s">
        <v>57</v>
      </c>
      <c r="R46" s="82" t="s">
        <v>57</v>
      </c>
      <c r="S46" s="67">
        <v>4</v>
      </c>
      <c r="T46" s="22">
        <v>4</v>
      </c>
      <c r="U46" s="22">
        <v>4</v>
      </c>
      <c r="V46" s="22">
        <v>4</v>
      </c>
      <c r="W46" s="22" t="s">
        <v>57</v>
      </c>
      <c r="X46" s="22" t="s">
        <v>57</v>
      </c>
      <c r="Y46" s="22" t="s">
        <v>57</v>
      </c>
      <c r="Z46" s="22">
        <v>4</v>
      </c>
      <c r="AA46" s="22">
        <v>4</v>
      </c>
      <c r="AB46" s="22">
        <v>4</v>
      </c>
      <c r="AC46" s="22">
        <v>4</v>
      </c>
      <c r="AD46" s="22" t="s">
        <v>57</v>
      </c>
      <c r="AE46" s="22" t="s">
        <v>57</v>
      </c>
      <c r="AF46" s="82" t="s">
        <v>57</v>
      </c>
    </row>
    <row r="47" spans="1:37" customFormat="1" x14ac:dyDescent="0.15">
      <c r="A47" s="87"/>
      <c r="B47" s="50">
        <v>27</v>
      </c>
      <c r="C47" s="87"/>
      <c r="D47" s="88" t="s">
        <v>50</v>
      </c>
      <c r="E47" s="68" t="s">
        <v>57</v>
      </c>
      <c r="F47" s="34" t="s">
        <v>57</v>
      </c>
      <c r="G47" s="34">
        <v>4</v>
      </c>
      <c r="H47" s="34">
        <v>4</v>
      </c>
      <c r="I47" s="34">
        <v>4</v>
      </c>
      <c r="J47" s="34">
        <v>4</v>
      </c>
      <c r="K47" s="34" t="s">
        <v>57</v>
      </c>
      <c r="L47" s="34" t="s">
        <v>57</v>
      </c>
      <c r="M47" s="34" t="s">
        <v>57</v>
      </c>
      <c r="N47" s="34">
        <v>4</v>
      </c>
      <c r="O47" s="34">
        <v>4</v>
      </c>
      <c r="P47" s="34">
        <v>4</v>
      </c>
      <c r="Q47" s="34">
        <v>4</v>
      </c>
      <c r="R47" s="89" t="s">
        <v>57</v>
      </c>
      <c r="S47" s="68" t="s">
        <v>57</v>
      </c>
      <c r="T47" s="34" t="s">
        <v>57</v>
      </c>
      <c r="U47" s="34">
        <v>4</v>
      </c>
      <c r="V47" s="34">
        <v>4</v>
      </c>
      <c r="W47" s="34">
        <v>4</v>
      </c>
      <c r="X47" s="34">
        <v>4</v>
      </c>
      <c r="Y47" s="34" t="s">
        <v>57</v>
      </c>
      <c r="Z47" s="34" t="s">
        <v>57</v>
      </c>
      <c r="AA47" s="34" t="s">
        <v>57</v>
      </c>
      <c r="AB47" s="34">
        <v>4</v>
      </c>
      <c r="AC47" s="34">
        <v>4</v>
      </c>
      <c r="AD47" s="34">
        <v>4</v>
      </c>
      <c r="AE47" s="34">
        <v>4</v>
      </c>
      <c r="AF47" s="89" t="s">
        <v>57</v>
      </c>
    </row>
    <row r="48" spans="1:37" customFormat="1" x14ac:dyDescent="0.15">
      <c r="A48" s="87"/>
      <c r="B48" s="87">
        <v>28</v>
      </c>
      <c r="C48" s="87"/>
      <c r="D48" s="88" t="s">
        <v>52</v>
      </c>
      <c r="E48" s="68">
        <v>4</v>
      </c>
      <c r="F48" s="34" t="s">
        <v>57</v>
      </c>
      <c r="G48" s="34" t="s">
        <v>57</v>
      </c>
      <c r="H48" s="34" t="s">
        <v>57</v>
      </c>
      <c r="I48" s="34">
        <v>4</v>
      </c>
      <c r="J48" s="34">
        <v>4</v>
      </c>
      <c r="K48" s="34">
        <v>4</v>
      </c>
      <c r="L48" s="34">
        <v>4</v>
      </c>
      <c r="M48" s="34" t="s">
        <v>57</v>
      </c>
      <c r="N48" s="34" t="s">
        <v>57</v>
      </c>
      <c r="O48" s="34" t="s">
        <v>57</v>
      </c>
      <c r="P48" s="34">
        <v>4</v>
      </c>
      <c r="Q48" s="34">
        <v>4</v>
      </c>
      <c r="R48" s="89">
        <v>4</v>
      </c>
      <c r="S48" s="68">
        <v>4</v>
      </c>
      <c r="T48" s="34" t="s">
        <v>57</v>
      </c>
      <c r="U48" s="34" t="s">
        <v>57</v>
      </c>
      <c r="V48" s="34" t="s">
        <v>57</v>
      </c>
      <c r="W48" s="34">
        <v>4</v>
      </c>
      <c r="X48" s="34">
        <v>4</v>
      </c>
      <c r="Y48" s="34">
        <v>4</v>
      </c>
      <c r="Z48" s="34">
        <v>4</v>
      </c>
      <c r="AA48" s="34" t="s">
        <v>57</v>
      </c>
      <c r="AB48" s="34" t="s">
        <v>57</v>
      </c>
      <c r="AC48" s="34" t="s">
        <v>57</v>
      </c>
      <c r="AD48" s="34">
        <v>4</v>
      </c>
      <c r="AE48" s="34">
        <v>4</v>
      </c>
      <c r="AF48" s="89">
        <v>4</v>
      </c>
    </row>
    <row r="49" spans="1:46" customFormat="1" x14ac:dyDescent="0.15">
      <c r="A49" s="87"/>
      <c r="B49" s="87">
        <v>29</v>
      </c>
      <c r="C49" s="87"/>
      <c r="D49" s="21" t="s">
        <v>49</v>
      </c>
      <c r="E49" s="67" t="s">
        <v>57</v>
      </c>
      <c r="F49" s="22">
        <v>4</v>
      </c>
      <c r="G49" s="22">
        <v>4</v>
      </c>
      <c r="H49" s="22">
        <v>4</v>
      </c>
      <c r="I49" s="22">
        <v>4</v>
      </c>
      <c r="J49" s="22" t="s">
        <v>57</v>
      </c>
      <c r="K49" s="22" t="s">
        <v>57</v>
      </c>
      <c r="L49" s="22" t="s">
        <v>57</v>
      </c>
      <c r="M49" s="22">
        <v>4</v>
      </c>
      <c r="N49" s="22">
        <v>4</v>
      </c>
      <c r="O49" s="22">
        <v>4</v>
      </c>
      <c r="P49" s="22">
        <v>4</v>
      </c>
      <c r="Q49" s="22" t="s">
        <v>57</v>
      </c>
      <c r="R49" s="82" t="s">
        <v>57</v>
      </c>
      <c r="S49" s="67" t="s">
        <v>57</v>
      </c>
      <c r="T49" s="22">
        <v>4</v>
      </c>
      <c r="U49" s="22">
        <v>4</v>
      </c>
      <c r="V49" s="22">
        <v>4</v>
      </c>
      <c r="W49" s="22">
        <v>4</v>
      </c>
      <c r="X49" s="22" t="s">
        <v>57</v>
      </c>
      <c r="Y49" s="22" t="s">
        <v>57</v>
      </c>
      <c r="Z49" s="22" t="s">
        <v>57</v>
      </c>
      <c r="AA49" s="22">
        <v>4</v>
      </c>
      <c r="AB49" s="22">
        <v>4</v>
      </c>
      <c r="AC49" s="22">
        <v>4</v>
      </c>
      <c r="AD49" s="22">
        <v>4</v>
      </c>
      <c r="AE49" s="22" t="s">
        <v>57</v>
      </c>
      <c r="AF49" s="82" t="s">
        <v>57</v>
      </c>
    </row>
    <row r="50" spans="1:46" customFormat="1" x14ac:dyDescent="0.15">
      <c r="A50" s="87"/>
      <c r="B50" s="87">
        <v>30</v>
      </c>
      <c r="C50" s="14"/>
      <c r="D50" s="21" t="s">
        <v>53</v>
      </c>
      <c r="E50" s="62">
        <v>4</v>
      </c>
      <c r="F50" s="51">
        <v>4</v>
      </c>
      <c r="G50" s="51" t="s">
        <v>16</v>
      </c>
      <c r="H50" s="51" t="s">
        <v>16</v>
      </c>
      <c r="I50" s="51" t="s">
        <v>16</v>
      </c>
      <c r="J50" s="51">
        <v>4</v>
      </c>
      <c r="K50" s="51">
        <v>4</v>
      </c>
      <c r="L50" s="51">
        <v>4</v>
      </c>
      <c r="M50" s="51">
        <v>4</v>
      </c>
      <c r="N50" s="51" t="s">
        <v>16</v>
      </c>
      <c r="O50" s="51" t="s">
        <v>16</v>
      </c>
      <c r="P50" s="51" t="s">
        <v>16</v>
      </c>
      <c r="Q50" s="23">
        <v>4</v>
      </c>
      <c r="R50" s="71">
        <v>4</v>
      </c>
      <c r="S50" s="62">
        <v>4</v>
      </c>
      <c r="T50" s="51">
        <v>4</v>
      </c>
      <c r="U50" s="51" t="s">
        <v>16</v>
      </c>
      <c r="V50" s="51" t="s">
        <v>16</v>
      </c>
      <c r="W50" s="51" t="s">
        <v>16</v>
      </c>
      <c r="X50" s="51">
        <v>4</v>
      </c>
      <c r="Y50" s="51">
        <v>4</v>
      </c>
      <c r="Z50" s="51">
        <v>4</v>
      </c>
      <c r="AA50" s="51">
        <v>4</v>
      </c>
      <c r="AB50" s="51" t="s">
        <v>16</v>
      </c>
      <c r="AC50" s="51" t="s">
        <v>16</v>
      </c>
      <c r="AD50" s="51" t="s">
        <v>16</v>
      </c>
      <c r="AE50" s="23">
        <v>4</v>
      </c>
      <c r="AF50" s="71">
        <v>4</v>
      </c>
    </row>
    <row r="51" spans="1:46" customFormat="1" x14ac:dyDescent="0.15">
      <c r="A51" s="87"/>
      <c r="B51" s="14">
        <v>31</v>
      </c>
      <c r="C51" s="87"/>
      <c r="D51" s="88" t="s">
        <v>54</v>
      </c>
      <c r="E51" s="67">
        <v>4</v>
      </c>
      <c r="F51" s="22">
        <v>4</v>
      </c>
      <c r="G51" s="22">
        <v>4</v>
      </c>
      <c r="H51" s="22" t="s">
        <v>57</v>
      </c>
      <c r="I51" s="22" t="s">
        <v>57</v>
      </c>
      <c r="J51" s="22" t="s">
        <v>57</v>
      </c>
      <c r="K51" s="22">
        <v>4</v>
      </c>
      <c r="L51" s="22">
        <v>4</v>
      </c>
      <c r="M51" s="22">
        <v>4</v>
      </c>
      <c r="N51" s="22">
        <v>4</v>
      </c>
      <c r="O51" s="22" t="s">
        <v>57</v>
      </c>
      <c r="P51" s="22" t="s">
        <v>57</v>
      </c>
      <c r="Q51" s="22" t="s">
        <v>57</v>
      </c>
      <c r="R51" s="82">
        <v>4</v>
      </c>
      <c r="S51" s="67">
        <v>4</v>
      </c>
      <c r="T51" s="22">
        <v>4</v>
      </c>
      <c r="U51" s="22">
        <v>4</v>
      </c>
      <c r="V51" s="22" t="s">
        <v>57</v>
      </c>
      <c r="W51" s="22" t="s">
        <v>57</v>
      </c>
      <c r="X51" s="22" t="s">
        <v>57</v>
      </c>
      <c r="Y51" s="22">
        <v>4</v>
      </c>
      <c r="Z51" s="22">
        <v>4</v>
      </c>
      <c r="AA51" s="22">
        <v>4</v>
      </c>
      <c r="AB51" s="22">
        <v>4</v>
      </c>
      <c r="AC51" s="22" t="s">
        <v>57</v>
      </c>
      <c r="AD51" s="22" t="s">
        <v>57</v>
      </c>
      <c r="AE51" s="22" t="s">
        <v>57</v>
      </c>
      <c r="AF51" s="82">
        <v>4</v>
      </c>
    </row>
    <row r="52" spans="1:46" x14ac:dyDescent="0.15">
      <c r="A52" s="25"/>
      <c r="B52" s="25"/>
      <c r="C52" s="49"/>
      <c r="D52" s="88"/>
      <c r="E52" s="67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82"/>
      <c r="S52" s="67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82"/>
      <c r="AH52"/>
      <c r="AI52"/>
      <c r="AJ52"/>
      <c r="AK52"/>
    </row>
    <row r="53" spans="1:46" x14ac:dyDescent="0.15">
      <c r="A53" s="14"/>
      <c r="B53" s="14"/>
      <c r="C53" s="19"/>
      <c r="D53" s="14"/>
      <c r="E53" s="38"/>
      <c r="F53" s="14"/>
      <c r="G53" s="15"/>
      <c r="H53" s="15"/>
      <c r="I53" s="14"/>
      <c r="J53" s="14"/>
      <c r="K53" s="14"/>
      <c r="L53" s="15"/>
      <c r="M53" s="14"/>
      <c r="N53" s="14"/>
      <c r="O53" s="14"/>
      <c r="P53" s="14"/>
      <c r="Q53" s="14"/>
      <c r="R53" s="70"/>
      <c r="S53" s="38"/>
      <c r="T53" s="14"/>
      <c r="U53" s="15"/>
      <c r="V53" s="15"/>
      <c r="W53" s="14"/>
      <c r="X53" s="14"/>
      <c r="Y53" s="14"/>
      <c r="Z53" s="15"/>
      <c r="AA53" s="14"/>
      <c r="AB53" s="14"/>
      <c r="AC53" s="14"/>
      <c r="AD53" s="14"/>
      <c r="AE53" s="14"/>
      <c r="AF53" s="42"/>
      <c r="AH53"/>
      <c r="AI53"/>
      <c r="AJ53"/>
      <c r="AK53"/>
    </row>
    <row r="54" spans="1:46" x14ac:dyDescent="0.15">
      <c r="A54" s="14"/>
      <c r="B54" s="14"/>
      <c r="C54" s="14"/>
      <c r="D54" s="14"/>
      <c r="E54" s="38"/>
      <c r="F54" s="14"/>
      <c r="G54" s="15"/>
      <c r="H54" s="15"/>
      <c r="I54" s="14"/>
      <c r="J54" s="14"/>
      <c r="K54" s="14"/>
      <c r="L54" s="15"/>
      <c r="M54" s="16"/>
      <c r="N54" s="16"/>
      <c r="O54" s="14"/>
      <c r="P54" s="14"/>
      <c r="Q54" s="14"/>
      <c r="R54" s="70"/>
      <c r="S54" s="38"/>
      <c r="T54" s="14"/>
      <c r="U54" s="15"/>
      <c r="V54" s="15"/>
      <c r="W54" s="14"/>
      <c r="X54" s="14"/>
      <c r="Y54" s="14"/>
      <c r="Z54" s="15"/>
      <c r="AA54" s="16"/>
      <c r="AB54" s="16"/>
      <c r="AC54" s="14"/>
      <c r="AD54" s="14"/>
      <c r="AE54" s="14"/>
      <c r="AF54" s="42"/>
      <c r="AH54"/>
      <c r="AI54"/>
      <c r="AJ54"/>
      <c r="AK54"/>
    </row>
    <row r="55" spans="1:46" ht="14.25" customHeight="1" x14ac:dyDescent="0.15">
      <c r="A55" s="14"/>
      <c r="B55" s="14"/>
      <c r="C55" s="17" t="s">
        <v>80</v>
      </c>
      <c r="D55" s="14"/>
      <c r="E55" s="38"/>
      <c r="F55" s="14"/>
      <c r="G55" s="15"/>
      <c r="H55" s="15"/>
      <c r="I55" s="14"/>
      <c r="J55" s="14"/>
      <c r="K55" s="14"/>
      <c r="L55" s="15"/>
      <c r="M55" s="16"/>
      <c r="N55" s="16"/>
      <c r="O55" s="14"/>
      <c r="P55" s="14"/>
      <c r="Q55" s="14"/>
      <c r="R55" s="70"/>
      <c r="S55" s="38"/>
      <c r="T55" s="14"/>
      <c r="U55" s="15"/>
      <c r="V55" s="15"/>
      <c r="W55" s="14"/>
      <c r="X55" s="14"/>
      <c r="Y55" s="14"/>
      <c r="Z55" s="15"/>
      <c r="AA55" s="16"/>
      <c r="AB55" s="16"/>
      <c r="AC55" s="14"/>
      <c r="AD55" s="14"/>
      <c r="AE55" s="14"/>
      <c r="AF55" s="42"/>
      <c r="AH55"/>
      <c r="AI55"/>
      <c r="AJ55"/>
      <c r="AK55"/>
    </row>
    <row r="60" spans="1:46" s="14" customFormat="1" x14ac:dyDescent="0.15">
      <c r="A60" s="21"/>
      <c r="B60" s="21"/>
      <c r="D60" s="21"/>
      <c r="E60" s="39"/>
      <c r="F60" s="23"/>
      <c r="G60" s="22"/>
      <c r="H60" s="22"/>
      <c r="I60" s="16"/>
      <c r="J60" s="23"/>
      <c r="K60" s="16"/>
      <c r="L60" s="18"/>
      <c r="M60" s="23"/>
      <c r="N60" s="23"/>
      <c r="O60" s="23"/>
      <c r="P60" s="23"/>
      <c r="Q60" s="23"/>
      <c r="R60" s="72"/>
      <c r="S60" s="39"/>
      <c r="T60" s="23"/>
      <c r="U60" s="22"/>
      <c r="V60" s="22"/>
      <c r="W60" s="16"/>
      <c r="X60" s="23"/>
      <c r="Y60" s="16"/>
      <c r="Z60" s="18"/>
      <c r="AA60" s="23"/>
      <c r="AB60" s="23"/>
      <c r="AC60" s="23"/>
      <c r="AD60" s="23"/>
      <c r="AE60" s="23"/>
      <c r="AF60" s="43"/>
      <c r="AG60"/>
      <c r="AH60"/>
      <c r="AI60"/>
      <c r="AJ60"/>
      <c r="AK60"/>
      <c r="AL60" s="3"/>
      <c r="AM60" s="3"/>
      <c r="AN60" s="3"/>
      <c r="AO60" s="3"/>
      <c r="AP60" s="3"/>
      <c r="AQ60" s="3"/>
      <c r="AR60" s="3"/>
      <c r="AS60" s="3"/>
      <c r="AT60" s="3"/>
    </row>
    <row r="61" spans="1:46" s="3" customFormat="1" x14ac:dyDescent="0.15">
      <c r="A61" s="32"/>
      <c r="B61" s="32"/>
      <c r="C61" s="25"/>
      <c r="D61" s="32"/>
      <c r="E61" s="39"/>
      <c r="F61" s="23"/>
      <c r="G61" s="22"/>
      <c r="H61" s="22"/>
      <c r="I61" s="16"/>
      <c r="J61" s="23"/>
      <c r="K61" s="16"/>
      <c r="L61" s="18"/>
      <c r="M61" s="23"/>
      <c r="N61" s="23"/>
      <c r="O61" s="23"/>
      <c r="P61" s="23"/>
      <c r="Q61" s="23"/>
      <c r="R61" s="72"/>
      <c r="S61" s="39"/>
      <c r="T61" s="23"/>
      <c r="U61" s="22"/>
      <c r="V61" s="22"/>
      <c r="W61" s="16"/>
      <c r="X61" s="23"/>
      <c r="Y61" s="16"/>
      <c r="Z61" s="18"/>
      <c r="AA61" s="23"/>
      <c r="AB61" s="23"/>
      <c r="AC61" s="23"/>
      <c r="AD61" s="23"/>
      <c r="AE61" s="23"/>
      <c r="AF61" s="43"/>
      <c r="AG61"/>
      <c r="AH61"/>
      <c r="AI61"/>
      <c r="AJ61"/>
      <c r="AK61"/>
    </row>
    <row r="62" spans="1:46" x14ac:dyDescent="0.15">
      <c r="A62" s="25"/>
      <c r="B62" s="25"/>
      <c r="C62" s="26"/>
      <c r="D62" s="25"/>
      <c r="E62" s="41"/>
      <c r="F62" s="25"/>
      <c r="G62" s="30"/>
      <c r="H62" s="30"/>
      <c r="I62" s="25"/>
      <c r="J62" s="25"/>
      <c r="K62" s="25"/>
      <c r="L62" s="25"/>
      <c r="M62" s="27"/>
      <c r="N62" s="27"/>
      <c r="O62" s="25"/>
      <c r="P62" s="25"/>
      <c r="Q62" s="25"/>
      <c r="R62" s="70"/>
      <c r="S62" s="41"/>
      <c r="T62" s="25"/>
      <c r="U62" s="30"/>
      <c r="V62" s="30"/>
      <c r="W62" s="25"/>
      <c r="X62" s="25"/>
      <c r="Y62" s="25"/>
      <c r="Z62" s="25"/>
      <c r="AA62" s="27"/>
      <c r="AB62" s="27"/>
      <c r="AC62" s="25"/>
      <c r="AD62" s="25"/>
      <c r="AE62" s="25"/>
      <c r="AF62" s="42"/>
      <c r="AH62"/>
      <c r="AI62"/>
      <c r="AJ62"/>
      <c r="AK62"/>
    </row>
    <row r="63" spans="1:46" x14ac:dyDescent="0.15">
      <c r="A63" s="15"/>
      <c r="B63" s="15"/>
      <c r="C63" s="20"/>
      <c r="D63" s="15"/>
      <c r="E63" s="39"/>
      <c r="F63" s="16"/>
      <c r="G63" s="18"/>
      <c r="H63" s="18"/>
      <c r="I63" s="16"/>
      <c r="J63" s="16"/>
      <c r="K63" s="16"/>
      <c r="L63" s="18"/>
      <c r="M63" s="16"/>
      <c r="N63" s="16"/>
      <c r="O63" s="16"/>
      <c r="P63" s="16"/>
      <c r="Q63" s="16"/>
      <c r="R63" s="72"/>
      <c r="S63" s="39"/>
      <c r="T63" s="16"/>
      <c r="U63" s="18"/>
      <c r="V63" s="18"/>
      <c r="W63" s="16"/>
      <c r="X63" s="16"/>
      <c r="Y63" s="16"/>
      <c r="Z63" s="18"/>
      <c r="AA63" s="16"/>
      <c r="AB63" s="16"/>
      <c r="AC63" s="16"/>
      <c r="AD63" s="16"/>
      <c r="AE63" s="16"/>
      <c r="AF63" s="43"/>
      <c r="AH63"/>
      <c r="AI63"/>
      <c r="AJ63"/>
      <c r="AK63"/>
    </row>
    <row r="64" spans="1:46" x14ac:dyDescent="0.15">
      <c r="A64" s="6"/>
      <c r="B64" s="6"/>
      <c r="D64" s="6"/>
      <c r="E64" s="6"/>
      <c r="R64" s="77"/>
      <c r="S64" s="6"/>
      <c r="AF64" s="3"/>
      <c r="AH64"/>
      <c r="AI64"/>
      <c r="AJ64"/>
      <c r="AK64"/>
    </row>
    <row r="65" spans="1:32" x14ac:dyDescent="0.15">
      <c r="A65" s="6"/>
      <c r="B65" s="6"/>
      <c r="D65" s="6"/>
      <c r="E65" s="6"/>
      <c r="R65" s="77"/>
      <c r="S65" s="6"/>
      <c r="AF65" s="3"/>
    </row>
    <row r="66" spans="1:32" x14ac:dyDescent="0.15">
      <c r="A66" s="6"/>
      <c r="B66" s="6"/>
      <c r="D66" s="6"/>
      <c r="E66" s="6"/>
      <c r="R66" s="77"/>
      <c r="S66" s="6"/>
      <c r="AF66" s="3"/>
    </row>
    <row r="67" spans="1:32" x14ac:dyDescent="0.15">
      <c r="A67" s="6"/>
      <c r="B67" s="6"/>
      <c r="C67" s="86" t="s">
        <v>72</v>
      </c>
      <c r="D67" s="85" t="s">
        <v>46</v>
      </c>
      <c r="E67" s="13">
        <f>COUNTIF(E6:E65,1)</f>
        <v>6</v>
      </c>
      <c r="F67" s="13">
        <f t="shared" ref="F67:AF67" si="0">COUNTIF(F6:F65,1)</f>
        <v>5</v>
      </c>
      <c r="G67" s="13">
        <f t="shared" si="0"/>
        <v>5</v>
      </c>
      <c r="H67" s="13">
        <f t="shared" si="0"/>
        <v>5</v>
      </c>
      <c r="I67" s="13">
        <f t="shared" si="0"/>
        <v>5</v>
      </c>
      <c r="J67" s="13">
        <f t="shared" si="0"/>
        <v>5</v>
      </c>
      <c r="K67" s="13">
        <f t="shared" si="0"/>
        <v>5</v>
      </c>
      <c r="L67" s="13">
        <f t="shared" si="0"/>
        <v>6</v>
      </c>
      <c r="M67" s="13">
        <f t="shared" si="0"/>
        <v>5</v>
      </c>
      <c r="N67" s="13">
        <f t="shared" si="0"/>
        <v>5</v>
      </c>
      <c r="O67" s="13">
        <f t="shared" si="0"/>
        <v>5</v>
      </c>
      <c r="P67" s="13">
        <f t="shared" si="0"/>
        <v>5</v>
      </c>
      <c r="Q67" s="13">
        <f t="shared" si="0"/>
        <v>5</v>
      </c>
      <c r="R67" s="13">
        <f t="shared" si="0"/>
        <v>5</v>
      </c>
      <c r="S67" s="13">
        <f t="shared" si="0"/>
        <v>6</v>
      </c>
      <c r="T67" s="13">
        <f t="shared" si="0"/>
        <v>5</v>
      </c>
      <c r="U67" s="13">
        <f t="shared" si="0"/>
        <v>5</v>
      </c>
      <c r="V67" s="13">
        <f t="shared" si="0"/>
        <v>5</v>
      </c>
      <c r="W67" s="13">
        <f t="shared" si="0"/>
        <v>5</v>
      </c>
      <c r="X67" s="13">
        <f t="shared" si="0"/>
        <v>5</v>
      </c>
      <c r="Y67" s="13">
        <f t="shared" si="0"/>
        <v>5</v>
      </c>
      <c r="Z67" s="13">
        <f t="shared" si="0"/>
        <v>6</v>
      </c>
      <c r="AA67" s="13">
        <f t="shared" si="0"/>
        <v>5</v>
      </c>
      <c r="AB67" s="13">
        <f t="shared" si="0"/>
        <v>5</v>
      </c>
      <c r="AC67" s="13">
        <f t="shared" si="0"/>
        <v>5</v>
      </c>
      <c r="AD67" s="13">
        <f t="shared" si="0"/>
        <v>5</v>
      </c>
      <c r="AE67" s="13">
        <f t="shared" si="0"/>
        <v>5</v>
      </c>
      <c r="AF67" s="13">
        <f t="shared" si="0"/>
        <v>5</v>
      </c>
    </row>
    <row r="68" spans="1:32" x14ac:dyDescent="0.15">
      <c r="A68" s="6"/>
      <c r="B68" s="6"/>
      <c r="C68" s="86" t="s">
        <v>73</v>
      </c>
      <c r="D68" s="85" t="s">
        <v>47</v>
      </c>
      <c r="E68" s="13">
        <f>COUNTIF(E7:E66,2)</f>
        <v>6</v>
      </c>
      <c r="F68" s="13">
        <f t="shared" ref="F68:AF68" si="1">COUNTIF(F7:F66,2)</f>
        <v>5</v>
      </c>
      <c r="G68" s="13">
        <f t="shared" si="1"/>
        <v>5</v>
      </c>
      <c r="H68" s="13">
        <f t="shared" si="1"/>
        <v>6</v>
      </c>
      <c r="I68" s="13">
        <f t="shared" si="1"/>
        <v>6</v>
      </c>
      <c r="J68" s="13">
        <f t="shared" si="1"/>
        <v>6</v>
      </c>
      <c r="K68" s="13">
        <f t="shared" si="1"/>
        <v>6</v>
      </c>
      <c r="L68" s="13">
        <f t="shared" si="1"/>
        <v>6</v>
      </c>
      <c r="M68" s="13">
        <f t="shared" si="1"/>
        <v>5</v>
      </c>
      <c r="N68" s="13">
        <f t="shared" si="1"/>
        <v>5</v>
      </c>
      <c r="O68" s="13">
        <f t="shared" si="1"/>
        <v>6</v>
      </c>
      <c r="P68" s="13">
        <f t="shared" si="1"/>
        <v>6</v>
      </c>
      <c r="Q68" s="13">
        <f t="shared" si="1"/>
        <v>6</v>
      </c>
      <c r="R68" s="13">
        <f t="shared" si="1"/>
        <v>6</v>
      </c>
      <c r="S68" s="13">
        <f t="shared" si="1"/>
        <v>6</v>
      </c>
      <c r="T68" s="13">
        <f t="shared" si="1"/>
        <v>5</v>
      </c>
      <c r="U68" s="13">
        <f t="shared" si="1"/>
        <v>5</v>
      </c>
      <c r="V68" s="13">
        <f t="shared" si="1"/>
        <v>6</v>
      </c>
      <c r="W68" s="13">
        <f t="shared" si="1"/>
        <v>6</v>
      </c>
      <c r="X68" s="13">
        <f t="shared" si="1"/>
        <v>6</v>
      </c>
      <c r="Y68" s="13">
        <f t="shared" si="1"/>
        <v>6</v>
      </c>
      <c r="Z68" s="13">
        <f t="shared" si="1"/>
        <v>6</v>
      </c>
      <c r="AA68" s="13">
        <f t="shared" si="1"/>
        <v>5</v>
      </c>
      <c r="AB68" s="13">
        <f t="shared" si="1"/>
        <v>5</v>
      </c>
      <c r="AC68" s="13">
        <f t="shared" si="1"/>
        <v>6</v>
      </c>
      <c r="AD68" s="13">
        <f t="shared" si="1"/>
        <v>6</v>
      </c>
      <c r="AE68" s="13">
        <f t="shared" si="1"/>
        <v>6</v>
      </c>
      <c r="AF68" s="13">
        <f t="shared" si="1"/>
        <v>6</v>
      </c>
    </row>
    <row r="69" spans="1:32" x14ac:dyDescent="0.15">
      <c r="A69" s="6"/>
      <c r="B69" s="6"/>
      <c r="C69" s="86" t="s">
        <v>74</v>
      </c>
      <c r="D69" s="85" t="s">
        <v>55</v>
      </c>
      <c r="E69" s="13">
        <f>COUNTIF(E6:E66,3)</f>
        <v>2</v>
      </c>
      <c r="F69" s="13">
        <f t="shared" ref="F69:AF69" si="2">COUNTIF(F6:F66,3)</f>
        <v>3</v>
      </c>
      <c r="G69" s="13">
        <f t="shared" si="2"/>
        <v>3</v>
      </c>
      <c r="H69" s="13">
        <f t="shared" si="2"/>
        <v>3</v>
      </c>
      <c r="I69" s="13">
        <f t="shared" si="2"/>
        <v>3</v>
      </c>
      <c r="J69" s="13">
        <f t="shared" si="2"/>
        <v>3</v>
      </c>
      <c r="K69" s="13">
        <f t="shared" si="2"/>
        <v>3</v>
      </c>
      <c r="L69" s="13">
        <f t="shared" si="2"/>
        <v>2</v>
      </c>
      <c r="M69" s="13">
        <f t="shared" si="2"/>
        <v>3</v>
      </c>
      <c r="N69" s="13">
        <f t="shared" si="2"/>
        <v>3</v>
      </c>
      <c r="O69" s="13">
        <f t="shared" si="2"/>
        <v>3</v>
      </c>
      <c r="P69" s="13">
        <f t="shared" si="2"/>
        <v>3</v>
      </c>
      <c r="Q69" s="13">
        <f t="shared" si="2"/>
        <v>3</v>
      </c>
      <c r="R69" s="13">
        <f t="shared" si="2"/>
        <v>3</v>
      </c>
      <c r="S69" s="13">
        <f t="shared" si="2"/>
        <v>2</v>
      </c>
      <c r="T69" s="13">
        <f t="shared" si="2"/>
        <v>3</v>
      </c>
      <c r="U69" s="13">
        <f t="shared" si="2"/>
        <v>3</v>
      </c>
      <c r="V69" s="13">
        <f t="shared" si="2"/>
        <v>3</v>
      </c>
      <c r="W69" s="13">
        <f t="shared" si="2"/>
        <v>3</v>
      </c>
      <c r="X69" s="13">
        <f t="shared" si="2"/>
        <v>3</v>
      </c>
      <c r="Y69" s="13">
        <f t="shared" si="2"/>
        <v>3</v>
      </c>
      <c r="Z69" s="13">
        <f t="shared" si="2"/>
        <v>2</v>
      </c>
      <c r="AA69" s="13">
        <f t="shared" si="2"/>
        <v>3</v>
      </c>
      <c r="AB69" s="13">
        <f t="shared" si="2"/>
        <v>3</v>
      </c>
      <c r="AC69" s="13">
        <f t="shared" si="2"/>
        <v>3</v>
      </c>
      <c r="AD69" s="13">
        <f t="shared" si="2"/>
        <v>3</v>
      </c>
      <c r="AE69" s="13">
        <f t="shared" si="2"/>
        <v>3</v>
      </c>
      <c r="AF69" s="13">
        <f t="shared" si="2"/>
        <v>3</v>
      </c>
    </row>
    <row r="70" spans="1:32" x14ac:dyDescent="0.15">
      <c r="A70" s="6"/>
      <c r="B70" s="6"/>
      <c r="C70" s="86" t="s">
        <v>75</v>
      </c>
      <c r="D70" s="85" t="s">
        <v>56</v>
      </c>
      <c r="E70" s="13">
        <f>COUNTIF(E6:E66,4)</f>
        <v>5</v>
      </c>
      <c r="F70" s="13">
        <f t="shared" ref="F70:AF70" si="3">COUNTIF(F6:F66,4)</f>
        <v>5</v>
      </c>
      <c r="G70" s="13">
        <f t="shared" si="3"/>
        <v>4</v>
      </c>
      <c r="H70" s="13">
        <f t="shared" si="3"/>
        <v>3</v>
      </c>
      <c r="I70" s="13">
        <f t="shared" si="3"/>
        <v>3</v>
      </c>
      <c r="J70" s="13">
        <f t="shared" si="3"/>
        <v>4</v>
      </c>
      <c r="K70" s="13">
        <f t="shared" si="3"/>
        <v>4</v>
      </c>
      <c r="L70" s="13">
        <f t="shared" si="3"/>
        <v>5</v>
      </c>
      <c r="M70" s="13">
        <f t="shared" si="3"/>
        <v>5</v>
      </c>
      <c r="N70" s="13">
        <f t="shared" si="3"/>
        <v>4</v>
      </c>
      <c r="O70" s="13">
        <f t="shared" si="3"/>
        <v>3</v>
      </c>
      <c r="P70" s="13">
        <f t="shared" si="3"/>
        <v>3</v>
      </c>
      <c r="Q70" s="13">
        <f t="shared" si="3"/>
        <v>4</v>
      </c>
      <c r="R70" s="13">
        <f t="shared" si="3"/>
        <v>4</v>
      </c>
      <c r="S70" s="13">
        <f t="shared" si="3"/>
        <v>5</v>
      </c>
      <c r="T70" s="13">
        <f t="shared" si="3"/>
        <v>5</v>
      </c>
      <c r="U70" s="13">
        <f t="shared" si="3"/>
        <v>4</v>
      </c>
      <c r="V70" s="13">
        <f t="shared" si="3"/>
        <v>3</v>
      </c>
      <c r="W70" s="13">
        <f t="shared" si="3"/>
        <v>3</v>
      </c>
      <c r="X70" s="13">
        <f t="shared" si="3"/>
        <v>4</v>
      </c>
      <c r="Y70" s="13">
        <f t="shared" si="3"/>
        <v>4</v>
      </c>
      <c r="Z70" s="13">
        <f t="shared" si="3"/>
        <v>5</v>
      </c>
      <c r="AA70" s="13">
        <f t="shared" si="3"/>
        <v>5</v>
      </c>
      <c r="AB70" s="13">
        <f t="shared" si="3"/>
        <v>4</v>
      </c>
      <c r="AC70" s="13">
        <f t="shared" si="3"/>
        <v>3</v>
      </c>
      <c r="AD70" s="13">
        <f t="shared" si="3"/>
        <v>3</v>
      </c>
      <c r="AE70" s="13">
        <f t="shared" si="3"/>
        <v>4</v>
      </c>
      <c r="AF70" s="13">
        <f t="shared" si="3"/>
        <v>4</v>
      </c>
    </row>
    <row r="71" spans="1:32" x14ac:dyDescent="0.15">
      <c r="A71" s="3"/>
      <c r="B71" s="3"/>
      <c r="C71" s="86" t="s">
        <v>81</v>
      </c>
      <c r="D71" s="85" t="s">
        <v>80</v>
      </c>
      <c r="E71" s="13"/>
      <c r="F71" s="4"/>
      <c r="G71" s="11"/>
      <c r="H71" s="11"/>
      <c r="I71" s="4"/>
      <c r="J71" s="4"/>
      <c r="K71" s="10"/>
      <c r="L71" s="10"/>
      <c r="M71" s="4"/>
      <c r="N71" s="4"/>
      <c r="O71" s="4"/>
      <c r="P71" s="4"/>
      <c r="Q71" s="4"/>
      <c r="R71" s="78"/>
      <c r="S71" s="13"/>
      <c r="T71" s="4"/>
      <c r="U71" s="11"/>
      <c r="V71" s="11"/>
      <c r="W71" s="4"/>
      <c r="X71" s="4"/>
      <c r="Y71" s="10"/>
      <c r="Z71" s="10"/>
      <c r="AA71" s="4"/>
      <c r="AB71" s="4"/>
      <c r="AC71" s="4"/>
      <c r="AD71" s="4"/>
      <c r="AE71" s="4"/>
      <c r="AF71" s="10"/>
    </row>
    <row r="72" spans="1:32" x14ac:dyDescent="0.15">
      <c r="D72" s="6"/>
      <c r="E72" s="13"/>
      <c r="F72" s="4"/>
      <c r="G72" s="11"/>
      <c r="H72" s="11"/>
      <c r="I72" s="4"/>
      <c r="J72" s="4"/>
      <c r="K72" s="10"/>
      <c r="L72" s="10"/>
      <c r="M72" s="4"/>
      <c r="N72" s="4"/>
      <c r="O72" s="4"/>
      <c r="P72" s="4"/>
      <c r="Q72" s="4"/>
      <c r="R72" s="78"/>
      <c r="S72" s="13"/>
      <c r="T72" s="4"/>
      <c r="U72" s="11"/>
      <c r="V72" s="11"/>
      <c r="W72" s="4"/>
      <c r="X72" s="4"/>
      <c r="Y72" s="10"/>
      <c r="Z72" s="10"/>
      <c r="AA72" s="4"/>
      <c r="AB72" s="4"/>
      <c r="AC72" s="4"/>
      <c r="AD72" s="4"/>
      <c r="AE72" s="4"/>
      <c r="AF72" s="10"/>
    </row>
    <row r="73" spans="1:32" x14ac:dyDescent="0.15">
      <c r="D73" s="6"/>
      <c r="E73" s="13"/>
      <c r="F73" s="4"/>
      <c r="G73" s="11"/>
      <c r="H73" s="11"/>
      <c r="I73" s="4"/>
      <c r="J73" s="4"/>
      <c r="K73" s="10"/>
      <c r="L73" s="10"/>
      <c r="M73" s="4"/>
      <c r="N73" s="4"/>
      <c r="O73" s="4"/>
      <c r="P73" s="4"/>
      <c r="Q73" s="4"/>
      <c r="R73" s="78"/>
      <c r="S73" s="13"/>
      <c r="T73" s="4"/>
      <c r="U73" s="11"/>
      <c r="V73" s="11"/>
      <c r="W73" s="4"/>
      <c r="X73" s="4"/>
      <c r="Y73" s="10"/>
      <c r="Z73" s="10"/>
      <c r="AA73" s="4"/>
      <c r="AB73" s="4"/>
      <c r="AC73" s="4"/>
      <c r="AD73" s="4"/>
      <c r="AE73" s="4"/>
      <c r="AF73" s="10"/>
    </row>
    <row r="74" spans="1:32" x14ac:dyDescent="0.15">
      <c r="D74" s="6"/>
      <c r="E74" s="13"/>
      <c r="F74" s="4"/>
      <c r="G74" s="11"/>
      <c r="H74" s="11"/>
      <c r="I74" s="4"/>
      <c r="J74" s="4"/>
      <c r="K74" s="10"/>
      <c r="L74" s="10"/>
      <c r="M74" s="4"/>
      <c r="N74" s="4"/>
      <c r="O74" s="4"/>
      <c r="P74" s="4"/>
      <c r="Q74" s="4"/>
      <c r="R74" s="78"/>
      <c r="S74" s="13"/>
      <c r="T74" s="4"/>
      <c r="U74" s="11"/>
      <c r="V74" s="11"/>
      <c r="W74" s="4"/>
      <c r="X74" s="4"/>
      <c r="Y74" s="10"/>
      <c r="Z74" s="10"/>
      <c r="AA74" s="4"/>
      <c r="AB74" s="4"/>
      <c r="AC74" s="4"/>
      <c r="AD74" s="4"/>
      <c r="AE74" s="4"/>
      <c r="AF74" s="10"/>
    </row>
    <row r="75" spans="1:32" customFormat="1" x14ac:dyDescent="0.15">
      <c r="E75" s="69"/>
      <c r="R75" s="79"/>
      <c r="S75" s="69"/>
    </row>
    <row r="76" spans="1:32" customFormat="1" x14ac:dyDescent="0.15">
      <c r="R76" s="79"/>
      <c r="S76" s="69"/>
    </row>
    <row r="77" spans="1:32" customFormat="1" x14ac:dyDescent="0.15">
      <c r="R77" s="79"/>
      <c r="S77" s="69"/>
    </row>
    <row r="78" spans="1:32" customFormat="1" x14ac:dyDescent="0.15">
      <c r="R78" s="79"/>
      <c r="S78" s="69"/>
    </row>
    <row r="79" spans="1:32" customFormat="1" x14ac:dyDescent="0.15">
      <c r="R79" s="79"/>
      <c r="S79" s="69"/>
    </row>
    <row r="80" spans="1:32" customFormat="1" x14ac:dyDescent="0.15">
      <c r="R80" s="79"/>
      <c r="S80" s="69"/>
    </row>
    <row r="81" spans="1:37" customFormat="1" x14ac:dyDescent="0.15">
      <c r="R81" s="79"/>
      <c r="S81" s="69"/>
    </row>
    <row r="82" spans="1:37" s="12" customFormat="1" x14ac:dyDescent="0.15">
      <c r="A82" s="30">
        <v>26</v>
      </c>
      <c r="B82" s="30">
        <v>26</v>
      </c>
      <c r="C82" s="32"/>
      <c r="D82" s="32" t="s">
        <v>43</v>
      </c>
      <c r="E82" s="68">
        <v>3</v>
      </c>
      <c r="F82" s="34">
        <v>3</v>
      </c>
      <c r="G82" s="34" t="s">
        <v>16</v>
      </c>
      <c r="H82" s="34" t="s">
        <v>16</v>
      </c>
      <c r="I82" s="34" t="s">
        <v>16</v>
      </c>
      <c r="J82" s="64">
        <v>3</v>
      </c>
      <c r="K82" s="31">
        <v>3</v>
      </c>
      <c r="L82" s="31">
        <v>3</v>
      </c>
      <c r="M82" s="31">
        <v>3</v>
      </c>
      <c r="N82" s="34" t="s">
        <v>16</v>
      </c>
      <c r="O82" s="34" t="s">
        <v>16</v>
      </c>
      <c r="P82" s="34" t="s">
        <v>16</v>
      </c>
      <c r="Q82" s="63">
        <v>3</v>
      </c>
      <c r="R82" s="74">
        <v>3</v>
      </c>
      <c r="S82" s="68">
        <v>3</v>
      </c>
      <c r="T82" s="34">
        <v>3</v>
      </c>
      <c r="U82" s="34" t="s">
        <v>16</v>
      </c>
      <c r="V82" s="34" t="s">
        <v>16</v>
      </c>
      <c r="W82" s="34" t="s">
        <v>16</v>
      </c>
      <c r="X82" s="64">
        <v>3</v>
      </c>
      <c r="Y82" s="31">
        <v>3</v>
      </c>
      <c r="Z82" s="31">
        <v>3</v>
      </c>
      <c r="AA82" s="31">
        <v>3</v>
      </c>
      <c r="AB82" s="34" t="s">
        <v>16</v>
      </c>
      <c r="AC82" s="34" t="s">
        <v>16</v>
      </c>
      <c r="AD82" s="34" t="s">
        <v>16</v>
      </c>
      <c r="AE82" s="63">
        <v>3</v>
      </c>
      <c r="AF82" s="44">
        <v>3</v>
      </c>
      <c r="AG82"/>
      <c r="AH82"/>
      <c r="AI82"/>
      <c r="AJ82"/>
      <c r="AK82"/>
    </row>
    <row r="83" spans="1:37" s="12" customFormat="1" x14ac:dyDescent="0.15">
      <c r="A83" s="30">
        <v>27</v>
      </c>
      <c r="B83" s="30">
        <v>27</v>
      </c>
      <c r="C83" s="32"/>
      <c r="D83" s="32" t="s">
        <v>43</v>
      </c>
      <c r="E83" s="68">
        <v>3</v>
      </c>
      <c r="F83" s="34">
        <v>3</v>
      </c>
      <c r="G83" s="34" t="s">
        <v>16</v>
      </c>
      <c r="H83" s="34" t="s">
        <v>16</v>
      </c>
      <c r="I83" s="34" t="s">
        <v>16</v>
      </c>
      <c r="J83" s="63">
        <v>3</v>
      </c>
      <c r="K83" s="31">
        <v>3</v>
      </c>
      <c r="L83" s="31">
        <v>3</v>
      </c>
      <c r="M83" s="31">
        <v>3</v>
      </c>
      <c r="N83" s="34" t="s">
        <v>16</v>
      </c>
      <c r="O83" s="34" t="s">
        <v>16</v>
      </c>
      <c r="P83" s="34" t="s">
        <v>16</v>
      </c>
      <c r="Q83" s="64">
        <v>3</v>
      </c>
      <c r="R83" s="74">
        <v>3</v>
      </c>
      <c r="S83" s="68">
        <v>3</v>
      </c>
      <c r="T83" s="34">
        <v>3</v>
      </c>
      <c r="U83" s="34" t="s">
        <v>16</v>
      </c>
      <c r="V83" s="34" t="s">
        <v>16</v>
      </c>
      <c r="W83" s="34" t="s">
        <v>16</v>
      </c>
      <c r="X83" s="63">
        <v>3</v>
      </c>
      <c r="Y83" s="31">
        <v>3</v>
      </c>
      <c r="Z83" s="31">
        <v>3</v>
      </c>
      <c r="AA83" s="31">
        <v>3</v>
      </c>
      <c r="AB83" s="34" t="s">
        <v>16</v>
      </c>
      <c r="AC83" s="34" t="s">
        <v>16</v>
      </c>
      <c r="AD83" s="34" t="s">
        <v>16</v>
      </c>
      <c r="AE83" s="64">
        <v>3</v>
      </c>
      <c r="AF83" s="44">
        <v>3</v>
      </c>
      <c r="AG83"/>
      <c r="AH83"/>
      <c r="AI83"/>
      <c r="AJ83"/>
      <c r="AK83"/>
    </row>
    <row r="84" spans="1:37" x14ac:dyDescent="0.15">
      <c r="A84" s="14">
        <v>28</v>
      </c>
      <c r="B84" s="14">
        <v>28</v>
      </c>
      <c r="C84" s="33"/>
      <c r="D84" s="33" t="s">
        <v>41</v>
      </c>
      <c r="E84" s="39" t="s">
        <v>16</v>
      </c>
      <c r="F84" s="16">
        <v>3</v>
      </c>
      <c r="G84" s="18">
        <v>3</v>
      </c>
      <c r="H84" s="18">
        <v>3</v>
      </c>
      <c r="I84" s="60">
        <v>3</v>
      </c>
      <c r="J84" s="16" t="s">
        <v>16</v>
      </c>
      <c r="K84" s="16" t="s">
        <v>16</v>
      </c>
      <c r="L84" s="18" t="s">
        <v>16</v>
      </c>
      <c r="M84" s="16">
        <v>3</v>
      </c>
      <c r="N84" s="16">
        <v>3</v>
      </c>
      <c r="O84" s="18">
        <v>3</v>
      </c>
      <c r="P84" s="59">
        <v>3</v>
      </c>
      <c r="Q84" s="16" t="s">
        <v>16</v>
      </c>
      <c r="R84" s="72" t="s">
        <v>16</v>
      </c>
      <c r="S84" s="39" t="s">
        <v>16</v>
      </c>
      <c r="T84" s="16">
        <v>3</v>
      </c>
      <c r="U84" s="18">
        <v>3</v>
      </c>
      <c r="V84" s="18">
        <v>3</v>
      </c>
      <c r="W84" s="60">
        <v>3</v>
      </c>
      <c r="X84" s="16" t="s">
        <v>16</v>
      </c>
      <c r="Y84" s="16" t="s">
        <v>16</v>
      </c>
      <c r="Z84" s="18" t="s">
        <v>16</v>
      </c>
      <c r="AA84" s="16">
        <v>3</v>
      </c>
      <c r="AB84" s="16">
        <v>3</v>
      </c>
      <c r="AC84" s="18">
        <v>3</v>
      </c>
      <c r="AD84" s="59">
        <v>3</v>
      </c>
      <c r="AE84" s="16" t="s">
        <v>16</v>
      </c>
      <c r="AF84" s="43" t="s">
        <v>16</v>
      </c>
      <c r="AH84"/>
      <c r="AI84"/>
      <c r="AJ84"/>
      <c r="AK84"/>
    </row>
    <row r="85" spans="1:37" s="12" customFormat="1" x14ac:dyDescent="0.15">
      <c r="A85" s="30">
        <v>31</v>
      </c>
      <c r="B85" s="30">
        <v>31</v>
      </c>
      <c r="C85" s="32"/>
      <c r="D85" s="32" t="s">
        <v>42</v>
      </c>
      <c r="E85" s="68" t="s">
        <v>16</v>
      </c>
      <c r="F85" s="34" t="s">
        <v>16</v>
      </c>
      <c r="G85" s="34" t="s">
        <v>16</v>
      </c>
      <c r="H85" s="34">
        <v>3</v>
      </c>
      <c r="I85" s="34">
        <v>3</v>
      </c>
      <c r="J85" s="34">
        <v>3</v>
      </c>
      <c r="K85" s="64">
        <v>3</v>
      </c>
      <c r="L85" s="34" t="s">
        <v>16</v>
      </c>
      <c r="M85" s="34" t="s">
        <v>16</v>
      </c>
      <c r="N85" s="34" t="s">
        <v>16</v>
      </c>
      <c r="O85" s="34">
        <v>3</v>
      </c>
      <c r="P85" s="34">
        <v>3</v>
      </c>
      <c r="Q85" s="34">
        <v>3</v>
      </c>
      <c r="R85" s="73">
        <v>3</v>
      </c>
      <c r="S85" s="68" t="s">
        <v>16</v>
      </c>
      <c r="T85" s="34" t="s">
        <v>16</v>
      </c>
      <c r="U85" s="34" t="s">
        <v>16</v>
      </c>
      <c r="V85" s="34">
        <v>3</v>
      </c>
      <c r="W85" s="34">
        <v>3</v>
      </c>
      <c r="X85" s="34">
        <v>3</v>
      </c>
      <c r="Y85" s="64">
        <v>3</v>
      </c>
      <c r="Z85" s="34" t="s">
        <v>16</v>
      </c>
      <c r="AA85" s="34" t="s">
        <v>16</v>
      </c>
      <c r="AB85" s="34" t="s">
        <v>16</v>
      </c>
      <c r="AC85" s="34">
        <v>3</v>
      </c>
      <c r="AD85" s="34">
        <v>3</v>
      </c>
      <c r="AE85" s="34">
        <v>3</v>
      </c>
      <c r="AF85" s="61">
        <v>3</v>
      </c>
      <c r="AG85"/>
      <c r="AH85"/>
      <c r="AI85"/>
      <c r="AJ85"/>
      <c r="AK85"/>
    </row>
    <row r="86" spans="1:37" customFormat="1" x14ac:dyDescent="0.15">
      <c r="E86" s="69"/>
      <c r="R86" s="79"/>
      <c r="S86" s="69"/>
    </row>
    <row r="87" spans="1:37" customFormat="1" x14ac:dyDescent="0.15">
      <c r="E87" s="69"/>
      <c r="R87" s="79"/>
      <c r="S87" s="69"/>
    </row>
    <row r="88" spans="1:37" customFormat="1" x14ac:dyDescent="0.15">
      <c r="E88" s="69"/>
      <c r="R88" s="79"/>
      <c r="S88" s="69"/>
    </row>
    <row r="89" spans="1:37" customFormat="1" x14ac:dyDescent="0.15">
      <c r="E89" s="69"/>
      <c r="R89" s="79"/>
      <c r="S89" s="69"/>
    </row>
    <row r="90" spans="1:37" customFormat="1" x14ac:dyDescent="0.15">
      <c r="E90" s="69"/>
      <c r="R90" s="79"/>
      <c r="S90" s="69"/>
    </row>
    <row r="91" spans="1:37" customFormat="1" x14ac:dyDescent="0.15">
      <c r="E91" s="69"/>
      <c r="R91" s="79"/>
      <c r="S91" s="69"/>
    </row>
    <row r="92" spans="1:37" customFormat="1" x14ac:dyDescent="0.15">
      <c r="E92" s="69"/>
      <c r="R92" s="79"/>
      <c r="S92" s="69"/>
    </row>
    <row r="93" spans="1:37" customFormat="1" x14ac:dyDescent="0.15">
      <c r="E93" s="69"/>
      <c r="R93" s="79"/>
      <c r="S93" s="69"/>
    </row>
    <row r="94" spans="1:37" customFormat="1" x14ac:dyDescent="0.15">
      <c r="E94" s="69"/>
      <c r="R94" s="79"/>
      <c r="S94" s="69"/>
    </row>
    <row r="95" spans="1:37" x14ac:dyDescent="0.15">
      <c r="D95" s="6"/>
      <c r="E95" s="13"/>
      <c r="F95" s="4"/>
      <c r="G95" s="11"/>
      <c r="H95" s="11"/>
      <c r="I95" s="4"/>
      <c r="J95" s="4"/>
      <c r="K95" s="10"/>
      <c r="L95" s="10"/>
      <c r="M95" s="4"/>
      <c r="N95" s="4"/>
      <c r="O95" s="4"/>
      <c r="P95" s="4"/>
      <c r="Q95" s="4"/>
      <c r="R95" s="78"/>
      <c r="S95" s="13"/>
      <c r="T95" s="4"/>
      <c r="U95" s="11"/>
      <c r="V95" s="11"/>
      <c r="W95" s="4"/>
      <c r="X95" s="4"/>
      <c r="Y95" s="10"/>
      <c r="Z95" s="10"/>
      <c r="AA95" s="4"/>
      <c r="AB95" s="4"/>
      <c r="AC95" s="4"/>
      <c r="AD95" s="4"/>
      <c r="AE95" s="4"/>
      <c r="AF95" s="10"/>
    </row>
    <row r="96" spans="1:37" x14ac:dyDescent="0.15">
      <c r="D96" s="6"/>
      <c r="E96" s="13"/>
      <c r="F96" s="4"/>
      <c r="G96" s="11"/>
      <c r="H96" s="11"/>
      <c r="I96" s="4"/>
      <c r="J96" s="4"/>
      <c r="K96" s="10"/>
      <c r="L96" s="10"/>
      <c r="M96" s="4"/>
      <c r="N96" s="4"/>
      <c r="O96" s="4"/>
      <c r="P96" s="4"/>
      <c r="Q96" s="4"/>
      <c r="R96" s="78"/>
      <c r="S96" s="13"/>
      <c r="T96" s="4"/>
      <c r="U96" s="11"/>
      <c r="V96" s="11"/>
      <c r="W96" s="4"/>
      <c r="X96" s="4"/>
      <c r="Y96" s="10"/>
      <c r="Z96" s="10"/>
      <c r="AA96" s="4"/>
      <c r="AB96" s="4"/>
      <c r="AC96" s="4"/>
      <c r="AD96" s="4"/>
      <c r="AE96" s="4"/>
      <c r="AF96" s="10"/>
    </row>
    <row r="97" spans="4:32" x14ac:dyDescent="0.15">
      <c r="D97" s="6"/>
      <c r="E97" s="13"/>
      <c r="F97" s="4"/>
      <c r="G97" s="11"/>
      <c r="H97" s="11"/>
      <c r="I97" s="4"/>
      <c r="J97" s="4"/>
      <c r="K97" s="10"/>
      <c r="L97" s="10"/>
      <c r="M97" s="4"/>
      <c r="N97" s="4"/>
      <c r="O97" s="4"/>
      <c r="P97" s="4"/>
      <c r="Q97" s="4"/>
      <c r="R97" s="78"/>
      <c r="S97" s="13"/>
      <c r="T97" s="4"/>
      <c r="U97" s="11"/>
      <c r="V97" s="11"/>
      <c r="W97" s="4"/>
      <c r="X97" s="4"/>
      <c r="Y97" s="10"/>
      <c r="Z97" s="10"/>
      <c r="AA97" s="4"/>
      <c r="AB97" s="4"/>
      <c r="AC97" s="4"/>
      <c r="AD97" s="4"/>
      <c r="AE97" s="4"/>
      <c r="AF97" s="10"/>
    </row>
    <row r="98" spans="4:32" x14ac:dyDescent="0.15">
      <c r="D98" s="6"/>
      <c r="E98" s="13"/>
      <c r="F98" s="4"/>
      <c r="G98" s="11"/>
      <c r="H98" s="11"/>
      <c r="I98" s="4"/>
      <c r="J98" s="4"/>
      <c r="K98" s="10"/>
      <c r="L98" s="10"/>
      <c r="M98" s="4"/>
      <c r="N98" s="4"/>
      <c r="O98" s="4"/>
      <c r="P98" s="4"/>
      <c r="Q98" s="4"/>
      <c r="R98" s="78"/>
      <c r="S98" s="13"/>
      <c r="T98" s="4"/>
      <c r="U98" s="11"/>
      <c r="V98" s="11"/>
      <c r="W98" s="4"/>
      <c r="X98" s="4"/>
      <c r="Y98" s="10"/>
      <c r="Z98" s="10"/>
      <c r="AA98" s="4"/>
      <c r="AB98" s="4"/>
      <c r="AC98" s="4"/>
      <c r="AD98" s="4"/>
      <c r="AE98" s="4"/>
      <c r="AF98" s="10"/>
    </row>
    <row r="99" spans="4:32" x14ac:dyDescent="0.15">
      <c r="D99" s="6"/>
      <c r="E99" s="13"/>
      <c r="F99" s="4"/>
      <c r="G99" s="11"/>
      <c r="H99" s="11"/>
      <c r="I99" s="4"/>
      <c r="J99" s="4"/>
      <c r="K99" s="10"/>
      <c r="L99" s="10"/>
      <c r="M99" s="4"/>
      <c r="N99" s="4"/>
      <c r="O99" s="4"/>
      <c r="P99" s="4"/>
      <c r="Q99" s="4"/>
      <c r="R99" s="78"/>
      <c r="S99" s="13"/>
      <c r="T99" s="4"/>
      <c r="U99" s="11"/>
      <c r="V99" s="11"/>
      <c r="W99" s="4"/>
      <c r="X99" s="4"/>
      <c r="Y99" s="10"/>
      <c r="Z99" s="10"/>
      <c r="AA99" s="4"/>
      <c r="AB99" s="4"/>
      <c r="AC99" s="4"/>
      <c r="AD99" s="4"/>
      <c r="AE99" s="4"/>
      <c r="AF99" s="10"/>
    </row>
    <row r="100" spans="4:32" x14ac:dyDescent="0.15">
      <c r="D100" s="6"/>
      <c r="E100" s="13"/>
      <c r="F100" s="4"/>
      <c r="G100" s="11"/>
      <c r="H100" s="11"/>
      <c r="I100" s="4"/>
      <c r="J100" s="4"/>
      <c r="K100" s="10"/>
      <c r="L100" s="10"/>
      <c r="M100" s="4"/>
      <c r="N100" s="4"/>
      <c r="O100" s="4"/>
      <c r="P100" s="4"/>
      <c r="Q100" s="4"/>
      <c r="R100" s="78"/>
      <c r="S100" s="13"/>
      <c r="T100" s="4"/>
      <c r="U100" s="11"/>
      <c r="V100" s="11"/>
      <c r="W100" s="4"/>
      <c r="X100" s="4"/>
      <c r="Y100" s="10"/>
      <c r="Z100" s="10"/>
      <c r="AA100" s="4"/>
      <c r="AB100" s="4"/>
      <c r="AC100" s="4"/>
      <c r="AD100" s="4"/>
      <c r="AE100" s="4"/>
      <c r="AF100" s="10"/>
    </row>
    <row r="101" spans="4:32" x14ac:dyDescent="0.15">
      <c r="D101" s="6"/>
      <c r="E101" s="13"/>
      <c r="F101" s="4"/>
      <c r="G101" s="11"/>
      <c r="H101" s="11"/>
      <c r="I101" s="4"/>
      <c r="J101" s="4"/>
      <c r="K101" s="10"/>
      <c r="L101" s="10"/>
      <c r="M101" s="4"/>
      <c r="N101" s="4"/>
      <c r="O101" s="4"/>
      <c r="P101" s="4"/>
      <c r="Q101" s="4"/>
      <c r="R101" s="78"/>
      <c r="S101" s="13"/>
      <c r="T101" s="4"/>
      <c r="U101" s="11"/>
      <c r="V101" s="11"/>
      <c r="W101" s="4"/>
      <c r="X101" s="4"/>
      <c r="Y101" s="10"/>
      <c r="Z101" s="10"/>
      <c r="AA101" s="4"/>
      <c r="AB101" s="4"/>
      <c r="AC101" s="4"/>
      <c r="AD101" s="4"/>
      <c r="AE101" s="4"/>
      <c r="AF101" s="10"/>
    </row>
    <row r="102" spans="4:32" x14ac:dyDescent="0.15">
      <c r="D102" s="6"/>
      <c r="E102" s="13"/>
      <c r="F102" s="4"/>
      <c r="G102" s="11"/>
      <c r="H102" s="11"/>
      <c r="I102" s="4"/>
      <c r="J102" s="4"/>
      <c r="K102" s="10"/>
      <c r="L102" s="10"/>
      <c r="M102" s="4"/>
      <c r="N102" s="4"/>
      <c r="O102" s="4"/>
      <c r="P102" s="4"/>
      <c r="Q102" s="4"/>
      <c r="R102" s="78"/>
      <c r="S102" s="13"/>
      <c r="T102" s="4"/>
      <c r="U102" s="11"/>
      <c r="V102" s="11"/>
      <c r="W102" s="4"/>
      <c r="X102" s="4"/>
      <c r="Y102" s="10"/>
      <c r="Z102" s="10"/>
      <c r="AA102" s="4"/>
      <c r="AB102" s="4"/>
      <c r="AC102" s="4"/>
      <c r="AD102" s="4"/>
      <c r="AE102" s="4"/>
      <c r="AF102" s="10"/>
    </row>
    <row r="103" spans="4:32" customFormat="1" x14ac:dyDescent="0.15">
      <c r="E103" s="69"/>
      <c r="R103" s="79"/>
      <c r="S103" s="69"/>
    </row>
    <row r="104" spans="4:32" customFormat="1" x14ac:dyDescent="0.15">
      <c r="E104" s="69"/>
      <c r="R104" s="79"/>
      <c r="S104" s="69"/>
    </row>
    <row r="105" spans="4:32" customFormat="1" x14ac:dyDescent="0.15">
      <c r="E105" s="69"/>
      <c r="S105" s="66"/>
    </row>
    <row r="106" spans="4:32" customFormat="1" x14ac:dyDescent="0.15">
      <c r="E106" s="69"/>
      <c r="S106" s="66"/>
    </row>
    <row r="107" spans="4:32" customFormat="1" x14ac:dyDescent="0.15">
      <c r="E107" s="69"/>
      <c r="S107" s="66"/>
    </row>
    <row r="108" spans="4:32" customFormat="1" x14ac:dyDescent="0.15">
      <c r="E108" s="69"/>
      <c r="S108" s="66"/>
    </row>
    <row r="109" spans="4:32" customFormat="1" x14ac:dyDescent="0.15">
      <c r="E109" s="69"/>
      <c r="S109" s="66"/>
    </row>
    <row r="110" spans="4:32" customFormat="1" x14ac:dyDescent="0.15">
      <c r="E110" s="69"/>
      <c r="S110" s="66"/>
    </row>
    <row r="111" spans="4:32" customFormat="1" x14ac:dyDescent="0.15">
      <c r="E111" s="69"/>
      <c r="S111" s="66"/>
    </row>
    <row r="112" spans="4:32" customFormat="1" x14ac:dyDescent="0.15">
      <c r="E112" s="69"/>
      <c r="S112" s="66"/>
    </row>
    <row r="113" spans="5:19" customFormat="1" x14ac:dyDescent="0.15">
      <c r="E113" s="69"/>
      <c r="S113" s="66"/>
    </row>
    <row r="114" spans="5:19" customFormat="1" x14ac:dyDescent="0.15">
      <c r="E114" s="69"/>
      <c r="S114" s="66"/>
    </row>
    <row r="115" spans="5:19" customFormat="1" x14ac:dyDescent="0.15">
      <c r="E115" s="69"/>
      <c r="S115" s="66"/>
    </row>
    <row r="116" spans="5:19" customFormat="1" x14ac:dyDescent="0.15">
      <c r="E116" s="69"/>
      <c r="S116" s="66"/>
    </row>
    <row r="117" spans="5:19" customFormat="1" x14ac:dyDescent="0.15">
      <c r="E117" s="69"/>
      <c r="S117" s="66"/>
    </row>
    <row r="118" spans="5:19" customFormat="1" x14ac:dyDescent="0.15">
      <c r="E118" s="69"/>
      <c r="S118" s="66"/>
    </row>
    <row r="119" spans="5:19" customFormat="1" x14ac:dyDescent="0.15">
      <c r="E119" s="69"/>
      <c r="S119" s="66"/>
    </row>
    <row r="120" spans="5:19" customFormat="1" x14ac:dyDescent="0.15">
      <c r="E120" s="69"/>
      <c r="S120" s="66"/>
    </row>
    <row r="121" spans="5:19" customFormat="1" x14ac:dyDescent="0.15">
      <c r="E121" s="69"/>
      <c r="S121" s="66"/>
    </row>
    <row r="122" spans="5:19" customFormat="1" x14ac:dyDescent="0.15">
      <c r="E122" s="69"/>
      <c r="S122" s="66"/>
    </row>
    <row r="123" spans="5:19" customFormat="1" x14ac:dyDescent="0.15">
      <c r="E123" s="69"/>
      <c r="S123" s="66"/>
    </row>
    <row r="124" spans="5:19" customFormat="1" x14ac:dyDescent="0.15">
      <c r="E124" s="69"/>
      <c r="S124" s="66"/>
    </row>
    <row r="125" spans="5:19" customFormat="1" x14ac:dyDescent="0.15">
      <c r="E125" s="69"/>
      <c r="S125" s="66"/>
    </row>
    <row r="126" spans="5:19" customFormat="1" x14ac:dyDescent="0.15">
      <c r="E126" s="69"/>
      <c r="S126" s="66"/>
    </row>
    <row r="127" spans="5:19" customFormat="1" x14ac:dyDescent="0.15">
      <c r="E127" s="69"/>
      <c r="S127" s="66"/>
    </row>
    <row r="128" spans="5:19" customFormat="1" x14ac:dyDescent="0.15">
      <c r="E128" s="69"/>
      <c r="S128" s="66"/>
    </row>
    <row r="129" spans="5:19" customFormat="1" x14ac:dyDescent="0.15">
      <c r="E129" s="69"/>
      <c r="S129" s="66"/>
    </row>
    <row r="130" spans="5:19" customFormat="1" x14ac:dyDescent="0.15">
      <c r="E130" s="69"/>
      <c r="S130" s="66"/>
    </row>
    <row r="131" spans="5:19" customFormat="1" x14ac:dyDescent="0.15">
      <c r="E131" s="69"/>
      <c r="S131" s="66"/>
    </row>
    <row r="132" spans="5:19" customFormat="1" x14ac:dyDescent="0.15">
      <c r="E132" s="69"/>
      <c r="S132" s="66"/>
    </row>
    <row r="133" spans="5:19" customFormat="1" x14ac:dyDescent="0.15">
      <c r="E133" s="69"/>
      <c r="S133" s="66"/>
    </row>
    <row r="134" spans="5:19" customFormat="1" x14ac:dyDescent="0.15">
      <c r="E134" s="69"/>
      <c r="S134" s="66"/>
    </row>
    <row r="135" spans="5:19" customFormat="1" x14ac:dyDescent="0.15">
      <c r="E135" s="69"/>
      <c r="S135" s="66"/>
    </row>
    <row r="136" spans="5:19" customFormat="1" x14ac:dyDescent="0.15">
      <c r="E136" s="69"/>
      <c r="S136" s="66"/>
    </row>
    <row r="137" spans="5:19" customFormat="1" x14ac:dyDescent="0.15">
      <c r="E137" s="69"/>
      <c r="S137" s="66"/>
    </row>
    <row r="138" spans="5:19" customFormat="1" x14ac:dyDescent="0.15">
      <c r="E138" s="69"/>
      <c r="S138" s="66"/>
    </row>
    <row r="139" spans="5:19" customFormat="1" x14ac:dyDescent="0.15">
      <c r="E139" s="69"/>
      <c r="S139" s="66"/>
    </row>
    <row r="140" spans="5:19" customFormat="1" x14ac:dyDescent="0.15">
      <c r="E140" s="69"/>
      <c r="S140" s="66"/>
    </row>
    <row r="141" spans="5:19" customFormat="1" x14ac:dyDescent="0.15">
      <c r="E141" s="69"/>
      <c r="S141" s="66"/>
    </row>
    <row r="142" spans="5:19" customFormat="1" x14ac:dyDescent="0.15">
      <c r="E142" s="69"/>
      <c r="S142" s="66"/>
    </row>
    <row r="143" spans="5:19" customFormat="1" x14ac:dyDescent="0.15">
      <c r="E143" s="69"/>
      <c r="S143" s="66"/>
    </row>
    <row r="144" spans="5:19" customFormat="1" x14ac:dyDescent="0.15">
      <c r="E144" s="69"/>
      <c r="S144" s="66"/>
    </row>
    <row r="145" spans="5:32" customFormat="1" x14ac:dyDescent="0.15">
      <c r="E145" s="69"/>
      <c r="S145" s="66"/>
    </row>
    <row r="146" spans="5:32" customFormat="1" x14ac:dyDescent="0.15">
      <c r="E146" s="69"/>
      <c r="S146" s="66"/>
    </row>
    <row r="147" spans="5:32" customFormat="1" x14ac:dyDescent="0.15">
      <c r="E147" s="69"/>
      <c r="S147" s="66"/>
    </row>
    <row r="148" spans="5:32" customFormat="1" x14ac:dyDescent="0.15">
      <c r="E148" s="69"/>
      <c r="S148" s="66"/>
    </row>
    <row r="149" spans="5:32" customFormat="1" x14ac:dyDescent="0.15">
      <c r="E149" s="69"/>
      <c r="S149" s="66"/>
    </row>
    <row r="150" spans="5:32" customFormat="1" x14ac:dyDescent="0.15">
      <c r="E150" s="69"/>
      <c r="S150" s="66"/>
    </row>
    <row r="151" spans="5:32" customFormat="1" x14ac:dyDescent="0.15">
      <c r="E151" s="69"/>
      <c r="S151" s="66"/>
    </row>
    <row r="152" spans="5:32" customFormat="1" x14ac:dyDescent="0.15">
      <c r="E152" s="69"/>
      <c r="S152" s="66"/>
    </row>
    <row r="153" spans="5:32" customFormat="1" x14ac:dyDescent="0.15">
      <c r="E153" s="69"/>
      <c r="S153" s="66"/>
    </row>
    <row r="154" spans="5:32" customFormat="1" x14ac:dyDescent="0.15">
      <c r="E154" s="69"/>
      <c r="S154" s="66"/>
    </row>
    <row r="155" spans="5:32" customFormat="1" x14ac:dyDescent="0.15">
      <c r="E155" s="69"/>
      <c r="S155" s="66"/>
    </row>
    <row r="156" spans="5:32" customFormat="1" x14ac:dyDescent="0.15">
      <c r="E156" s="69"/>
      <c r="S156" s="66"/>
    </row>
    <row r="157" spans="5:32" customFormat="1" x14ac:dyDescent="0.15">
      <c r="E157" s="69"/>
      <c r="S157" s="66"/>
    </row>
    <row r="158" spans="5:32" customFormat="1" x14ac:dyDescent="0.15">
      <c r="E158" s="69"/>
      <c r="S158" s="66"/>
    </row>
    <row r="159" spans="5:32" customFormat="1" x14ac:dyDescent="0.15">
      <c r="E159" s="69"/>
      <c r="S159" s="66"/>
    </row>
    <row r="160" spans="5:32" x14ac:dyDescent="0.15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5:32" x14ac:dyDescent="0.15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 spans="5:32" x14ac:dyDescent="0.15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 spans="5:32" x14ac:dyDescent="0.15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 spans="5:32" x14ac:dyDescent="0.15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 spans="5:32" x14ac:dyDescent="0.1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 spans="5:32" x14ac:dyDescent="0.15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 spans="5:32" x14ac:dyDescent="0.15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5:32" x14ac:dyDescent="0.1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 spans="5:32" x14ac:dyDescent="0.15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 spans="5:32" x14ac:dyDescent="0.15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 spans="5:32" x14ac:dyDescent="0.1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 spans="5:32" x14ac:dyDescent="0.15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 spans="5:32" x14ac:dyDescent="0.1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 spans="5:32" x14ac:dyDescent="0.15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 spans="5:32" x14ac:dyDescent="0.1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 spans="5:32" x14ac:dyDescent="0.15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 spans="5:32" x14ac:dyDescent="0.15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 spans="5:32" x14ac:dyDescent="0.15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 spans="5:32" x14ac:dyDescent="0.15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 spans="5:32" x14ac:dyDescent="0.15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 spans="5:32" x14ac:dyDescent="0.15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 spans="5:32" x14ac:dyDescent="0.15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 spans="5:32" x14ac:dyDescent="0.15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 spans="5:32" x14ac:dyDescent="0.15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 spans="5:32" x14ac:dyDescent="0.1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 spans="5:32" x14ac:dyDescent="0.15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 spans="5:32" x14ac:dyDescent="0.15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 spans="5:32" x14ac:dyDescent="0.15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 spans="5:32" x14ac:dyDescent="0.15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 spans="5:32" x14ac:dyDescent="0.15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 spans="5:32" x14ac:dyDescent="0.15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 spans="5:32" x14ac:dyDescent="0.15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 spans="5:32" x14ac:dyDescent="0.15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 spans="5:32" x14ac:dyDescent="0.15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 spans="5:32" x14ac:dyDescent="0.1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 spans="5:32" x14ac:dyDescent="0.15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 spans="5:32" x14ac:dyDescent="0.15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 spans="5:32" x14ac:dyDescent="0.15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 spans="5:32" x14ac:dyDescent="0.15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 spans="5:32" x14ac:dyDescent="0.15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 spans="5:32" x14ac:dyDescent="0.15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 spans="5:32" x14ac:dyDescent="0.15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 spans="5:32" x14ac:dyDescent="0.15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 spans="5:32" x14ac:dyDescent="0.15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 spans="5:32" x14ac:dyDescent="0.1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 spans="5:32" x14ac:dyDescent="0.15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 spans="5:32" x14ac:dyDescent="0.15"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 spans="5:32" x14ac:dyDescent="0.15"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 spans="18:32" x14ac:dyDescent="0.15">
      <c r="R209" s="3"/>
      <c r="AF209" s="3"/>
    </row>
    <row r="210" spans="18:32" x14ac:dyDescent="0.15">
      <c r="R210" s="3"/>
      <c r="AF210" s="3"/>
    </row>
    <row r="211" spans="18:32" x14ac:dyDescent="0.15">
      <c r="R211" s="3"/>
      <c r="AF211" s="3"/>
    </row>
    <row r="212" spans="18:32" x14ac:dyDescent="0.15">
      <c r="R212" s="3"/>
      <c r="AF212" s="3"/>
    </row>
    <row r="213" spans="18:32" x14ac:dyDescent="0.15">
      <c r="R213" s="3"/>
      <c r="AF213" s="3"/>
    </row>
    <row r="214" spans="18:32" x14ac:dyDescent="0.15">
      <c r="R214" s="3"/>
      <c r="AF214" s="3"/>
    </row>
    <row r="215" spans="18:32" x14ac:dyDescent="0.15">
      <c r="R215" s="3"/>
      <c r="AF215" s="3"/>
    </row>
    <row r="216" spans="18:32" x14ac:dyDescent="0.15">
      <c r="R216" s="3"/>
      <c r="AF216" s="3"/>
    </row>
    <row r="217" spans="18:32" x14ac:dyDescent="0.15">
      <c r="R217" s="3"/>
      <c r="AF217" s="3"/>
    </row>
    <row r="218" spans="18:32" x14ac:dyDescent="0.15">
      <c r="R218" s="3"/>
      <c r="AF218" s="3"/>
    </row>
    <row r="219" spans="18:32" x14ac:dyDescent="0.15">
      <c r="R219" s="3"/>
      <c r="AF219" s="3"/>
    </row>
    <row r="220" spans="18:32" x14ac:dyDescent="0.15">
      <c r="R220" s="3"/>
      <c r="AF220" s="3"/>
    </row>
    <row r="221" spans="18:32" x14ac:dyDescent="0.15">
      <c r="R221" s="3"/>
      <c r="AF221" s="3"/>
    </row>
    <row r="222" spans="18:32" x14ac:dyDescent="0.15">
      <c r="R222" s="3"/>
      <c r="AF222" s="3"/>
    </row>
    <row r="223" spans="18:32" x14ac:dyDescent="0.15">
      <c r="R223" s="3"/>
      <c r="AF223" s="3"/>
    </row>
    <row r="224" spans="18:32" x14ac:dyDescent="0.15">
      <c r="R224" s="3"/>
      <c r="AF224" s="3"/>
    </row>
    <row r="225" spans="18:32" x14ac:dyDescent="0.15">
      <c r="R225" s="3"/>
      <c r="AF225" s="3"/>
    </row>
    <row r="226" spans="18:32" x14ac:dyDescent="0.15">
      <c r="R226" s="3"/>
      <c r="AF226" s="3"/>
    </row>
    <row r="227" spans="18:32" x14ac:dyDescent="0.15">
      <c r="R227" s="3"/>
      <c r="AF227" s="3"/>
    </row>
    <row r="228" spans="18:32" x14ac:dyDescent="0.15">
      <c r="R228" s="3"/>
      <c r="AF228" s="3"/>
    </row>
    <row r="229" spans="18:32" x14ac:dyDescent="0.15">
      <c r="R229" s="3"/>
      <c r="AF229" s="3"/>
    </row>
    <row r="230" spans="18:32" x14ac:dyDescent="0.15">
      <c r="R230" s="3"/>
      <c r="AF230" s="3"/>
    </row>
    <row r="231" spans="18:32" x14ac:dyDescent="0.15">
      <c r="R231" s="3"/>
      <c r="AF231" s="3"/>
    </row>
    <row r="491" spans="18:32" x14ac:dyDescent="0.15">
      <c r="R491" s="3"/>
      <c r="AF491" s="3"/>
    </row>
    <row r="492" spans="18:32" x14ac:dyDescent="0.15">
      <c r="R492" s="3"/>
      <c r="AF492" s="3"/>
    </row>
    <row r="493" spans="18:32" x14ac:dyDescent="0.15">
      <c r="R493" s="3"/>
      <c r="AF493" s="3"/>
    </row>
    <row r="494" spans="18:32" x14ac:dyDescent="0.15">
      <c r="R494" s="3"/>
      <c r="AF494" s="3"/>
    </row>
    <row r="495" spans="18:32" x14ac:dyDescent="0.15">
      <c r="R495" s="3"/>
      <c r="AF495" s="3"/>
    </row>
  </sheetData>
  <phoneticPr fontId="0" type="noConversion"/>
  <printOptions horizontalCentered="1" gridLines="1"/>
  <pageMargins left="0.25" right="0.25" top="0.75" bottom="0.75" header="0.3" footer="0.3"/>
  <pageSetup scale="84" orientation="landscape"/>
  <headerFooter alignWithMargins="0">
    <oddHeader>&amp;C&amp;F / &amp;A</oddHeader>
    <oddFooter>&amp;L&amp;A&amp;C&amp;BCity of Riverside Confidential&amp;B&amp;RPage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AK778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F38" sqref="F38"/>
    </sheetView>
  </sheetViews>
  <sheetFormatPr baseColWidth="10" defaultColWidth="9.1640625" defaultRowHeight="13" x14ac:dyDescent="0.15"/>
  <cols>
    <col min="1" max="1" width="18.6640625" style="1" customWidth="1"/>
    <col min="2" max="2" width="6.6640625" style="1" customWidth="1"/>
    <col min="3" max="30" width="7.83203125" style="1" customWidth="1"/>
    <col min="31" max="32" width="8.83203125" style="1" customWidth="1"/>
    <col min="33" max="33" width="9.6640625" style="1" customWidth="1"/>
    <col min="34" max="35" width="14.33203125" style="1" customWidth="1"/>
    <col min="36" max="37" width="13" style="1" customWidth="1"/>
    <col min="38" max="16384" width="9.1640625" style="1"/>
  </cols>
  <sheetData>
    <row r="1" spans="1:34" x14ac:dyDescent="0.15">
      <c r="C1" s="1" t="s">
        <v>11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F1" s="1" t="s">
        <v>12</v>
      </c>
    </row>
    <row r="2" spans="1:34" x14ac:dyDescent="0.15">
      <c r="B2" s="1" t="s">
        <v>13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</row>
    <row r="3" spans="1:34" x14ac:dyDescent="0.15">
      <c r="A3" s="86" t="s">
        <v>58</v>
      </c>
      <c r="B3" s="1">
        <v>5</v>
      </c>
      <c r="C3" s="1">
        <f>SUM(Schedules!E67)</f>
        <v>6</v>
      </c>
      <c r="D3" s="1">
        <f>SUM(Schedules!F67)</f>
        <v>5</v>
      </c>
      <c r="E3" s="1">
        <f>SUM(Schedules!G67)</f>
        <v>5</v>
      </c>
      <c r="F3" s="1">
        <f>SUM(Schedules!H67)</f>
        <v>5</v>
      </c>
      <c r="G3" s="1">
        <f>SUM(Schedules!I67)</f>
        <v>5</v>
      </c>
      <c r="H3" s="1">
        <f>SUM(Schedules!J67)</f>
        <v>5</v>
      </c>
      <c r="I3" s="1">
        <f>SUM(Schedules!K67)</f>
        <v>5</v>
      </c>
      <c r="J3" s="1">
        <f>SUM(Schedules!L67)</f>
        <v>6</v>
      </c>
      <c r="K3" s="1">
        <f>SUM(Schedules!M67)</f>
        <v>5</v>
      </c>
      <c r="L3" s="1">
        <f>SUM(Schedules!N67)</f>
        <v>5</v>
      </c>
      <c r="M3" s="1">
        <f>SUM(Schedules!O67)</f>
        <v>5</v>
      </c>
      <c r="N3" s="1">
        <f>SUM(Schedules!P67)</f>
        <v>5</v>
      </c>
      <c r="O3" s="1">
        <f>SUM(Schedules!Q67)</f>
        <v>5</v>
      </c>
      <c r="P3" s="1">
        <f>SUM(Schedules!R67)</f>
        <v>5</v>
      </c>
      <c r="Q3" s="1">
        <f>SUM(Schedules!S67)</f>
        <v>6</v>
      </c>
      <c r="R3" s="1">
        <f>SUM(Schedules!T67)</f>
        <v>5</v>
      </c>
      <c r="S3" s="1">
        <f>SUM(Schedules!U67)</f>
        <v>5</v>
      </c>
      <c r="T3" s="1">
        <f>SUM(Schedules!V67)</f>
        <v>5</v>
      </c>
      <c r="U3" s="1">
        <f>SUM(Schedules!W67)</f>
        <v>5</v>
      </c>
      <c r="V3" s="1">
        <f>SUM(Schedules!X67)</f>
        <v>5</v>
      </c>
      <c r="W3" s="1">
        <f>SUM(Schedules!Y67)</f>
        <v>5</v>
      </c>
      <c r="X3" s="1">
        <f>SUM(Schedules!Z67)</f>
        <v>6</v>
      </c>
      <c r="Y3" s="1">
        <f>SUM(Schedules!AA67)</f>
        <v>5</v>
      </c>
      <c r="Z3" s="1">
        <f>SUM(Schedules!AB67)</f>
        <v>5</v>
      </c>
      <c r="AA3" s="1">
        <f>SUM(Schedules!AC67)</f>
        <v>5</v>
      </c>
      <c r="AB3" s="1">
        <f>SUM(Schedules!AD67)</f>
        <v>5</v>
      </c>
      <c r="AC3" s="1">
        <f>SUM(Schedules!AE67)</f>
        <v>5</v>
      </c>
      <c r="AD3" s="1">
        <f>SUM(Schedules!AF67)</f>
        <v>5</v>
      </c>
      <c r="AF3" s="1">
        <v>6</v>
      </c>
    </row>
    <row r="4" spans="1:34" x14ac:dyDescent="0.15">
      <c r="A4" s="86" t="s">
        <v>59</v>
      </c>
      <c r="B4" s="1">
        <v>6</v>
      </c>
      <c r="C4" s="1">
        <f>SUM(Schedules!E68)</f>
        <v>6</v>
      </c>
      <c r="D4" s="1">
        <f>SUM(Schedules!F68)</f>
        <v>5</v>
      </c>
      <c r="E4" s="1">
        <f>SUM(Schedules!G68)</f>
        <v>5</v>
      </c>
      <c r="F4" s="1">
        <f>SUM(Schedules!H68)</f>
        <v>6</v>
      </c>
      <c r="G4" s="1">
        <f>SUM(Schedules!I68)</f>
        <v>6</v>
      </c>
      <c r="H4" s="1">
        <f>SUM(Schedules!J68)</f>
        <v>6</v>
      </c>
      <c r="I4" s="1">
        <f>SUM(Schedules!K68)</f>
        <v>6</v>
      </c>
      <c r="J4" s="1">
        <f>SUM(Schedules!L68)</f>
        <v>6</v>
      </c>
      <c r="K4" s="1">
        <f>SUM(Schedules!M68)</f>
        <v>5</v>
      </c>
      <c r="L4" s="1">
        <f>SUM(Schedules!N68)</f>
        <v>5</v>
      </c>
      <c r="M4" s="1">
        <f>SUM(Schedules!O68)</f>
        <v>6</v>
      </c>
      <c r="N4" s="1">
        <f>SUM(Schedules!P68)</f>
        <v>6</v>
      </c>
      <c r="O4" s="1">
        <f>SUM(Schedules!Q68)</f>
        <v>6</v>
      </c>
      <c r="P4" s="1">
        <f>SUM(Schedules!R68)</f>
        <v>6</v>
      </c>
      <c r="Q4" s="1">
        <f>SUM(Schedules!S68)</f>
        <v>6</v>
      </c>
      <c r="R4" s="1">
        <f>SUM(Schedules!T68)</f>
        <v>5</v>
      </c>
      <c r="S4" s="1">
        <f>SUM(Schedules!U68)</f>
        <v>5</v>
      </c>
      <c r="T4" s="1">
        <f>SUM(Schedules!V68)</f>
        <v>6</v>
      </c>
      <c r="U4" s="1">
        <f>SUM(Schedules!W68)</f>
        <v>6</v>
      </c>
      <c r="V4" s="1">
        <f>SUM(Schedules!X68)</f>
        <v>6</v>
      </c>
      <c r="W4" s="1">
        <f>SUM(Schedules!Y68)</f>
        <v>6</v>
      </c>
      <c r="X4" s="1">
        <f>SUM(Schedules!Z68)</f>
        <v>6</v>
      </c>
      <c r="Y4" s="1">
        <f>SUM(Schedules!AA68)</f>
        <v>5</v>
      </c>
      <c r="Z4" s="1">
        <f>SUM(Schedules!AB68)</f>
        <v>5</v>
      </c>
      <c r="AA4" s="1">
        <f>SUM(Schedules!AC68)</f>
        <v>6</v>
      </c>
      <c r="AB4" s="1">
        <f>SUM(Schedules!AD68)</f>
        <v>6</v>
      </c>
      <c r="AC4" s="1">
        <f>SUM(Schedules!AE68)</f>
        <v>6</v>
      </c>
      <c r="AD4" s="1">
        <f>SUM(Schedules!AF68)</f>
        <v>6</v>
      </c>
      <c r="AF4" s="1">
        <v>6</v>
      </c>
    </row>
    <row r="5" spans="1:34" x14ac:dyDescent="0.15">
      <c r="A5" s="86" t="s">
        <v>60</v>
      </c>
      <c r="B5" s="1">
        <v>4</v>
      </c>
      <c r="C5" s="1">
        <f>SUM(Schedules!E69)</f>
        <v>2</v>
      </c>
      <c r="D5" s="1">
        <f>SUM(Schedules!F69)</f>
        <v>3</v>
      </c>
      <c r="E5" s="1">
        <f>SUM(Schedules!G69)</f>
        <v>3</v>
      </c>
      <c r="F5" s="1">
        <f>SUM(Schedules!H69)</f>
        <v>3</v>
      </c>
      <c r="G5" s="1">
        <f>SUM(Schedules!I69)</f>
        <v>3</v>
      </c>
      <c r="H5" s="1">
        <f>SUM(Schedules!J69)</f>
        <v>3</v>
      </c>
      <c r="I5" s="1">
        <f>SUM(Schedules!K69)</f>
        <v>3</v>
      </c>
      <c r="J5" s="1">
        <f>SUM(Schedules!L69)</f>
        <v>2</v>
      </c>
      <c r="K5" s="1">
        <f>SUM(Schedules!M69)</f>
        <v>3</v>
      </c>
      <c r="L5" s="1">
        <f>SUM(Schedules!N69)</f>
        <v>3</v>
      </c>
      <c r="M5" s="1">
        <f>SUM(Schedules!O69)</f>
        <v>3</v>
      </c>
      <c r="N5" s="1">
        <f>SUM(Schedules!P69)</f>
        <v>3</v>
      </c>
      <c r="O5" s="1">
        <f>SUM(Schedules!Q69)</f>
        <v>3</v>
      </c>
      <c r="P5" s="1">
        <f>SUM(Schedules!R69)</f>
        <v>3</v>
      </c>
      <c r="Q5" s="1">
        <f>SUM(Schedules!S69)</f>
        <v>2</v>
      </c>
      <c r="R5" s="1">
        <f>SUM(Schedules!T69)</f>
        <v>3</v>
      </c>
      <c r="S5" s="1">
        <f>SUM(Schedules!U69)</f>
        <v>3</v>
      </c>
      <c r="T5" s="1">
        <f>SUM(Schedules!V69)</f>
        <v>3</v>
      </c>
      <c r="U5" s="1">
        <f>SUM(Schedules!W69)</f>
        <v>3</v>
      </c>
      <c r="V5" s="1">
        <f>SUM(Schedules!X69)</f>
        <v>3</v>
      </c>
      <c r="W5" s="1">
        <f>SUM(Schedules!Y69)</f>
        <v>3</v>
      </c>
      <c r="X5" s="1">
        <f>SUM(Schedules!Z69)</f>
        <v>2</v>
      </c>
      <c r="Y5" s="1">
        <f>SUM(Schedules!AA69)</f>
        <v>3</v>
      </c>
      <c r="Z5" s="1">
        <f>SUM(Schedules!AB69)</f>
        <v>3</v>
      </c>
      <c r="AA5" s="1">
        <f>SUM(Schedules!AC69)</f>
        <v>3</v>
      </c>
      <c r="AB5" s="1">
        <f>SUM(Schedules!AD69)</f>
        <v>3</v>
      </c>
      <c r="AC5" s="1">
        <f>SUM(Schedules!AE69)</f>
        <v>3</v>
      </c>
      <c r="AD5" s="1">
        <f>SUM(Schedules!AF69)</f>
        <v>3</v>
      </c>
      <c r="AF5" s="1">
        <v>3</v>
      </c>
    </row>
    <row r="6" spans="1:34" x14ac:dyDescent="0.15">
      <c r="A6" s="86" t="s">
        <v>61</v>
      </c>
      <c r="B6" s="1">
        <v>4</v>
      </c>
      <c r="C6" s="1">
        <f>SUM(Schedules!E70)</f>
        <v>5</v>
      </c>
      <c r="D6" s="1">
        <f>SUM(Schedules!F70)</f>
        <v>5</v>
      </c>
      <c r="E6" s="1">
        <f>SUM(Schedules!G70)</f>
        <v>4</v>
      </c>
      <c r="F6" s="1">
        <f>SUM(Schedules!H70)</f>
        <v>3</v>
      </c>
      <c r="G6" s="1">
        <f>SUM(Schedules!I70)</f>
        <v>3</v>
      </c>
      <c r="H6" s="1">
        <f>SUM(Schedules!J70)</f>
        <v>4</v>
      </c>
      <c r="I6" s="1">
        <f>SUM(Schedules!K70)</f>
        <v>4</v>
      </c>
      <c r="J6" s="1">
        <f>SUM(Schedules!L70)</f>
        <v>5</v>
      </c>
      <c r="K6" s="1">
        <f>SUM(Schedules!M70)</f>
        <v>5</v>
      </c>
      <c r="L6" s="1">
        <f>SUM(Schedules!N70)</f>
        <v>4</v>
      </c>
      <c r="M6" s="1">
        <f>SUM(Schedules!O70)</f>
        <v>3</v>
      </c>
      <c r="N6" s="1">
        <f>SUM(Schedules!P70)</f>
        <v>3</v>
      </c>
      <c r="O6" s="1">
        <f>SUM(Schedules!Q70)</f>
        <v>4</v>
      </c>
      <c r="P6" s="1">
        <f>SUM(Schedules!R70)</f>
        <v>4</v>
      </c>
      <c r="Q6" s="1">
        <f>SUM(Schedules!S70)</f>
        <v>5</v>
      </c>
      <c r="R6" s="1">
        <f>SUM(Schedules!T70)</f>
        <v>5</v>
      </c>
      <c r="S6" s="1">
        <f>SUM(Schedules!U70)</f>
        <v>4</v>
      </c>
      <c r="T6" s="1">
        <f>SUM(Schedules!V70)</f>
        <v>3</v>
      </c>
      <c r="U6" s="1">
        <f>SUM(Schedules!W70)</f>
        <v>3</v>
      </c>
      <c r="V6" s="1">
        <f>SUM(Schedules!X70)</f>
        <v>4</v>
      </c>
      <c r="W6" s="1">
        <f>SUM(Schedules!Y70)</f>
        <v>4</v>
      </c>
      <c r="X6" s="1">
        <f>SUM(Schedules!Z70)</f>
        <v>5</v>
      </c>
      <c r="Y6" s="1">
        <f>SUM(Schedules!AA70)</f>
        <v>5</v>
      </c>
      <c r="Z6" s="1">
        <f>SUM(Schedules!AB70)</f>
        <v>4</v>
      </c>
      <c r="AA6" s="1">
        <f>SUM(Schedules!AC70)</f>
        <v>3</v>
      </c>
      <c r="AB6" s="1">
        <f>SUM(Schedules!AD70)</f>
        <v>3</v>
      </c>
      <c r="AC6" s="1">
        <f>SUM(Schedules!AE70)</f>
        <v>4</v>
      </c>
      <c r="AD6" s="1">
        <f>SUM(Schedules!AF70)</f>
        <v>4</v>
      </c>
      <c r="AF6" s="1">
        <v>3</v>
      </c>
    </row>
    <row r="7" spans="1:34" x14ac:dyDescent="0.15">
      <c r="A7" s="86"/>
      <c r="AF7" s="1">
        <v>0</v>
      </c>
      <c r="AH7"/>
    </row>
    <row r="8" spans="1:34" x14ac:dyDescent="0.15">
      <c r="A8" s="5"/>
      <c r="AF8" s="1">
        <v>0</v>
      </c>
      <c r="AH8"/>
    </row>
    <row r="9" spans="1:34" x14ac:dyDescent="0.15">
      <c r="A9" s="86"/>
      <c r="AF9" s="1">
        <v>0</v>
      </c>
      <c r="AH9"/>
    </row>
    <row r="10" spans="1:34" x14ac:dyDescent="0.15">
      <c r="A10" s="5"/>
      <c r="B10" s="4"/>
    </row>
    <row r="11" spans="1:34" x14ac:dyDescent="0.15">
      <c r="A11" s="5"/>
    </row>
    <row r="13" spans="1:34" x14ac:dyDescent="0.15">
      <c r="A13" s="1" t="s">
        <v>14</v>
      </c>
      <c r="AF13" s="36" t="s">
        <v>32</v>
      </c>
    </row>
    <row r="14" spans="1:34" x14ac:dyDescent="0.15">
      <c r="A14" s="1" t="s">
        <v>18</v>
      </c>
      <c r="C14" s="1">
        <f>SUM(B3,B6)</f>
        <v>9</v>
      </c>
      <c r="D14" s="1">
        <f t="shared" ref="D14:AD14" si="0">SUM(C3,C6)</f>
        <v>11</v>
      </c>
      <c r="E14" s="1">
        <f t="shared" si="0"/>
        <v>10</v>
      </c>
      <c r="F14" s="1">
        <f t="shared" si="0"/>
        <v>9</v>
      </c>
      <c r="G14" s="1">
        <f t="shared" si="0"/>
        <v>8</v>
      </c>
      <c r="H14" s="1">
        <f t="shared" si="0"/>
        <v>8</v>
      </c>
      <c r="I14" s="1">
        <f t="shared" si="0"/>
        <v>9</v>
      </c>
      <c r="J14" s="1">
        <f t="shared" si="0"/>
        <v>9</v>
      </c>
      <c r="K14" s="1">
        <f t="shared" si="0"/>
        <v>11</v>
      </c>
      <c r="L14" s="1">
        <f t="shared" si="0"/>
        <v>10</v>
      </c>
      <c r="M14" s="1">
        <f t="shared" si="0"/>
        <v>9</v>
      </c>
      <c r="N14" s="1">
        <f t="shared" si="0"/>
        <v>8</v>
      </c>
      <c r="O14" s="1">
        <f t="shared" si="0"/>
        <v>8</v>
      </c>
      <c r="P14" s="1">
        <f t="shared" si="0"/>
        <v>9</v>
      </c>
      <c r="Q14" s="1">
        <f t="shared" si="0"/>
        <v>9</v>
      </c>
      <c r="R14" s="1">
        <f t="shared" si="0"/>
        <v>11</v>
      </c>
      <c r="S14" s="1">
        <f t="shared" si="0"/>
        <v>10</v>
      </c>
      <c r="T14" s="1">
        <f t="shared" si="0"/>
        <v>9</v>
      </c>
      <c r="U14" s="1">
        <f t="shared" si="0"/>
        <v>8</v>
      </c>
      <c r="V14" s="1">
        <f t="shared" si="0"/>
        <v>8</v>
      </c>
      <c r="W14" s="1">
        <f t="shared" si="0"/>
        <v>9</v>
      </c>
      <c r="X14" s="1">
        <f t="shared" si="0"/>
        <v>9</v>
      </c>
      <c r="Y14" s="1">
        <f t="shared" si="0"/>
        <v>11</v>
      </c>
      <c r="Z14" s="1">
        <f t="shared" si="0"/>
        <v>10</v>
      </c>
      <c r="AA14" s="1">
        <f t="shared" si="0"/>
        <v>9</v>
      </c>
      <c r="AB14" s="1">
        <f t="shared" si="0"/>
        <v>8</v>
      </c>
      <c r="AC14" s="1">
        <f t="shared" si="0"/>
        <v>8</v>
      </c>
      <c r="AD14" s="1">
        <f t="shared" si="0"/>
        <v>9</v>
      </c>
      <c r="AF14" s="35" t="s">
        <v>31</v>
      </c>
    </row>
    <row r="15" spans="1:34" x14ac:dyDescent="0.15">
      <c r="A15" s="1" t="s">
        <v>27</v>
      </c>
      <c r="C15" s="1">
        <f>SUM(B3 )</f>
        <v>5</v>
      </c>
      <c r="D15" s="1">
        <f t="shared" ref="D15:AD15" si="1">SUM(C3 )</f>
        <v>6</v>
      </c>
      <c r="E15" s="1">
        <f t="shared" si="1"/>
        <v>5</v>
      </c>
      <c r="F15" s="1">
        <f t="shared" si="1"/>
        <v>5</v>
      </c>
      <c r="G15" s="1">
        <f t="shared" si="1"/>
        <v>5</v>
      </c>
      <c r="H15" s="1">
        <f t="shared" si="1"/>
        <v>5</v>
      </c>
      <c r="I15" s="1">
        <f t="shared" si="1"/>
        <v>5</v>
      </c>
      <c r="J15" s="1">
        <f t="shared" si="1"/>
        <v>5</v>
      </c>
      <c r="K15" s="1">
        <f t="shared" si="1"/>
        <v>6</v>
      </c>
      <c r="L15" s="1">
        <f t="shared" si="1"/>
        <v>5</v>
      </c>
      <c r="M15" s="1">
        <f t="shared" si="1"/>
        <v>5</v>
      </c>
      <c r="N15" s="1">
        <f t="shared" si="1"/>
        <v>5</v>
      </c>
      <c r="O15" s="1">
        <f t="shared" si="1"/>
        <v>5</v>
      </c>
      <c r="P15" s="1">
        <f t="shared" si="1"/>
        <v>5</v>
      </c>
      <c r="Q15" s="1">
        <f t="shared" si="1"/>
        <v>5</v>
      </c>
      <c r="R15" s="1">
        <f t="shared" si="1"/>
        <v>6</v>
      </c>
      <c r="S15" s="1">
        <f t="shared" si="1"/>
        <v>5</v>
      </c>
      <c r="T15" s="1">
        <f t="shared" si="1"/>
        <v>5</v>
      </c>
      <c r="U15" s="1">
        <f t="shared" si="1"/>
        <v>5</v>
      </c>
      <c r="V15" s="1">
        <f t="shared" si="1"/>
        <v>5</v>
      </c>
      <c r="W15" s="1">
        <f t="shared" si="1"/>
        <v>5</v>
      </c>
      <c r="X15" s="1">
        <f t="shared" si="1"/>
        <v>5</v>
      </c>
      <c r="Y15" s="1">
        <f t="shared" si="1"/>
        <v>6</v>
      </c>
      <c r="Z15" s="1">
        <f t="shared" si="1"/>
        <v>5</v>
      </c>
      <c r="AA15" s="1">
        <f t="shared" si="1"/>
        <v>5</v>
      </c>
      <c r="AB15" s="1">
        <f t="shared" si="1"/>
        <v>5</v>
      </c>
      <c r="AC15" s="1">
        <f t="shared" si="1"/>
        <v>5</v>
      </c>
      <c r="AD15" s="1">
        <f t="shared" si="1"/>
        <v>5</v>
      </c>
      <c r="AF15" s="35" t="s">
        <v>31</v>
      </c>
    </row>
    <row r="16" spans="1:34" x14ac:dyDescent="0.15">
      <c r="A16" s="1" t="s">
        <v>26</v>
      </c>
      <c r="C16" s="1">
        <f>SUM(B3)</f>
        <v>5</v>
      </c>
      <c r="D16" s="1">
        <f t="shared" ref="D16:AD16" si="2">SUM(C3)</f>
        <v>6</v>
      </c>
      <c r="E16" s="1">
        <f t="shared" si="2"/>
        <v>5</v>
      </c>
      <c r="F16" s="1">
        <f t="shared" si="2"/>
        <v>5</v>
      </c>
      <c r="G16" s="1">
        <f t="shared" si="2"/>
        <v>5</v>
      </c>
      <c r="H16" s="1">
        <f t="shared" si="2"/>
        <v>5</v>
      </c>
      <c r="I16" s="1">
        <f t="shared" si="2"/>
        <v>5</v>
      </c>
      <c r="J16" s="1">
        <f t="shared" si="2"/>
        <v>5</v>
      </c>
      <c r="K16" s="1">
        <f t="shared" si="2"/>
        <v>6</v>
      </c>
      <c r="L16" s="1">
        <f t="shared" si="2"/>
        <v>5</v>
      </c>
      <c r="M16" s="1">
        <f t="shared" si="2"/>
        <v>5</v>
      </c>
      <c r="N16" s="1">
        <f t="shared" si="2"/>
        <v>5</v>
      </c>
      <c r="O16" s="1">
        <f t="shared" si="2"/>
        <v>5</v>
      </c>
      <c r="P16" s="1">
        <f t="shared" si="2"/>
        <v>5</v>
      </c>
      <c r="Q16" s="1">
        <f t="shared" si="2"/>
        <v>5</v>
      </c>
      <c r="R16" s="1">
        <f t="shared" si="2"/>
        <v>6</v>
      </c>
      <c r="S16" s="1">
        <f t="shared" si="2"/>
        <v>5</v>
      </c>
      <c r="T16" s="1">
        <f t="shared" si="2"/>
        <v>5</v>
      </c>
      <c r="U16" s="1">
        <f t="shared" si="2"/>
        <v>5</v>
      </c>
      <c r="V16" s="1">
        <f t="shared" si="2"/>
        <v>5</v>
      </c>
      <c r="W16" s="1">
        <f t="shared" si="2"/>
        <v>5</v>
      </c>
      <c r="X16" s="1">
        <f t="shared" si="2"/>
        <v>5</v>
      </c>
      <c r="Y16" s="1">
        <f t="shared" si="2"/>
        <v>6</v>
      </c>
      <c r="Z16" s="1">
        <f t="shared" si="2"/>
        <v>5</v>
      </c>
      <c r="AA16" s="1">
        <f t="shared" si="2"/>
        <v>5</v>
      </c>
      <c r="AB16" s="1">
        <f t="shared" si="2"/>
        <v>5</v>
      </c>
      <c r="AC16" s="1">
        <f t="shared" si="2"/>
        <v>5</v>
      </c>
      <c r="AD16" s="1">
        <f t="shared" si="2"/>
        <v>5</v>
      </c>
      <c r="AF16" s="52" t="s">
        <v>33</v>
      </c>
    </row>
    <row r="17" spans="1:37" x14ac:dyDescent="0.15">
      <c r="A17" s="1" t="s">
        <v>19</v>
      </c>
      <c r="C17" s="1">
        <f>SUM(C4)</f>
        <v>6</v>
      </c>
      <c r="D17" s="1">
        <f t="shared" ref="D17:AD17" si="3">SUM(D4)</f>
        <v>5</v>
      </c>
      <c r="E17" s="1">
        <f t="shared" si="3"/>
        <v>5</v>
      </c>
      <c r="F17" s="1">
        <f t="shared" si="3"/>
        <v>6</v>
      </c>
      <c r="G17" s="1">
        <f t="shared" si="3"/>
        <v>6</v>
      </c>
      <c r="H17" s="1">
        <f t="shared" si="3"/>
        <v>6</v>
      </c>
      <c r="I17" s="1">
        <f t="shared" si="3"/>
        <v>6</v>
      </c>
      <c r="J17" s="1">
        <f t="shared" si="3"/>
        <v>6</v>
      </c>
      <c r="K17" s="1">
        <f t="shared" si="3"/>
        <v>5</v>
      </c>
      <c r="L17" s="1">
        <f t="shared" si="3"/>
        <v>5</v>
      </c>
      <c r="M17" s="1">
        <f t="shared" si="3"/>
        <v>6</v>
      </c>
      <c r="N17" s="1">
        <f t="shared" si="3"/>
        <v>6</v>
      </c>
      <c r="O17" s="1">
        <f t="shared" si="3"/>
        <v>6</v>
      </c>
      <c r="P17" s="1">
        <f t="shared" si="3"/>
        <v>6</v>
      </c>
      <c r="Q17" s="1">
        <f t="shared" si="3"/>
        <v>6</v>
      </c>
      <c r="R17" s="1">
        <f t="shared" si="3"/>
        <v>5</v>
      </c>
      <c r="S17" s="1">
        <f t="shared" si="3"/>
        <v>5</v>
      </c>
      <c r="T17" s="1">
        <f t="shared" si="3"/>
        <v>6</v>
      </c>
      <c r="U17" s="1">
        <f t="shared" si="3"/>
        <v>6</v>
      </c>
      <c r="V17" s="1">
        <f t="shared" si="3"/>
        <v>6</v>
      </c>
      <c r="W17" s="1">
        <f t="shared" si="3"/>
        <v>6</v>
      </c>
      <c r="X17" s="1">
        <f t="shared" si="3"/>
        <v>6</v>
      </c>
      <c r="Y17" s="1">
        <f t="shared" si="3"/>
        <v>5</v>
      </c>
      <c r="Z17" s="1">
        <f t="shared" si="3"/>
        <v>5</v>
      </c>
      <c r="AA17" s="1">
        <f t="shared" si="3"/>
        <v>6</v>
      </c>
      <c r="AB17" s="1">
        <f t="shared" si="3"/>
        <v>6</v>
      </c>
      <c r="AC17" s="1">
        <f t="shared" si="3"/>
        <v>6</v>
      </c>
      <c r="AD17" s="1">
        <f t="shared" si="3"/>
        <v>6</v>
      </c>
      <c r="AF17" s="53" t="s">
        <v>34</v>
      </c>
    </row>
    <row r="18" spans="1:37" x14ac:dyDescent="0.15">
      <c r="A18" s="1" t="s">
        <v>20</v>
      </c>
      <c r="C18" s="1">
        <f>SUM(C4)</f>
        <v>6</v>
      </c>
      <c r="D18" s="1">
        <f t="shared" ref="D18:AD18" si="4">SUM(D4)</f>
        <v>5</v>
      </c>
      <c r="E18" s="1">
        <f t="shared" si="4"/>
        <v>5</v>
      </c>
      <c r="F18" s="1">
        <f t="shared" si="4"/>
        <v>6</v>
      </c>
      <c r="G18" s="1">
        <f t="shared" si="4"/>
        <v>6</v>
      </c>
      <c r="H18" s="1">
        <f t="shared" si="4"/>
        <v>6</v>
      </c>
      <c r="I18" s="1">
        <f t="shared" si="4"/>
        <v>6</v>
      </c>
      <c r="J18" s="1">
        <f t="shared" si="4"/>
        <v>6</v>
      </c>
      <c r="K18" s="1">
        <f t="shared" si="4"/>
        <v>5</v>
      </c>
      <c r="L18" s="1">
        <f t="shared" si="4"/>
        <v>5</v>
      </c>
      <c r="M18" s="1">
        <f t="shared" si="4"/>
        <v>6</v>
      </c>
      <c r="N18" s="1">
        <f t="shared" si="4"/>
        <v>6</v>
      </c>
      <c r="O18" s="1">
        <f t="shared" si="4"/>
        <v>6</v>
      </c>
      <c r="P18" s="1">
        <f t="shared" si="4"/>
        <v>6</v>
      </c>
      <c r="Q18" s="1">
        <f t="shared" si="4"/>
        <v>6</v>
      </c>
      <c r="R18" s="1">
        <f t="shared" si="4"/>
        <v>5</v>
      </c>
      <c r="S18" s="1">
        <f t="shared" si="4"/>
        <v>5</v>
      </c>
      <c r="T18" s="1">
        <f t="shared" si="4"/>
        <v>6</v>
      </c>
      <c r="U18" s="1">
        <f t="shared" si="4"/>
        <v>6</v>
      </c>
      <c r="V18" s="1">
        <f t="shared" si="4"/>
        <v>6</v>
      </c>
      <c r="W18" s="1">
        <f t="shared" si="4"/>
        <v>6</v>
      </c>
      <c r="X18" s="1">
        <f t="shared" si="4"/>
        <v>6</v>
      </c>
      <c r="Y18" s="1">
        <f t="shared" si="4"/>
        <v>5</v>
      </c>
      <c r="Z18" s="1">
        <f t="shared" si="4"/>
        <v>5</v>
      </c>
      <c r="AA18" s="1">
        <f t="shared" si="4"/>
        <v>6</v>
      </c>
      <c r="AB18" s="1">
        <f t="shared" si="4"/>
        <v>6</v>
      </c>
      <c r="AC18" s="1">
        <f t="shared" si="4"/>
        <v>6</v>
      </c>
      <c r="AD18" s="1">
        <f t="shared" si="4"/>
        <v>6</v>
      </c>
      <c r="AF18" s="54" t="s">
        <v>35</v>
      </c>
    </row>
    <row r="19" spans="1:37" x14ac:dyDescent="0.15">
      <c r="A19" s="1" t="s">
        <v>21</v>
      </c>
      <c r="C19" s="1">
        <f>SUM(C4,C5)</f>
        <v>8</v>
      </c>
      <c r="D19" s="1">
        <f t="shared" ref="D19:AD19" si="5">SUM(D4,D5)</f>
        <v>8</v>
      </c>
      <c r="E19" s="1">
        <f t="shared" si="5"/>
        <v>8</v>
      </c>
      <c r="F19" s="1">
        <f t="shared" si="5"/>
        <v>9</v>
      </c>
      <c r="G19" s="1">
        <f t="shared" si="5"/>
        <v>9</v>
      </c>
      <c r="H19" s="1">
        <f t="shared" si="5"/>
        <v>9</v>
      </c>
      <c r="I19" s="1">
        <f t="shared" si="5"/>
        <v>9</v>
      </c>
      <c r="J19" s="1">
        <f t="shared" si="5"/>
        <v>8</v>
      </c>
      <c r="K19" s="1">
        <f t="shared" si="5"/>
        <v>8</v>
      </c>
      <c r="L19" s="1">
        <f t="shared" si="5"/>
        <v>8</v>
      </c>
      <c r="M19" s="1">
        <f t="shared" si="5"/>
        <v>9</v>
      </c>
      <c r="N19" s="1">
        <f t="shared" si="5"/>
        <v>9</v>
      </c>
      <c r="O19" s="1">
        <f t="shared" si="5"/>
        <v>9</v>
      </c>
      <c r="P19" s="1">
        <f t="shared" si="5"/>
        <v>9</v>
      </c>
      <c r="Q19" s="1">
        <f t="shared" si="5"/>
        <v>8</v>
      </c>
      <c r="R19" s="1">
        <f t="shared" si="5"/>
        <v>8</v>
      </c>
      <c r="S19" s="1">
        <f t="shared" si="5"/>
        <v>8</v>
      </c>
      <c r="T19" s="1">
        <f t="shared" si="5"/>
        <v>9</v>
      </c>
      <c r="U19" s="1">
        <f t="shared" si="5"/>
        <v>9</v>
      </c>
      <c r="V19" s="1">
        <f t="shared" si="5"/>
        <v>9</v>
      </c>
      <c r="W19" s="1">
        <f t="shared" si="5"/>
        <v>9</v>
      </c>
      <c r="X19" s="1">
        <f t="shared" si="5"/>
        <v>8</v>
      </c>
      <c r="Y19" s="1">
        <f t="shared" si="5"/>
        <v>8</v>
      </c>
      <c r="Z19" s="1">
        <f t="shared" si="5"/>
        <v>8</v>
      </c>
      <c r="AA19" s="1">
        <f t="shared" si="5"/>
        <v>9</v>
      </c>
      <c r="AB19" s="1">
        <f t="shared" si="5"/>
        <v>9</v>
      </c>
      <c r="AC19" s="1">
        <f t="shared" si="5"/>
        <v>9</v>
      </c>
      <c r="AD19" s="1">
        <f t="shared" si="5"/>
        <v>9</v>
      </c>
      <c r="AF19" s="55" t="s">
        <v>36</v>
      </c>
    </row>
    <row r="20" spans="1:37" x14ac:dyDescent="0.15">
      <c r="A20" s="37" t="s">
        <v>62</v>
      </c>
      <c r="C20" s="1">
        <f>SUM(C4,C5)</f>
        <v>8</v>
      </c>
      <c r="D20" s="1">
        <f t="shared" ref="D20:AD20" si="6">SUM(D4,D5)</f>
        <v>8</v>
      </c>
      <c r="E20" s="1">
        <f t="shared" si="6"/>
        <v>8</v>
      </c>
      <c r="F20" s="1">
        <f t="shared" si="6"/>
        <v>9</v>
      </c>
      <c r="G20" s="1">
        <f t="shared" si="6"/>
        <v>9</v>
      </c>
      <c r="H20" s="1">
        <f t="shared" si="6"/>
        <v>9</v>
      </c>
      <c r="I20" s="1">
        <f t="shared" si="6"/>
        <v>9</v>
      </c>
      <c r="J20" s="1">
        <f t="shared" si="6"/>
        <v>8</v>
      </c>
      <c r="K20" s="1">
        <f t="shared" si="6"/>
        <v>8</v>
      </c>
      <c r="L20" s="1">
        <f t="shared" si="6"/>
        <v>8</v>
      </c>
      <c r="M20" s="1">
        <f t="shared" si="6"/>
        <v>9</v>
      </c>
      <c r="N20" s="1">
        <f t="shared" si="6"/>
        <v>9</v>
      </c>
      <c r="O20" s="1">
        <f t="shared" si="6"/>
        <v>9</v>
      </c>
      <c r="P20" s="1">
        <f t="shared" si="6"/>
        <v>9</v>
      </c>
      <c r="Q20" s="1">
        <f t="shared" si="6"/>
        <v>8</v>
      </c>
      <c r="R20" s="1">
        <f t="shared" si="6"/>
        <v>8</v>
      </c>
      <c r="S20" s="1">
        <f t="shared" si="6"/>
        <v>8</v>
      </c>
      <c r="T20" s="1">
        <f t="shared" si="6"/>
        <v>9</v>
      </c>
      <c r="U20" s="1">
        <f t="shared" si="6"/>
        <v>9</v>
      </c>
      <c r="V20" s="1">
        <f t="shared" si="6"/>
        <v>9</v>
      </c>
      <c r="W20" s="1">
        <f t="shared" si="6"/>
        <v>9</v>
      </c>
      <c r="X20" s="1">
        <f t="shared" si="6"/>
        <v>8</v>
      </c>
      <c r="Y20" s="1">
        <f t="shared" si="6"/>
        <v>8</v>
      </c>
      <c r="Z20" s="1">
        <f t="shared" si="6"/>
        <v>8</v>
      </c>
      <c r="AA20" s="1">
        <f t="shared" si="6"/>
        <v>9</v>
      </c>
      <c r="AB20" s="1">
        <f t="shared" si="6"/>
        <v>9</v>
      </c>
      <c r="AC20" s="1">
        <f t="shared" si="6"/>
        <v>9</v>
      </c>
      <c r="AD20" s="1">
        <f t="shared" si="6"/>
        <v>9</v>
      </c>
      <c r="AF20" s="56" t="s">
        <v>37</v>
      </c>
    </row>
    <row r="21" spans="1:37" x14ac:dyDescent="0.15">
      <c r="A21" s="37" t="s">
        <v>63</v>
      </c>
      <c r="C21" s="1">
        <f>SUM(C4,C6)</f>
        <v>11</v>
      </c>
      <c r="D21" s="1">
        <f t="shared" ref="D21:AD21" si="7">SUM(D4,D6)</f>
        <v>10</v>
      </c>
      <c r="E21" s="1">
        <f t="shared" si="7"/>
        <v>9</v>
      </c>
      <c r="F21" s="1">
        <f t="shared" si="7"/>
        <v>9</v>
      </c>
      <c r="G21" s="1">
        <f t="shared" si="7"/>
        <v>9</v>
      </c>
      <c r="H21" s="1">
        <f t="shared" si="7"/>
        <v>10</v>
      </c>
      <c r="I21" s="1">
        <f t="shared" si="7"/>
        <v>10</v>
      </c>
      <c r="J21" s="1">
        <f t="shared" si="7"/>
        <v>11</v>
      </c>
      <c r="K21" s="1">
        <f t="shared" si="7"/>
        <v>10</v>
      </c>
      <c r="L21" s="1">
        <f t="shared" si="7"/>
        <v>9</v>
      </c>
      <c r="M21" s="1">
        <f t="shared" si="7"/>
        <v>9</v>
      </c>
      <c r="N21" s="1">
        <f t="shared" si="7"/>
        <v>9</v>
      </c>
      <c r="O21" s="1">
        <f t="shared" si="7"/>
        <v>10</v>
      </c>
      <c r="P21" s="1">
        <f t="shared" si="7"/>
        <v>10</v>
      </c>
      <c r="Q21" s="1">
        <f t="shared" si="7"/>
        <v>11</v>
      </c>
      <c r="R21" s="1">
        <f t="shared" si="7"/>
        <v>10</v>
      </c>
      <c r="S21" s="1">
        <f t="shared" si="7"/>
        <v>9</v>
      </c>
      <c r="T21" s="1">
        <f t="shared" si="7"/>
        <v>9</v>
      </c>
      <c r="U21" s="1">
        <f t="shared" si="7"/>
        <v>9</v>
      </c>
      <c r="V21" s="1">
        <f t="shared" si="7"/>
        <v>10</v>
      </c>
      <c r="W21" s="1">
        <f t="shared" si="7"/>
        <v>10</v>
      </c>
      <c r="X21" s="1">
        <f t="shared" si="7"/>
        <v>11</v>
      </c>
      <c r="Y21" s="1">
        <f t="shared" si="7"/>
        <v>10</v>
      </c>
      <c r="Z21" s="1">
        <f t="shared" si="7"/>
        <v>9</v>
      </c>
      <c r="AA21" s="1">
        <f t="shared" si="7"/>
        <v>9</v>
      </c>
      <c r="AB21" s="1">
        <f t="shared" si="7"/>
        <v>9</v>
      </c>
      <c r="AC21" s="1">
        <f t="shared" si="7"/>
        <v>10</v>
      </c>
      <c r="AD21" s="1">
        <f t="shared" si="7"/>
        <v>10</v>
      </c>
      <c r="AF21" s="57" t="s">
        <v>38</v>
      </c>
    </row>
    <row r="22" spans="1:37" x14ac:dyDescent="0.15">
      <c r="A22" s="37" t="s">
        <v>23</v>
      </c>
      <c r="C22" s="1">
        <f>SUM(C5,C6)</f>
        <v>7</v>
      </c>
      <c r="D22" s="1">
        <f t="shared" ref="D22:AD22" si="8">SUM(D5,D6)</f>
        <v>8</v>
      </c>
      <c r="E22" s="1">
        <f t="shared" si="8"/>
        <v>7</v>
      </c>
      <c r="F22" s="1">
        <f t="shared" si="8"/>
        <v>6</v>
      </c>
      <c r="G22" s="1">
        <f t="shared" si="8"/>
        <v>6</v>
      </c>
      <c r="H22" s="1">
        <f t="shared" si="8"/>
        <v>7</v>
      </c>
      <c r="I22" s="1">
        <f t="shared" si="8"/>
        <v>7</v>
      </c>
      <c r="J22" s="1">
        <f t="shared" si="8"/>
        <v>7</v>
      </c>
      <c r="K22" s="1">
        <f t="shared" si="8"/>
        <v>8</v>
      </c>
      <c r="L22" s="1">
        <f t="shared" si="8"/>
        <v>7</v>
      </c>
      <c r="M22" s="1">
        <f t="shared" si="8"/>
        <v>6</v>
      </c>
      <c r="N22" s="1">
        <f t="shared" si="8"/>
        <v>6</v>
      </c>
      <c r="O22" s="1">
        <f t="shared" si="8"/>
        <v>7</v>
      </c>
      <c r="P22" s="1">
        <f t="shared" si="8"/>
        <v>7</v>
      </c>
      <c r="Q22" s="1">
        <f t="shared" si="8"/>
        <v>7</v>
      </c>
      <c r="R22" s="1">
        <f t="shared" si="8"/>
        <v>8</v>
      </c>
      <c r="S22" s="1">
        <f t="shared" si="8"/>
        <v>7</v>
      </c>
      <c r="T22" s="1">
        <f t="shared" si="8"/>
        <v>6</v>
      </c>
      <c r="U22" s="1">
        <f t="shared" si="8"/>
        <v>6</v>
      </c>
      <c r="V22" s="1">
        <f t="shared" si="8"/>
        <v>7</v>
      </c>
      <c r="W22" s="1">
        <f t="shared" si="8"/>
        <v>7</v>
      </c>
      <c r="X22" s="1">
        <f t="shared" si="8"/>
        <v>7</v>
      </c>
      <c r="Y22" s="1">
        <f t="shared" si="8"/>
        <v>8</v>
      </c>
      <c r="Z22" s="1">
        <f t="shared" si="8"/>
        <v>7</v>
      </c>
      <c r="AA22" s="1">
        <f t="shared" si="8"/>
        <v>6</v>
      </c>
      <c r="AB22" s="1">
        <f t="shared" si="8"/>
        <v>6</v>
      </c>
      <c r="AC22" s="1">
        <f t="shared" si="8"/>
        <v>7</v>
      </c>
      <c r="AD22" s="1">
        <f t="shared" si="8"/>
        <v>7</v>
      </c>
      <c r="AF22" s="57"/>
    </row>
    <row r="23" spans="1:37" x14ac:dyDescent="0.15">
      <c r="A23" s="1" t="s">
        <v>24</v>
      </c>
      <c r="C23" s="1">
        <f>SUM(C5,C6 )</f>
        <v>7</v>
      </c>
      <c r="D23" s="1">
        <f t="shared" ref="D23:AD23" si="9">SUM(D5,D6 )</f>
        <v>8</v>
      </c>
      <c r="E23" s="1">
        <f t="shared" si="9"/>
        <v>7</v>
      </c>
      <c r="F23" s="1">
        <f t="shared" si="9"/>
        <v>6</v>
      </c>
      <c r="G23" s="1">
        <f t="shared" si="9"/>
        <v>6</v>
      </c>
      <c r="H23" s="1">
        <f t="shared" si="9"/>
        <v>7</v>
      </c>
      <c r="I23" s="1">
        <f t="shared" si="9"/>
        <v>7</v>
      </c>
      <c r="J23" s="1">
        <f t="shared" si="9"/>
        <v>7</v>
      </c>
      <c r="K23" s="1">
        <f t="shared" si="9"/>
        <v>8</v>
      </c>
      <c r="L23" s="1">
        <f t="shared" si="9"/>
        <v>7</v>
      </c>
      <c r="M23" s="1">
        <f t="shared" si="9"/>
        <v>6</v>
      </c>
      <c r="N23" s="1">
        <f t="shared" si="9"/>
        <v>6</v>
      </c>
      <c r="O23" s="1">
        <f t="shared" si="9"/>
        <v>7</v>
      </c>
      <c r="P23" s="1">
        <f t="shared" si="9"/>
        <v>7</v>
      </c>
      <c r="Q23" s="1">
        <f t="shared" si="9"/>
        <v>7</v>
      </c>
      <c r="R23" s="1">
        <f t="shared" si="9"/>
        <v>8</v>
      </c>
      <c r="S23" s="1">
        <f t="shared" si="9"/>
        <v>7</v>
      </c>
      <c r="T23" s="1">
        <f t="shared" si="9"/>
        <v>6</v>
      </c>
      <c r="U23" s="1">
        <f t="shared" si="9"/>
        <v>6</v>
      </c>
      <c r="V23" s="1">
        <f t="shared" si="9"/>
        <v>7</v>
      </c>
      <c r="W23" s="1">
        <f t="shared" si="9"/>
        <v>7</v>
      </c>
      <c r="X23" s="1">
        <f t="shared" si="9"/>
        <v>7</v>
      </c>
      <c r="Y23" s="1">
        <f t="shared" si="9"/>
        <v>8</v>
      </c>
      <c r="Z23" s="1">
        <f t="shared" si="9"/>
        <v>7</v>
      </c>
      <c r="AA23" s="1">
        <f t="shared" si="9"/>
        <v>6</v>
      </c>
      <c r="AB23" s="1">
        <f t="shared" si="9"/>
        <v>6</v>
      </c>
      <c r="AC23" s="1">
        <f t="shared" si="9"/>
        <v>7</v>
      </c>
      <c r="AD23" s="1">
        <f t="shared" si="9"/>
        <v>7</v>
      </c>
      <c r="AE23" s="36"/>
      <c r="AF23" s="58" t="s">
        <v>39</v>
      </c>
    </row>
    <row r="24" spans="1:37" x14ac:dyDescent="0.15">
      <c r="A24" s="37" t="s">
        <v>44</v>
      </c>
      <c r="C24" s="1">
        <f>SUM(C3,C5,C6 )</f>
        <v>13</v>
      </c>
      <c r="D24" s="1">
        <f t="shared" ref="D24:AD24" si="10">SUM(D3,D5,D6 )</f>
        <v>13</v>
      </c>
      <c r="E24" s="1">
        <f t="shared" si="10"/>
        <v>12</v>
      </c>
      <c r="F24" s="1">
        <f t="shared" si="10"/>
        <v>11</v>
      </c>
      <c r="G24" s="1">
        <f t="shared" si="10"/>
        <v>11</v>
      </c>
      <c r="H24" s="1">
        <f t="shared" si="10"/>
        <v>12</v>
      </c>
      <c r="I24" s="1">
        <f t="shared" si="10"/>
        <v>12</v>
      </c>
      <c r="J24" s="1">
        <f t="shared" si="10"/>
        <v>13</v>
      </c>
      <c r="K24" s="1">
        <f t="shared" si="10"/>
        <v>13</v>
      </c>
      <c r="L24" s="1">
        <f t="shared" si="10"/>
        <v>12</v>
      </c>
      <c r="M24" s="1">
        <f t="shared" si="10"/>
        <v>11</v>
      </c>
      <c r="N24" s="1">
        <f t="shared" si="10"/>
        <v>11</v>
      </c>
      <c r="O24" s="1">
        <f t="shared" si="10"/>
        <v>12</v>
      </c>
      <c r="P24" s="1">
        <f t="shared" si="10"/>
        <v>12</v>
      </c>
      <c r="Q24" s="1">
        <f t="shared" si="10"/>
        <v>13</v>
      </c>
      <c r="R24" s="1">
        <f t="shared" si="10"/>
        <v>13</v>
      </c>
      <c r="S24" s="1">
        <f t="shared" si="10"/>
        <v>12</v>
      </c>
      <c r="T24" s="1">
        <f t="shared" si="10"/>
        <v>11</v>
      </c>
      <c r="U24" s="1">
        <f t="shared" si="10"/>
        <v>11</v>
      </c>
      <c r="V24" s="1">
        <f t="shared" si="10"/>
        <v>12</v>
      </c>
      <c r="W24" s="1">
        <f t="shared" si="10"/>
        <v>12</v>
      </c>
      <c r="X24" s="1">
        <f t="shared" si="10"/>
        <v>13</v>
      </c>
      <c r="Y24" s="1">
        <f t="shared" si="10"/>
        <v>13</v>
      </c>
      <c r="Z24" s="1">
        <f t="shared" si="10"/>
        <v>12</v>
      </c>
      <c r="AA24" s="1">
        <f t="shared" si="10"/>
        <v>11</v>
      </c>
      <c r="AB24" s="1">
        <f t="shared" si="10"/>
        <v>11</v>
      </c>
      <c r="AC24" s="1">
        <f t="shared" si="10"/>
        <v>12</v>
      </c>
      <c r="AD24" s="1">
        <f t="shared" si="10"/>
        <v>12</v>
      </c>
      <c r="AE24" s="35"/>
      <c r="AF24" s="58" t="s">
        <v>40</v>
      </c>
    </row>
    <row r="25" spans="1:37" x14ac:dyDescent="0.15">
      <c r="A25" s="37" t="s">
        <v>45</v>
      </c>
      <c r="C25" s="1">
        <f t="shared" ref="C25:AD25" si="11">SUM(C3,C6)</f>
        <v>11</v>
      </c>
      <c r="D25" s="1">
        <f t="shared" si="11"/>
        <v>10</v>
      </c>
      <c r="E25" s="1">
        <f t="shared" si="11"/>
        <v>9</v>
      </c>
      <c r="F25" s="1">
        <f t="shared" si="11"/>
        <v>8</v>
      </c>
      <c r="G25" s="1">
        <f t="shared" si="11"/>
        <v>8</v>
      </c>
      <c r="H25" s="1">
        <f t="shared" si="11"/>
        <v>9</v>
      </c>
      <c r="I25" s="1">
        <f t="shared" si="11"/>
        <v>9</v>
      </c>
      <c r="J25" s="1">
        <f t="shared" si="11"/>
        <v>11</v>
      </c>
      <c r="K25" s="1">
        <f t="shared" si="11"/>
        <v>10</v>
      </c>
      <c r="L25" s="1">
        <f t="shared" si="11"/>
        <v>9</v>
      </c>
      <c r="M25" s="1">
        <f t="shared" si="11"/>
        <v>8</v>
      </c>
      <c r="N25" s="1">
        <f t="shared" si="11"/>
        <v>8</v>
      </c>
      <c r="O25" s="1">
        <f t="shared" si="11"/>
        <v>9</v>
      </c>
      <c r="P25" s="1">
        <f t="shared" si="11"/>
        <v>9</v>
      </c>
      <c r="Q25" s="1">
        <f t="shared" si="11"/>
        <v>11</v>
      </c>
      <c r="R25" s="1">
        <f t="shared" si="11"/>
        <v>10</v>
      </c>
      <c r="S25" s="1">
        <f t="shared" si="11"/>
        <v>9</v>
      </c>
      <c r="T25" s="1">
        <f t="shared" si="11"/>
        <v>8</v>
      </c>
      <c r="U25" s="1">
        <f t="shared" si="11"/>
        <v>8</v>
      </c>
      <c r="V25" s="1">
        <f t="shared" si="11"/>
        <v>9</v>
      </c>
      <c r="W25" s="1">
        <f t="shared" si="11"/>
        <v>9</v>
      </c>
      <c r="X25" s="1">
        <f t="shared" si="11"/>
        <v>11</v>
      </c>
      <c r="Y25" s="1">
        <f t="shared" si="11"/>
        <v>10</v>
      </c>
      <c r="Z25" s="1">
        <f t="shared" si="11"/>
        <v>9</v>
      </c>
      <c r="AA25" s="1">
        <f t="shared" si="11"/>
        <v>8</v>
      </c>
      <c r="AB25" s="1">
        <f t="shared" si="11"/>
        <v>8</v>
      </c>
      <c r="AC25" s="1">
        <f t="shared" si="11"/>
        <v>9</v>
      </c>
      <c r="AD25" s="1">
        <f t="shared" si="11"/>
        <v>9</v>
      </c>
      <c r="AE25" s="35"/>
      <c r="AF25" s="37"/>
    </row>
    <row r="26" spans="1:37" x14ac:dyDescent="0.15">
      <c r="AE26" s="35"/>
      <c r="AF26" s="37"/>
    </row>
    <row r="28" spans="1:37" x14ac:dyDescent="0.15">
      <c r="A28" s="1" t="s">
        <v>29</v>
      </c>
    </row>
    <row r="29" spans="1:37" x14ac:dyDescent="0.15">
      <c r="A29" s="1" t="s">
        <v>14</v>
      </c>
      <c r="B29" s="1" t="s">
        <v>15</v>
      </c>
      <c r="AE29" s="1" t="s">
        <v>17</v>
      </c>
      <c r="AF29" s="1" t="s">
        <v>28</v>
      </c>
    </row>
    <row r="30" spans="1:37" x14ac:dyDescent="0.15">
      <c r="A30" s="1" t="s">
        <v>18</v>
      </c>
      <c r="B30" s="1">
        <v>2</v>
      </c>
      <c r="C30" s="2">
        <f>SUM(C14-Helpers!F4)</f>
        <v>0</v>
      </c>
      <c r="D30" s="2">
        <f>SUM(D14-Helpers!J4)</f>
        <v>1</v>
      </c>
      <c r="E30" s="2">
        <f>SUM(E14-Helpers!N4)</f>
        <v>0</v>
      </c>
      <c r="F30" s="2">
        <f>SUM(F14-Helpers!B4)</f>
        <v>0</v>
      </c>
      <c r="G30" s="2">
        <f>SUM(G14-Helpers!B4)</f>
        <v>-1</v>
      </c>
      <c r="H30" s="2">
        <f>SUM(H14-Helpers!B4)</f>
        <v>-1</v>
      </c>
      <c r="I30" s="2">
        <f>SUM(I14-Helpers!B4)</f>
        <v>0</v>
      </c>
      <c r="J30" s="2">
        <f>SUM(J14-Helpers!F4)</f>
        <v>0</v>
      </c>
      <c r="K30" s="2">
        <f>SUM(K14-Helpers!J4)</f>
        <v>1</v>
      </c>
      <c r="L30" s="2">
        <f>SUM(L14-Helpers!N4)</f>
        <v>0</v>
      </c>
      <c r="M30" s="2">
        <f>SUM(M14-Helpers!B4)</f>
        <v>0</v>
      </c>
      <c r="N30" s="2">
        <f>SUM(N14-Helpers!B4)</f>
        <v>-1</v>
      </c>
      <c r="O30" s="2">
        <f>SUM(O14-Helpers!B4)</f>
        <v>-1</v>
      </c>
      <c r="P30" s="2">
        <f>SUM(P14-Helpers!B4)</f>
        <v>0</v>
      </c>
      <c r="Q30" s="2">
        <f>SUM(Q14-Helpers!F4)</f>
        <v>0</v>
      </c>
      <c r="R30" s="2">
        <f>SUM(R14-Helpers!J4)</f>
        <v>1</v>
      </c>
      <c r="S30" s="2">
        <f>SUM(S14-Helpers!N4)</f>
        <v>0</v>
      </c>
      <c r="T30" s="2">
        <f>SUM(T14-Helpers!B4)</f>
        <v>0</v>
      </c>
      <c r="U30" s="2">
        <f>SUM(U14-Helpers!B4)</f>
        <v>-1</v>
      </c>
      <c r="V30" s="2">
        <f>SUM(V14-Helpers!B4)</f>
        <v>-1</v>
      </c>
      <c r="W30" s="2">
        <f>SUM(W14-Helpers!B4)</f>
        <v>0</v>
      </c>
      <c r="X30" s="2">
        <f>SUM(X14-Helpers!F4)</f>
        <v>0</v>
      </c>
      <c r="Y30" s="2">
        <f>SUM(Y14-Helpers!J4)</f>
        <v>1</v>
      </c>
      <c r="Z30" s="2">
        <f>SUM(Z14-Helpers!N4)</f>
        <v>0</v>
      </c>
      <c r="AA30" s="2">
        <f>SUM(AA14-Helpers!B4)</f>
        <v>0</v>
      </c>
      <c r="AB30" s="2">
        <f>SUM(AB14-Helpers!B4)</f>
        <v>-1</v>
      </c>
      <c r="AC30" s="2">
        <f>SUM(AC14-Helpers!B4)</f>
        <v>-1</v>
      </c>
      <c r="AD30" s="2">
        <f>SUM(AD14-Helpers!B4)</f>
        <v>0</v>
      </c>
      <c r="AE30" s="7">
        <f t="shared" ref="AE30:AE41" si="12">SUMIF(C30:AD30,"&lt;0")</f>
        <v>-8</v>
      </c>
      <c r="AF30" s="9">
        <f t="shared" ref="AF30:AF41" si="13">SUM(AE30*B30)</f>
        <v>-16</v>
      </c>
      <c r="AG30" s="2"/>
      <c r="AJ30" s="7"/>
      <c r="AK30" s="7"/>
    </row>
    <row r="31" spans="1:37" x14ac:dyDescent="0.15">
      <c r="A31" s="1" t="s">
        <v>27</v>
      </c>
      <c r="B31" s="1">
        <v>2.5</v>
      </c>
      <c r="C31" s="2">
        <f>SUM(C15-Helpers!F5)</f>
        <v>-1</v>
      </c>
      <c r="D31" s="2">
        <f>SUM(D15-Helpers!J5)</f>
        <v>0</v>
      </c>
      <c r="E31" s="2">
        <f>SUM(E15-Helpers!N5)</f>
        <v>-1</v>
      </c>
      <c r="F31" s="2">
        <f>SUM(F15-Helpers!B5)</f>
        <v>-1</v>
      </c>
      <c r="G31" s="2">
        <f>SUM(G15-Helpers!B5)</f>
        <v>-1</v>
      </c>
      <c r="H31" s="2">
        <f>SUM(H15-Helpers!B5)</f>
        <v>-1</v>
      </c>
      <c r="I31" s="2">
        <f>SUM(I15-Helpers!B5)</f>
        <v>-1</v>
      </c>
      <c r="J31" s="2">
        <f>SUM(J15-Helpers!F5)</f>
        <v>-1</v>
      </c>
      <c r="K31" s="2">
        <f>SUM(K15-Helpers!J5)</f>
        <v>0</v>
      </c>
      <c r="L31" s="2">
        <f>SUM(L15-Helpers!N5)</f>
        <v>-1</v>
      </c>
      <c r="M31" s="2">
        <f>SUM(M15-Helpers!B5)</f>
        <v>-1</v>
      </c>
      <c r="N31" s="2">
        <f>SUM(N15-Helpers!B5)</f>
        <v>-1</v>
      </c>
      <c r="O31" s="2">
        <f>SUM(O15-Helpers!B5)</f>
        <v>-1</v>
      </c>
      <c r="P31" s="2">
        <f>SUM(P15-Helpers!B5)</f>
        <v>-1</v>
      </c>
      <c r="Q31" s="2">
        <f>SUM(Q15-Helpers!F5)</f>
        <v>-1</v>
      </c>
      <c r="R31" s="2">
        <f>SUM(R15-Helpers!J5)</f>
        <v>0</v>
      </c>
      <c r="S31" s="2">
        <f>SUM(S15-Helpers!N5)</f>
        <v>-1</v>
      </c>
      <c r="T31" s="2">
        <f>SUM(T15-Helpers!B5)</f>
        <v>-1</v>
      </c>
      <c r="U31" s="2">
        <f>SUM(U15-Helpers!B5)</f>
        <v>-1</v>
      </c>
      <c r="V31" s="2">
        <f>SUM(V15-Helpers!B5)</f>
        <v>-1</v>
      </c>
      <c r="W31" s="2">
        <f>SUM(W15-Helpers!B5)</f>
        <v>-1</v>
      </c>
      <c r="X31" s="2">
        <f>SUM(X15-Helpers!F5)</f>
        <v>-1</v>
      </c>
      <c r="Y31" s="2">
        <f>SUM(Y15-Helpers!J5)</f>
        <v>0</v>
      </c>
      <c r="Z31" s="2">
        <f>SUM(Z15-Helpers!N5)</f>
        <v>-1</v>
      </c>
      <c r="AA31" s="2">
        <f>SUM(AA15-Helpers!B5)</f>
        <v>-1</v>
      </c>
      <c r="AB31" s="2">
        <f>SUM(AB15-Helpers!B5)</f>
        <v>-1</v>
      </c>
      <c r="AC31" s="2">
        <f>SUM(AC15-Helpers!B5)</f>
        <v>-1</v>
      </c>
      <c r="AD31" s="2">
        <f>SUM(AD15-Helpers!B5)</f>
        <v>-1</v>
      </c>
      <c r="AE31" s="7">
        <f t="shared" si="12"/>
        <v>-24</v>
      </c>
      <c r="AF31" s="9">
        <f t="shared" si="13"/>
        <v>-60</v>
      </c>
      <c r="AG31" s="2"/>
      <c r="AJ31" s="7"/>
      <c r="AK31" s="7"/>
    </row>
    <row r="32" spans="1:37" x14ac:dyDescent="0.15">
      <c r="A32" s="1" t="s">
        <v>26</v>
      </c>
      <c r="B32" s="1">
        <v>2</v>
      </c>
      <c r="C32" s="2">
        <f>SUM(C16-Helpers!F6)</f>
        <v>-1</v>
      </c>
      <c r="D32" s="2">
        <f>SUM(D16-Helpers!J6)</f>
        <v>0</v>
      </c>
      <c r="E32" s="2">
        <f>SUM(E16-Helpers!N6)</f>
        <v>-1</v>
      </c>
      <c r="F32" s="2">
        <f>SUM(F16-Helpers!B6)</f>
        <v>-1</v>
      </c>
      <c r="G32" s="2">
        <f>SUM(G16-Helpers!B6)</f>
        <v>-1</v>
      </c>
      <c r="H32" s="2">
        <f>SUM(H16-Helpers!B6)</f>
        <v>-1</v>
      </c>
      <c r="I32" s="2">
        <f>SUM(I16-Helpers!B6)</f>
        <v>-1</v>
      </c>
      <c r="J32" s="2">
        <f>SUM(J16-Helpers!F6)</f>
        <v>-1</v>
      </c>
      <c r="K32" s="2">
        <f>SUM(K16-Helpers!J6)</f>
        <v>0</v>
      </c>
      <c r="L32" s="2">
        <f>SUM(L16-Helpers!N6)</f>
        <v>-1</v>
      </c>
      <c r="M32" s="2">
        <f>SUM(M16-Helpers!B6)</f>
        <v>-1</v>
      </c>
      <c r="N32" s="2">
        <f>SUM(N16-Helpers!B6)</f>
        <v>-1</v>
      </c>
      <c r="O32" s="2">
        <f>SUM(O16-Helpers!B6)</f>
        <v>-1</v>
      </c>
      <c r="P32" s="2">
        <f>SUM(P16-Helpers!B6)</f>
        <v>-1</v>
      </c>
      <c r="Q32" s="2">
        <f>SUM(Q16-Helpers!F6)</f>
        <v>-1</v>
      </c>
      <c r="R32" s="2">
        <f>SUM(R16-Helpers!J6)</f>
        <v>0</v>
      </c>
      <c r="S32" s="2">
        <f>SUM(S16-Helpers!N6)</f>
        <v>-1</v>
      </c>
      <c r="T32" s="2">
        <f>SUM(T16-Helpers!B6)</f>
        <v>-1</v>
      </c>
      <c r="U32" s="2">
        <f>SUM(U16-Helpers!B6)</f>
        <v>-1</v>
      </c>
      <c r="V32" s="2">
        <f>SUM(V16-Helpers!B6)</f>
        <v>-1</v>
      </c>
      <c r="W32" s="2">
        <f>SUM(W16-Helpers!B6)</f>
        <v>-1</v>
      </c>
      <c r="X32" s="2">
        <f>SUM(X16-Helpers!F6)</f>
        <v>-1</v>
      </c>
      <c r="Y32" s="2">
        <f>SUM(Y16-Helpers!J6)</f>
        <v>0</v>
      </c>
      <c r="Z32" s="2">
        <f>SUM(Z16-Helpers!N6)</f>
        <v>-1</v>
      </c>
      <c r="AA32" s="2">
        <f>SUM(AA16-Helpers!B6)</f>
        <v>-1</v>
      </c>
      <c r="AB32" s="2">
        <f>SUM(AB16-Helpers!B6)</f>
        <v>-1</v>
      </c>
      <c r="AC32" s="2">
        <f>SUM(AC16-Helpers!B6)</f>
        <v>-1</v>
      </c>
      <c r="AD32" s="2">
        <f>SUM(AD16-Helpers!B6)</f>
        <v>-1</v>
      </c>
      <c r="AE32" s="7">
        <f t="shared" si="12"/>
        <v>-24</v>
      </c>
      <c r="AF32" s="9">
        <f t="shared" si="13"/>
        <v>-48</v>
      </c>
      <c r="AG32" s="2"/>
      <c r="AJ32" s="7"/>
      <c r="AK32" s="7"/>
    </row>
    <row r="33" spans="1:37" x14ac:dyDescent="0.15">
      <c r="A33" s="101" t="s">
        <v>19</v>
      </c>
      <c r="B33" s="1">
        <v>2</v>
      </c>
      <c r="C33" s="2">
        <f>SUM(C17-Helpers!F7)</f>
        <v>-2</v>
      </c>
      <c r="D33" s="2">
        <f>SUM(D17-Helpers!J7)</f>
        <v>-3</v>
      </c>
      <c r="E33" s="2">
        <f>SUM(E17-Helpers!N7)</f>
        <v>-3</v>
      </c>
      <c r="F33" s="2">
        <f>SUM(F17-Helpers!B7)</f>
        <v>-2</v>
      </c>
      <c r="G33" s="2">
        <f>SUM(G17-Helpers!B7)</f>
        <v>-2</v>
      </c>
      <c r="H33" s="2">
        <f>SUM(H17-Helpers!B7)</f>
        <v>-2</v>
      </c>
      <c r="I33" s="2">
        <f>SUM(I17-Helpers!B7)</f>
        <v>-2</v>
      </c>
      <c r="J33" s="2">
        <f>SUM(J17-Helpers!F7)</f>
        <v>-2</v>
      </c>
      <c r="K33" s="2">
        <f>SUM(K17-Helpers!J7)</f>
        <v>-3</v>
      </c>
      <c r="L33" s="2">
        <f>SUM(L17-Helpers!N7)</f>
        <v>-3</v>
      </c>
      <c r="M33" s="2">
        <f>SUM(M17-Helpers!B7)</f>
        <v>-2</v>
      </c>
      <c r="N33" s="2">
        <f>SUM(N17-Helpers!B7)</f>
        <v>-2</v>
      </c>
      <c r="O33" s="2">
        <f>SUM(O17-Helpers!B7)</f>
        <v>-2</v>
      </c>
      <c r="P33" s="2">
        <f>SUM(P17-Helpers!B7)</f>
        <v>-2</v>
      </c>
      <c r="Q33" s="2">
        <f>SUM(Q17-Helpers!F7)</f>
        <v>-2</v>
      </c>
      <c r="R33" s="2">
        <f>SUM(R17-Helpers!J7)</f>
        <v>-3</v>
      </c>
      <c r="S33" s="2">
        <f>SUM(S17-Helpers!N7)</f>
        <v>-3</v>
      </c>
      <c r="T33" s="2">
        <f>SUM(T17-Helpers!B7)</f>
        <v>-2</v>
      </c>
      <c r="U33" s="2">
        <f>SUM(U17-Helpers!B7)</f>
        <v>-2</v>
      </c>
      <c r="V33" s="2">
        <f>SUM(V17-Helpers!B7)</f>
        <v>-2</v>
      </c>
      <c r="W33" s="2">
        <f>SUM(W17-Helpers!B7)</f>
        <v>-2</v>
      </c>
      <c r="X33" s="2">
        <f>SUM(X17-Helpers!F7)</f>
        <v>-2</v>
      </c>
      <c r="Y33" s="2">
        <f>SUM(Y17-Helpers!J7)</f>
        <v>-3</v>
      </c>
      <c r="Z33" s="2">
        <f>SUM(Z17-Helpers!N7)</f>
        <v>-3</v>
      </c>
      <c r="AA33" s="2">
        <f>SUM(AA17-Helpers!B7)</f>
        <v>-2</v>
      </c>
      <c r="AB33" s="2">
        <f>SUM(AB17-Helpers!B7)</f>
        <v>-2</v>
      </c>
      <c r="AC33" s="2">
        <f>SUM(AC17-Helpers!B7)</f>
        <v>-2</v>
      </c>
      <c r="AD33" s="2">
        <f>SUM(AD17-Helpers!B7)</f>
        <v>-2</v>
      </c>
      <c r="AE33" s="7">
        <f t="shared" si="12"/>
        <v>-64</v>
      </c>
      <c r="AF33" s="9">
        <f t="shared" si="13"/>
        <v>-128</v>
      </c>
      <c r="AG33" s="2"/>
      <c r="AJ33" s="7"/>
      <c r="AK33" s="7"/>
    </row>
    <row r="34" spans="1:37" x14ac:dyDescent="0.15">
      <c r="A34" s="101" t="s">
        <v>20</v>
      </c>
      <c r="B34" s="1">
        <v>2</v>
      </c>
      <c r="C34" s="2">
        <f>SUM(C18-Helpers!F8)</f>
        <v>-2</v>
      </c>
      <c r="D34" s="2">
        <f>SUM(D18-Helpers!J8)</f>
        <v>-3</v>
      </c>
      <c r="E34" s="2">
        <f>SUM(E18-Helpers!N8)</f>
        <v>-3</v>
      </c>
      <c r="F34" s="2">
        <f>SUM(F18-Helpers!B8)</f>
        <v>-2</v>
      </c>
      <c r="G34" s="2">
        <f>SUM(G18-Helpers!B8)</f>
        <v>-2</v>
      </c>
      <c r="H34" s="2">
        <f>SUM(H18-Helpers!B8)</f>
        <v>-2</v>
      </c>
      <c r="I34" s="2">
        <f>SUM(I18-Helpers!B8)</f>
        <v>-2</v>
      </c>
      <c r="J34" s="2">
        <f>SUM(J18-Helpers!F8)</f>
        <v>-2</v>
      </c>
      <c r="K34" s="2">
        <f>SUM(K18-Helpers!J8)</f>
        <v>-3</v>
      </c>
      <c r="L34" s="2">
        <f>SUM(L18-Helpers!N8)</f>
        <v>-3</v>
      </c>
      <c r="M34" s="2">
        <f>SUM(M18-Helpers!B8)</f>
        <v>-2</v>
      </c>
      <c r="N34" s="2">
        <f>SUM(N18-Helpers!B8)</f>
        <v>-2</v>
      </c>
      <c r="O34" s="2">
        <f>SUM(O18-Helpers!B8)</f>
        <v>-2</v>
      </c>
      <c r="P34" s="2">
        <f>SUM(P18-Helpers!B8)</f>
        <v>-2</v>
      </c>
      <c r="Q34" s="2">
        <f>SUM(Q18-Helpers!F8)</f>
        <v>-2</v>
      </c>
      <c r="R34" s="2">
        <f>SUM(R18-Helpers!J8)</f>
        <v>-3</v>
      </c>
      <c r="S34" s="2">
        <f>SUM(S18-Helpers!N8)</f>
        <v>-3</v>
      </c>
      <c r="T34" s="2">
        <f>SUM(T18-Helpers!B8)</f>
        <v>-2</v>
      </c>
      <c r="U34" s="2">
        <f>SUM(U18-Helpers!B8)</f>
        <v>-2</v>
      </c>
      <c r="V34" s="2">
        <f>SUM(V18-Helpers!B8)</f>
        <v>-2</v>
      </c>
      <c r="W34" s="2">
        <f>SUM(W18-Helpers!B8)</f>
        <v>-2</v>
      </c>
      <c r="X34" s="2">
        <f>SUM(X18-Helpers!F8)</f>
        <v>-2</v>
      </c>
      <c r="Y34" s="2">
        <f>SUM(Y18-Helpers!J8)</f>
        <v>-3</v>
      </c>
      <c r="Z34" s="2">
        <f>SUM(Z18-Helpers!N8)</f>
        <v>-3</v>
      </c>
      <c r="AA34" s="2">
        <f>SUM(AA18-Helpers!B8)</f>
        <v>-2</v>
      </c>
      <c r="AB34" s="2">
        <f>SUM(AB18-Helpers!B8)</f>
        <v>-2</v>
      </c>
      <c r="AC34" s="2">
        <f>SUM(AC18-Helpers!B8)</f>
        <v>-2</v>
      </c>
      <c r="AD34" s="2">
        <f>SUM(AD18-Helpers!B8)</f>
        <v>-2</v>
      </c>
      <c r="AE34" s="7">
        <f t="shared" si="12"/>
        <v>-64</v>
      </c>
      <c r="AF34" s="9">
        <f t="shared" si="13"/>
        <v>-128</v>
      </c>
      <c r="AG34" s="2"/>
      <c r="AJ34" s="7"/>
      <c r="AK34" s="7"/>
    </row>
    <row r="35" spans="1:37" x14ac:dyDescent="0.15">
      <c r="A35" s="102" t="s">
        <v>21</v>
      </c>
      <c r="B35" s="1">
        <v>3</v>
      </c>
      <c r="C35" s="2">
        <f>SUM(C19-Helpers!F9)</f>
        <v>-2</v>
      </c>
      <c r="D35" s="2">
        <f>SUM(D19-Helpers!J9)</f>
        <v>-1</v>
      </c>
      <c r="E35" s="2">
        <f>SUM(E19-Helpers!N9)</f>
        <v>-1</v>
      </c>
      <c r="F35" s="2">
        <f>SUM(F19-Helpers!B9)</f>
        <v>-1</v>
      </c>
      <c r="G35" s="2">
        <f>SUM(G19-Helpers!B9)</f>
        <v>-1</v>
      </c>
      <c r="H35" s="2">
        <f>SUM(H19-Helpers!B9)</f>
        <v>-1</v>
      </c>
      <c r="I35" s="2">
        <f>SUM(I19-Helpers!B9)</f>
        <v>-1</v>
      </c>
      <c r="J35" s="2">
        <f>SUM(J19-Helpers!F9)</f>
        <v>-2</v>
      </c>
      <c r="K35" s="2">
        <f>SUM(K19-Helpers!J9)</f>
        <v>-1</v>
      </c>
      <c r="L35" s="2">
        <f>SUM(L19-Helpers!N9)</f>
        <v>-1</v>
      </c>
      <c r="M35" s="2">
        <f>SUM(M19-Helpers!B9)</f>
        <v>-1</v>
      </c>
      <c r="N35" s="2">
        <f>SUM(N19-Helpers!B9)</f>
        <v>-1</v>
      </c>
      <c r="O35" s="2">
        <f>SUM(O19-Helpers!B9)</f>
        <v>-1</v>
      </c>
      <c r="P35" s="2">
        <f>SUM(P19-Helpers!B9)</f>
        <v>-1</v>
      </c>
      <c r="Q35" s="2">
        <f>SUM(Q19-Helpers!F9)</f>
        <v>-2</v>
      </c>
      <c r="R35" s="2">
        <f>SUM(R19-Helpers!J9)</f>
        <v>-1</v>
      </c>
      <c r="S35" s="2">
        <f>SUM(S19-Helpers!N9)</f>
        <v>-1</v>
      </c>
      <c r="T35" s="2">
        <f>SUM(T19-Helpers!B9)</f>
        <v>-1</v>
      </c>
      <c r="U35" s="2">
        <f>SUM(U19-Helpers!B9)</f>
        <v>-1</v>
      </c>
      <c r="V35" s="2">
        <f>SUM(V19-Helpers!B9)</f>
        <v>-1</v>
      </c>
      <c r="W35" s="2">
        <f>SUM(W19-Helpers!B9)</f>
        <v>-1</v>
      </c>
      <c r="X35" s="2">
        <f>SUM(X19-Helpers!F9)</f>
        <v>-2</v>
      </c>
      <c r="Y35" s="2">
        <f>SUM(Y19-Helpers!J9)</f>
        <v>-1</v>
      </c>
      <c r="Z35" s="2">
        <f>SUM(Z19-Helpers!N9)</f>
        <v>-1</v>
      </c>
      <c r="AA35" s="2">
        <f>SUM(AA19-Helpers!B9)</f>
        <v>-1</v>
      </c>
      <c r="AB35" s="2">
        <f>SUM(AB19-Helpers!B9)</f>
        <v>-1</v>
      </c>
      <c r="AC35" s="2">
        <f>SUM(AC19-Helpers!B9)</f>
        <v>-1</v>
      </c>
      <c r="AD35" s="2">
        <f>SUM(AD19-Helpers!B9)</f>
        <v>-1</v>
      </c>
      <c r="AE35" s="7">
        <f t="shared" si="12"/>
        <v>-32</v>
      </c>
      <c r="AF35" s="9">
        <f t="shared" si="13"/>
        <v>-96</v>
      </c>
      <c r="AG35" s="2"/>
      <c r="AJ35" s="7"/>
      <c r="AK35" s="7"/>
    </row>
    <row r="36" spans="1:37" x14ac:dyDescent="0.15">
      <c r="A36" s="101" t="s">
        <v>62</v>
      </c>
      <c r="B36" s="1">
        <v>2</v>
      </c>
      <c r="C36" s="2">
        <f>SUM(C20-Helpers!F10)</f>
        <v>-2</v>
      </c>
      <c r="D36" s="2">
        <f>SUM(D20-Helpers!J10)</f>
        <v>-1</v>
      </c>
      <c r="E36" s="2">
        <f>SUM(E20-Helpers!N10)</f>
        <v>-1</v>
      </c>
      <c r="F36" s="2">
        <f>SUM(F20-Helpers!B10)</f>
        <v>-1</v>
      </c>
      <c r="G36" s="2">
        <f>SUM(G20-Helpers!B10)</f>
        <v>-1</v>
      </c>
      <c r="H36" s="2">
        <f>SUM(H20-Helpers!B10)</f>
        <v>-1</v>
      </c>
      <c r="I36" s="2">
        <f>SUM(I20-Helpers!B10)</f>
        <v>-1</v>
      </c>
      <c r="J36" s="2">
        <f>SUM(J20-Helpers!F10)</f>
        <v>-2</v>
      </c>
      <c r="K36" s="2">
        <f>SUM(K20-Helpers!J10)</f>
        <v>-1</v>
      </c>
      <c r="L36" s="2">
        <f>SUM(L20-Helpers!N10)</f>
        <v>-1</v>
      </c>
      <c r="M36" s="2">
        <f>SUM(M20-Helpers!B10)</f>
        <v>-1</v>
      </c>
      <c r="N36" s="2">
        <f>SUM(N20-Helpers!B10)</f>
        <v>-1</v>
      </c>
      <c r="O36" s="2">
        <f>SUM(O20-Helpers!B10)</f>
        <v>-1</v>
      </c>
      <c r="P36" s="2">
        <f>SUM(P20-Helpers!B10)</f>
        <v>-1</v>
      </c>
      <c r="Q36" s="2">
        <f>SUM(Q20-Helpers!F10)</f>
        <v>-2</v>
      </c>
      <c r="R36" s="2">
        <f>SUM(R20-Helpers!J10)</f>
        <v>-1</v>
      </c>
      <c r="S36" s="2">
        <f>SUM(S20-Helpers!N10)</f>
        <v>-1</v>
      </c>
      <c r="T36" s="2">
        <f>SUM(T20-Helpers!B10)</f>
        <v>-1</v>
      </c>
      <c r="U36" s="2">
        <f>SUM(U20-Helpers!B10)</f>
        <v>-1</v>
      </c>
      <c r="V36" s="2">
        <f>SUM(V20-Helpers!B10)</f>
        <v>-1</v>
      </c>
      <c r="W36" s="2">
        <f>SUM(W20-Helpers!B10)</f>
        <v>-1</v>
      </c>
      <c r="X36" s="2">
        <f>SUM(X20-Helpers!F10)</f>
        <v>-2</v>
      </c>
      <c r="Y36" s="2">
        <f>SUM(Y20-Helpers!J10)</f>
        <v>-1</v>
      </c>
      <c r="Z36" s="2">
        <f>SUM(Z20-Helpers!N10)</f>
        <v>-1</v>
      </c>
      <c r="AA36" s="2">
        <f>SUM(AA20-Helpers!B10)</f>
        <v>-1</v>
      </c>
      <c r="AB36" s="2">
        <f>SUM(AB20-Helpers!B10)</f>
        <v>-1</v>
      </c>
      <c r="AC36" s="2">
        <f>SUM(AC20-Helpers!B10)</f>
        <v>-1</v>
      </c>
      <c r="AD36" s="2">
        <f>SUM(AD20-Helpers!B10)</f>
        <v>-1</v>
      </c>
      <c r="AE36" s="7">
        <f t="shared" si="12"/>
        <v>-32</v>
      </c>
      <c r="AF36" s="9">
        <f t="shared" si="13"/>
        <v>-64</v>
      </c>
      <c r="AG36" s="2"/>
      <c r="AJ36" s="7"/>
      <c r="AK36" s="7"/>
    </row>
    <row r="37" spans="1:37" x14ac:dyDescent="0.15">
      <c r="A37" s="101" t="s">
        <v>63</v>
      </c>
      <c r="B37" s="1">
        <v>1</v>
      </c>
      <c r="C37" s="2">
        <f>SUM(C21-Helpers!F11)</f>
        <v>1</v>
      </c>
      <c r="D37" s="2">
        <f>SUM(D21-Helpers!J11)</f>
        <v>1</v>
      </c>
      <c r="E37" s="2">
        <f>SUM(E21-Helpers!N11)</f>
        <v>0</v>
      </c>
      <c r="F37" s="2">
        <f>SUM(F21-Helpers!B11)</f>
        <v>-1</v>
      </c>
      <c r="G37" s="2">
        <f>SUM(G21-Helpers!B11)</f>
        <v>-1</v>
      </c>
      <c r="H37" s="2">
        <f>SUM(H21-Helpers!B11)</f>
        <v>0</v>
      </c>
      <c r="I37" s="2">
        <f>SUM(I21-Helpers!B11)</f>
        <v>0</v>
      </c>
      <c r="J37" s="2">
        <f>SUM(J21-Helpers!F11)</f>
        <v>1</v>
      </c>
      <c r="K37" s="2">
        <f>SUM(K21-Helpers!J11)</f>
        <v>1</v>
      </c>
      <c r="L37" s="2">
        <f>SUM(L21-Helpers!N11)</f>
        <v>0</v>
      </c>
      <c r="M37" s="2">
        <f>SUM(M21-Helpers!B11)</f>
        <v>-1</v>
      </c>
      <c r="N37" s="2">
        <f>SUM(N21-Helpers!B11)</f>
        <v>-1</v>
      </c>
      <c r="O37" s="2">
        <f>SUM(O21-Helpers!B11)</f>
        <v>0</v>
      </c>
      <c r="P37" s="2">
        <f>SUM(P21-Helpers!B11)</f>
        <v>0</v>
      </c>
      <c r="Q37" s="2">
        <f>SUM(Q21-Helpers!F11)</f>
        <v>1</v>
      </c>
      <c r="R37" s="2">
        <f>SUM(R21-Helpers!J11)</f>
        <v>1</v>
      </c>
      <c r="S37" s="2">
        <f>SUM(S21-Helpers!N11)</f>
        <v>0</v>
      </c>
      <c r="T37" s="2">
        <f>SUM(T21-Helpers!B11)</f>
        <v>-1</v>
      </c>
      <c r="U37" s="2">
        <f>SUM(U21-Helpers!B11)</f>
        <v>-1</v>
      </c>
      <c r="V37" s="2">
        <f>SUM(V21-Helpers!B11)</f>
        <v>0</v>
      </c>
      <c r="W37" s="2">
        <f>SUM(W21-Helpers!B11)</f>
        <v>0</v>
      </c>
      <c r="X37" s="2">
        <f>SUM(X21-Helpers!F11)</f>
        <v>1</v>
      </c>
      <c r="Y37" s="2">
        <f>SUM(Y21-Helpers!J11)</f>
        <v>1</v>
      </c>
      <c r="Z37" s="2">
        <f>SUM(Z21-Helpers!N11)</f>
        <v>0</v>
      </c>
      <c r="AA37" s="2">
        <f>SUM(AA21-Helpers!B11)</f>
        <v>-1</v>
      </c>
      <c r="AB37" s="2">
        <f>SUM(AB21-Helpers!B11)</f>
        <v>-1</v>
      </c>
      <c r="AC37" s="2">
        <f>SUM(AC21-Helpers!B11)</f>
        <v>0</v>
      </c>
      <c r="AD37" s="2">
        <f>SUM(AD21-Helpers!B11)</f>
        <v>0</v>
      </c>
      <c r="AE37" s="7">
        <f>SUMIF(C37:AD37,"&lt;0")</f>
        <v>-8</v>
      </c>
      <c r="AF37" s="9">
        <f>SUM(AE37*B37)</f>
        <v>-8</v>
      </c>
      <c r="AG37" s="2"/>
      <c r="AJ37" s="7"/>
      <c r="AK37" s="7"/>
    </row>
    <row r="38" spans="1:37" x14ac:dyDescent="0.15">
      <c r="A38" s="102" t="s">
        <v>23</v>
      </c>
      <c r="B38" s="1">
        <v>2</v>
      </c>
      <c r="C38" s="2">
        <f>SUM(C22-Helpers!F12)</f>
        <v>-3</v>
      </c>
      <c r="D38" s="2">
        <f>SUM(D22-Helpers!J12)</f>
        <v>-1</v>
      </c>
      <c r="E38" s="2">
        <f>SUM(E22-Helpers!N12)</f>
        <v>-2</v>
      </c>
      <c r="F38" s="2">
        <f>SUM(F22-Helpers!B12)</f>
        <v>-4</v>
      </c>
      <c r="G38" s="2">
        <f>SUM(G22-Helpers!B12)</f>
        <v>-4</v>
      </c>
      <c r="H38" s="2">
        <f>SUM(H22-Helpers!B12)</f>
        <v>-3</v>
      </c>
      <c r="I38" s="2">
        <f>SUM(I22-Helpers!B12)</f>
        <v>-3</v>
      </c>
      <c r="J38" s="2">
        <f>SUM(J22-Helpers!F12)</f>
        <v>-3</v>
      </c>
      <c r="K38" s="2">
        <f>SUM(K22-Helpers!J12)</f>
        <v>-1</v>
      </c>
      <c r="L38" s="2">
        <f>SUM(L22-Helpers!N12)</f>
        <v>-2</v>
      </c>
      <c r="M38" s="2">
        <f>SUM(M22-Helpers!B12)</f>
        <v>-4</v>
      </c>
      <c r="N38" s="2">
        <f>SUM(N22-Helpers!B12)</f>
        <v>-4</v>
      </c>
      <c r="O38" s="2">
        <f>SUM(O22-Helpers!B12)</f>
        <v>-3</v>
      </c>
      <c r="P38" s="2">
        <f>SUM(P22-Helpers!B12)</f>
        <v>-3</v>
      </c>
      <c r="Q38" s="2">
        <f>SUM(Q22-Helpers!F12)</f>
        <v>-3</v>
      </c>
      <c r="R38" s="2">
        <f>SUM(R22-Helpers!J12)</f>
        <v>-1</v>
      </c>
      <c r="S38" s="2">
        <f>SUM(S22-Helpers!N12)</f>
        <v>-2</v>
      </c>
      <c r="T38" s="2">
        <f>SUM(T22-Helpers!B12)</f>
        <v>-4</v>
      </c>
      <c r="U38" s="2">
        <f>SUM(U22-Helpers!B12)</f>
        <v>-4</v>
      </c>
      <c r="V38" s="2">
        <f>SUM(V22-Helpers!B12)</f>
        <v>-3</v>
      </c>
      <c r="W38" s="2">
        <f>SUM(W22-Helpers!B12)</f>
        <v>-3</v>
      </c>
      <c r="X38" s="2">
        <f>SUM(X22-Helpers!F12)</f>
        <v>-3</v>
      </c>
      <c r="Y38" s="2">
        <f>SUM(Y22-Helpers!J12)</f>
        <v>-1</v>
      </c>
      <c r="Z38" s="2">
        <f>SUM(Z22-Helpers!N12)</f>
        <v>-2</v>
      </c>
      <c r="AA38" s="2">
        <f>SUM(AA22-Helpers!B12)</f>
        <v>-4</v>
      </c>
      <c r="AB38" s="2">
        <f>SUM(AB22-Helpers!B12)</f>
        <v>-4</v>
      </c>
      <c r="AC38" s="2">
        <f>SUM(AC22-Helpers!B12)</f>
        <v>-3</v>
      </c>
      <c r="AD38" s="2">
        <f>SUM(AD22-Helpers!B12)</f>
        <v>-3</v>
      </c>
      <c r="AE38" s="7">
        <f>SUMIF(C38:AD38,"&lt;0")</f>
        <v>-80</v>
      </c>
      <c r="AF38" s="9">
        <f>SUM(AE38*B38)</f>
        <v>-160</v>
      </c>
      <c r="AG38" s="2"/>
      <c r="AJ38" s="7"/>
      <c r="AK38" s="7"/>
    </row>
    <row r="39" spans="1:37" x14ac:dyDescent="0.15">
      <c r="A39" s="102" t="s">
        <v>24</v>
      </c>
      <c r="B39" s="1">
        <v>2</v>
      </c>
      <c r="C39" s="2">
        <f>SUM(C23-Helpers!F13)</f>
        <v>-3</v>
      </c>
      <c r="D39" s="2">
        <f>SUM(D23-Helpers!J13)</f>
        <v>-2</v>
      </c>
      <c r="E39" s="2">
        <f>SUM(E23-Helpers!N13)</f>
        <v>-2</v>
      </c>
      <c r="F39" s="2">
        <f>SUM(F23-Helpers!B13)</f>
        <v>-3</v>
      </c>
      <c r="G39" s="2">
        <f>SUM(G23-Helpers!B13)</f>
        <v>-3</v>
      </c>
      <c r="H39" s="2">
        <f>SUM(H23-Helpers!B13)</f>
        <v>-2</v>
      </c>
      <c r="I39" s="2">
        <f>SUM(I23-Helpers!B13)</f>
        <v>-2</v>
      </c>
      <c r="J39" s="2">
        <f>SUM(J23-Helpers!F13)</f>
        <v>-3</v>
      </c>
      <c r="K39" s="2">
        <f>SUM(K23-Helpers!J13)</f>
        <v>-2</v>
      </c>
      <c r="L39" s="2">
        <f>SUM(L23-Helpers!N13)</f>
        <v>-2</v>
      </c>
      <c r="M39" s="2">
        <f>SUM(M23-Helpers!B13)</f>
        <v>-3</v>
      </c>
      <c r="N39" s="2">
        <f>SUM(N23-Helpers!B13)</f>
        <v>-3</v>
      </c>
      <c r="O39" s="2">
        <f>SUM(O23-Helpers!B13)</f>
        <v>-2</v>
      </c>
      <c r="P39" s="2">
        <f>SUM(P23-Helpers!B13)</f>
        <v>-2</v>
      </c>
      <c r="Q39" s="2">
        <f>SUM(Q23-Helpers!F13)</f>
        <v>-3</v>
      </c>
      <c r="R39" s="2">
        <f>SUM(R23-Helpers!J13)</f>
        <v>-2</v>
      </c>
      <c r="S39" s="2">
        <f>SUM(S23-Helpers!N13)</f>
        <v>-2</v>
      </c>
      <c r="T39" s="2">
        <f>SUM(T23-Helpers!B13)</f>
        <v>-3</v>
      </c>
      <c r="U39" s="2">
        <f>SUM(U23-Helpers!B13)</f>
        <v>-3</v>
      </c>
      <c r="V39" s="2">
        <f>SUM(V23-Helpers!B13)</f>
        <v>-2</v>
      </c>
      <c r="W39" s="2">
        <f>SUM(W23-Helpers!B13)</f>
        <v>-2</v>
      </c>
      <c r="X39" s="2">
        <f>SUM(X23-Helpers!F13)</f>
        <v>-3</v>
      </c>
      <c r="Y39" s="2">
        <f>SUM(Y23-Helpers!J13)</f>
        <v>-2</v>
      </c>
      <c r="Z39" s="2">
        <f>SUM(Z23-Helpers!N13)</f>
        <v>-2</v>
      </c>
      <c r="AA39" s="2">
        <f>SUM(AA23-Helpers!B13)</f>
        <v>-3</v>
      </c>
      <c r="AB39" s="2">
        <f>SUM(AB23-Helpers!B13)</f>
        <v>-3</v>
      </c>
      <c r="AC39" s="2">
        <f>SUM(AC23-Helpers!B13)</f>
        <v>-2</v>
      </c>
      <c r="AD39" s="2">
        <f>SUM(AD23-Helpers!B13)</f>
        <v>-2</v>
      </c>
      <c r="AE39" s="7">
        <f>SUMIF(C39:AD39,"&lt;0")</f>
        <v>-68</v>
      </c>
      <c r="AF39" s="9">
        <f>SUM(AE39*B39)</f>
        <v>-136</v>
      </c>
      <c r="AG39" s="2"/>
      <c r="AJ39" s="7"/>
      <c r="AK39" s="7"/>
    </row>
    <row r="40" spans="1:37" x14ac:dyDescent="0.15">
      <c r="A40" s="101" t="s">
        <v>44</v>
      </c>
      <c r="B40" s="1">
        <v>2</v>
      </c>
      <c r="C40" s="2">
        <f>SUM(C24-Helpers!F14)</f>
        <v>3</v>
      </c>
      <c r="D40" s="2">
        <f>SUM(D24-Helpers!J14)</f>
        <v>3</v>
      </c>
      <c r="E40" s="2">
        <f>SUM(E24-Helpers!N14)</f>
        <v>3</v>
      </c>
      <c r="F40" s="2">
        <f>SUM(F24-Helpers!B14)</f>
        <v>2</v>
      </c>
      <c r="G40" s="2">
        <f>SUM(G24-Helpers!B14)</f>
        <v>2</v>
      </c>
      <c r="H40" s="2">
        <f>SUM(H24-Helpers!B14)</f>
        <v>3</v>
      </c>
      <c r="I40" s="2">
        <f>SUM(I24-Helpers!B14)</f>
        <v>3</v>
      </c>
      <c r="J40" s="2">
        <f>SUM(J24-Helpers!F14)</f>
        <v>3</v>
      </c>
      <c r="K40" s="2">
        <f>SUM(K24-Helpers!J14)</f>
        <v>3</v>
      </c>
      <c r="L40" s="2">
        <f>SUM(L24-Helpers!N14)</f>
        <v>3</v>
      </c>
      <c r="M40" s="2">
        <f>SUM(M24-Helpers!B14)</f>
        <v>2</v>
      </c>
      <c r="N40" s="2">
        <f>SUM(N24-Helpers!B14)</f>
        <v>2</v>
      </c>
      <c r="O40" s="2">
        <f>SUM(O24-Helpers!B14)</f>
        <v>3</v>
      </c>
      <c r="P40" s="2">
        <f>SUM(P24-Helpers!B14)</f>
        <v>3</v>
      </c>
      <c r="Q40" s="2">
        <f>SUM(Q24-Helpers!F14)</f>
        <v>3</v>
      </c>
      <c r="R40" s="2">
        <f>SUM(R24-Helpers!J14)</f>
        <v>3</v>
      </c>
      <c r="S40" s="2">
        <f>SUM(S24-Helpers!N14)</f>
        <v>3</v>
      </c>
      <c r="T40" s="2">
        <f>SUM(T24-Helpers!B14)</f>
        <v>2</v>
      </c>
      <c r="U40" s="2">
        <f>SUM(U24-Helpers!B14)</f>
        <v>2</v>
      </c>
      <c r="V40" s="2">
        <f>SUM(V24-Helpers!B14)</f>
        <v>3</v>
      </c>
      <c r="W40" s="2">
        <f>SUM(W24-Helpers!B14)</f>
        <v>3</v>
      </c>
      <c r="X40" s="2">
        <f>SUM(X24-Helpers!F14)</f>
        <v>3</v>
      </c>
      <c r="Y40" s="2">
        <f>SUM(Y24-Helpers!J14)</f>
        <v>3</v>
      </c>
      <c r="Z40" s="2">
        <f>SUM(Z24-Helpers!N14)</f>
        <v>3</v>
      </c>
      <c r="AA40" s="2">
        <f>SUM(AA24-Helpers!B14)</f>
        <v>2</v>
      </c>
      <c r="AB40" s="2">
        <f>SUM(AB24-Helpers!B14)</f>
        <v>2</v>
      </c>
      <c r="AC40" s="2">
        <f>SUM(AC24-Helpers!B14)</f>
        <v>3</v>
      </c>
      <c r="AD40" s="2">
        <f>SUM(AD24-Helpers!B14)</f>
        <v>3</v>
      </c>
      <c r="AE40" s="7">
        <f>SUMIF(C40:AD40,"&lt;0")</f>
        <v>0</v>
      </c>
      <c r="AF40" s="9">
        <f>SUM(AE40*B40)</f>
        <v>0</v>
      </c>
      <c r="AG40" s="2"/>
      <c r="AJ40" s="7"/>
      <c r="AK40" s="7"/>
    </row>
    <row r="41" spans="1:37" ht="12" customHeight="1" x14ac:dyDescent="0.15">
      <c r="A41" s="101" t="s">
        <v>45</v>
      </c>
      <c r="B41" s="1">
        <v>1</v>
      </c>
      <c r="C41" s="2">
        <f>SUM(C25-Helpers!F15)</f>
        <v>1</v>
      </c>
      <c r="D41" s="2">
        <f>SUM(D25-Helpers!J15)</f>
        <v>0</v>
      </c>
      <c r="E41" s="2">
        <f>SUM(E25-Helpers!N15)</f>
        <v>0</v>
      </c>
      <c r="F41" s="2">
        <f>SUM(F25-Helpers!B15)</f>
        <v>-1</v>
      </c>
      <c r="G41" s="2">
        <f>SUM(G25-Helpers!B15)</f>
        <v>-1</v>
      </c>
      <c r="H41" s="2">
        <f>SUM(H25-Helpers!B15)</f>
        <v>0</v>
      </c>
      <c r="I41" s="2">
        <f>SUM(I25-Helpers!B15)</f>
        <v>0</v>
      </c>
      <c r="J41" s="2">
        <f>SUM(J25-Helpers!F15)</f>
        <v>1</v>
      </c>
      <c r="K41" s="2">
        <f>SUM(K25-Helpers!J15)</f>
        <v>0</v>
      </c>
      <c r="L41" s="2">
        <f>SUM(L25-Helpers!N15)</f>
        <v>0</v>
      </c>
      <c r="M41" s="2">
        <f>SUM(M25-Helpers!B15)</f>
        <v>-1</v>
      </c>
      <c r="N41" s="2">
        <f>SUM(N25-Helpers!B15)</f>
        <v>-1</v>
      </c>
      <c r="O41" s="2">
        <f>SUM(O25-Helpers!B15)</f>
        <v>0</v>
      </c>
      <c r="P41" s="2">
        <f>SUM(P25-Helpers!B15)</f>
        <v>0</v>
      </c>
      <c r="Q41" s="2">
        <f>SUM(Q25-Helpers!F15)</f>
        <v>1</v>
      </c>
      <c r="R41" s="2">
        <f>SUM(R25-Helpers!J15)</f>
        <v>0</v>
      </c>
      <c r="S41" s="2">
        <f>SUM(S25-Helpers!N15)</f>
        <v>0</v>
      </c>
      <c r="T41" s="2">
        <f>SUM(T25-Helpers!B15)</f>
        <v>-1</v>
      </c>
      <c r="U41" s="2">
        <f>SUM(U25-Helpers!B15)</f>
        <v>-1</v>
      </c>
      <c r="V41" s="2">
        <f>SUM(V25-Helpers!B15)</f>
        <v>0</v>
      </c>
      <c r="W41" s="2">
        <f>SUM(W25-Helpers!B15)</f>
        <v>0</v>
      </c>
      <c r="X41" s="2">
        <f>SUM(X25-Helpers!F15)</f>
        <v>1</v>
      </c>
      <c r="Y41" s="2">
        <f>SUM(Y25-Helpers!J15)</f>
        <v>0</v>
      </c>
      <c r="Z41" s="2">
        <f>SUM(Z25-Helpers!N15)</f>
        <v>0</v>
      </c>
      <c r="AA41" s="2">
        <f>SUM(AA25-Helpers!B15)</f>
        <v>-1</v>
      </c>
      <c r="AB41" s="2">
        <f>SUM(AB25-Helpers!B15)</f>
        <v>-1</v>
      </c>
      <c r="AC41" s="2">
        <f>SUM(AC25-Helpers!B15)</f>
        <v>0</v>
      </c>
      <c r="AD41" s="2">
        <f>SUM(AD25-Helpers!B15)</f>
        <v>0</v>
      </c>
      <c r="AE41" s="7">
        <f t="shared" si="12"/>
        <v>-8</v>
      </c>
      <c r="AF41" s="9">
        <f t="shared" si="13"/>
        <v>-8</v>
      </c>
      <c r="AG41" s="2"/>
      <c r="AJ41" s="7"/>
      <c r="AK41" s="7"/>
    </row>
    <row r="42" spans="1:37" x14ac:dyDescent="0.15">
      <c r="AC42" s="104" t="s">
        <v>76</v>
      </c>
      <c r="AD42" s="105"/>
      <c r="AE42" s="8">
        <f>SUM(AE30:AE41)</f>
        <v>-412</v>
      </c>
      <c r="AF42" s="8">
        <f>SUM(AF30:AF41)</f>
        <v>-852</v>
      </c>
      <c r="AJ42" s="8"/>
      <c r="AK42" s="8"/>
    </row>
    <row r="43" spans="1:37" customFormat="1" x14ac:dyDescent="0.15">
      <c r="Y43" s="86"/>
      <c r="AC43" s="106" t="s">
        <v>77</v>
      </c>
      <c r="AD43" s="106"/>
      <c r="AE43" s="1"/>
      <c r="AF43" s="1">
        <v>200</v>
      </c>
      <c r="AH43" s="1"/>
      <c r="AI43" s="1"/>
    </row>
    <row r="44" spans="1:37" customFormat="1" x14ac:dyDescent="0.15">
      <c r="AC44" s="106" t="s">
        <v>78</v>
      </c>
      <c r="AD44" s="104"/>
      <c r="AF44" s="7">
        <f>SUM(AF42,AF43)</f>
        <v>-652</v>
      </c>
    </row>
    <row r="45" spans="1:37" customFormat="1" ht="14" thickBot="1" x14ac:dyDescent="0.2">
      <c r="AC45" s="106" t="s">
        <v>70</v>
      </c>
      <c r="AD45" s="106"/>
      <c r="AE45">
        <v>31</v>
      </c>
      <c r="AF45" s="107"/>
    </row>
    <row r="46" spans="1:37" customFormat="1" ht="14" thickBot="1" x14ac:dyDescent="0.2">
      <c r="AC46" s="108" t="s">
        <v>79</v>
      </c>
      <c r="AD46" s="109"/>
      <c r="AE46" s="110">
        <f>AE42/AE45</f>
        <v>-13.290322580645162</v>
      </c>
      <c r="AF46" s="111">
        <f>AF44/AE45</f>
        <v>-21.032258064516128</v>
      </c>
    </row>
    <row r="47" spans="1:37" customFormat="1" x14ac:dyDescent="0.15"/>
    <row r="48" spans="1:37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  <row r="82" customFormat="1" x14ac:dyDescent="0.15"/>
    <row r="83" customFormat="1" x14ac:dyDescent="0.15"/>
    <row r="84" customFormat="1" x14ac:dyDescent="0.15"/>
    <row r="85" customFormat="1" x14ac:dyDescent="0.15"/>
    <row r="86" customFormat="1" x14ac:dyDescent="0.15"/>
    <row r="87" customFormat="1" x14ac:dyDescent="0.15"/>
    <row r="88" customFormat="1" x14ac:dyDescent="0.15"/>
    <row r="89" customFormat="1" x14ac:dyDescent="0.15"/>
    <row r="90" customFormat="1" x14ac:dyDescent="0.15"/>
    <row r="91" customFormat="1" x14ac:dyDescent="0.15"/>
    <row r="92" customFormat="1" x14ac:dyDescent="0.15"/>
    <row r="93" customFormat="1" x14ac:dyDescent="0.15"/>
    <row r="94" customFormat="1" x14ac:dyDescent="0.15"/>
    <row r="95" customFormat="1" x14ac:dyDescent="0.15"/>
    <row r="96" customFormat="1" x14ac:dyDescent="0.15"/>
    <row r="97" customFormat="1" x14ac:dyDescent="0.15"/>
    <row r="98" customFormat="1" x14ac:dyDescent="0.15"/>
    <row r="99" customFormat="1" x14ac:dyDescent="0.15"/>
    <row r="100" customFormat="1" x14ac:dyDescent="0.15"/>
    <row r="101" customFormat="1" x14ac:dyDescent="0.15"/>
    <row r="102" customFormat="1" x14ac:dyDescent="0.15"/>
    <row r="103" customFormat="1" x14ac:dyDescent="0.15"/>
    <row r="104" customFormat="1" x14ac:dyDescent="0.15"/>
    <row r="105" customFormat="1" x14ac:dyDescent="0.15"/>
    <row r="106" customFormat="1" x14ac:dyDescent="0.15"/>
    <row r="107" customFormat="1" x14ac:dyDescent="0.15"/>
    <row r="108" customFormat="1" x14ac:dyDescent="0.15"/>
    <row r="109" customFormat="1" x14ac:dyDescent="0.15"/>
    <row r="110" customFormat="1" x14ac:dyDescent="0.15"/>
    <row r="111" customFormat="1" x14ac:dyDescent="0.15"/>
    <row r="112" customFormat="1" x14ac:dyDescent="0.15"/>
    <row r="113" customFormat="1" x14ac:dyDescent="0.15"/>
    <row r="114" customFormat="1" x14ac:dyDescent="0.15"/>
    <row r="115" customFormat="1" x14ac:dyDescent="0.15"/>
    <row r="116" customFormat="1" x14ac:dyDescent="0.15"/>
    <row r="117" customFormat="1" x14ac:dyDescent="0.15"/>
    <row r="118" customFormat="1" x14ac:dyDescent="0.15"/>
    <row r="119" customFormat="1" x14ac:dyDescent="0.15"/>
    <row r="120" customFormat="1" x14ac:dyDescent="0.15"/>
    <row r="121" customFormat="1" x14ac:dyDescent="0.15"/>
    <row r="122" customFormat="1" x14ac:dyDescent="0.15"/>
    <row r="123" customFormat="1" x14ac:dyDescent="0.15"/>
    <row r="124" customFormat="1" x14ac:dyDescent="0.15"/>
    <row r="125" customFormat="1" x14ac:dyDescent="0.15"/>
    <row r="126" customFormat="1" x14ac:dyDescent="0.15"/>
    <row r="127" customFormat="1" x14ac:dyDescent="0.15"/>
    <row r="128" customFormat="1" x14ac:dyDescent="0.15"/>
    <row r="129" customFormat="1" x14ac:dyDescent="0.15"/>
    <row r="130" customFormat="1" x14ac:dyDescent="0.15"/>
    <row r="131" customFormat="1" x14ac:dyDescent="0.15"/>
    <row r="132" customFormat="1" x14ac:dyDescent="0.15"/>
    <row r="133" customFormat="1" x14ac:dyDescent="0.15"/>
    <row r="134" customFormat="1" x14ac:dyDescent="0.15"/>
    <row r="135" customFormat="1" x14ac:dyDescent="0.15"/>
    <row r="136" customFormat="1" x14ac:dyDescent="0.15"/>
    <row r="137" customFormat="1" x14ac:dyDescent="0.15"/>
    <row r="138" customFormat="1" x14ac:dyDescent="0.15"/>
    <row r="139" customFormat="1" x14ac:dyDescent="0.15"/>
    <row r="140" customFormat="1" x14ac:dyDescent="0.15"/>
    <row r="141" customFormat="1" x14ac:dyDescent="0.15"/>
    <row r="142" customFormat="1" x14ac:dyDescent="0.15"/>
    <row r="143" customFormat="1" x14ac:dyDescent="0.15"/>
    <row r="144" customFormat="1" x14ac:dyDescent="0.15"/>
    <row r="145" customFormat="1" x14ac:dyDescent="0.15"/>
    <row r="146" customFormat="1" x14ac:dyDescent="0.15"/>
    <row r="147" customFormat="1" x14ac:dyDescent="0.15"/>
    <row r="148" customFormat="1" x14ac:dyDescent="0.15"/>
    <row r="149" customFormat="1" x14ac:dyDescent="0.15"/>
    <row r="150" customFormat="1" x14ac:dyDescent="0.15"/>
    <row r="151" customFormat="1" x14ac:dyDescent="0.15"/>
    <row r="152" customFormat="1" x14ac:dyDescent="0.15"/>
    <row r="153" customFormat="1" x14ac:dyDescent="0.15"/>
    <row r="154" customFormat="1" x14ac:dyDescent="0.15"/>
    <row r="155" customFormat="1" x14ac:dyDescent="0.15"/>
    <row r="156" customFormat="1" x14ac:dyDescent="0.15"/>
    <row r="157" customFormat="1" x14ac:dyDescent="0.15"/>
    <row r="158" customFormat="1" x14ac:dyDescent="0.15"/>
    <row r="159" customFormat="1" x14ac:dyDescent="0.15"/>
    <row r="160" customFormat="1" x14ac:dyDescent="0.15"/>
    <row r="161" customFormat="1" x14ac:dyDescent="0.15"/>
    <row r="162" customFormat="1" x14ac:dyDescent="0.15"/>
    <row r="163" customFormat="1" x14ac:dyDescent="0.15"/>
    <row r="164" customFormat="1" x14ac:dyDescent="0.15"/>
    <row r="165" customFormat="1" x14ac:dyDescent="0.15"/>
    <row r="166" customFormat="1" x14ac:dyDescent="0.15"/>
    <row r="167" customFormat="1" x14ac:dyDescent="0.15"/>
    <row r="168" customFormat="1" x14ac:dyDescent="0.15"/>
    <row r="169" customFormat="1" x14ac:dyDescent="0.15"/>
    <row r="170" customFormat="1" x14ac:dyDescent="0.15"/>
    <row r="171" customFormat="1" x14ac:dyDescent="0.15"/>
    <row r="172" customFormat="1" x14ac:dyDescent="0.15"/>
    <row r="173" customFormat="1" x14ac:dyDescent="0.15"/>
    <row r="174" customFormat="1" x14ac:dyDescent="0.15"/>
    <row r="175" customFormat="1" x14ac:dyDescent="0.15"/>
    <row r="176" customFormat="1" x14ac:dyDescent="0.15"/>
    <row r="177" customFormat="1" x14ac:dyDescent="0.15"/>
    <row r="178" customFormat="1" x14ac:dyDescent="0.15"/>
    <row r="179" customFormat="1" x14ac:dyDescent="0.15"/>
    <row r="180" customFormat="1" x14ac:dyDescent="0.15"/>
    <row r="181" customFormat="1" x14ac:dyDescent="0.15"/>
    <row r="182" customFormat="1" x14ac:dyDescent="0.15"/>
    <row r="183" customFormat="1" x14ac:dyDescent="0.15"/>
    <row r="184" customFormat="1" x14ac:dyDescent="0.15"/>
    <row r="185" customFormat="1" x14ac:dyDescent="0.15"/>
    <row r="186" customFormat="1" x14ac:dyDescent="0.15"/>
    <row r="187" customFormat="1" x14ac:dyDescent="0.15"/>
    <row r="188" customFormat="1" x14ac:dyDescent="0.15"/>
    <row r="189" customFormat="1" x14ac:dyDescent="0.15"/>
    <row r="190" customFormat="1" x14ac:dyDescent="0.15"/>
    <row r="191" customFormat="1" x14ac:dyDescent="0.15"/>
    <row r="192" customFormat="1" x14ac:dyDescent="0.15"/>
    <row r="193" customFormat="1" x14ac:dyDescent="0.15"/>
    <row r="194" customFormat="1" x14ac:dyDescent="0.15"/>
    <row r="195" customFormat="1" x14ac:dyDescent="0.15"/>
    <row r="196" customFormat="1" x14ac:dyDescent="0.15"/>
    <row r="197" customFormat="1" x14ac:dyDescent="0.15"/>
    <row r="198" customFormat="1" x14ac:dyDescent="0.15"/>
    <row r="199" customFormat="1" x14ac:dyDescent="0.15"/>
    <row r="200" customFormat="1" x14ac:dyDescent="0.15"/>
    <row r="201" customFormat="1" x14ac:dyDescent="0.15"/>
    <row r="202" customFormat="1" x14ac:dyDescent="0.15"/>
    <row r="203" customFormat="1" x14ac:dyDescent="0.15"/>
    <row r="204" customFormat="1" x14ac:dyDescent="0.15"/>
    <row r="205" customFormat="1" x14ac:dyDescent="0.15"/>
    <row r="206" customFormat="1" x14ac:dyDescent="0.15"/>
    <row r="207" customFormat="1" x14ac:dyDescent="0.15"/>
    <row r="208" customFormat="1" x14ac:dyDescent="0.15"/>
    <row r="209" customFormat="1" x14ac:dyDescent="0.15"/>
    <row r="210" customFormat="1" x14ac:dyDescent="0.15"/>
    <row r="211" customFormat="1" x14ac:dyDescent="0.15"/>
    <row r="212" customFormat="1" x14ac:dyDescent="0.15"/>
    <row r="213" customFormat="1" x14ac:dyDescent="0.15"/>
    <row r="214" customFormat="1" x14ac:dyDescent="0.15"/>
    <row r="215" customFormat="1" x14ac:dyDescent="0.15"/>
    <row r="216" customFormat="1" x14ac:dyDescent="0.15"/>
    <row r="217" customFormat="1" x14ac:dyDescent="0.15"/>
    <row r="218" customFormat="1" x14ac:dyDescent="0.15"/>
    <row r="219" customFormat="1" x14ac:dyDescent="0.15"/>
    <row r="220" customFormat="1" x14ac:dyDescent="0.15"/>
    <row r="221" customFormat="1" x14ac:dyDescent="0.15"/>
    <row r="222" customFormat="1" x14ac:dyDescent="0.15"/>
    <row r="223" customFormat="1" x14ac:dyDescent="0.15"/>
    <row r="224" customFormat="1" x14ac:dyDescent="0.15"/>
    <row r="225" customFormat="1" x14ac:dyDescent="0.15"/>
    <row r="226" customFormat="1" x14ac:dyDescent="0.15"/>
    <row r="227" customFormat="1" x14ac:dyDescent="0.15"/>
    <row r="228" customFormat="1" x14ac:dyDescent="0.15"/>
    <row r="229" customFormat="1" x14ac:dyDescent="0.15"/>
    <row r="230" customFormat="1" x14ac:dyDescent="0.15"/>
    <row r="231" customFormat="1" x14ac:dyDescent="0.15"/>
    <row r="232" customFormat="1" x14ac:dyDescent="0.15"/>
    <row r="233" customFormat="1" x14ac:dyDescent="0.15"/>
    <row r="234" customFormat="1" x14ac:dyDescent="0.15"/>
    <row r="235" customFormat="1" x14ac:dyDescent="0.15"/>
    <row r="236" customFormat="1" x14ac:dyDescent="0.15"/>
    <row r="237" customFormat="1" x14ac:dyDescent="0.15"/>
    <row r="238" customFormat="1" x14ac:dyDescent="0.15"/>
    <row r="239" customFormat="1" x14ac:dyDescent="0.15"/>
    <row r="240" customFormat="1" x14ac:dyDescent="0.15"/>
    <row r="241" customFormat="1" x14ac:dyDescent="0.15"/>
    <row r="242" customFormat="1" x14ac:dyDescent="0.15"/>
    <row r="243" customFormat="1" x14ac:dyDescent="0.15"/>
    <row r="244" customFormat="1" x14ac:dyDescent="0.15"/>
    <row r="245" customFormat="1" x14ac:dyDescent="0.15"/>
    <row r="246" customFormat="1" x14ac:dyDescent="0.15"/>
    <row r="247" customFormat="1" x14ac:dyDescent="0.15"/>
    <row r="248" customFormat="1" x14ac:dyDescent="0.15"/>
    <row r="249" customFormat="1" x14ac:dyDescent="0.15"/>
    <row r="250" customFormat="1" x14ac:dyDescent="0.15"/>
    <row r="251" customFormat="1" x14ac:dyDescent="0.15"/>
    <row r="252" customFormat="1" x14ac:dyDescent="0.15"/>
    <row r="253" customFormat="1" x14ac:dyDescent="0.15"/>
    <row r="254" customFormat="1" x14ac:dyDescent="0.15"/>
    <row r="255" customFormat="1" x14ac:dyDescent="0.15"/>
    <row r="256" customFormat="1" x14ac:dyDescent="0.15"/>
    <row r="257" customFormat="1" x14ac:dyDescent="0.15"/>
    <row r="258" customFormat="1" x14ac:dyDescent="0.15"/>
    <row r="259" customFormat="1" x14ac:dyDescent="0.15"/>
    <row r="260" customFormat="1" x14ac:dyDescent="0.15"/>
    <row r="261" customFormat="1" x14ac:dyDescent="0.15"/>
    <row r="262" customFormat="1" x14ac:dyDescent="0.15"/>
    <row r="263" customFormat="1" x14ac:dyDescent="0.15"/>
    <row r="264" customFormat="1" x14ac:dyDescent="0.15"/>
    <row r="265" customFormat="1" x14ac:dyDescent="0.15"/>
    <row r="266" customFormat="1" x14ac:dyDescent="0.15"/>
    <row r="267" customFormat="1" x14ac:dyDescent="0.15"/>
    <row r="268" customFormat="1" x14ac:dyDescent="0.15"/>
    <row r="269" customFormat="1" x14ac:dyDescent="0.15"/>
    <row r="270" customFormat="1" x14ac:dyDescent="0.15"/>
    <row r="271" customFormat="1" x14ac:dyDescent="0.15"/>
    <row r="272" customFormat="1" x14ac:dyDescent="0.15"/>
    <row r="273" customFormat="1" x14ac:dyDescent="0.15"/>
    <row r="274" customFormat="1" x14ac:dyDescent="0.15"/>
    <row r="275" customFormat="1" x14ac:dyDescent="0.15"/>
    <row r="276" customFormat="1" x14ac:dyDescent="0.15"/>
    <row r="277" customFormat="1" x14ac:dyDescent="0.15"/>
    <row r="278" customFormat="1" x14ac:dyDescent="0.15"/>
    <row r="279" customFormat="1" x14ac:dyDescent="0.15"/>
    <row r="280" customFormat="1" x14ac:dyDescent="0.15"/>
    <row r="281" customFormat="1" x14ac:dyDescent="0.15"/>
    <row r="282" customFormat="1" x14ac:dyDescent="0.15"/>
    <row r="283" customFormat="1" x14ac:dyDescent="0.15"/>
    <row r="284" customFormat="1" x14ac:dyDescent="0.15"/>
    <row r="285" customFormat="1" x14ac:dyDescent="0.15"/>
    <row r="286" customFormat="1" x14ac:dyDescent="0.15"/>
    <row r="287" customFormat="1" x14ac:dyDescent="0.15"/>
    <row r="288" customFormat="1" x14ac:dyDescent="0.15"/>
    <row r="289" customFormat="1" x14ac:dyDescent="0.15"/>
    <row r="290" customFormat="1" x14ac:dyDescent="0.15"/>
    <row r="291" customFormat="1" x14ac:dyDescent="0.15"/>
    <row r="292" customFormat="1" x14ac:dyDescent="0.15"/>
    <row r="293" customFormat="1" x14ac:dyDescent="0.15"/>
    <row r="294" customFormat="1" x14ac:dyDescent="0.15"/>
    <row r="295" customFormat="1" x14ac:dyDescent="0.15"/>
    <row r="296" customFormat="1" x14ac:dyDescent="0.15"/>
    <row r="297" customFormat="1" x14ac:dyDescent="0.15"/>
    <row r="298" customFormat="1" x14ac:dyDescent="0.15"/>
    <row r="299" customFormat="1" x14ac:dyDescent="0.15"/>
    <row r="300" customFormat="1" x14ac:dyDescent="0.15"/>
    <row r="301" customFormat="1" x14ac:dyDescent="0.15"/>
    <row r="302" customFormat="1" x14ac:dyDescent="0.15"/>
    <row r="303" customFormat="1" x14ac:dyDescent="0.15"/>
    <row r="304" customFormat="1" x14ac:dyDescent="0.15"/>
    <row r="305" customFormat="1" x14ac:dyDescent="0.15"/>
    <row r="306" customFormat="1" x14ac:dyDescent="0.15"/>
    <row r="307" customFormat="1" x14ac:dyDescent="0.15"/>
    <row r="308" customFormat="1" x14ac:dyDescent="0.15"/>
    <row r="309" customFormat="1" x14ac:dyDescent="0.15"/>
    <row r="310" customFormat="1" x14ac:dyDescent="0.15"/>
    <row r="311" customFormat="1" x14ac:dyDescent="0.15"/>
    <row r="312" customFormat="1" x14ac:dyDescent="0.15"/>
    <row r="313" customFormat="1" x14ac:dyDescent="0.15"/>
    <row r="314" customFormat="1" x14ac:dyDescent="0.15"/>
    <row r="315" customFormat="1" x14ac:dyDescent="0.15"/>
    <row r="316" customFormat="1" x14ac:dyDescent="0.15"/>
    <row r="317" customFormat="1" x14ac:dyDescent="0.15"/>
    <row r="318" customFormat="1" x14ac:dyDescent="0.15"/>
    <row r="319" customFormat="1" x14ac:dyDescent="0.15"/>
    <row r="320" customFormat="1" x14ac:dyDescent="0.15"/>
    <row r="321" customFormat="1" x14ac:dyDescent="0.15"/>
    <row r="322" customFormat="1" x14ac:dyDescent="0.15"/>
    <row r="323" customFormat="1" x14ac:dyDescent="0.15"/>
    <row r="324" customFormat="1" x14ac:dyDescent="0.15"/>
    <row r="325" customFormat="1" x14ac:dyDescent="0.15"/>
    <row r="326" customFormat="1" x14ac:dyDescent="0.15"/>
    <row r="327" customFormat="1" x14ac:dyDescent="0.15"/>
    <row r="328" customFormat="1" x14ac:dyDescent="0.15"/>
    <row r="329" customFormat="1" x14ac:dyDescent="0.15"/>
    <row r="330" customFormat="1" x14ac:dyDescent="0.15"/>
    <row r="331" customFormat="1" x14ac:dyDescent="0.15"/>
    <row r="332" customFormat="1" x14ac:dyDescent="0.15"/>
    <row r="333" customFormat="1" x14ac:dyDescent="0.15"/>
    <row r="334" customFormat="1" x14ac:dyDescent="0.15"/>
    <row r="335" customFormat="1" x14ac:dyDescent="0.15"/>
    <row r="336" customFormat="1" x14ac:dyDescent="0.15"/>
    <row r="337" customFormat="1" x14ac:dyDescent="0.15"/>
    <row r="338" customFormat="1" x14ac:dyDescent="0.15"/>
    <row r="339" customFormat="1" x14ac:dyDescent="0.15"/>
    <row r="340" customFormat="1" x14ac:dyDescent="0.15"/>
    <row r="341" customFormat="1" x14ac:dyDescent="0.15"/>
    <row r="342" customFormat="1" x14ac:dyDescent="0.15"/>
    <row r="343" customFormat="1" x14ac:dyDescent="0.15"/>
    <row r="344" customFormat="1" x14ac:dyDescent="0.15"/>
    <row r="345" customFormat="1" x14ac:dyDescent="0.15"/>
    <row r="346" customFormat="1" x14ac:dyDescent="0.15"/>
    <row r="347" customFormat="1" x14ac:dyDescent="0.15"/>
    <row r="348" customFormat="1" x14ac:dyDescent="0.15"/>
    <row r="349" customFormat="1" x14ac:dyDescent="0.15"/>
    <row r="350" customFormat="1" x14ac:dyDescent="0.15"/>
    <row r="351" customFormat="1" x14ac:dyDescent="0.15"/>
    <row r="352" customFormat="1" x14ac:dyDescent="0.15"/>
    <row r="353" customFormat="1" x14ac:dyDescent="0.15"/>
    <row r="354" customFormat="1" x14ac:dyDescent="0.15"/>
    <row r="355" customFormat="1" x14ac:dyDescent="0.15"/>
    <row r="356" customFormat="1" x14ac:dyDescent="0.15"/>
    <row r="357" customFormat="1" x14ac:dyDescent="0.15"/>
    <row r="358" customFormat="1" x14ac:dyDescent="0.15"/>
    <row r="359" customFormat="1" x14ac:dyDescent="0.15"/>
    <row r="360" customFormat="1" x14ac:dyDescent="0.15"/>
    <row r="361" customFormat="1" x14ac:dyDescent="0.15"/>
    <row r="362" customFormat="1" x14ac:dyDescent="0.15"/>
    <row r="363" customFormat="1" x14ac:dyDescent="0.15"/>
    <row r="364" customFormat="1" x14ac:dyDescent="0.15"/>
    <row r="365" customFormat="1" x14ac:dyDescent="0.15"/>
    <row r="366" customFormat="1" x14ac:dyDescent="0.15"/>
    <row r="367" customFormat="1" x14ac:dyDescent="0.15"/>
    <row r="368" customFormat="1" x14ac:dyDescent="0.15"/>
    <row r="369" customFormat="1" x14ac:dyDescent="0.15"/>
    <row r="370" customFormat="1" x14ac:dyDescent="0.15"/>
    <row r="371" customFormat="1" x14ac:dyDescent="0.15"/>
    <row r="372" customFormat="1" x14ac:dyDescent="0.15"/>
    <row r="373" customFormat="1" x14ac:dyDescent="0.15"/>
    <row r="374" customFormat="1" x14ac:dyDescent="0.15"/>
    <row r="375" customFormat="1" x14ac:dyDescent="0.15"/>
    <row r="376" customFormat="1" x14ac:dyDescent="0.15"/>
    <row r="377" customFormat="1" x14ac:dyDescent="0.15"/>
    <row r="378" customFormat="1" x14ac:dyDescent="0.15"/>
    <row r="379" customFormat="1" x14ac:dyDescent="0.15"/>
    <row r="380" customFormat="1" x14ac:dyDescent="0.15"/>
    <row r="381" customFormat="1" x14ac:dyDescent="0.15"/>
    <row r="382" customFormat="1" x14ac:dyDescent="0.15"/>
    <row r="383" customFormat="1" x14ac:dyDescent="0.15"/>
    <row r="384" customFormat="1" x14ac:dyDescent="0.15"/>
    <row r="385" customFormat="1" x14ac:dyDescent="0.15"/>
    <row r="386" customFormat="1" x14ac:dyDescent="0.15"/>
    <row r="387" customFormat="1" x14ac:dyDescent="0.15"/>
    <row r="388" customFormat="1" x14ac:dyDescent="0.15"/>
    <row r="389" customFormat="1" x14ac:dyDescent="0.15"/>
    <row r="390" customFormat="1" x14ac:dyDescent="0.15"/>
    <row r="391" customFormat="1" x14ac:dyDescent="0.15"/>
    <row r="392" customFormat="1" x14ac:dyDescent="0.15"/>
    <row r="393" customFormat="1" x14ac:dyDescent="0.15"/>
    <row r="394" customFormat="1" x14ac:dyDescent="0.15"/>
    <row r="395" customFormat="1" x14ac:dyDescent="0.15"/>
    <row r="396" customFormat="1" x14ac:dyDescent="0.15"/>
    <row r="397" customFormat="1" x14ac:dyDescent="0.15"/>
    <row r="398" customFormat="1" x14ac:dyDescent="0.15"/>
    <row r="399" customFormat="1" x14ac:dyDescent="0.15"/>
    <row r="400" customFormat="1" x14ac:dyDescent="0.15"/>
    <row r="401" customFormat="1" x14ac:dyDescent="0.15"/>
    <row r="402" customFormat="1" x14ac:dyDescent="0.15"/>
    <row r="403" customFormat="1" x14ac:dyDescent="0.15"/>
    <row r="404" customFormat="1" x14ac:dyDescent="0.15"/>
    <row r="405" customFormat="1" x14ac:dyDescent="0.15"/>
    <row r="406" customFormat="1" x14ac:dyDescent="0.15"/>
    <row r="407" customFormat="1" x14ac:dyDescent="0.15"/>
    <row r="408" customFormat="1" x14ac:dyDescent="0.15"/>
    <row r="409" customFormat="1" x14ac:dyDescent="0.15"/>
    <row r="410" customFormat="1" x14ac:dyDescent="0.15"/>
    <row r="411" customFormat="1" x14ac:dyDescent="0.15"/>
    <row r="412" customFormat="1" x14ac:dyDescent="0.15"/>
    <row r="413" customFormat="1" x14ac:dyDescent="0.15"/>
    <row r="414" customFormat="1" x14ac:dyDescent="0.15"/>
    <row r="415" customFormat="1" x14ac:dyDescent="0.15"/>
    <row r="416" customFormat="1" x14ac:dyDescent="0.15"/>
    <row r="417" customFormat="1" x14ac:dyDescent="0.15"/>
    <row r="418" customFormat="1" x14ac:dyDescent="0.15"/>
    <row r="419" customFormat="1" x14ac:dyDescent="0.15"/>
    <row r="420" customFormat="1" x14ac:dyDescent="0.15"/>
    <row r="421" customFormat="1" x14ac:dyDescent="0.15"/>
    <row r="422" customFormat="1" x14ac:dyDescent="0.15"/>
    <row r="423" customFormat="1" x14ac:dyDescent="0.15"/>
    <row r="424" customFormat="1" x14ac:dyDescent="0.15"/>
    <row r="425" customFormat="1" x14ac:dyDescent="0.15"/>
    <row r="426" customFormat="1" x14ac:dyDescent="0.15"/>
    <row r="427" customFormat="1" x14ac:dyDescent="0.15"/>
    <row r="428" customFormat="1" x14ac:dyDescent="0.15"/>
    <row r="429" customFormat="1" x14ac:dyDescent="0.15"/>
    <row r="430" customFormat="1" x14ac:dyDescent="0.15"/>
    <row r="431" customFormat="1" x14ac:dyDescent="0.15"/>
    <row r="432" customFormat="1" x14ac:dyDescent="0.15"/>
    <row r="433" customFormat="1" x14ac:dyDescent="0.15"/>
    <row r="434" customFormat="1" x14ac:dyDescent="0.15"/>
    <row r="435" customFormat="1" x14ac:dyDescent="0.15"/>
    <row r="436" customFormat="1" x14ac:dyDescent="0.15"/>
    <row r="437" customFormat="1" x14ac:dyDescent="0.15"/>
    <row r="438" customFormat="1" x14ac:dyDescent="0.15"/>
    <row r="439" customFormat="1" x14ac:dyDescent="0.15"/>
    <row r="440" customFormat="1" x14ac:dyDescent="0.15"/>
    <row r="441" customFormat="1" x14ac:dyDescent="0.15"/>
    <row r="442" customFormat="1" x14ac:dyDescent="0.15"/>
    <row r="443" customFormat="1" x14ac:dyDescent="0.15"/>
    <row r="444" customFormat="1" x14ac:dyDescent="0.15"/>
    <row r="445" customFormat="1" x14ac:dyDescent="0.15"/>
    <row r="446" customFormat="1" x14ac:dyDescent="0.15"/>
    <row r="447" customFormat="1" x14ac:dyDescent="0.15"/>
    <row r="448" customFormat="1" x14ac:dyDescent="0.15"/>
    <row r="449" customFormat="1" x14ac:dyDescent="0.15"/>
    <row r="450" customFormat="1" x14ac:dyDescent="0.15"/>
    <row r="451" customFormat="1" x14ac:dyDescent="0.15"/>
    <row r="452" customFormat="1" x14ac:dyDescent="0.15"/>
    <row r="453" customFormat="1" x14ac:dyDescent="0.15"/>
    <row r="454" customFormat="1" x14ac:dyDescent="0.15"/>
    <row r="455" customFormat="1" x14ac:dyDescent="0.15"/>
    <row r="456" customFormat="1" x14ac:dyDescent="0.15"/>
    <row r="457" customFormat="1" x14ac:dyDescent="0.15"/>
    <row r="458" customFormat="1" x14ac:dyDescent="0.15"/>
    <row r="459" customFormat="1" x14ac:dyDescent="0.15"/>
    <row r="460" customFormat="1" x14ac:dyDescent="0.15"/>
    <row r="461" customFormat="1" x14ac:dyDescent="0.15"/>
    <row r="462" customFormat="1" x14ac:dyDescent="0.15"/>
    <row r="463" customFormat="1" x14ac:dyDescent="0.15"/>
    <row r="464" customFormat="1" x14ac:dyDescent="0.15"/>
    <row r="465" customFormat="1" x14ac:dyDescent="0.15"/>
    <row r="466" customFormat="1" x14ac:dyDescent="0.15"/>
    <row r="467" customFormat="1" x14ac:dyDescent="0.15"/>
    <row r="468" customFormat="1" x14ac:dyDescent="0.15"/>
    <row r="469" customFormat="1" x14ac:dyDescent="0.15"/>
    <row r="470" customFormat="1" x14ac:dyDescent="0.15"/>
    <row r="471" customFormat="1" x14ac:dyDescent="0.15"/>
    <row r="472" customFormat="1" x14ac:dyDescent="0.15"/>
    <row r="473" customFormat="1" x14ac:dyDescent="0.15"/>
    <row r="474" customFormat="1" x14ac:dyDescent="0.15"/>
    <row r="475" customFormat="1" x14ac:dyDescent="0.15"/>
    <row r="476" customFormat="1" x14ac:dyDescent="0.15"/>
    <row r="477" customFormat="1" x14ac:dyDescent="0.15"/>
    <row r="478" customFormat="1" x14ac:dyDescent="0.15"/>
    <row r="479" customFormat="1" x14ac:dyDescent="0.15"/>
    <row r="480" customFormat="1" x14ac:dyDescent="0.15"/>
    <row r="481" customFormat="1" x14ac:dyDescent="0.15"/>
    <row r="482" customFormat="1" x14ac:dyDescent="0.15"/>
    <row r="483" customFormat="1" x14ac:dyDescent="0.15"/>
    <row r="484" customFormat="1" x14ac:dyDescent="0.15"/>
    <row r="485" customFormat="1" x14ac:dyDescent="0.15"/>
    <row r="486" customFormat="1" x14ac:dyDescent="0.15"/>
    <row r="487" customFormat="1" x14ac:dyDescent="0.15"/>
    <row r="488" customFormat="1" x14ac:dyDescent="0.15"/>
    <row r="489" customFormat="1" x14ac:dyDescent="0.15"/>
    <row r="490" customFormat="1" x14ac:dyDescent="0.15"/>
    <row r="491" customFormat="1" x14ac:dyDescent="0.15"/>
    <row r="492" customFormat="1" x14ac:dyDescent="0.15"/>
    <row r="493" customFormat="1" x14ac:dyDescent="0.15"/>
    <row r="494" customFormat="1" x14ac:dyDescent="0.15"/>
    <row r="495" customFormat="1" x14ac:dyDescent="0.15"/>
    <row r="496" customFormat="1" x14ac:dyDescent="0.15"/>
    <row r="497" customFormat="1" x14ac:dyDescent="0.15"/>
    <row r="498" customFormat="1" x14ac:dyDescent="0.15"/>
    <row r="499" customFormat="1" x14ac:dyDescent="0.15"/>
    <row r="500" customFormat="1" x14ac:dyDescent="0.15"/>
    <row r="501" customFormat="1" x14ac:dyDescent="0.15"/>
    <row r="502" customFormat="1" x14ac:dyDescent="0.15"/>
    <row r="503" customFormat="1" x14ac:dyDescent="0.15"/>
    <row r="504" customFormat="1" x14ac:dyDescent="0.15"/>
    <row r="505" customFormat="1" x14ac:dyDescent="0.15"/>
    <row r="506" customFormat="1" x14ac:dyDescent="0.15"/>
    <row r="507" customFormat="1" x14ac:dyDescent="0.15"/>
    <row r="508" customFormat="1" x14ac:dyDescent="0.15"/>
    <row r="509" customFormat="1" x14ac:dyDescent="0.15"/>
    <row r="510" customFormat="1" x14ac:dyDescent="0.15"/>
    <row r="511" customFormat="1" x14ac:dyDescent="0.15"/>
    <row r="512" customFormat="1" x14ac:dyDescent="0.15"/>
    <row r="513" customFormat="1" x14ac:dyDescent="0.15"/>
    <row r="514" customFormat="1" x14ac:dyDescent="0.15"/>
    <row r="515" customFormat="1" x14ac:dyDescent="0.15"/>
    <row r="516" customFormat="1" x14ac:dyDescent="0.15"/>
    <row r="517" customFormat="1" x14ac:dyDescent="0.15"/>
    <row r="518" customFormat="1" x14ac:dyDescent="0.15"/>
    <row r="519" customFormat="1" x14ac:dyDescent="0.15"/>
    <row r="520" customFormat="1" x14ac:dyDescent="0.15"/>
    <row r="521" customFormat="1" x14ac:dyDescent="0.15"/>
    <row r="522" customFormat="1" x14ac:dyDescent="0.15"/>
    <row r="523" customFormat="1" x14ac:dyDescent="0.15"/>
    <row r="524" customFormat="1" x14ac:dyDescent="0.15"/>
    <row r="525" customFormat="1" x14ac:dyDescent="0.15"/>
    <row r="526" customFormat="1" x14ac:dyDescent="0.15"/>
    <row r="527" customFormat="1" x14ac:dyDescent="0.15"/>
    <row r="528" customFormat="1" x14ac:dyDescent="0.15"/>
    <row r="529" customFormat="1" x14ac:dyDescent="0.15"/>
    <row r="530" customFormat="1" x14ac:dyDescent="0.15"/>
    <row r="531" customFormat="1" x14ac:dyDescent="0.15"/>
    <row r="532" customFormat="1" x14ac:dyDescent="0.15"/>
    <row r="533" customFormat="1" x14ac:dyDescent="0.15"/>
    <row r="534" customFormat="1" x14ac:dyDescent="0.15"/>
    <row r="535" customFormat="1" x14ac:dyDescent="0.15"/>
    <row r="536" customFormat="1" x14ac:dyDescent="0.15"/>
    <row r="537" customFormat="1" x14ac:dyDescent="0.15"/>
    <row r="538" customFormat="1" x14ac:dyDescent="0.15"/>
    <row r="539" customFormat="1" x14ac:dyDescent="0.15"/>
    <row r="540" customFormat="1" x14ac:dyDescent="0.15"/>
    <row r="541" customFormat="1" x14ac:dyDescent="0.15"/>
    <row r="542" customFormat="1" x14ac:dyDescent="0.15"/>
    <row r="543" customFormat="1" x14ac:dyDescent="0.15"/>
    <row r="544" customFormat="1" x14ac:dyDescent="0.15"/>
    <row r="545" customFormat="1" x14ac:dyDescent="0.15"/>
    <row r="546" customFormat="1" x14ac:dyDescent="0.15"/>
    <row r="547" customFormat="1" x14ac:dyDescent="0.15"/>
    <row r="548" customFormat="1" x14ac:dyDescent="0.15"/>
    <row r="549" customFormat="1" x14ac:dyDescent="0.15"/>
    <row r="550" customFormat="1" x14ac:dyDescent="0.15"/>
    <row r="551" customFormat="1" x14ac:dyDescent="0.15"/>
    <row r="552" customFormat="1" x14ac:dyDescent="0.15"/>
    <row r="553" customFormat="1" x14ac:dyDescent="0.15"/>
    <row r="554" customFormat="1" x14ac:dyDescent="0.15"/>
    <row r="555" customFormat="1" x14ac:dyDescent="0.15"/>
    <row r="556" customFormat="1" x14ac:dyDescent="0.15"/>
    <row r="557" customFormat="1" x14ac:dyDescent="0.15"/>
    <row r="558" customFormat="1" x14ac:dyDescent="0.15"/>
    <row r="559" customFormat="1" x14ac:dyDescent="0.15"/>
    <row r="560" customFormat="1" x14ac:dyDescent="0.15"/>
    <row r="561" customFormat="1" x14ac:dyDescent="0.15"/>
    <row r="562" customFormat="1" x14ac:dyDescent="0.15"/>
    <row r="563" customFormat="1" x14ac:dyDescent="0.15"/>
    <row r="564" customFormat="1" x14ac:dyDescent="0.15"/>
    <row r="565" customFormat="1" x14ac:dyDescent="0.15"/>
    <row r="566" customFormat="1" x14ac:dyDescent="0.15"/>
    <row r="567" customFormat="1" x14ac:dyDescent="0.15"/>
    <row r="568" customFormat="1" x14ac:dyDescent="0.15"/>
    <row r="569" customFormat="1" x14ac:dyDescent="0.15"/>
    <row r="570" customFormat="1" x14ac:dyDescent="0.15"/>
    <row r="571" customFormat="1" x14ac:dyDescent="0.15"/>
    <row r="572" customFormat="1" x14ac:dyDescent="0.15"/>
    <row r="573" customFormat="1" x14ac:dyDescent="0.15"/>
    <row r="574" customFormat="1" x14ac:dyDescent="0.15"/>
    <row r="575" customFormat="1" x14ac:dyDescent="0.15"/>
    <row r="576" customFormat="1" x14ac:dyDescent="0.15"/>
    <row r="577" customFormat="1" x14ac:dyDescent="0.15"/>
    <row r="578" customFormat="1" x14ac:dyDescent="0.15"/>
    <row r="579" customFormat="1" x14ac:dyDescent="0.15"/>
    <row r="580" customFormat="1" x14ac:dyDescent="0.15"/>
    <row r="581" customFormat="1" x14ac:dyDescent="0.15"/>
    <row r="582" customFormat="1" x14ac:dyDescent="0.15"/>
    <row r="583" customFormat="1" x14ac:dyDescent="0.15"/>
    <row r="584" customFormat="1" x14ac:dyDescent="0.15"/>
    <row r="585" customFormat="1" x14ac:dyDescent="0.15"/>
    <row r="586" customFormat="1" x14ac:dyDescent="0.15"/>
    <row r="587" customFormat="1" x14ac:dyDescent="0.15"/>
    <row r="588" customFormat="1" x14ac:dyDescent="0.15"/>
    <row r="589" customFormat="1" x14ac:dyDescent="0.15"/>
    <row r="590" customFormat="1" x14ac:dyDescent="0.15"/>
    <row r="591" customFormat="1" x14ac:dyDescent="0.15"/>
    <row r="592" customFormat="1" x14ac:dyDescent="0.15"/>
    <row r="593" customFormat="1" x14ac:dyDescent="0.15"/>
    <row r="594" customFormat="1" x14ac:dyDescent="0.15"/>
    <row r="595" customFormat="1" x14ac:dyDescent="0.15"/>
    <row r="596" customFormat="1" x14ac:dyDescent="0.15"/>
    <row r="597" customFormat="1" x14ac:dyDescent="0.15"/>
    <row r="598" customFormat="1" x14ac:dyDescent="0.15"/>
    <row r="599" customFormat="1" x14ac:dyDescent="0.15"/>
    <row r="600" customFormat="1" x14ac:dyDescent="0.15"/>
    <row r="601" customFormat="1" x14ac:dyDescent="0.15"/>
    <row r="602" customFormat="1" x14ac:dyDescent="0.15"/>
    <row r="603" customFormat="1" x14ac:dyDescent="0.15"/>
    <row r="604" customFormat="1" x14ac:dyDescent="0.15"/>
    <row r="605" customFormat="1" x14ac:dyDescent="0.15"/>
    <row r="606" customFormat="1" x14ac:dyDescent="0.15"/>
    <row r="607" customFormat="1" x14ac:dyDescent="0.15"/>
    <row r="608" customFormat="1" x14ac:dyDescent="0.15"/>
    <row r="609" customFormat="1" x14ac:dyDescent="0.15"/>
    <row r="610" customFormat="1" x14ac:dyDescent="0.15"/>
    <row r="611" customFormat="1" x14ac:dyDescent="0.15"/>
    <row r="612" customFormat="1" x14ac:dyDescent="0.15"/>
    <row r="613" customFormat="1" x14ac:dyDescent="0.15"/>
    <row r="614" customFormat="1" x14ac:dyDescent="0.15"/>
    <row r="615" customFormat="1" x14ac:dyDescent="0.15"/>
    <row r="616" customFormat="1" x14ac:dyDescent="0.15"/>
    <row r="617" customFormat="1" x14ac:dyDescent="0.15"/>
    <row r="618" customFormat="1" x14ac:dyDescent="0.15"/>
    <row r="619" customFormat="1" x14ac:dyDescent="0.15"/>
    <row r="620" customFormat="1" x14ac:dyDescent="0.15"/>
    <row r="621" customFormat="1" x14ac:dyDescent="0.15"/>
    <row r="622" customFormat="1" x14ac:dyDescent="0.15"/>
    <row r="623" customFormat="1" x14ac:dyDescent="0.15"/>
    <row r="624" customFormat="1" x14ac:dyDescent="0.15"/>
    <row r="625" customFormat="1" x14ac:dyDescent="0.15"/>
    <row r="626" customFormat="1" x14ac:dyDescent="0.15"/>
    <row r="627" customFormat="1" x14ac:dyDescent="0.15"/>
    <row r="628" customFormat="1" x14ac:dyDescent="0.15"/>
    <row r="629" customFormat="1" x14ac:dyDescent="0.15"/>
    <row r="630" customFormat="1" x14ac:dyDescent="0.15"/>
    <row r="631" customFormat="1" x14ac:dyDescent="0.15"/>
    <row r="632" customFormat="1" x14ac:dyDescent="0.15"/>
    <row r="633" customFormat="1" x14ac:dyDescent="0.15"/>
    <row r="634" customFormat="1" x14ac:dyDescent="0.15"/>
    <row r="635" customFormat="1" x14ac:dyDescent="0.15"/>
    <row r="636" customFormat="1" x14ac:dyDescent="0.15"/>
    <row r="637" customFormat="1" x14ac:dyDescent="0.15"/>
    <row r="638" customFormat="1" x14ac:dyDescent="0.15"/>
    <row r="639" customFormat="1" x14ac:dyDescent="0.15"/>
    <row r="640" customFormat="1" x14ac:dyDescent="0.15"/>
    <row r="641" customFormat="1" x14ac:dyDescent="0.15"/>
    <row r="642" customFormat="1" x14ac:dyDescent="0.15"/>
    <row r="643" customFormat="1" x14ac:dyDescent="0.15"/>
    <row r="644" customFormat="1" x14ac:dyDescent="0.15"/>
    <row r="645" customFormat="1" x14ac:dyDescent="0.15"/>
    <row r="646" customFormat="1" x14ac:dyDescent="0.15"/>
    <row r="647" customFormat="1" x14ac:dyDescent="0.15"/>
    <row r="648" customFormat="1" x14ac:dyDescent="0.15"/>
    <row r="649" customFormat="1" x14ac:dyDescent="0.15"/>
    <row r="650" customFormat="1" x14ac:dyDescent="0.15"/>
    <row r="651" customFormat="1" x14ac:dyDescent="0.15"/>
    <row r="652" customFormat="1" x14ac:dyDescent="0.15"/>
    <row r="653" customFormat="1" x14ac:dyDescent="0.15"/>
    <row r="654" customFormat="1" x14ac:dyDescent="0.15"/>
    <row r="655" customFormat="1" x14ac:dyDescent="0.15"/>
    <row r="656" customFormat="1" x14ac:dyDescent="0.15"/>
    <row r="657" customFormat="1" x14ac:dyDescent="0.15"/>
    <row r="658" customFormat="1" x14ac:dyDescent="0.15"/>
    <row r="659" customFormat="1" x14ac:dyDescent="0.15"/>
    <row r="660" customFormat="1" x14ac:dyDescent="0.15"/>
    <row r="661" customFormat="1" x14ac:dyDescent="0.15"/>
    <row r="662" customFormat="1" x14ac:dyDescent="0.15"/>
    <row r="663" customFormat="1" x14ac:dyDescent="0.15"/>
    <row r="664" customFormat="1" x14ac:dyDescent="0.15"/>
    <row r="665" customFormat="1" x14ac:dyDescent="0.15"/>
    <row r="666" customFormat="1" x14ac:dyDescent="0.15"/>
    <row r="667" customFormat="1" x14ac:dyDescent="0.15"/>
    <row r="668" customFormat="1" x14ac:dyDescent="0.15"/>
    <row r="669" customFormat="1" x14ac:dyDescent="0.15"/>
    <row r="670" customFormat="1" x14ac:dyDescent="0.15"/>
    <row r="671" customFormat="1" x14ac:dyDescent="0.15"/>
    <row r="672" customFormat="1" x14ac:dyDescent="0.15"/>
    <row r="673" customFormat="1" x14ac:dyDescent="0.15"/>
    <row r="674" customFormat="1" x14ac:dyDescent="0.15"/>
    <row r="675" customFormat="1" x14ac:dyDescent="0.15"/>
    <row r="676" customFormat="1" x14ac:dyDescent="0.15"/>
    <row r="677" customFormat="1" x14ac:dyDescent="0.15"/>
    <row r="678" customFormat="1" x14ac:dyDescent="0.15"/>
    <row r="679" customFormat="1" x14ac:dyDescent="0.15"/>
    <row r="680" customFormat="1" x14ac:dyDescent="0.15"/>
    <row r="681" customFormat="1" x14ac:dyDescent="0.15"/>
    <row r="682" customFormat="1" x14ac:dyDescent="0.15"/>
    <row r="683" customFormat="1" x14ac:dyDescent="0.15"/>
    <row r="684" customFormat="1" x14ac:dyDescent="0.15"/>
    <row r="685" customFormat="1" x14ac:dyDescent="0.15"/>
    <row r="686" customFormat="1" x14ac:dyDescent="0.15"/>
    <row r="687" customFormat="1" x14ac:dyDescent="0.15"/>
    <row r="688" customFormat="1" x14ac:dyDescent="0.15"/>
    <row r="689" customFormat="1" x14ac:dyDescent="0.15"/>
    <row r="690" customFormat="1" x14ac:dyDescent="0.15"/>
    <row r="691" customFormat="1" x14ac:dyDescent="0.15"/>
    <row r="692" customFormat="1" x14ac:dyDescent="0.15"/>
    <row r="693" customFormat="1" x14ac:dyDescent="0.15"/>
    <row r="694" customFormat="1" x14ac:dyDescent="0.15"/>
    <row r="695" customFormat="1" x14ac:dyDescent="0.15"/>
    <row r="696" customFormat="1" x14ac:dyDescent="0.15"/>
    <row r="697" customFormat="1" x14ac:dyDescent="0.15"/>
    <row r="698" customFormat="1" x14ac:dyDescent="0.15"/>
    <row r="699" customFormat="1" x14ac:dyDescent="0.15"/>
    <row r="700" customFormat="1" x14ac:dyDescent="0.15"/>
    <row r="701" customFormat="1" x14ac:dyDescent="0.15"/>
    <row r="702" customFormat="1" x14ac:dyDescent="0.15"/>
    <row r="703" customFormat="1" x14ac:dyDescent="0.15"/>
    <row r="704" customFormat="1" x14ac:dyDescent="0.15"/>
    <row r="705" customFormat="1" x14ac:dyDescent="0.15"/>
    <row r="706" customFormat="1" x14ac:dyDescent="0.15"/>
    <row r="707" customFormat="1" x14ac:dyDescent="0.15"/>
    <row r="708" customFormat="1" x14ac:dyDescent="0.15"/>
    <row r="709" customFormat="1" x14ac:dyDescent="0.15"/>
    <row r="710" customFormat="1" x14ac:dyDescent="0.15"/>
    <row r="711" customFormat="1" x14ac:dyDescent="0.15"/>
    <row r="712" customFormat="1" x14ac:dyDescent="0.15"/>
    <row r="713" customFormat="1" x14ac:dyDescent="0.15"/>
    <row r="714" customFormat="1" x14ac:dyDescent="0.15"/>
    <row r="715" customFormat="1" x14ac:dyDescent="0.15"/>
    <row r="716" customFormat="1" x14ac:dyDescent="0.15"/>
    <row r="717" customFormat="1" x14ac:dyDescent="0.15"/>
    <row r="718" customFormat="1" x14ac:dyDescent="0.15"/>
    <row r="719" customFormat="1" x14ac:dyDescent="0.15"/>
    <row r="720" customFormat="1" x14ac:dyDescent="0.15"/>
    <row r="721" customFormat="1" x14ac:dyDescent="0.15"/>
    <row r="722" customFormat="1" x14ac:dyDescent="0.15"/>
    <row r="723" customFormat="1" x14ac:dyDescent="0.15"/>
    <row r="724" customFormat="1" x14ac:dyDescent="0.15"/>
    <row r="725" customFormat="1" x14ac:dyDescent="0.15"/>
    <row r="726" customFormat="1" x14ac:dyDescent="0.15"/>
    <row r="727" customFormat="1" x14ac:dyDescent="0.15"/>
    <row r="728" customFormat="1" x14ac:dyDescent="0.15"/>
    <row r="729" customFormat="1" x14ac:dyDescent="0.15"/>
    <row r="730" customFormat="1" x14ac:dyDescent="0.15"/>
    <row r="731" customFormat="1" x14ac:dyDescent="0.15"/>
    <row r="732" customFormat="1" x14ac:dyDescent="0.15"/>
    <row r="733" customFormat="1" x14ac:dyDescent="0.15"/>
    <row r="734" customFormat="1" x14ac:dyDescent="0.15"/>
    <row r="735" customFormat="1" x14ac:dyDescent="0.15"/>
    <row r="736" customFormat="1" x14ac:dyDescent="0.15"/>
    <row r="737" customFormat="1" x14ac:dyDescent="0.15"/>
    <row r="738" customFormat="1" x14ac:dyDescent="0.15"/>
    <row r="739" customFormat="1" x14ac:dyDescent="0.15"/>
    <row r="740" customFormat="1" x14ac:dyDescent="0.15"/>
    <row r="741" customFormat="1" x14ac:dyDescent="0.15"/>
    <row r="742" customFormat="1" x14ac:dyDescent="0.15"/>
    <row r="743" customFormat="1" x14ac:dyDescent="0.15"/>
    <row r="744" customFormat="1" x14ac:dyDescent="0.15"/>
    <row r="745" customFormat="1" x14ac:dyDescent="0.15"/>
    <row r="746" customFormat="1" x14ac:dyDescent="0.15"/>
    <row r="747" customFormat="1" x14ac:dyDescent="0.15"/>
    <row r="748" customFormat="1" x14ac:dyDescent="0.15"/>
    <row r="749" customFormat="1" x14ac:dyDescent="0.15"/>
    <row r="750" customFormat="1" x14ac:dyDescent="0.15"/>
    <row r="751" customFormat="1" x14ac:dyDescent="0.15"/>
    <row r="752" customFormat="1" x14ac:dyDescent="0.15"/>
    <row r="753" customFormat="1" x14ac:dyDescent="0.15"/>
    <row r="754" customFormat="1" x14ac:dyDescent="0.15"/>
    <row r="755" customFormat="1" x14ac:dyDescent="0.15"/>
    <row r="756" customFormat="1" x14ac:dyDescent="0.15"/>
    <row r="757" customFormat="1" x14ac:dyDescent="0.15"/>
    <row r="758" customFormat="1" x14ac:dyDescent="0.15"/>
    <row r="759" customFormat="1" x14ac:dyDescent="0.15"/>
    <row r="760" customFormat="1" x14ac:dyDescent="0.15"/>
    <row r="761" customFormat="1" x14ac:dyDescent="0.15"/>
    <row r="762" customFormat="1" x14ac:dyDescent="0.15"/>
    <row r="763" customFormat="1" x14ac:dyDescent="0.15"/>
    <row r="764" customFormat="1" x14ac:dyDescent="0.15"/>
    <row r="765" customFormat="1" x14ac:dyDescent="0.15"/>
    <row r="766" customFormat="1" x14ac:dyDescent="0.15"/>
    <row r="767" customFormat="1" x14ac:dyDescent="0.15"/>
    <row r="768" customFormat="1" x14ac:dyDescent="0.15"/>
    <row r="769" customFormat="1" x14ac:dyDescent="0.15"/>
    <row r="770" customFormat="1" x14ac:dyDescent="0.15"/>
    <row r="771" customFormat="1" x14ac:dyDescent="0.15"/>
    <row r="772" customFormat="1" x14ac:dyDescent="0.15"/>
    <row r="773" customFormat="1" x14ac:dyDescent="0.15"/>
    <row r="774" customFormat="1" x14ac:dyDescent="0.15"/>
    <row r="775" customFormat="1" x14ac:dyDescent="0.15"/>
    <row r="776" customFormat="1" x14ac:dyDescent="0.15"/>
    <row r="777" customFormat="1" x14ac:dyDescent="0.15"/>
    <row r="778" customFormat="1" x14ac:dyDescent="0.15"/>
  </sheetData>
  <phoneticPr fontId="0" type="noConversion"/>
  <conditionalFormatting sqref="C30:AD41">
    <cfRule type="cellIs" dxfId="4" priority="1" stopIfTrue="1" operator="equal">
      <formula>-1</formula>
    </cfRule>
    <cfRule type="cellIs" dxfId="3" priority="2" stopIfTrue="1" operator="greaterThan">
      <formula>0</formula>
    </cfRule>
    <cfRule type="cellIs" dxfId="2" priority="5" stopIfTrue="1" operator="between">
      <formula>-3</formula>
      <formula>-2</formula>
    </cfRule>
    <cfRule type="cellIs" dxfId="0" priority="6" stopIfTrue="1" operator="lessThan">
      <formula>-3</formula>
    </cfRule>
  </conditionalFormatting>
  <conditionalFormatting sqref="N30:AD41">
    <cfRule type="cellIs" dxfId="1" priority="3" operator="greaterThan">
      <formula>1</formula>
    </cfRule>
  </conditionalFormatting>
  <printOptions horizontalCentered="1" gridLines="1" gridLinesSet="0"/>
  <pageMargins left="0.75" right="0.75" top="1" bottom="1" header="0.5" footer="0.5"/>
  <pageSetup scale="42" fitToHeight="0" orientation="landscape"/>
  <headerFooter alignWithMargins="0">
    <oddHeader>&amp;C&amp;F / &amp;A</oddHeader>
    <oddFooter>&amp;L&amp;A&amp;C&amp;BCity of Riverside Confidential&amp;B&amp;RPage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Helpers</vt:lpstr>
      <vt:lpstr>Schedules</vt:lpstr>
      <vt:lpstr>Overtime</vt:lpstr>
      <vt:lpstr>Chart2</vt:lpstr>
      <vt:lpstr>Overtime!Print_Area</vt:lpstr>
      <vt:lpstr>Overtime!Print_Titles</vt:lpstr>
    </vt:vector>
  </TitlesOfParts>
  <Company>City of Riverside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</dc:creator>
  <cp:lastModifiedBy>Matt Lyell</cp:lastModifiedBy>
  <cp:lastPrinted>2022-04-06T06:31:27Z</cp:lastPrinted>
  <dcterms:created xsi:type="dcterms:W3CDTF">1999-03-10T06:06:22Z</dcterms:created>
  <dcterms:modified xsi:type="dcterms:W3CDTF">2022-04-09T03:03:06Z</dcterms:modified>
</cp:coreProperties>
</file>