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yell/Documents/repos/my_projects/ot_printer/"/>
    </mc:Choice>
  </mc:AlternateContent>
  <xr:revisionPtr revIDLastSave="0" documentId="13_ncr:1_{B6E62B97-953F-7741-8DD3-72BE27507850}" xr6:coauthVersionLast="47" xr6:coauthVersionMax="47" xr10:uidLastSave="{00000000-0000-0000-0000-000000000000}"/>
  <bookViews>
    <workbookView xWindow="1740" yWindow="1880" windowWidth="27640" windowHeight="16940" activeTab="2" xr2:uid="{77166228-286B-E74E-AE3C-D1EA91FB352E}"/>
  </bookViews>
  <sheets>
    <sheet name="Helpers" sheetId="2" r:id="rId1"/>
    <sheet name="Schedule" sheetId="1" r:id="rId2"/>
    <sheet name="Over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1" i="3" l="1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G30" i="3"/>
  <c r="AF30" i="3"/>
  <c r="AE31" i="3"/>
  <c r="AE32" i="3"/>
  <c r="AE33" i="3"/>
  <c r="AE34" i="3"/>
  <c r="AE35" i="3"/>
  <c r="AE36" i="3"/>
  <c r="AE37" i="3"/>
  <c r="AE38" i="3"/>
  <c r="AE39" i="3"/>
  <c r="AE40" i="3"/>
  <c r="AE41" i="3"/>
  <c r="AE30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3" i="3"/>
  <c r="AF3" i="3"/>
  <c r="AG3" i="3"/>
  <c r="AE4" i="3"/>
  <c r="AF4" i="3"/>
  <c r="AG4" i="3"/>
  <c r="AE5" i="3"/>
  <c r="AF5" i="3"/>
  <c r="AG5" i="3"/>
  <c r="AE6" i="3"/>
  <c r="AF6" i="3"/>
  <c r="AG6" i="3"/>
  <c r="AD3" i="3"/>
  <c r="AD4" i="3"/>
  <c r="AD5" i="3"/>
  <c r="AD6" i="3"/>
  <c r="AI70" i="1"/>
  <c r="AH70" i="1"/>
  <c r="AG70" i="1"/>
  <c r="AI69" i="1"/>
  <c r="AH69" i="1"/>
  <c r="AG69" i="1"/>
  <c r="AI68" i="1"/>
  <c r="AH68" i="1"/>
  <c r="AG68" i="1"/>
  <c r="AI67" i="1"/>
  <c r="AH67" i="1"/>
  <c r="AG67" i="1"/>
  <c r="C16" i="3"/>
  <c r="C32" i="3" s="1"/>
  <c r="C15" i="3"/>
  <c r="C31" i="3" s="1"/>
  <c r="C14" i="3"/>
  <c r="C30" i="3" s="1"/>
  <c r="AF70" i="1"/>
  <c r="AE70" i="1"/>
  <c r="AC6" i="3" s="1"/>
  <c r="AD70" i="1"/>
  <c r="AB6" i="3" s="1"/>
  <c r="AC70" i="1"/>
  <c r="AA6" i="3" s="1"/>
  <c r="AA23" i="3" s="1"/>
  <c r="AA39" i="3" s="1"/>
  <c r="AB70" i="1"/>
  <c r="Z6" i="3" s="1"/>
  <c r="AA70" i="1"/>
  <c r="Y6" i="3" s="1"/>
  <c r="Z70" i="1"/>
  <c r="X6" i="3" s="1"/>
  <c r="Y70" i="1"/>
  <c r="W6" i="3" s="1"/>
  <c r="X70" i="1"/>
  <c r="V6" i="3" s="1"/>
  <c r="W70" i="1"/>
  <c r="U6" i="3" s="1"/>
  <c r="U22" i="3" s="1"/>
  <c r="U38" i="3" s="1"/>
  <c r="V70" i="1"/>
  <c r="T6" i="3" s="1"/>
  <c r="U70" i="1"/>
  <c r="S6" i="3" s="1"/>
  <c r="T70" i="1"/>
  <c r="R6" i="3" s="1"/>
  <c r="S70" i="1"/>
  <c r="Q6" i="3" s="1"/>
  <c r="R70" i="1"/>
  <c r="P6" i="3" s="1"/>
  <c r="Q70" i="1"/>
  <c r="O6" i="3" s="1"/>
  <c r="P70" i="1"/>
  <c r="N6" i="3" s="1"/>
  <c r="O70" i="1"/>
  <c r="M6" i="3" s="1"/>
  <c r="M22" i="3" s="1"/>
  <c r="M38" i="3" s="1"/>
  <c r="N70" i="1"/>
  <c r="L6" i="3" s="1"/>
  <c r="M70" i="1"/>
  <c r="K6" i="3" s="1"/>
  <c r="L70" i="1"/>
  <c r="J6" i="3" s="1"/>
  <c r="K70" i="1"/>
  <c r="I6" i="3" s="1"/>
  <c r="J70" i="1"/>
  <c r="H6" i="3" s="1"/>
  <c r="I70" i="1"/>
  <c r="G6" i="3" s="1"/>
  <c r="H70" i="1"/>
  <c r="F6" i="3" s="1"/>
  <c r="G70" i="1"/>
  <c r="E6" i="3" s="1"/>
  <c r="F70" i="1"/>
  <c r="D6" i="3" s="1"/>
  <c r="E70" i="1"/>
  <c r="C6" i="3" s="1"/>
  <c r="AF69" i="1"/>
  <c r="AE69" i="1"/>
  <c r="AC5" i="3" s="1"/>
  <c r="AD69" i="1"/>
  <c r="AB5" i="3" s="1"/>
  <c r="AC69" i="1"/>
  <c r="AA5" i="3" s="1"/>
  <c r="AB69" i="1"/>
  <c r="Z5" i="3" s="1"/>
  <c r="AA69" i="1"/>
  <c r="Y5" i="3" s="1"/>
  <c r="Z69" i="1"/>
  <c r="X5" i="3" s="1"/>
  <c r="X23" i="3" s="1"/>
  <c r="X39" i="3" s="1"/>
  <c r="Y69" i="1"/>
  <c r="W5" i="3" s="1"/>
  <c r="W23" i="3" s="1"/>
  <c r="W39" i="3" s="1"/>
  <c r="X69" i="1"/>
  <c r="V5" i="3" s="1"/>
  <c r="W69" i="1"/>
  <c r="U5" i="3" s="1"/>
  <c r="V69" i="1"/>
  <c r="T5" i="3" s="1"/>
  <c r="U69" i="1"/>
  <c r="S5" i="3" s="1"/>
  <c r="T69" i="1"/>
  <c r="R5" i="3" s="1"/>
  <c r="S69" i="1"/>
  <c r="Q5" i="3" s="1"/>
  <c r="Q23" i="3" s="1"/>
  <c r="Q39" i="3" s="1"/>
  <c r="R69" i="1"/>
  <c r="P5" i="3" s="1"/>
  <c r="Q69" i="1"/>
  <c r="O5" i="3" s="1"/>
  <c r="O23" i="3" s="1"/>
  <c r="O39" i="3" s="1"/>
  <c r="P69" i="1"/>
  <c r="N5" i="3" s="1"/>
  <c r="N23" i="3" s="1"/>
  <c r="N39" i="3" s="1"/>
  <c r="O69" i="1"/>
  <c r="M5" i="3" s="1"/>
  <c r="N69" i="1"/>
  <c r="L5" i="3" s="1"/>
  <c r="M69" i="1"/>
  <c r="K5" i="3" s="1"/>
  <c r="L69" i="1"/>
  <c r="J5" i="3" s="1"/>
  <c r="K69" i="1"/>
  <c r="I5" i="3" s="1"/>
  <c r="I23" i="3" s="1"/>
  <c r="I39" i="3" s="1"/>
  <c r="J69" i="1"/>
  <c r="H5" i="3" s="1"/>
  <c r="H23" i="3" s="1"/>
  <c r="H39" i="3" s="1"/>
  <c r="I69" i="1"/>
  <c r="G5" i="3" s="1"/>
  <c r="G23" i="3" s="1"/>
  <c r="G39" i="3" s="1"/>
  <c r="H69" i="1"/>
  <c r="F5" i="3" s="1"/>
  <c r="F23" i="3" s="1"/>
  <c r="F39" i="3" s="1"/>
  <c r="G69" i="1"/>
  <c r="E5" i="3" s="1"/>
  <c r="F69" i="1"/>
  <c r="D5" i="3" s="1"/>
  <c r="E69" i="1"/>
  <c r="C5" i="3" s="1"/>
  <c r="AF68" i="1"/>
  <c r="AD17" i="3" s="1"/>
  <c r="AD33" i="3" s="1"/>
  <c r="AE68" i="1"/>
  <c r="AC4" i="3" s="1"/>
  <c r="AD68" i="1"/>
  <c r="AB4" i="3" s="1"/>
  <c r="AC68" i="1"/>
  <c r="AA4" i="3" s="1"/>
  <c r="AA21" i="3" s="1"/>
  <c r="AA37" i="3" s="1"/>
  <c r="AB68" i="1"/>
  <c r="Z4" i="3" s="1"/>
  <c r="AA68" i="1"/>
  <c r="Y4" i="3" s="1"/>
  <c r="Y21" i="3" s="1"/>
  <c r="Y37" i="3" s="1"/>
  <c r="Z68" i="1"/>
  <c r="X4" i="3" s="1"/>
  <c r="X21" i="3" s="1"/>
  <c r="X37" i="3" s="1"/>
  <c r="Y68" i="1"/>
  <c r="W4" i="3" s="1"/>
  <c r="X68" i="1"/>
  <c r="V4" i="3" s="1"/>
  <c r="V21" i="3" s="1"/>
  <c r="V37" i="3" s="1"/>
  <c r="W68" i="1"/>
  <c r="U4" i="3" s="1"/>
  <c r="V68" i="1"/>
  <c r="T4" i="3" s="1"/>
  <c r="U68" i="1"/>
  <c r="S4" i="3" s="1"/>
  <c r="S21" i="3" s="1"/>
  <c r="S37" i="3" s="1"/>
  <c r="T68" i="1"/>
  <c r="R4" i="3" s="1"/>
  <c r="R18" i="3" s="1"/>
  <c r="R34" i="3" s="1"/>
  <c r="S68" i="1"/>
  <c r="Q4" i="3" s="1"/>
  <c r="Q21" i="3" s="1"/>
  <c r="Q37" i="3" s="1"/>
  <c r="R68" i="1"/>
  <c r="P4" i="3" s="1"/>
  <c r="P21" i="3" s="1"/>
  <c r="P37" i="3" s="1"/>
  <c r="Q68" i="1"/>
  <c r="O4" i="3" s="1"/>
  <c r="P68" i="1"/>
  <c r="N4" i="3" s="1"/>
  <c r="N17" i="3" s="1"/>
  <c r="N33" i="3" s="1"/>
  <c r="O68" i="1"/>
  <c r="M4" i="3" s="1"/>
  <c r="N68" i="1"/>
  <c r="L4" i="3" s="1"/>
  <c r="L19" i="3" s="1"/>
  <c r="L35" i="3" s="1"/>
  <c r="M68" i="1"/>
  <c r="K4" i="3" s="1"/>
  <c r="K21" i="3" s="1"/>
  <c r="K37" i="3" s="1"/>
  <c r="L68" i="1"/>
  <c r="J4" i="3" s="1"/>
  <c r="K68" i="1"/>
  <c r="I4" i="3" s="1"/>
  <c r="J68" i="1"/>
  <c r="H4" i="3" s="1"/>
  <c r="I68" i="1"/>
  <c r="G4" i="3" s="1"/>
  <c r="G21" i="3" s="1"/>
  <c r="G37" i="3" s="1"/>
  <c r="H68" i="1"/>
  <c r="F4" i="3" s="1"/>
  <c r="G68" i="1"/>
  <c r="E4" i="3" s="1"/>
  <c r="F68" i="1"/>
  <c r="D4" i="3" s="1"/>
  <c r="D17" i="3" s="1"/>
  <c r="D33" i="3" s="1"/>
  <c r="E68" i="1"/>
  <c r="C4" i="3" s="1"/>
  <c r="C19" i="3" s="1"/>
  <c r="C35" i="3" s="1"/>
  <c r="AF67" i="1"/>
  <c r="AE67" i="1"/>
  <c r="AC3" i="3" s="1"/>
  <c r="AD67" i="1"/>
  <c r="AB3" i="3" s="1"/>
  <c r="AC67" i="1"/>
  <c r="AA3" i="3" s="1"/>
  <c r="AB67" i="1"/>
  <c r="Z3" i="3" s="1"/>
  <c r="AA67" i="1"/>
  <c r="Y3" i="3" s="1"/>
  <c r="Z15" i="3" s="1"/>
  <c r="Z31" i="3" s="1"/>
  <c r="Z67" i="1"/>
  <c r="X3" i="3" s="1"/>
  <c r="Y67" i="1"/>
  <c r="W3" i="3" s="1"/>
  <c r="X14" i="3" s="1"/>
  <c r="X30" i="3" s="1"/>
  <c r="X67" i="1"/>
  <c r="V3" i="3" s="1"/>
  <c r="V25" i="3" s="1"/>
  <c r="V41" i="3" s="1"/>
  <c r="W67" i="1"/>
  <c r="U3" i="3" s="1"/>
  <c r="V16" i="3" s="1"/>
  <c r="V32" i="3" s="1"/>
  <c r="V67" i="1"/>
  <c r="T3" i="3" s="1"/>
  <c r="U16" i="3" s="1"/>
  <c r="U32" i="3" s="1"/>
  <c r="U67" i="1"/>
  <c r="S3" i="3" s="1"/>
  <c r="T16" i="3" s="1"/>
  <c r="T32" i="3" s="1"/>
  <c r="T67" i="1"/>
  <c r="R3" i="3" s="1"/>
  <c r="S67" i="1"/>
  <c r="Q3" i="3" s="1"/>
  <c r="R67" i="1"/>
  <c r="P3" i="3" s="1"/>
  <c r="Q67" i="1"/>
  <c r="O3" i="3" s="1"/>
  <c r="P14" i="3" s="1"/>
  <c r="P30" i="3" s="1"/>
  <c r="P67" i="1"/>
  <c r="N3" i="3" s="1"/>
  <c r="O67" i="1"/>
  <c r="M3" i="3" s="1"/>
  <c r="N16" i="3" s="1"/>
  <c r="N32" i="3" s="1"/>
  <c r="N67" i="1"/>
  <c r="L3" i="3" s="1"/>
  <c r="M16" i="3" s="1"/>
  <c r="M32" i="3" s="1"/>
  <c r="M67" i="1"/>
  <c r="K3" i="3" s="1"/>
  <c r="L67" i="1"/>
  <c r="J3" i="3" s="1"/>
  <c r="K67" i="1"/>
  <c r="I3" i="3" s="1"/>
  <c r="J67" i="1"/>
  <c r="H3" i="3" s="1"/>
  <c r="I15" i="3" s="1"/>
  <c r="I31" i="3" s="1"/>
  <c r="I67" i="1"/>
  <c r="G3" i="3" s="1"/>
  <c r="H67" i="1"/>
  <c r="F3" i="3" s="1"/>
  <c r="G16" i="3" s="1"/>
  <c r="G32" i="3" s="1"/>
  <c r="G67" i="1"/>
  <c r="E3" i="3" s="1"/>
  <c r="F16" i="3" s="1"/>
  <c r="F32" i="3" s="1"/>
  <c r="F67" i="1"/>
  <c r="D3" i="3" s="1"/>
  <c r="E15" i="3" s="1"/>
  <c r="E31" i="3" s="1"/>
  <c r="E67" i="1"/>
  <c r="C3" i="3" s="1"/>
  <c r="D16" i="3" s="1"/>
  <c r="D32" i="3" s="1"/>
  <c r="T19" i="3" l="1"/>
  <c r="T35" i="3" s="1"/>
  <c r="T21" i="3"/>
  <c r="T37" i="3" s="1"/>
  <c r="AB18" i="3"/>
  <c r="AB34" i="3" s="1"/>
  <c r="AB21" i="3"/>
  <c r="AB37" i="3" s="1"/>
  <c r="AB17" i="3"/>
  <c r="AB33" i="3" s="1"/>
  <c r="M20" i="3"/>
  <c r="M36" i="3" s="1"/>
  <c r="M17" i="3"/>
  <c r="M33" i="3" s="1"/>
  <c r="M21" i="3"/>
  <c r="M37" i="3" s="1"/>
  <c r="AC21" i="3"/>
  <c r="AC37" i="3" s="1"/>
  <c r="AC18" i="3"/>
  <c r="AC34" i="3" s="1"/>
  <c r="R23" i="3"/>
  <c r="R39" i="3" s="1"/>
  <c r="C23" i="3"/>
  <c r="C39" i="3" s="1"/>
  <c r="S23" i="3"/>
  <c r="S39" i="3" s="1"/>
  <c r="D23" i="3"/>
  <c r="D39" i="3" s="1"/>
  <c r="L23" i="3"/>
  <c r="L39" i="3" s="1"/>
  <c r="AB23" i="3"/>
  <c r="AB39" i="3" s="1"/>
  <c r="H21" i="3"/>
  <c r="H37" i="3" s="1"/>
  <c r="P23" i="3"/>
  <c r="P39" i="3" s="1"/>
  <c r="Q16" i="3"/>
  <c r="Q32" i="3" s="1"/>
  <c r="Q15" i="3"/>
  <c r="Q31" i="3" s="1"/>
  <c r="Y15" i="3"/>
  <c r="Y31" i="3" s="1"/>
  <c r="Y16" i="3"/>
  <c r="Y32" i="3" s="1"/>
  <c r="X25" i="3"/>
  <c r="X41" i="3" s="1"/>
  <c r="J16" i="3"/>
  <c r="J32" i="3" s="1"/>
  <c r="J15" i="3"/>
  <c r="J31" i="3" s="1"/>
  <c r="R15" i="3"/>
  <c r="R31" i="3" s="1"/>
  <c r="R14" i="3"/>
  <c r="R30" i="3" s="1"/>
  <c r="R16" i="3"/>
  <c r="R32" i="3" s="1"/>
  <c r="E20" i="3"/>
  <c r="E36" i="3" s="1"/>
  <c r="E17" i="3"/>
  <c r="E33" i="3" s="1"/>
  <c r="U17" i="3"/>
  <c r="U33" i="3" s="1"/>
  <c r="U19" i="3"/>
  <c r="U35" i="3" s="1"/>
  <c r="Z25" i="3"/>
  <c r="Z41" i="3" s="1"/>
  <c r="J23" i="3"/>
  <c r="J39" i="3" s="1"/>
  <c r="Z20" i="3"/>
  <c r="Z36" i="3" s="1"/>
  <c r="Z23" i="3"/>
  <c r="Z39" i="3" s="1"/>
  <c r="N25" i="3"/>
  <c r="N41" i="3" s="1"/>
  <c r="K25" i="3"/>
  <c r="K41" i="3" s="1"/>
  <c r="AA25" i="3"/>
  <c r="AA41" i="3" s="1"/>
  <c r="O20" i="3"/>
  <c r="O36" i="3" s="1"/>
  <c r="W21" i="3"/>
  <c r="W37" i="3" s="1"/>
  <c r="W20" i="3"/>
  <c r="W36" i="3" s="1"/>
  <c r="K23" i="3"/>
  <c r="K39" i="3" s="1"/>
  <c r="H14" i="3"/>
  <c r="H30" i="3" s="1"/>
  <c r="AB25" i="3"/>
  <c r="AB41" i="3" s="1"/>
  <c r="AC25" i="3"/>
  <c r="AC41" i="3" s="1"/>
  <c r="E23" i="3"/>
  <c r="E39" i="3" s="1"/>
  <c r="I21" i="3"/>
  <c r="I37" i="3" s="1"/>
  <c r="Y23" i="3"/>
  <c r="Y39" i="3" s="1"/>
  <c r="AC19" i="3"/>
  <c r="AC35" i="3" s="1"/>
  <c r="P25" i="3"/>
  <c r="P41" i="3" s="1"/>
  <c r="U23" i="3"/>
  <c r="U39" i="3" s="1"/>
  <c r="H25" i="3"/>
  <c r="H41" i="3" s="1"/>
  <c r="Z14" i="3"/>
  <c r="Z30" i="3" s="1"/>
  <c r="Z16" i="3"/>
  <c r="Z32" i="3" s="1"/>
  <c r="J25" i="3"/>
  <c r="J41" i="3" s="1"/>
  <c r="R25" i="3"/>
  <c r="R41" i="3" s="1"/>
  <c r="P22" i="3"/>
  <c r="P38" i="3" s="1"/>
  <c r="K24" i="3"/>
  <c r="K40" i="3" s="1"/>
  <c r="L16" i="3"/>
  <c r="L32" i="3" s="1"/>
  <c r="J14" i="3"/>
  <c r="J30" i="3" s="1"/>
  <c r="X18" i="3"/>
  <c r="X34" i="3" s="1"/>
  <c r="D22" i="3"/>
  <c r="D38" i="3" s="1"/>
  <c r="L22" i="3"/>
  <c r="L38" i="3" s="1"/>
  <c r="V23" i="3"/>
  <c r="V39" i="3" s="1"/>
  <c r="AD25" i="3"/>
  <c r="AD41" i="3" s="1"/>
  <c r="P17" i="3"/>
  <c r="P33" i="3" s="1"/>
  <c r="P18" i="3"/>
  <c r="P34" i="3" s="1"/>
  <c r="X19" i="3"/>
  <c r="X35" i="3" s="1"/>
  <c r="W22" i="3"/>
  <c r="W38" i="3" s="1"/>
  <c r="P15" i="3"/>
  <c r="P31" i="3" s="1"/>
  <c r="P16" i="3"/>
  <c r="P32" i="3" s="1"/>
  <c r="T17" i="3"/>
  <c r="T33" i="3" s="1"/>
  <c r="T18" i="3"/>
  <c r="T34" i="3" s="1"/>
  <c r="D20" i="3"/>
  <c r="D36" i="3" s="1"/>
  <c r="C22" i="3"/>
  <c r="C38" i="3" s="1"/>
  <c r="M23" i="3"/>
  <c r="M39" i="3" s="1"/>
  <c r="L25" i="3"/>
  <c r="L41" i="3" s="1"/>
  <c r="U25" i="3"/>
  <c r="U41" i="3" s="1"/>
  <c r="X17" i="3"/>
  <c r="X33" i="3" s="1"/>
  <c r="X20" i="3"/>
  <c r="X36" i="3" s="1"/>
  <c r="G15" i="3"/>
  <c r="G31" i="3" s="1"/>
  <c r="H16" i="3"/>
  <c r="H32" i="3" s="1"/>
  <c r="L17" i="3"/>
  <c r="L33" i="3" s="1"/>
  <c r="E18" i="3"/>
  <c r="E34" i="3" s="1"/>
  <c r="E19" i="3"/>
  <c r="E35" i="3" s="1"/>
  <c r="D21" i="3"/>
  <c r="D37" i="3" s="1"/>
  <c r="U24" i="3"/>
  <c r="U40" i="3" s="1"/>
  <c r="T25" i="3"/>
  <c r="T41" i="3" s="1"/>
  <c r="Y18" i="3"/>
  <c r="Y34" i="3" s="1"/>
  <c r="Y17" i="3"/>
  <c r="Y33" i="3" s="1"/>
  <c r="L24" i="3"/>
  <c r="L40" i="3" s="1"/>
  <c r="T24" i="3"/>
  <c r="T40" i="3" s="1"/>
  <c r="H15" i="3"/>
  <c r="H31" i="3" s="1"/>
  <c r="I16" i="3"/>
  <c r="I32" i="3" s="1"/>
  <c r="O17" i="3"/>
  <c r="O33" i="3" s="1"/>
  <c r="O18" i="3"/>
  <c r="O34" i="3" s="1"/>
  <c r="W19" i="3"/>
  <c r="W35" i="3" s="1"/>
  <c r="E21" i="3"/>
  <c r="E37" i="3" s="1"/>
  <c r="AC24" i="3"/>
  <c r="AC40" i="3" s="1"/>
  <c r="AD23" i="3"/>
  <c r="AD39" i="3" s="1"/>
  <c r="W14" i="3"/>
  <c r="W30" i="3" s="1"/>
  <c r="I14" i="3"/>
  <c r="I30" i="3" s="1"/>
  <c r="Q14" i="3"/>
  <c r="Q30" i="3" s="1"/>
  <c r="Y14" i="3"/>
  <c r="Y30" i="3" s="1"/>
  <c r="F15" i="3"/>
  <c r="F31" i="3" s="1"/>
  <c r="O15" i="3"/>
  <c r="O31" i="3" s="1"/>
  <c r="X15" i="3"/>
  <c r="X31" i="3" s="1"/>
  <c r="E16" i="3"/>
  <c r="E32" i="3" s="1"/>
  <c r="O16" i="3"/>
  <c r="O32" i="3" s="1"/>
  <c r="X16" i="3"/>
  <c r="X32" i="3" s="1"/>
  <c r="W17" i="3"/>
  <c r="W33" i="3" s="1"/>
  <c r="D18" i="3"/>
  <c r="D34" i="3" s="1"/>
  <c r="M18" i="3"/>
  <c r="M34" i="3" s="1"/>
  <c r="W18" i="3"/>
  <c r="W34" i="3" s="1"/>
  <c r="D19" i="3"/>
  <c r="D35" i="3" s="1"/>
  <c r="M19" i="3"/>
  <c r="M35" i="3" s="1"/>
  <c r="V19" i="3"/>
  <c r="V35" i="3" s="1"/>
  <c r="C20" i="3"/>
  <c r="C36" i="3" s="1"/>
  <c r="L20" i="3"/>
  <c r="L36" i="3" s="1"/>
  <c r="U20" i="3"/>
  <c r="U36" i="3" s="1"/>
  <c r="C21" i="3"/>
  <c r="C37" i="3" s="1"/>
  <c r="L21" i="3"/>
  <c r="L37" i="3" s="1"/>
  <c r="U21" i="3"/>
  <c r="U37" i="3" s="1"/>
  <c r="AD21" i="3"/>
  <c r="AD37" i="3" s="1"/>
  <c r="K22" i="3"/>
  <c r="K38" i="3" s="1"/>
  <c r="T22" i="3"/>
  <c r="T38" i="3" s="1"/>
  <c r="AC22" i="3"/>
  <c r="AC38" i="3" s="1"/>
  <c r="T23" i="3"/>
  <c r="T39" i="3" s="1"/>
  <c r="AC23" i="3"/>
  <c r="AC39" i="3" s="1"/>
  <c r="J24" i="3"/>
  <c r="J40" i="3" s="1"/>
  <c r="S24" i="3"/>
  <c r="S40" i="3" s="1"/>
  <c r="AB24" i="3"/>
  <c r="AB40" i="3" s="1"/>
  <c r="I25" i="3"/>
  <c r="I41" i="3" s="1"/>
  <c r="S25" i="3"/>
  <c r="S41" i="3" s="1"/>
  <c r="F20" i="3"/>
  <c r="F36" i="3" s="1"/>
  <c r="F18" i="3"/>
  <c r="F34" i="3" s="1"/>
  <c r="G18" i="3"/>
  <c r="G34" i="3" s="1"/>
  <c r="F19" i="3"/>
  <c r="F35" i="3" s="1"/>
  <c r="C24" i="3"/>
  <c r="C40" i="3" s="1"/>
  <c r="D14" i="3"/>
  <c r="D30" i="3" s="1"/>
  <c r="L14" i="3"/>
  <c r="L30" i="3" s="1"/>
  <c r="T14" i="3"/>
  <c r="T30" i="3" s="1"/>
  <c r="AB14" i="3"/>
  <c r="AB30" i="3" s="1"/>
  <c r="S15" i="3"/>
  <c r="S31" i="3" s="1"/>
  <c r="AB15" i="3"/>
  <c r="AB31" i="3" s="1"/>
  <c r="AA16" i="3"/>
  <c r="AA32" i="3" s="1"/>
  <c r="H17" i="3"/>
  <c r="H33" i="3" s="1"/>
  <c r="Q17" i="3"/>
  <c r="Q33" i="3" s="1"/>
  <c r="AA17" i="3"/>
  <c r="AA33" i="3" s="1"/>
  <c r="H18" i="3"/>
  <c r="H34" i="3" s="1"/>
  <c r="Q18" i="3"/>
  <c r="Q34" i="3" s="1"/>
  <c r="Z18" i="3"/>
  <c r="Z34" i="3" s="1"/>
  <c r="G19" i="3"/>
  <c r="G35" i="3" s="1"/>
  <c r="P19" i="3"/>
  <c r="P35" i="3" s="1"/>
  <c r="Y19" i="3"/>
  <c r="Y35" i="3" s="1"/>
  <c r="G20" i="3"/>
  <c r="G36" i="3" s="1"/>
  <c r="P20" i="3"/>
  <c r="P36" i="3" s="1"/>
  <c r="Y20" i="3"/>
  <c r="Y36" i="3" s="1"/>
  <c r="F21" i="3"/>
  <c r="F37" i="3" s="1"/>
  <c r="O21" i="3"/>
  <c r="O37" i="3" s="1"/>
  <c r="E22" i="3"/>
  <c r="E38" i="3" s="1"/>
  <c r="O22" i="3"/>
  <c r="O38" i="3" s="1"/>
  <c r="X22" i="3"/>
  <c r="X38" i="3" s="1"/>
  <c r="D24" i="3"/>
  <c r="D40" i="3" s="1"/>
  <c r="M24" i="3"/>
  <c r="M40" i="3" s="1"/>
  <c r="W24" i="3"/>
  <c r="W40" i="3" s="1"/>
  <c r="D25" i="3"/>
  <c r="D41" i="3" s="1"/>
  <c r="M25" i="3"/>
  <c r="M41" i="3" s="1"/>
  <c r="G17" i="3"/>
  <c r="G33" i="3" s="1"/>
  <c r="O19" i="3"/>
  <c r="O35" i="3" s="1"/>
  <c r="C25" i="3"/>
  <c r="C41" i="3" s="1"/>
  <c r="AD16" i="3"/>
  <c r="AD32" i="3" s="1"/>
  <c r="AD14" i="3"/>
  <c r="AD30" i="3" s="1"/>
  <c r="E14" i="3"/>
  <c r="E30" i="3" s="1"/>
  <c r="M14" i="3"/>
  <c r="M30" i="3" s="1"/>
  <c r="U14" i="3"/>
  <c r="U30" i="3" s="1"/>
  <c r="AC14" i="3"/>
  <c r="AC30" i="3" s="1"/>
  <c r="K15" i="3"/>
  <c r="K31" i="3" s="1"/>
  <c r="T15" i="3"/>
  <c r="T31" i="3" s="1"/>
  <c r="AC15" i="3"/>
  <c r="AC31" i="3" s="1"/>
  <c r="S16" i="3"/>
  <c r="S32" i="3" s="1"/>
  <c r="AB16" i="3"/>
  <c r="AB32" i="3" s="1"/>
  <c r="I17" i="3"/>
  <c r="I33" i="3" s="1"/>
  <c r="S17" i="3"/>
  <c r="S33" i="3" s="1"/>
  <c r="I18" i="3"/>
  <c r="I34" i="3" s="1"/>
  <c r="AA18" i="3"/>
  <c r="AA34" i="3" s="1"/>
  <c r="H19" i="3"/>
  <c r="H35" i="3" s="1"/>
  <c r="Q19" i="3"/>
  <c r="Q35" i="3" s="1"/>
  <c r="AA19" i="3"/>
  <c r="AA35" i="3" s="1"/>
  <c r="H20" i="3"/>
  <c r="H36" i="3" s="1"/>
  <c r="Q20" i="3"/>
  <c r="Q36" i="3" s="1"/>
  <c r="G22" i="3"/>
  <c r="G38" i="3" s="1"/>
  <c r="Y22" i="3"/>
  <c r="Y38" i="3" s="1"/>
  <c r="E24" i="3"/>
  <c r="E40" i="3" s="1"/>
  <c r="O24" i="3"/>
  <c r="O40" i="3" s="1"/>
  <c r="X24" i="3"/>
  <c r="X40" i="3" s="1"/>
  <c r="E25" i="3"/>
  <c r="E41" i="3" s="1"/>
  <c r="W25" i="3"/>
  <c r="W41" i="3" s="1"/>
  <c r="S14" i="3"/>
  <c r="S30" i="3" s="1"/>
  <c r="AA15" i="3"/>
  <c r="AA31" i="3" s="1"/>
  <c r="F24" i="3"/>
  <c r="F40" i="3" s="1"/>
  <c r="N24" i="3"/>
  <c r="N40" i="3" s="1"/>
  <c r="V24" i="3"/>
  <c r="V40" i="3" s="1"/>
  <c r="AD24" i="3"/>
  <c r="AD40" i="3" s="1"/>
  <c r="J21" i="3"/>
  <c r="J37" i="3" s="1"/>
  <c r="J19" i="3"/>
  <c r="J35" i="3" s="1"/>
  <c r="J17" i="3"/>
  <c r="J33" i="3" s="1"/>
  <c r="R21" i="3"/>
  <c r="R37" i="3" s="1"/>
  <c r="R19" i="3"/>
  <c r="R35" i="3" s="1"/>
  <c r="R17" i="3"/>
  <c r="R33" i="3" s="1"/>
  <c r="Z21" i="3"/>
  <c r="Z37" i="3" s="1"/>
  <c r="Z19" i="3"/>
  <c r="Z35" i="3" s="1"/>
  <c r="Z17" i="3"/>
  <c r="Z33" i="3" s="1"/>
  <c r="F22" i="3"/>
  <c r="F38" i="3" s="1"/>
  <c r="N22" i="3"/>
  <c r="N38" i="3" s="1"/>
  <c r="V22" i="3"/>
  <c r="V38" i="3" s="1"/>
  <c r="AD22" i="3"/>
  <c r="AD38" i="3" s="1"/>
  <c r="F14" i="3"/>
  <c r="F30" i="3" s="1"/>
  <c r="N14" i="3"/>
  <c r="N30" i="3" s="1"/>
  <c r="V14" i="3"/>
  <c r="V30" i="3" s="1"/>
  <c r="L15" i="3"/>
  <c r="L31" i="3" s="1"/>
  <c r="U15" i="3"/>
  <c r="U31" i="3" s="1"/>
  <c r="AD15" i="3"/>
  <c r="AD31" i="3" s="1"/>
  <c r="K16" i="3"/>
  <c r="K32" i="3" s="1"/>
  <c r="AC16" i="3"/>
  <c r="AC32" i="3" s="1"/>
  <c r="K17" i="3"/>
  <c r="K33" i="3" s="1"/>
  <c r="AC17" i="3"/>
  <c r="AC33" i="3" s="1"/>
  <c r="J18" i="3"/>
  <c r="J34" i="3" s="1"/>
  <c r="S18" i="3"/>
  <c r="S34" i="3" s="1"/>
  <c r="I19" i="3"/>
  <c r="I35" i="3" s="1"/>
  <c r="S19" i="3"/>
  <c r="S35" i="3" s="1"/>
  <c r="AB19" i="3"/>
  <c r="AB35" i="3" s="1"/>
  <c r="I20" i="3"/>
  <c r="I36" i="3" s="1"/>
  <c r="R20" i="3"/>
  <c r="R36" i="3" s="1"/>
  <c r="AA20" i="3"/>
  <c r="AA36" i="3" s="1"/>
  <c r="H22" i="3"/>
  <c r="H38" i="3" s="1"/>
  <c r="Q22" i="3"/>
  <c r="Q38" i="3" s="1"/>
  <c r="Z22" i="3"/>
  <c r="Z38" i="3" s="1"/>
  <c r="G24" i="3"/>
  <c r="G40" i="3" s="1"/>
  <c r="P24" i="3"/>
  <c r="P40" i="3" s="1"/>
  <c r="Y24" i="3"/>
  <c r="Y40" i="3" s="1"/>
  <c r="F25" i="3"/>
  <c r="F41" i="3" s="1"/>
  <c r="O25" i="3"/>
  <c r="O41" i="3" s="1"/>
  <c r="N20" i="3"/>
  <c r="N36" i="3" s="1"/>
  <c r="N18" i="3"/>
  <c r="N34" i="3" s="1"/>
  <c r="F17" i="3"/>
  <c r="F33" i="3" s="1"/>
  <c r="K14" i="3"/>
  <c r="K30" i="3" s="1"/>
  <c r="AA14" i="3"/>
  <c r="AA30" i="3" s="1"/>
  <c r="N21" i="3"/>
  <c r="N37" i="3" s="1"/>
  <c r="G14" i="3"/>
  <c r="G30" i="3" s="1"/>
  <c r="K18" i="3"/>
  <c r="K34" i="3" s="1"/>
  <c r="K19" i="3"/>
  <c r="K35" i="3" s="1"/>
  <c r="J20" i="3"/>
  <c r="J36" i="3" s="1"/>
  <c r="S20" i="3"/>
  <c r="S36" i="3" s="1"/>
  <c r="AB20" i="3"/>
  <c r="AB36" i="3" s="1"/>
  <c r="I22" i="3"/>
  <c r="I38" i="3" s="1"/>
  <c r="R22" i="3"/>
  <c r="R38" i="3" s="1"/>
  <c r="AA22" i="3"/>
  <c r="AA38" i="3" s="1"/>
  <c r="H24" i="3"/>
  <c r="H40" i="3" s="1"/>
  <c r="Q24" i="3"/>
  <c r="Q40" i="3" s="1"/>
  <c r="Z24" i="3"/>
  <c r="Z40" i="3" s="1"/>
  <c r="G25" i="3"/>
  <c r="G41" i="3" s="1"/>
  <c r="Y25" i="3"/>
  <c r="Y41" i="3" s="1"/>
  <c r="V20" i="3"/>
  <c r="V36" i="3" s="1"/>
  <c r="V18" i="3"/>
  <c r="V34" i="3" s="1"/>
  <c r="AD20" i="3"/>
  <c r="AD36" i="3" s="1"/>
  <c r="AD18" i="3"/>
  <c r="AD34" i="3" s="1"/>
  <c r="N19" i="3"/>
  <c r="N35" i="3" s="1"/>
  <c r="O14" i="3"/>
  <c r="O30" i="3" s="1"/>
  <c r="D15" i="3"/>
  <c r="D31" i="3" s="1"/>
  <c r="M15" i="3"/>
  <c r="M31" i="3" s="1"/>
  <c r="V15" i="3"/>
  <c r="V31" i="3" s="1"/>
  <c r="C17" i="3"/>
  <c r="C33" i="3" s="1"/>
  <c r="N15" i="3"/>
  <c r="N31" i="3" s="1"/>
  <c r="W15" i="3"/>
  <c r="W31" i="3" s="1"/>
  <c r="W16" i="3"/>
  <c r="W32" i="3" s="1"/>
  <c r="V17" i="3"/>
  <c r="V33" i="3" s="1"/>
  <c r="C18" i="3"/>
  <c r="C34" i="3" s="1"/>
  <c r="L18" i="3"/>
  <c r="L34" i="3" s="1"/>
  <c r="U18" i="3"/>
  <c r="U34" i="3" s="1"/>
  <c r="AD19" i="3"/>
  <c r="AD35" i="3" s="1"/>
  <c r="K20" i="3"/>
  <c r="K36" i="3" s="1"/>
  <c r="T20" i="3"/>
  <c r="T36" i="3" s="1"/>
  <c r="AC20" i="3"/>
  <c r="AC36" i="3" s="1"/>
  <c r="J22" i="3"/>
  <c r="J38" i="3" s="1"/>
  <c r="S22" i="3"/>
  <c r="S38" i="3" s="1"/>
  <c r="AB22" i="3"/>
  <c r="AB38" i="3" s="1"/>
  <c r="I24" i="3"/>
  <c r="I40" i="3" s="1"/>
  <c r="R24" i="3"/>
  <c r="R40" i="3" s="1"/>
  <c r="AA24" i="3"/>
  <c r="AA40" i="3" s="1"/>
  <c r="Q25" i="3"/>
  <c r="Q41" i="3" s="1"/>
  <c r="AH39" i="3" l="1"/>
  <c r="AI39" i="3" s="1"/>
  <c r="AH30" i="3"/>
  <c r="AI30" i="3" s="1"/>
  <c r="AH35" i="3"/>
  <c r="AI35" i="3" s="1"/>
  <c r="AH38" i="3"/>
  <c r="AI38" i="3" s="1"/>
  <c r="AH31" i="3"/>
  <c r="AI31" i="3" s="1"/>
  <c r="AH32" i="3"/>
  <c r="AI32" i="3" s="1"/>
  <c r="AH40" i="3"/>
  <c r="AI40" i="3" s="1"/>
  <c r="AH37" i="3"/>
  <c r="AI37" i="3" s="1"/>
  <c r="AH33" i="3"/>
  <c r="AI33" i="3" s="1"/>
  <c r="AH41" i="3"/>
  <c r="AI41" i="3" s="1"/>
  <c r="AH34" i="3"/>
  <c r="AI34" i="3" s="1"/>
  <c r="AH36" i="3"/>
  <c r="AI36" i="3" s="1"/>
  <c r="AH42" i="3" l="1"/>
  <c r="AH46" i="3" s="1"/>
  <c r="AI42" i="3"/>
  <c r="AI44" i="3" s="1"/>
  <c r="AI46" i="3" s="1"/>
</calcChain>
</file>

<file path=xl/sharedStrings.xml><?xml version="1.0" encoding="utf-8"?>
<sst xmlns="http://schemas.openxmlformats.org/spreadsheetml/2006/main" count="696" uniqueCount="84">
  <si>
    <t>SU Order</t>
  </si>
  <si>
    <t>F</t>
  </si>
  <si>
    <t>S</t>
  </si>
  <si>
    <t>M</t>
  </si>
  <si>
    <t>T</t>
  </si>
  <si>
    <t>W</t>
  </si>
  <si>
    <t>4x10x31 disp</t>
  </si>
  <si>
    <t>2100-0730</t>
  </si>
  <si>
    <t>TWT</t>
  </si>
  <si>
    <t>x</t>
  </si>
  <si>
    <t>WTF</t>
  </si>
  <si>
    <t>TFS</t>
  </si>
  <si>
    <t>FSS</t>
  </si>
  <si>
    <t>SSM</t>
  </si>
  <si>
    <t>SMT</t>
  </si>
  <si>
    <t>MTW</t>
  </si>
  <si>
    <t>0700-1730</t>
  </si>
  <si>
    <t>X</t>
  </si>
  <si>
    <t>1100-2130</t>
  </si>
  <si>
    <t>1600-0230</t>
  </si>
  <si>
    <t>0900-1900</t>
  </si>
  <si>
    <t>A-4-10</t>
  </si>
  <si>
    <t>b-4-10</t>
  </si>
  <si>
    <t>C-4-10</t>
  </si>
  <si>
    <t>D-4-10</t>
  </si>
  <si>
    <t>E-4-10</t>
  </si>
  <si>
    <t>SMT(W)</t>
  </si>
  <si>
    <t>(T)WTF</t>
  </si>
  <si>
    <t>(T)FSS</t>
  </si>
  <si>
    <t>Staffing Levels</t>
  </si>
  <si>
    <t>Mon - Thurs</t>
  </si>
  <si>
    <t>Minimum</t>
  </si>
  <si>
    <t>Preferred</t>
  </si>
  <si>
    <t>Friday</t>
  </si>
  <si>
    <t>Saturday</t>
  </si>
  <si>
    <t>Sunday</t>
  </si>
  <si>
    <t>0000-0200</t>
  </si>
  <si>
    <t>0230-0500</t>
  </si>
  <si>
    <t>0500-0700</t>
  </si>
  <si>
    <t>0700-0900</t>
  </si>
  <si>
    <t>0900-1100</t>
  </si>
  <si>
    <t>1100-1400</t>
  </si>
  <si>
    <t>1400-1600</t>
  </si>
  <si>
    <t>1400-1700</t>
  </si>
  <si>
    <t>1600-1700</t>
  </si>
  <si>
    <t>1700-1900</t>
  </si>
  <si>
    <t>1900-2100</t>
  </si>
  <si>
    <t>2100-2300</t>
  </si>
  <si>
    <t>2300-0000</t>
  </si>
  <si>
    <t>2100-0000</t>
  </si>
  <si>
    <t>Part Time Hours</t>
  </si>
  <si>
    <t>Num Dispatchers</t>
  </si>
  <si>
    <t>Trainees</t>
  </si>
  <si>
    <t>Monday</t>
  </si>
  <si>
    <t>Tuesday</t>
  </si>
  <si>
    <t>Wednesday</t>
  </si>
  <si>
    <t>Thursday</t>
  </si>
  <si>
    <t>31/1 next</t>
  </si>
  <si>
    <t>30/31 prior</t>
  </si>
  <si>
    <t>A-4/10  2100-0730</t>
  </si>
  <si>
    <t>B-4/10  0700-1730</t>
  </si>
  <si>
    <t>C-4/10 1100-2330</t>
  </si>
  <si>
    <t>D-4/10 1600-0230</t>
  </si>
  <si>
    <t>Staffing Level</t>
  </si>
  <si>
    <t>Nobody off</t>
  </si>
  <si>
    <t>FMLA/OWO</t>
  </si>
  <si>
    <t>W/C</t>
  </si>
  <si>
    <t>AV</t>
  </si>
  <si>
    <t>AC</t>
  </si>
  <si>
    <t>Sch/Trng</t>
  </si>
  <si>
    <t>V</t>
  </si>
  <si>
    <t>cot</t>
  </si>
  <si>
    <t>2V</t>
  </si>
  <si>
    <t>2C</t>
  </si>
  <si>
    <t xml:space="preserve"> </t>
  </si>
  <si>
    <t>Hrs/Slot</t>
  </si>
  <si>
    <t>OT Need</t>
  </si>
  <si>
    <t>REAL OT</t>
  </si>
  <si>
    <t>SUM OT</t>
  </si>
  <si>
    <t xml:space="preserve">Minus Part Time </t>
  </si>
  <si>
    <t>Adjusted OT Totals</t>
  </si>
  <si>
    <t>Total OT Per</t>
  </si>
  <si>
    <t>29`</t>
  </si>
  <si>
    <t>0000-0230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</si>
</sst>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;[Red]0.0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98007"/>
      <name val="Arial"/>
      <family val="2"/>
    </font>
    <font>
      <b/>
      <sz val="10"/>
      <color rgb="FFCC3300"/>
      <name val="Arial"/>
      <family val="2"/>
    </font>
    <font>
      <b/>
      <sz val="10"/>
      <color rgb="FFFF0000"/>
      <name val="Arial"/>
      <family val="2"/>
    </font>
    <font>
      <b/>
      <sz val="10"/>
      <color rgb="FFFF3399"/>
      <name val="Arial"/>
      <family val="2"/>
    </font>
    <font>
      <b/>
      <sz val="10"/>
      <color rgb="FF7030A0"/>
      <name val="Arial"/>
      <family val="2"/>
    </font>
    <font>
      <b/>
      <sz val="10"/>
      <color rgb="FF00B0F0"/>
      <name val="Arial"/>
      <family val="2"/>
    </font>
    <font>
      <b/>
      <sz val="10"/>
      <color rgb="FFFF00FF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/>
    <xf numFmtId="0" fontId="0" fillId="0" borderId="5" xfId="0" applyBorder="1" applyAlignment="1">
      <alignment horizontal="center"/>
    </xf>
    <xf numFmtId="0" fontId="1" fillId="0" borderId="8" xfId="0" applyFont="1" applyBorder="1"/>
    <xf numFmtId="0" fontId="3" fillId="0" borderId="1" xfId="0" applyFont="1" applyBorder="1"/>
    <xf numFmtId="0" fontId="1" fillId="0" borderId="4" xfId="0" applyFont="1" applyBorder="1" applyAlignment="1">
      <alignment horizontal="center"/>
    </xf>
    <xf numFmtId="0" fontId="2" fillId="0" borderId="7" xfId="0" applyFont="1" applyBorder="1"/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/>
    <xf numFmtId="0" fontId="4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12" fillId="0" borderId="0" xfId="0" applyFont="1"/>
    <xf numFmtId="165" fontId="2" fillId="0" borderId="0" xfId="0" applyNumberFormat="1" applyFont="1" applyAlignment="1">
      <alignment horizontal="center"/>
    </xf>
    <xf numFmtId="0" fontId="12" fillId="4" borderId="24" xfId="0" applyFont="1" applyFill="1" applyBorder="1"/>
    <xf numFmtId="0" fontId="12" fillId="4" borderId="25" xfId="0" applyFont="1" applyFill="1" applyBorder="1"/>
    <xf numFmtId="165" fontId="2" fillId="4" borderId="25" xfId="0" applyNumberFormat="1" applyFont="1" applyFill="1" applyBorder="1"/>
    <xf numFmtId="165" fontId="2" fillId="4" borderId="26" xfId="0" applyNumberFormat="1" applyFont="1" applyFill="1" applyBorder="1"/>
  </cellXfs>
  <cellStyles count="2">
    <cellStyle name="Normal" xfId="0" builtinId="0"/>
    <cellStyle name="Normal 2" xfId="1" xr:uid="{EA7F88D7-1E25-C740-98B2-71CA81567FFD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01BE-E1A4-CD40-8870-A24AE81F19DB}">
  <dimension ref="A1:O20"/>
  <sheetViews>
    <sheetView workbookViewId="0">
      <selection activeCell="B13" sqref="B13"/>
    </sheetView>
  </sheetViews>
  <sheetFormatPr baseColWidth="10" defaultRowHeight="16" x14ac:dyDescent="0.2"/>
  <cols>
    <col min="1" max="1" width="10.33203125" customWidth="1"/>
    <col min="2" max="256" width="8.83203125" customWidth="1"/>
    <col min="257" max="257" width="10.33203125" customWidth="1"/>
    <col min="258" max="512" width="8.83203125" customWidth="1"/>
    <col min="513" max="513" width="10.33203125" customWidth="1"/>
    <col min="514" max="768" width="8.83203125" customWidth="1"/>
    <col min="769" max="769" width="10.33203125" customWidth="1"/>
    <col min="770" max="1024" width="8.83203125" customWidth="1"/>
    <col min="1025" max="1025" width="10.33203125" customWidth="1"/>
    <col min="1026" max="1280" width="8.83203125" customWidth="1"/>
    <col min="1281" max="1281" width="10.33203125" customWidth="1"/>
    <col min="1282" max="1536" width="8.83203125" customWidth="1"/>
    <col min="1537" max="1537" width="10.33203125" customWidth="1"/>
    <col min="1538" max="1792" width="8.83203125" customWidth="1"/>
    <col min="1793" max="1793" width="10.33203125" customWidth="1"/>
    <col min="1794" max="2048" width="8.83203125" customWidth="1"/>
    <col min="2049" max="2049" width="10.33203125" customWidth="1"/>
    <col min="2050" max="2304" width="8.83203125" customWidth="1"/>
    <col min="2305" max="2305" width="10.33203125" customWidth="1"/>
    <col min="2306" max="2560" width="8.83203125" customWidth="1"/>
    <col min="2561" max="2561" width="10.33203125" customWidth="1"/>
    <col min="2562" max="2816" width="8.83203125" customWidth="1"/>
    <col min="2817" max="2817" width="10.33203125" customWidth="1"/>
    <col min="2818" max="3072" width="8.83203125" customWidth="1"/>
    <col min="3073" max="3073" width="10.33203125" customWidth="1"/>
    <col min="3074" max="3328" width="8.83203125" customWidth="1"/>
    <col min="3329" max="3329" width="10.33203125" customWidth="1"/>
    <col min="3330" max="3584" width="8.83203125" customWidth="1"/>
    <col min="3585" max="3585" width="10.33203125" customWidth="1"/>
    <col min="3586" max="3840" width="8.83203125" customWidth="1"/>
    <col min="3841" max="3841" width="10.33203125" customWidth="1"/>
    <col min="3842" max="4096" width="8.83203125" customWidth="1"/>
    <col min="4097" max="4097" width="10.33203125" customWidth="1"/>
    <col min="4098" max="4352" width="8.83203125" customWidth="1"/>
    <col min="4353" max="4353" width="10.33203125" customWidth="1"/>
    <col min="4354" max="4608" width="8.83203125" customWidth="1"/>
    <col min="4609" max="4609" width="10.33203125" customWidth="1"/>
    <col min="4610" max="4864" width="8.83203125" customWidth="1"/>
    <col min="4865" max="4865" width="10.33203125" customWidth="1"/>
    <col min="4866" max="5120" width="8.83203125" customWidth="1"/>
    <col min="5121" max="5121" width="10.33203125" customWidth="1"/>
    <col min="5122" max="5376" width="8.83203125" customWidth="1"/>
    <col min="5377" max="5377" width="10.33203125" customWidth="1"/>
    <col min="5378" max="5632" width="8.83203125" customWidth="1"/>
    <col min="5633" max="5633" width="10.33203125" customWidth="1"/>
    <col min="5634" max="5888" width="8.83203125" customWidth="1"/>
    <col min="5889" max="5889" width="10.33203125" customWidth="1"/>
    <col min="5890" max="6144" width="8.83203125" customWidth="1"/>
    <col min="6145" max="6145" width="10.33203125" customWidth="1"/>
    <col min="6146" max="6400" width="8.83203125" customWidth="1"/>
    <col min="6401" max="6401" width="10.33203125" customWidth="1"/>
    <col min="6402" max="6656" width="8.83203125" customWidth="1"/>
    <col min="6657" max="6657" width="10.33203125" customWidth="1"/>
    <col min="6658" max="6912" width="8.83203125" customWidth="1"/>
    <col min="6913" max="6913" width="10.33203125" customWidth="1"/>
    <col min="6914" max="7168" width="8.83203125" customWidth="1"/>
    <col min="7169" max="7169" width="10.33203125" customWidth="1"/>
    <col min="7170" max="7424" width="8.83203125" customWidth="1"/>
    <col min="7425" max="7425" width="10.33203125" customWidth="1"/>
    <col min="7426" max="7680" width="8.83203125" customWidth="1"/>
    <col min="7681" max="7681" width="10.33203125" customWidth="1"/>
    <col min="7682" max="7936" width="8.83203125" customWidth="1"/>
    <col min="7937" max="7937" width="10.33203125" customWidth="1"/>
    <col min="7938" max="8192" width="8.83203125" customWidth="1"/>
    <col min="8193" max="8193" width="10.33203125" customWidth="1"/>
    <col min="8194" max="8448" width="8.83203125" customWidth="1"/>
    <col min="8449" max="8449" width="10.33203125" customWidth="1"/>
    <col min="8450" max="8704" width="8.83203125" customWidth="1"/>
    <col min="8705" max="8705" width="10.33203125" customWidth="1"/>
    <col min="8706" max="8960" width="8.83203125" customWidth="1"/>
    <col min="8961" max="8961" width="10.33203125" customWidth="1"/>
    <col min="8962" max="9216" width="8.83203125" customWidth="1"/>
    <col min="9217" max="9217" width="10.33203125" customWidth="1"/>
    <col min="9218" max="9472" width="8.83203125" customWidth="1"/>
    <col min="9473" max="9473" width="10.33203125" customWidth="1"/>
    <col min="9474" max="9728" width="8.83203125" customWidth="1"/>
    <col min="9729" max="9729" width="10.33203125" customWidth="1"/>
    <col min="9730" max="9984" width="8.83203125" customWidth="1"/>
    <col min="9985" max="9985" width="10.33203125" customWidth="1"/>
    <col min="9986" max="10240" width="8.83203125" customWidth="1"/>
    <col min="10241" max="10241" width="10.33203125" customWidth="1"/>
    <col min="10242" max="10496" width="8.83203125" customWidth="1"/>
    <col min="10497" max="10497" width="10.33203125" customWidth="1"/>
    <col min="10498" max="10752" width="8.83203125" customWidth="1"/>
    <col min="10753" max="10753" width="10.33203125" customWidth="1"/>
    <col min="10754" max="11008" width="8.83203125" customWidth="1"/>
    <col min="11009" max="11009" width="10.33203125" customWidth="1"/>
    <col min="11010" max="11264" width="8.83203125" customWidth="1"/>
    <col min="11265" max="11265" width="10.33203125" customWidth="1"/>
    <col min="11266" max="11520" width="8.83203125" customWidth="1"/>
    <col min="11521" max="11521" width="10.33203125" customWidth="1"/>
    <col min="11522" max="11776" width="8.83203125" customWidth="1"/>
    <col min="11777" max="11777" width="10.33203125" customWidth="1"/>
    <col min="11778" max="12032" width="8.83203125" customWidth="1"/>
    <col min="12033" max="12033" width="10.33203125" customWidth="1"/>
    <col min="12034" max="12288" width="8.83203125" customWidth="1"/>
    <col min="12289" max="12289" width="10.33203125" customWidth="1"/>
    <col min="12290" max="12544" width="8.83203125" customWidth="1"/>
    <col min="12545" max="12545" width="10.33203125" customWidth="1"/>
    <col min="12546" max="12800" width="8.83203125" customWidth="1"/>
    <col min="12801" max="12801" width="10.33203125" customWidth="1"/>
    <col min="12802" max="13056" width="8.83203125" customWidth="1"/>
    <col min="13057" max="13057" width="10.33203125" customWidth="1"/>
    <col min="13058" max="13312" width="8.83203125" customWidth="1"/>
    <col min="13313" max="13313" width="10.33203125" customWidth="1"/>
    <col min="13314" max="13568" width="8.83203125" customWidth="1"/>
    <col min="13569" max="13569" width="10.33203125" customWidth="1"/>
    <col min="13570" max="13824" width="8.83203125" customWidth="1"/>
    <col min="13825" max="13825" width="10.33203125" customWidth="1"/>
    <col min="13826" max="14080" width="8.83203125" customWidth="1"/>
    <col min="14081" max="14081" width="10.33203125" customWidth="1"/>
    <col min="14082" max="14336" width="8.83203125" customWidth="1"/>
    <col min="14337" max="14337" width="10.33203125" customWidth="1"/>
    <col min="14338" max="14592" width="8.83203125" customWidth="1"/>
    <col min="14593" max="14593" width="10.33203125" customWidth="1"/>
    <col min="14594" max="14848" width="8.83203125" customWidth="1"/>
    <col min="14849" max="14849" width="10.33203125" customWidth="1"/>
    <col min="14850" max="15104" width="8.83203125" customWidth="1"/>
    <col min="15105" max="15105" width="10.33203125" customWidth="1"/>
    <col min="15106" max="15360" width="8.83203125" customWidth="1"/>
    <col min="15361" max="15361" width="10.33203125" customWidth="1"/>
    <col min="15362" max="15616" width="8.83203125" customWidth="1"/>
    <col min="15617" max="15617" width="10.33203125" customWidth="1"/>
    <col min="15618" max="15872" width="8.83203125" customWidth="1"/>
    <col min="15873" max="15873" width="10.33203125" customWidth="1"/>
    <col min="15874" max="16128" width="8.83203125" customWidth="1"/>
    <col min="16129" max="16129" width="10.33203125" customWidth="1"/>
    <col min="16130" max="16384" width="8.83203125" customWidth="1"/>
  </cols>
  <sheetData>
    <row r="1" spans="1:15" x14ac:dyDescent="0.2">
      <c r="A1" t="s">
        <v>29</v>
      </c>
    </row>
    <row r="2" spans="1:15" ht="17" thickBot="1" x14ac:dyDescent="0.25"/>
    <row r="3" spans="1:15" x14ac:dyDescent="0.2">
      <c r="A3" s="43" t="s">
        <v>30</v>
      </c>
      <c r="B3" s="44" t="s">
        <v>31</v>
      </c>
      <c r="C3" s="45" t="s">
        <v>32</v>
      </c>
      <c r="D3" s="46"/>
      <c r="E3" s="43" t="s">
        <v>33</v>
      </c>
      <c r="F3" s="44" t="s">
        <v>31</v>
      </c>
      <c r="G3" s="45" t="s">
        <v>32</v>
      </c>
      <c r="H3" s="46"/>
      <c r="I3" s="43" t="s">
        <v>34</v>
      </c>
      <c r="J3" s="44" t="s">
        <v>31</v>
      </c>
      <c r="K3" s="45" t="s">
        <v>32</v>
      </c>
      <c r="L3" s="46"/>
      <c r="M3" s="43" t="s">
        <v>35</v>
      </c>
      <c r="N3" s="44" t="s">
        <v>31</v>
      </c>
      <c r="O3" s="45" t="s">
        <v>32</v>
      </c>
    </row>
    <row r="4" spans="1:15" x14ac:dyDescent="0.2">
      <c r="A4" s="47" t="s">
        <v>36</v>
      </c>
      <c r="B4" s="46">
        <v>9</v>
      </c>
      <c r="C4" s="48">
        <v>9</v>
      </c>
      <c r="D4" s="46"/>
      <c r="E4" s="47" t="s">
        <v>36</v>
      </c>
      <c r="F4" s="46">
        <v>9</v>
      </c>
      <c r="G4" s="48">
        <v>9</v>
      </c>
      <c r="H4" s="46"/>
      <c r="I4" s="47" t="s">
        <v>36</v>
      </c>
      <c r="J4" s="46">
        <v>10</v>
      </c>
      <c r="K4" s="48">
        <v>10</v>
      </c>
      <c r="L4" s="46"/>
      <c r="M4" s="47" t="s">
        <v>36</v>
      </c>
      <c r="N4" s="46">
        <v>10</v>
      </c>
      <c r="O4" s="48">
        <v>10</v>
      </c>
    </row>
    <row r="5" spans="1:15" x14ac:dyDescent="0.2">
      <c r="A5" s="47" t="s">
        <v>37</v>
      </c>
      <c r="B5" s="46">
        <v>6</v>
      </c>
      <c r="C5" s="48">
        <v>6</v>
      </c>
      <c r="D5" s="46"/>
      <c r="E5" s="47" t="s">
        <v>37</v>
      </c>
      <c r="F5" s="46">
        <v>6</v>
      </c>
      <c r="G5" s="48">
        <v>6</v>
      </c>
      <c r="H5" s="46"/>
      <c r="I5" s="47" t="s">
        <v>37</v>
      </c>
      <c r="J5" s="46">
        <v>6</v>
      </c>
      <c r="K5" s="48">
        <v>6</v>
      </c>
      <c r="L5" s="46"/>
      <c r="M5" s="47" t="s">
        <v>37</v>
      </c>
      <c r="N5" s="46">
        <v>6</v>
      </c>
      <c r="O5" s="48">
        <v>6</v>
      </c>
    </row>
    <row r="6" spans="1:15" x14ac:dyDescent="0.2">
      <c r="A6" s="47" t="s">
        <v>38</v>
      </c>
      <c r="B6" s="46">
        <v>6</v>
      </c>
      <c r="C6" s="48">
        <v>6</v>
      </c>
      <c r="D6" s="46"/>
      <c r="E6" s="47" t="s">
        <v>38</v>
      </c>
      <c r="F6" s="46">
        <v>6</v>
      </c>
      <c r="G6" s="48">
        <v>6</v>
      </c>
      <c r="H6" s="46"/>
      <c r="I6" s="47" t="s">
        <v>38</v>
      </c>
      <c r="J6" s="46">
        <v>6</v>
      </c>
      <c r="K6" s="48">
        <v>6</v>
      </c>
      <c r="L6" s="46"/>
      <c r="M6" s="47" t="s">
        <v>38</v>
      </c>
      <c r="N6" s="46">
        <v>6</v>
      </c>
      <c r="O6" s="48">
        <v>6</v>
      </c>
    </row>
    <row r="7" spans="1:15" x14ac:dyDescent="0.2">
      <c r="A7" s="47" t="s">
        <v>39</v>
      </c>
      <c r="B7" s="46">
        <v>8</v>
      </c>
      <c r="C7" s="48">
        <v>8</v>
      </c>
      <c r="D7" s="46"/>
      <c r="E7" s="47" t="s">
        <v>39</v>
      </c>
      <c r="F7" s="46">
        <v>8</v>
      </c>
      <c r="G7" s="48">
        <v>9</v>
      </c>
      <c r="H7" s="46"/>
      <c r="I7" s="47" t="s">
        <v>39</v>
      </c>
      <c r="J7" s="46">
        <v>8</v>
      </c>
      <c r="K7" s="48">
        <v>9</v>
      </c>
      <c r="L7" s="46"/>
      <c r="M7" s="47" t="s">
        <v>39</v>
      </c>
      <c r="N7" s="46">
        <v>8</v>
      </c>
      <c r="O7" s="48">
        <v>9</v>
      </c>
    </row>
    <row r="8" spans="1:15" x14ac:dyDescent="0.2">
      <c r="A8" s="47" t="s">
        <v>40</v>
      </c>
      <c r="B8" s="46">
        <v>8</v>
      </c>
      <c r="C8" s="48">
        <v>9</v>
      </c>
      <c r="D8" s="46"/>
      <c r="E8" s="47" t="s">
        <v>40</v>
      </c>
      <c r="F8" s="46">
        <v>8</v>
      </c>
      <c r="G8" s="48">
        <v>9</v>
      </c>
      <c r="H8" s="46"/>
      <c r="I8" s="47" t="s">
        <v>40</v>
      </c>
      <c r="J8" s="46">
        <v>8</v>
      </c>
      <c r="K8" s="48">
        <v>9</v>
      </c>
      <c r="L8" s="46"/>
      <c r="M8" s="47" t="s">
        <v>40</v>
      </c>
      <c r="N8" s="46">
        <v>8</v>
      </c>
      <c r="O8" s="48">
        <v>9</v>
      </c>
    </row>
    <row r="9" spans="1:15" x14ac:dyDescent="0.2">
      <c r="A9" s="47" t="s">
        <v>41</v>
      </c>
      <c r="B9" s="46">
        <v>10</v>
      </c>
      <c r="C9" s="48">
        <v>11</v>
      </c>
      <c r="D9" s="46"/>
      <c r="E9" s="47" t="s">
        <v>41</v>
      </c>
      <c r="F9" s="46">
        <v>10</v>
      </c>
      <c r="G9" s="48">
        <v>11</v>
      </c>
      <c r="H9" s="46"/>
      <c r="I9" s="47" t="s">
        <v>41</v>
      </c>
      <c r="J9" s="46">
        <v>9</v>
      </c>
      <c r="K9" s="48">
        <v>11</v>
      </c>
      <c r="L9" s="46"/>
      <c r="M9" s="47" t="s">
        <v>41</v>
      </c>
      <c r="N9" s="46">
        <v>9</v>
      </c>
      <c r="O9" s="48">
        <v>10</v>
      </c>
    </row>
    <row r="10" spans="1:15" x14ac:dyDescent="0.2">
      <c r="A10" s="49" t="s">
        <v>42</v>
      </c>
      <c r="B10" s="46">
        <v>10</v>
      </c>
      <c r="C10" s="48">
        <v>11</v>
      </c>
      <c r="D10" s="46"/>
      <c r="E10" s="47" t="s">
        <v>43</v>
      </c>
      <c r="F10" s="46">
        <v>10</v>
      </c>
      <c r="G10" s="48">
        <v>11</v>
      </c>
      <c r="H10" s="46"/>
      <c r="I10" s="47" t="s">
        <v>43</v>
      </c>
      <c r="J10" s="46">
        <v>9</v>
      </c>
      <c r="K10" s="48">
        <v>11</v>
      </c>
      <c r="L10" s="46"/>
      <c r="M10" s="47" t="s">
        <v>43</v>
      </c>
      <c r="N10" s="46">
        <v>9</v>
      </c>
      <c r="O10" s="48">
        <v>10</v>
      </c>
    </row>
    <row r="11" spans="1:15" x14ac:dyDescent="0.2">
      <c r="A11" s="49" t="s">
        <v>44</v>
      </c>
      <c r="B11" s="46">
        <v>10</v>
      </c>
      <c r="C11" s="48">
        <v>11</v>
      </c>
      <c r="D11" s="46"/>
      <c r="E11" s="49" t="s">
        <v>44</v>
      </c>
      <c r="F11" s="46">
        <v>10</v>
      </c>
      <c r="G11" s="48">
        <v>11</v>
      </c>
      <c r="H11" s="46"/>
      <c r="I11" s="49" t="s">
        <v>44</v>
      </c>
      <c r="J11" s="46">
        <v>9</v>
      </c>
      <c r="K11" s="48">
        <v>11</v>
      </c>
      <c r="L11" s="46"/>
      <c r="M11" s="49" t="s">
        <v>44</v>
      </c>
      <c r="N11" s="46">
        <v>9</v>
      </c>
      <c r="O11" s="48">
        <v>10</v>
      </c>
    </row>
    <row r="12" spans="1:15" x14ac:dyDescent="0.2">
      <c r="A12" s="47" t="s">
        <v>45</v>
      </c>
      <c r="B12" s="46">
        <v>10</v>
      </c>
      <c r="C12" s="48">
        <v>10</v>
      </c>
      <c r="D12" s="46"/>
      <c r="E12" s="47" t="s">
        <v>45</v>
      </c>
      <c r="F12" s="46">
        <v>10</v>
      </c>
      <c r="G12" s="48">
        <v>11</v>
      </c>
      <c r="H12" s="46"/>
      <c r="I12" s="47" t="s">
        <v>45</v>
      </c>
      <c r="J12" s="46">
        <v>9</v>
      </c>
      <c r="K12" s="48">
        <v>11</v>
      </c>
      <c r="L12" s="46"/>
      <c r="M12" s="47" t="s">
        <v>45</v>
      </c>
      <c r="N12" s="46">
        <v>9</v>
      </c>
      <c r="O12" s="48">
        <v>10</v>
      </c>
    </row>
    <row r="13" spans="1:15" x14ac:dyDescent="0.2">
      <c r="A13" s="47" t="s">
        <v>46</v>
      </c>
      <c r="B13" s="46">
        <v>9</v>
      </c>
      <c r="C13" s="48">
        <v>10</v>
      </c>
      <c r="D13" s="46"/>
      <c r="E13" s="47" t="s">
        <v>46</v>
      </c>
      <c r="F13" s="46">
        <v>10</v>
      </c>
      <c r="G13" s="48">
        <v>11</v>
      </c>
      <c r="H13" s="46"/>
      <c r="I13" s="47" t="s">
        <v>46</v>
      </c>
      <c r="J13" s="46">
        <v>10</v>
      </c>
      <c r="K13" s="48">
        <v>11</v>
      </c>
      <c r="L13" s="46"/>
      <c r="M13" s="47" t="s">
        <v>46</v>
      </c>
      <c r="N13" s="46">
        <v>9</v>
      </c>
      <c r="O13" s="48">
        <v>10</v>
      </c>
    </row>
    <row r="14" spans="1:15" x14ac:dyDescent="0.2">
      <c r="A14" s="49" t="s">
        <v>47</v>
      </c>
      <c r="B14" s="46">
        <v>9</v>
      </c>
      <c r="C14" s="48">
        <v>10</v>
      </c>
      <c r="D14" s="46"/>
      <c r="E14" s="49" t="s">
        <v>47</v>
      </c>
      <c r="F14" s="46">
        <v>10</v>
      </c>
      <c r="G14" s="48">
        <v>11</v>
      </c>
      <c r="H14" s="46"/>
      <c r="I14" s="49" t="s">
        <v>47</v>
      </c>
      <c r="J14" s="46">
        <v>10</v>
      </c>
      <c r="K14" s="48">
        <v>11</v>
      </c>
      <c r="L14" s="46"/>
      <c r="M14" s="49" t="s">
        <v>47</v>
      </c>
      <c r="N14" s="46">
        <v>9</v>
      </c>
      <c r="O14" s="48">
        <v>10</v>
      </c>
    </row>
    <row r="15" spans="1:15" ht="17" thickBot="1" x14ac:dyDescent="0.25">
      <c r="A15" s="50" t="s">
        <v>48</v>
      </c>
      <c r="B15" s="51">
        <v>9</v>
      </c>
      <c r="C15" s="52">
        <v>10</v>
      </c>
      <c r="D15" s="46"/>
      <c r="E15" s="53" t="s">
        <v>49</v>
      </c>
      <c r="F15" s="51">
        <v>10</v>
      </c>
      <c r="G15" s="52">
        <v>11</v>
      </c>
      <c r="H15" s="46"/>
      <c r="I15" s="53" t="s">
        <v>49</v>
      </c>
      <c r="J15" s="51">
        <v>10</v>
      </c>
      <c r="K15" s="52">
        <v>11</v>
      </c>
      <c r="L15" s="46"/>
      <c r="M15" s="53" t="s">
        <v>49</v>
      </c>
      <c r="N15" s="51">
        <v>9</v>
      </c>
      <c r="O15" s="52">
        <v>10</v>
      </c>
    </row>
    <row r="19" spans="1:5" x14ac:dyDescent="0.2">
      <c r="A19" t="s">
        <v>50</v>
      </c>
      <c r="C19" t="s">
        <v>51</v>
      </c>
      <c r="E19" t="s">
        <v>52</v>
      </c>
    </row>
    <row r="20" spans="1:5" x14ac:dyDescent="0.2">
      <c r="A20">
        <v>200</v>
      </c>
      <c r="C20">
        <v>31</v>
      </c>
      <c r="E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9AA4-C909-2847-856E-AE033544F5F7}">
  <dimension ref="A1:AT206"/>
  <sheetViews>
    <sheetView workbookViewId="0">
      <selection activeCell="AG67" sqref="AG67"/>
    </sheetView>
  </sheetViews>
  <sheetFormatPr baseColWidth="10" defaultColWidth="9.1640625" defaultRowHeight="13" x14ac:dyDescent="0.15"/>
  <cols>
    <col min="1" max="2" width="5.6640625" style="3" customWidth="1"/>
    <col min="3" max="3" width="12.33203125" style="3" bestFit="1" customWidth="1"/>
    <col min="4" max="4" width="11" style="3" customWidth="1"/>
    <col min="5" max="5" width="4.6640625" style="30" customWidth="1"/>
    <col min="6" max="18" width="4.5" style="3" customWidth="1"/>
    <col min="19" max="19" width="4.6640625" style="31" customWidth="1"/>
    <col min="20" max="32" width="4.5" style="3" customWidth="1"/>
    <col min="33" max="33" width="4.6640625" style="30" customWidth="1"/>
    <col min="34" max="35" width="4.5" style="3" customWidth="1"/>
    <col min="36" max="256" width="9.1640625" style="3"/>
    <col min="257" max="258" width="5.6640625" style="3" customWidth="1"/>
    <col min="259" max="259" width="12.33203125" style="3" bestFit="1" customWidth="1"/>
    <col min="260" max="260" width="11" style="3" customWidth="1"/>
    <col min="261" max="261" width="4.6640625" style="3" customWidth="1"/>
    <col min="262" max="274" width="4.5" style="3" customWidth="1"/>
    <col min="275" max="275" width="4.6640625" style="3" customWidth="1"/>
    <col min="276" max="288" width="4.5" style="3" customWidth="1"/>
    <col min="289" max="289" width="11.33203125" style="3" customWidth="1"/>
    <col min="290" max="512" width="9.1640625" style="3"/>
    <col min="513" max="514" width="5.6640625" style="3" customWidth="1"/>
    <col min="515" max="515" width="12.33203125" style="3" bestFit="1" customWidth="1"/>
    <col min="516" max="516" width="11" style="3" customWidth="1"/>
    <col min="517" max="517" width="4.6640625" style="3" customWidth="1"/>
    <col min="518" max="530" width="4.5" style="3" customWidth="1"/>
    <col min="531" max="531" width="4.6640625" style="3" customWidth="1"/>
    <col min="532" max="544" width="4.5" style="3" customWidth="1"/>
    <col min="545" max="545" width="11.33203125" style="3" customWidth="1"/>
    <col min="546" max="768" width="9.1640625" style="3"/>
    <col min="769" max="770" width="5.6640625" style="3" customWidth="1"/>
    <col min="771" max="771" width="12.33203125" style="3" bestFit="1" customWidth="1"/>
    <col min="772" max="772" width="11" style="3" customWidth="1"/>
    <col min="773" max="773" width="4.6640625" style="3" customWidth="1"/>
    <col min="774" max="786" width="4.5" style="3" customWidth="1"/>
    <col min="787" max="787" width="4.6640625" style="3" customWidth="1"/>
    <col min="788" max="800" width="4.5" style="3" customWidth="1"/>
    <col min="801" max="801" width="11.33203125" style="3" customWidth="1"/>
    <col min="802" max="1024" width="9.1640625" style="3"/>
    <col min="1025" max="1026" width="5.6640625" style="3" customWidth="1"/>
    <col min="1027" max="1027" width="12.33203125" style="3" bestFit="1" customWidth="1"/>
    <col min="1028" max="1028" width="11" style="3" customWidth="1"/>
    <col min="1029" max="1029" width="4.6640625" style="3" customWidth="1"/>
    <col min="1030" max="1042" width="4.5" style="3" customWidth="1"/>
    <col min="1043" max="1043" width="4.6640625" style="3" customWidth="1"/>
    <col min="1044" max="1056" width="4.5" style="3" customWidth="1"/>
    <col min="1057" max="1057" width="11.33203125" style="3" customWidth="1"/>
    <col min="1058" max="1280" width="9.1640625" style="3"/>
    <col min="1281" max="1282" width="5.6640625" style="3" customWidth="1"/>
    <col min="1283" max="1283" width="12.33203125" style="3" bestFit="1" customWidth="1"/>
    <col min="1284" max="1284" width="11" style="3" customWidth="1"/>
    <col min="1285" max="1285" width="4.6640625" style="3" customWidth="1"/>
    <col min="1286" max="1298" width="4.5" style="3" customWidth="1"/>
    <col min="1299" max="1299" width="4.6640625" style="3" customWidth="1"/>
    <col min="1300" max="1312" width="4.5" style="3" customWidth="1"/>
    <col min="1313" max="1313" width="11.33203125" style="3" customWidth="1"/>
    <col min="1314" max="1536" width="9.1640625" style="3"/>
    <col min="1537" max="1538" width="5.6640625" style="3" customWidth="1"/>
    <col min="1539" max="1539" width="12.33203125" style="3" bestFit="1" customWidth="1"/>
    <col min="1540" max="1540" width="11" style="3" customWidth="1"/>
    <col min="1541" max="1541" width="4.6640625" style="3" customWidth="1"/>
    <col min="1542" max="1554" width="4.5" style="3" customWidth="1"/>
    <col min="1555" max="1555" width="4.6640625" style="3" customWidth="1"/>
    <col min="1556" max="1568" width="4.5" style="3" customWidth="1"/>
    <col min="1569" max="1569" width="11.33203125" style="3" customWidth="1"/>
    <col min="1570" max="1792" width="9.1640625" style="3"/>
    <col min="1793" max="1794" width="5.6640625" style="3" customWidth="1"/>
    <col min="1795" max="1795" width="12.33203125" style="3" bestFit="1" customWidth="1"/>
    <col min="1796" max="1796" width="11" style="3" customWidth="1"/>
    <col min="1797" max="1797" width="4.6640625" style="3" customWidth="1"/>
    <col min="1798" max="1810" width="4.5" style="3" customWidth="1"/>
    <col min="1811" max="1811" width="4.6640625" style="3" customWidth="1"/>
    <col min="1812" max="1824" width="4.5" style="3" customWidth="1"/>
    <col min="1825" max="1825" width="11.33203125" style="3" customWidth="1"/>
    <col min="1826" max="2048" width="9.1640625" style="3"/>
    <col min="2049" max="2050" width="5.6640625" style="3" customWidth="1"/>
    <col min="2051" max="2051" width="12.33203125" style="3" bestFit="1" customWidth="1"/>
    <col min="2052" max="2052" width="11" style="3" customWidth="1"/>
    <col min="2053" max="2053" width="4.6640625" style="3" customWidth="1"/>
    <col min="2054" max="2066" width="4.5" style="3" customWidth="1"/>
    <col min="2067" max="2067" width="4.6640625" style="3" customWidth="1"/>
    <col min="2068" max="2080" width="4.5" style="3" customWidth="1"/>
    <col min="2081" max="2081" width="11.33203125" style="3" customWidth="1"/>
    <col min="2082" max="2304" width="9.1640625" style="3"/>
    <col min="2305" max="2306" width="5.6640625" style="3" customWidth="1"/>
    <col min="2307" max="2307" width="12.33203125" style="3" bestFit="1" customWidth="1"/>
    <col min="2308" max="2308" width="11" style="3" customWidth="1"/>
    <col min="2309" max="2309" width="4.6640625" style="3" customWidth="1"/>
    <col min="2310" max="2322" width="4.5" style="3" customWidth="1"/>
    <col min="2323" max="2323" width="4.6640625" style="3" customWidth="1"/>
    <col min="2324" max="2336" width="4.5" style="3" customWidth="1"/>
    <col min="2337" max="2337" width="11.33203125" style="3" customWidth="1"/>
    <col min="2338" max="2560" width="9.1640625" style="3"/>
    <col min="2561" max="2562" width="5.6640625" style="3" customWidth="1"/>
    <col min="2563" max="2563" width="12.33203125" style="3" bestFit="1" customWidth="1"/>
    <col min="2564" max="2564" width="11" style="3" customWidth="1"/>
    <col min="2565" max="2565" width="4.6640625" style="3" customWidth="1"/>
    <col min="2566" max="2578" width="4.5" style="3" customWidth="1"/>
    <col min="2579" max="2579" width="4.6640625" style="3" customWidth="1"/>
    <col min="2580" max="2592" width="4.5" style="3" customWidth="1"/>
    <col min="2593" max="2593" width="11.33203125" style="3" customWidth="1"/>
    <col min="2594" max="2816" width="9.1640625" style="3"/>
    <col min="2817" max="2818" width="5.6640625" style="3" customWidth="1"/>
    <col min="2819" max="2819" width="12.33203125" style="3" bestFit="1" customWidth="1"/>
    <col min="2820" max="2820" width="11" style="3" customWidth="1"/>
    <col min="2821" max="2821" width="4.6640625" style="3" customWidth="1"/>
    <col min="2822" max="2834" width="4.5" style="3" customWidth="1"/>
    <col min="2835" max="2835" width="4.6640625" style="3" customWidth="1"/>
    <col min="2836" max="2848" width="4.5" style="3" customWidth="1"/>
    <col min="2849" max="2849" width="11.33203125" style="3" customWidth="1"/>
    <col min="2850" max="3072" width="9.1640625" style="3"/>
    <col min="3073" max="3074" width="5.6640625" style="3" customWidth="1"/>
    <col min="3075" max="3075" width="12.33203125" style="3" bestFit="1" customWidth="1"/>
    <col min="3076" max="3076" width="11" style="3" customWidth="1"/>
    <col min="3077" max="3077" width="4.6640625" style="3" customWidth="1"/>
    <col min="3078" max="3090" width="4.5" style="3" customWidth="1"/>
    <col min="3091" max="3091" width="4.6640625" style="3" customWidth="1"/>
    <col min="3092" max="3104" width="4.5" style="3" customWidth="1"/>
    <col min="3105" max="3105" width="11.33203125" style="3" customWidth="1"/>
    <col min="3106" max="3328" width="9.1640625" style="3"/>
    <col min="3329" max="3330" width="5.6640625" style="3" customWidth="1"/>
    <col min="3331" max="3331" width="12.33203125" style="3" bestFit="1" customWidth="1"/>
    <col min="3332" max="3332" width="11" style="3" customWidth="1"/>
    <col min="3333" max="3333" width="4.6640625" style="3" customWidth="1"/>
    <col min="3334" max="3346" width="4.5" style="3" customWidth="1"/>
    <col min="3347" max="3347" width="4.6640625" style="3" customWidth="1"/>
    <col min="3348" max="3360" width="4.5" style="3" customWidth="1"/>
    <col min="3361" max="3361" width="11.33203125" style="3" customWidth="1"/>
    <col min="3362" max="3584" width="9.1640625" style="3"/>
    <col min="3585" max="3586" width="5.6640625" style="3" customWidth="1"/>
    <col min="3587" max="3587" width="12.33203125" style="3" bestFit="1" customWidth="1"/>
    <col min="3588" max="3588" width="11" style="3" customWidth="1"/>
    <col min="3589" max="3589" width="4.6640625" style="3" customWidth="1"/>
    <col min="3590" max="3602" width="4.5" style="3" customWidth="1"/>
    <col min="3603" max="3603" width="4.6640625" style="3" customWidth="1"/>
    <col min="3604" max="3616" width="4.5" style="3" customWidth="1"/>
    <col min="3617" max="3617" width="11.33203125" style="3" customWidth="1"/>
    <col min="3618" max="3840" width="9.1640625" style="3"/>
    <col min="3841" max="3842" width="5.6640625" style="3" customWidth="1"/>
    <col min="3843" max="3843" width="12.33203125" style="3" bestFit="1" customWidth="1"/>
    <col min="3844" max="3844" width="11" style="3" customWidth="1"/>
    <col min="3845" max="3845" width="4.6640625" style="3" customWidth="1"/>
    <col min="3846" max="3858" width="4.5" style="3" customWidth="1"/>
    <col min="3859" max="3859" width="4.6640625" style="3" customWidth="1"/>
    <col min="3860" max="3872" width="4.5" style="3" customWidth="1"/>
    <col min="3873" max="3873" width="11.33203125" style="3" customWidth="1"/>
    <col min="3874" max="4096" width="9.1640625" style="3"/>
    <col min="4097" max="4098" width="5.6640625" style="3" customWidth="1"/>
    <col min="4099" max="4099" width="12.33203125" style="3" bestFit="1" customWidth="1"/>
    <col min="4100" max="4100" width="11" style="3" customWidth="1"/>
    <col min="4101" max="4101" width="4.6640625" style="3" customWidth="1"/>
    <col min="4102" max="4114" width="4.5" style="3" customWidth="1"/>
    <col min="4115" max="4115" width="4.6640625" style="3" customWidth="1"/>
    <col min="4116" max="4128" width="4.5" style="3" customWidth="1"/>
    <col min="4129" max="4129" width="11.33203125" style="3" customWidth="1"/>
    <col min="4130" max="4352" width="9.1640625" style="3"/>
    <col min="4353" max="4354" width="5.6640625" style="3" customWidth="1"/>
    <col min="4355" max="4355" width="12.33203125" style="3" bestFit="1" customWidth="1"/>
    <col min="4356" max="4356" width="11" style="3" customWidth="1"/>
    <col min="4357" max="4357" width="4.6640625" style="3" customWidth="1"/>
    <col min="4358" max="4370" width="4.5" style="3" customWidth="1"/>
    <col min="4371" max="4371" width="4.6640625" style="3" customWidth="1"/>
    <col min="4372" max="4384" width="4.5" style="3" customWidth="1"/>
    <col min="4385" max="4385" width="11.33203125" style="3" customWidth="1"/>
    <col min="4386" max="4608" width="9.1640625" style="3"/>
    <col min="4609" max="4610" width="5.6640625" style="3" customWidth="1"/>
    <col min="4611" max="4611" width="12.33203125" style="3" bestFit="1" customWidth="1"/>
    <col min="4612" max="4612" width="11" style="3" customWidth="1"/>
    <col min="4613" max="4613" width="4.6640625" style="3" customWidth="1"/>
    <col min="4614" max="4626" width="4.5" style="3" customWidth="1"/>
    <col min="4627" max="4627" width="4.6640625" style="3" customWidth="1"/>
    <col min="4628" max="4640" width="4.5" style="3" customWidth="1"/>
    <col min="4641" max="4641" width="11.33203125" style="3" customWidth="1"/>
    <col min="4642" max="4864" width="9.1640625" style="3"/>
    <col min="4865" max="4866" width="5.6640625" style="3" customWidth="1"/>
    <col min="4867" max="4867" width="12.33203125" style="3" bestFit="1" customWidth="1"/>
    <col min="4868" max="4868" width="11" style="3" customWidth="1"/>
    <col min="4869" max="4869" width="4.6640625" style="3" customWidth="1"/>
    <col min="4870" max="4882" width="4.5" style="3" customWidth="1"/>
    <col min="4883" max="4883" width="4.6640625" style="3" customWidth="1"/>
    <col min="4884" max="4896" width="4.5" style="3" customWidth="1"/>
    <col min="4897" max="4897" width="11.33203125" style="3" customWidth="1"/>
    <col min="4898" max="5120" width="9.1640625" style="3"/>
    <col min="5121" max="5122" width="5.6640625" style="3" customWidth="1"/>
    <col min="5123" max="5123" width="12.33203125" style="3" bestFit="1" customWidth="1"/>
    <col min="5124" max="5124" width="11" style="3" customWidth="1"/>
    <col min="5125" max="5125" width="4.6640625" style="3" customWidth="1"/>
    <col min="5126" max="5138" width="4.5" style="3" customWidth="1"/>
    <col min="5139" max="5139" width="4.6640625" style="3" customWidth="1"/>
    <col min="5140" max="5152" width="4.5" style="3" customWidth="1"/>
    <col min="5153" max="5153" width="11.33203125" style="3" customWidth="1"/>
    <col min="5154" max="5376" width="9.1640625" style="3"/>
    <col min="5377" max="5378" width="5.6640625" style="3" customWidth="1"/>
    <col min="5379" max="5379" width="12.33203125" style="3" bestFit="1" customWidth="1"/>
    <col min="5380" max="5380" width="11" style="3" customWidth="1"/>
    <col min="5381" max="5381" width="4.6640625" style="3" customWidth="1"/>
    <col min="5382" max="5394" width="4.5" style="3" customWidth="1"/>
    <col min="5395" max="5395" width="4.6640625" style="3" customWidth="1"/>
    <col min="5396" max="5408" width="4.5" style="3" customWidth="1"/>
    <col min="5409" max="5409" width="11.33203125" style="3" customWidth="1"/>
    <col min="5410" max="5632" width="9.1640625" style="3"/>
    <col min="5633" max="5634" width="5.6640625" style="3" customWidth="1"/>
    <col min="5635" max="5635" width="12.33203125" style="3" bestFit="1" customWidth="1"/>
    <col min="5636" max="5636" width="11" style="3" customWidth="1"/>
    <col min="5637" max="5637" width="4.6640625" style="3" customWidth="1"/>
    <col min="5638" max="5650" width="4.5" style="3" customWidth="1"/>
    <col min="5651" max="5651" width="4.6640625" style="3" customWidth="1"/>
    <col min="5652" max="5664" width="4.5" style="3" customWidth="1"/>
    <col min="5665" max="5665" width="11.33203125" style="3" customWidth="1"/>
    <col min="5666" max="5888" width="9.1640625" style="3"/>
    <col min="5889" max="5890" width="5.6640625" style="3" customWidth="1"/>
    <col min="5891" max="5891" width="12.33203125" style="3" bestFit="1" customWidth="1"/>
    <col min="5892" max="5892" width="11" style="3" customWidth="1"/>
    <col min="5893" max="5893" width="4.6640625" style="3" customWidth="1"/>
    <col min="5894" max="5906" width="4.5" style="3" customWidth="1"/>
    <col min="5907" max="5907" width="4.6640625" style="3" customWidth="1"/>
    <col min="5908" max="5920" width="4.5" style="3" customWidth="1"/>
    <col min="5921" max="5921" width="11.33203125" style="3" customWidth="1"/>
    <col min="5922" max="6144" width="9.1640625" style="3"/>
    <col min="6145" max="6146" width="5.6640625" style="3" customWidth="1"/>
    <col min="6147" max="6147" width="12.33203125" style="3" bestFit="1" customWidth="1"/>
    <col min="6148" max="6148" width="11" style="3" customWidth="1"/>
    <col min="6149" max="6149" width="4.6640625" style="3" customWidth="1"/>
    <col min="6150" max="6162" width="4.5" style="3" customWidth="1"/>
    <col min="6163" max="6163" width="4.6640625" style="3" customWidth="1"/>
    <col min="6164" max="6176" width="4.5" style="3" customWidth="1"/>
    <col min="6177" max="6177" width="11.33203125" style="3" customWidth="1"/>
    <col min="6178" max="6400" width="9.1640625" style="3"/>
    <col min="6401" max="6402" width="5.6640625" style="3" customWidth="1"/>
    <col min="6403" max="6403" width="12.33203125" style="3" bestFit="1" customWidth="1"/>
    <col min="6404" max="6404" width="11" style="3" customWidth="1"/>
    <col min="6405" max="6405" width="4.6640625" style="3" customWidth="1"/>
    <col min="6406" max="6418" width="4.5" style="3" customWidth="1"/>
    <col min="6419" max="6419" width="4.6640625" style="3" customWidth="1"/>
    <col min="6420" max="6432" width="4.5" style="3" customWidth="1"/>
    <col min="6433" max="6433" width="11.33203125" style="3" customWidth="1"/>
    <col min="6434" max="6656" width="9.1640625" style="3"/>
    <col min="6657" max="6658" width="5.6640625" style="3" customWidth="1"/>
    <col min="6659" max="6659" width="12.33203125" style="3" bestFit="1" customWidth="1"/>
    <col min="6660" max="6660" width="11" style="3" customWidth="1"/>
    <col min="6661" max="6661" width="4.6640625" style="3" customWidth="1"/>
    <col min="6662" max="6674" width="4.5" style="3" customWidth="1"/>
    <col min="6675" max="6675" width="4.6640625" style="3" customWidth="1"/>
    <col min="6676" max="6688" width="4.5" style="3" customWidth="1"/>
    <col min="6689" max="6689" width="11.33203125" style="3" customWidth="1"/>
    <col min="6690" max="6912" width="9.1640625" style="3"/>
    <col min="6913" max="6914" width="5.6640625" style="3" customWidth="1"/>
    <col min="6915" max="6915" width="12.33203125" style="3" bestFit="1" customWidth="1"/>
    <col min="6916" max="6916" width="11" style="3" customWidth="1"/>
    <col min="6917" max="6917" width="4.6640625" style="3" customWidth="1"/>
    <col min="6918" max="6930" width="4.5" style="3" customWidth="1"/>
    <col min="6931" max="6931" width="4.6640625" style="3" customWidth="1"/>
    <col min="6932" max="6944" width="4.5" style="3" customWidth="1"/>
    <col min="6945" max="6945" width="11.33203125" style="3" customWidth="1"/>
    <col min="6946" max="7168" width="9.1640625" style="3"/>
    <col min="7169" max="7170" width="5.6640625" style="3" customWidth="1"/>
    <col min="7171" max="7171" width="12.33203125" style="3" bestFit="1" customWidth="1"/>
    <col min="7172" max="7172" width="11" style="3" customWidth="1"/>
    <col min="7173" max="7173" width="4.6640625" style="3" customWidth="1"/>
    <col min="7174" max="7186" width="4.5" style="3" customWidth="1"/>
    <col min="7187" max="7187" width="4.6640625" style="3" customWidth="1"/>
    <col min="7188" max="7200" width="4.5" style="3" customWidth="1"/>
    <col min="7201" max="7201" width="11.33203125" style="3" customWidth="1"/>
    <col min="7202" max="7424" width="9.1640625" style="3"/>
    <col min="7425" max="7426" width="5.6640625" style="3" customWidth="1"/>
    <col min="7427" max="7427" width="12.33203125" style="3" bestFit="1" customWidth="1"/>
    <col min="7428" max="7428" width="11" style="3" customWidth="1"/>
    <col min="7429" max="7429" width="4.6640625" style="3" customWidth="1"/>
    <col min="7430" max="7442" width="4.5" style="3" customWidth="1"/>
    <col min="7443" max="7443" width="4.6640625" style="3" customWidth="1"/>
    <col min="7444" max="7456" width="4.5" style="3" customWidth="1"/>
    <col min="7457" max="7457" width="11.33203125" style="3" customWidth="1"/>
    <col min="7458" max="7680" width="9.1640625" style="3"/>
    <col min="7681" max="7682" width="5.6640625" style="3" customWidth="1"/>
    <col min="7683" max="7683" width="12.33203125" style="3" bestFit="1" customWidth="1"/>
    <col min="7684" max="7684" width="11" style="3" customWidth="1"/>
    <col min="7685" max="7685" width="4.6640625" style="3" customWidth="1"/>
    <col min="7686" max="7698" width="4.5" style="3" customWidth="1"/>
    <col min="7699" max="7699" width="4.6640625" style="3" customWidth="1"/>
    <col min="7700" max="7712" width="4.5" style="3" customWidth="1"/>
    <col min="7713" max="7713" width="11.33203125" style="3" customWidth="1"/>
    <col min="7714" max="7936" width="9.1640625" style="3"/>
    <col min="7937" max="7938" width="5.6640625" style="3" customWidth="1"/>
    <col min="7939" max="7939" width="12.33203125" style="3" bestFit="1" customWidth="1"/>
    <col min="7940" max="7940" width="11" style="3" customWidth="1"/>
    <col min="7941" max="7941" width="4.6640625" style="3" customWidth="1"/>
    <col min="7942" max="7954" width="4.5" style="3" customWidth="1"/>
    <col min="7955" max="7955" width="4.6640625" style="3" customWidth="1"/>
    <col min="7956" max="7968" width="4.5" style="3" customWidth="1"/>
    <col min="7969" max="7969" width="11.33203125" style="3" customWidth="1"/>
    <col min="7970" max="8192" width="9.1640625" style="3"/>
    <col min="8193" max="8194" width="5.6640625" style="3" customWidth="1"/>
    <col min="8195" max="8195" width="12.33203125" style="3" bestFit="1" customWidth="1"/>
    <col min="8196" max="8196" width="11" style="3" customWidth="1"/>
    <col min="8197" max="8197" width="4.6640625" style="3" customWidth="1"/>
    <col min="8198" max="8210" width="4.5" style="3" customWidth="1"/>
    <col min="8211" max="8211" width="4.6640625" style="3" customWidth="1"/>
    <col min="8212" max="8224" width="4.5" style="3" customWidth="1"/>
    <col min="8225" max="8225" width="11.33203125" style="3" customWidth="1"/>
    <col min="8226" max="8448" width="9.1640625" style="3"/>
    <col min="8449" max="8450" width="5.6640625" style="3" customWidth="1"/>
    <col min="8451" max="8451" width="12.33203125" style="3" bestFit="1" customWidth="1"/>
    <col min="8452" max="8452" width="11" style="3" customWidth="1"/>
    <col min="8453" max="8453" width="4.6640625" style="3" customWidth="1"/>
    <col min="8454" max="8466" width="4.5" style="3" customWidth="1"/>
    <col min="8467" max="8467" width="4.6640625" style="3" customWidth="1"/>
    <col min="8468" max="8480" width="4.5" style="3" customWidth="1"/>
    <col min="8481" max="8481" width="11.33203125" style="3" customWidth="1"/>
    <col min="8482" max="8704" width="9.1640625" style="3"/>
    <col min="8705" max="8706" width="5.6640625" style="3" customWidth="1"/>
    <col min="8707" max="8707" width="12.33203125" style="3" bestFit="1" customWidth="1"/>
    <col min="8708" max="8708" width="11" style="3" customWidth="1"/>
    <col min="8709" max="8709" width="4.6640625" style="3" customWidth="1"/>
    <col min="8710" max="8722" width="4.5" style="3" customWidth="1"/>
    <col min="8723" max="8723" width="4.6640625" style="3" customWidth="1"/>
    <col min="8724" max="8736" width="4.5" style="3" customWidth="1"/>
    <col min="8737" max="8737" width="11.33203125" style="3" customWidth="1"/>
    <col min="8738" max="8960" width="9.1640625" style="3"/>
    <col min="8961" max="8962" width="5.6640625" style="3" customWidth="1"/>
    <col min="8963" max="8963" width="12.33203125" style="3" bestFit="1" customWidth="1"/>
    <col min="8964" max="8964" width="11" style="3" customWidth="1"/>
    <col min="8965" max="8965" width="4.6640625" style="3" customWidth="1"/>
    <col min="8966" max="8978" width="4.5" style="3" customWidth="1"/>
    <col min="8979" max="8979" width="4.6640625" style="3" customWidth="1"/>
    <col min="8980" max="8992" width="4.5" style="3" customWidth="1"/>
    <col min="8993" max="8993" width="11.33203125" style="3" customWidth="1"/>
    <col min="8994" max="9216" width="9.1640625" style="3"/>
    <col min="9217" max="9218" width="5.6640625" style="3" customWidth="1"/>
    <col min="9219" max="9219" width="12.33203125" style="3" bestFit="1" customWidth="1"/>
    <col min="9220" max="9220" width="11" style="3" customWidth="1"/>
    <col min="9221" max="9221" width="4.6640625" style="3" customWidth="1"/>
    <col min="9222" max="9234" width="4.5" style="3" customWidth="1"/>
    <col min="9235" max="9235" width="4.6640625" style="3" customWidth="1"/>
    <col min="9236" max="9248" width="4.5" style="3" customWidth="1"/>
    <col min="9249" max="9249" width="11.33203125" style="3" customWidth="1"/>
    <col min="9250" max="9472" width="9.1640625" style="3"/>
    <col min="9473" max="9474" width="5.6640625" style="3" customWidth="1"/>
    <col min="9475" max="9475" width="12.33203125" style="3" bestFit="1" customWidth="1"/>
    <col min="9476" max="9476" width="11" style="3" customWidth="1"/>
    <col min="9477" max="9477" width="4.6640625" style="3" customWidth="1"/>
    <col min="9478" max="9490" width="4.5" style="3" customWidth="1"/>
    <col min="9491" max="9491" width="4.6640625" style="3" customWidth="1"/>
    <col min="9492" max="9504" width="4.5" style="3" customWidth="1"/>
    <col min="9505" max="9505" width="11.33203125" style="3" customWidth="1"/>
    <col min="9506" max="9728" width="9.1640625" style="3"/>
    <col min="9729" max="9730" width="5.6640625" style="3" customWidth="1"/>
    <col min="9731" max="9731" width="12.33203125" style="3" bestFit="1" customWidth="1"/>
    <col min="9732" max="9732" width="11" style="3" customWidth="1"/>
    <col min="9733" max="9733" width="4.6640625" style="3" customWidth="1"/>
    <col min="9734" max="9746" width="4.5" style="3" customWidth="1"/>
    <col min="9747" max="9747" width="4.6640625" style="3" customWidth="1"/>
    <col min="9748" max="9760" width="4.5" style="3" customWidth="1"/>
    <col min="9761" max="9761" width="11.33203125" style="3" customWidth="1"/>
    <col min="9762" max="9984" width="9.1640625" style="3"/>
    <col min="9985" max="9986" width="5.6640625" style="3" customWidth="1"/>
    <col min="9987" max="9987" width="12.33203125" style="3" bestFit="1" customWidth="1"/>
    <col min="9988" max="9988" width="11" style="3" customWidth="1"/>
    <col min="9989" max="9989" width="4.6640625" style="3" customWidth="1"/>
    <col min="9990" max="10002" width="4.5" style="3" customWidth="1"/>
    <col min="10003" max="10003" width="4.6640625" style="3" customWidth="1"/>
    <col min="10004" max="10016" width="4.5" style="3" customWidth="1"/>
    <col min="10017" max="10017" width="11.33203125" style="3" customWidth="1"/>
    <col min="10018" max="10240" width="9.1640625" style="3"/>
    <col min="10241" max="10242" width="5.6640625" style="3" customWidth="1"/>
    <col min="10243" max="10243" width="12.33203125" style="3" bestFit="1" customWidth="1"/>
    <col min="10244" max="10244" width="11" style="3" customWidth="1"/>
    <col min="10245" max="10245" width="4.6640625" style="3" customWidth="1"/>
    <col min="10246" max="10258" width="4.5" style="3" customWidth="1"/>
    <col min="10259" max="10259" width="4.6640625" style="3" customWidth="1"/>
    <col min="10260" max="10272" width="4.5" style="3" customWidth="1"/>
    <col min="10273" max="10273" width="11.33203125" style="3" customWidth="1"/>
    <col min="10274" max="10496" width="9.1640625" style="3"/>
    <col min="10497" max="10498" width="5.6640625" style="3" customWidth="1"/>
    <col min="10499" max="10499" width="12.33203125" style="3" bestFit="1" customWidth="1"/>
    <col min="10500" max="10500" width="11" style="3" customWidth="1"/>
    <col min="10501" max="10501" width="4.6640625" style="3" customWidth="1"/>
    <col min="10502" max="10514" width="4.5" style="3" customWidth="1"/>
    <col min="10515" max="10515" width="4.6640625" style="3" customWidth="1"/>
    <col min="10516" max="10528" width="4.5" style="3" customWidth="1"/>
    <col min="10529" max="10529" width="11.33203125" style="3" customWidth="1"/>
    <col min="10530" max="10752" width="9.1640625" style="3"/>
    <col min="10753" max="10754" width="5.6640625" style="3" customWidth="1"/>
    <col min="10755" max="10755" width="12.33203125" style="3" bestFit="1" customWidth="1"/>
    <col min="10756" max="10756" width="11" style="3" customWidth="1"/>
    <col min="10757" max="10757" width="4.6640625" style="3" customWidth="1"/>
    <col min="10758" max="10770" width="4.5" style="3" customWidth="1"/>
    <col min="10771" max="10771" width="4.6640625" style="3" customWidth="1"/>
    <col min="10772" max="10784" width="4.5" style="3" customWidth="1"/>
    <col min="10785" max="10785" width="11.33203125" style="3" customWidth="1"/>
    <col min="10786" max="11008" width="9.1640625" style="3"/>
    <col min="11009" max="11010" width="5.6640625" style="3" customWidth="1"/>
    <col min="11011" max="11011" width="12.33203125" style="3" bestFit="1" customWidth="1"/>
    <col min="11012" max="11012" width="11" style="3" customWidth="1"/>
    <col min="11013" max="11013" width="4.6640625" style="3" customWidth="1"/>
    <col min="11014" max="11026" width="4.5" style="3" customWidth="1"/>
    <col min="11027" max="11027" width="4.6640625" style="3" customWidth="1"/>
    <col min="11028" max="11040" width="4.5" style="3" customWidth="1"/>
    <col min="11041" max="11041" width="11.33203125" style="3" customWidth="1"/>
    <col min="11042" max="11264" width="9.1640625" style="3"/>
    <col min="11265" max="11266" width="5.6640625" style="3" customWidth="1"/>
    <col min="11267" max="11267" width="12.33203125" style="3" bestFit="1" customWidth="1"/>
    <col min="11268" max="11268" width="11" style="3" customWidth="1"/>
    <col min="11269" max="11269" width="4.6640625" style="3" customWidth="1"/>
    <col min="11270" max="11282" width="4.5" style="3" customWidth="1"/>
    <col min="11283" max="11283" width="4.6640625" style="3" customWidth="1"/>
    <col min="11284" max="11296" width="4.5" style="3" customWidth="1"/>
    <col min="11297" max="11297" width="11.33203125" style="3" customWidth="1"/>
    <col min="11298" max="11520" width="9.1640625" style="3"/>
    <col min="11521" max="11522" width="5.6640625" style="3" customWidth="1"/>
    <col min="11523" max="11523" width="12.33203125" style="3" bestFit="1" customWidth="1"/>
    <col min="11524" max="11524" width="11" style="3" customWidth="1"/>
    <col min="11525" max="11525" width="4.6640625" style="3" customWidth="1"/>
    <col min="11526" max="11538" width="4.5" style="3" customWidth="1"/>
    <col min="11539" max="11539" width="4.6640625" style="3" customWidth="1"/>
    <col min="11540" max="11552" width="4.5" style="3" customWidth="1"/>
    <col min="11553" max="11553" width="11.33203125" style="3" customWidth="1"/>
    <col min="11554" max="11776" width="9.1640625" style="3"/>
    <col min="11777" max="11778" width="5.6640625" style="3" customWidth="1"/>
    <col min="11779" max="11779" width="12.33203125" style="3" bestFit="1" customWidth="1"/>
    <col min="11780" max="11780" width="11" style="3" customWidth="1"/>
    <col min="11781" max="11781" width="4.6640625" style="3" customWidth="1"/>
    <col min="11782" max="11794" width="4.5" style="3" customWidth="1"/>
    <col min="11795" max="11795" width="4.6640625" style="3" customWidth="1"/>
    <col min="11796" max="11808" width="4.5" style="3" customWidth="1"/>
    <col min="11809" max="11809" width="11.33203125" style="3" customWidth="1"/>
    <col min="11810" max="12032" width="9.1640625" style="3"/>
    <col min="12033" max="12034" width="5.6640625" style="3" customWidth="1"/>
    <col min="12035" max="12035" width="12.33203125" style="3" bestFit="1" customWidth="1"/>
    <col min="12036" max="12036" width="11" style="3" customWidth="1"/>
    <col min="12037" max="12037" width="4.6640625" style="3" customWidth="1"/>
    <col min="12038" max="12050" width="4.5" style="3" customWidth="1"/>
    <col min="12051" max="12051" width="4.6640625" style="3" customWidth="1"/>
    <col min="12052" max="12064" width="4.5" style="3" customWidth="1"/>
    <col min="12065" max="12065" width="11.33203125" style="3" customWidth="1"/>
    <col min="12066" max="12288" width="9.1640625" style="3"/>
    <col min="12289" max="12290" width="5.6640625" style="3" customWidth="1"/>
    <col min="12291" max="12291" width="12.33203125" style="3" bestFit="1" customWidth="1"/>
    <col min="12292" max="12292" width="11" style="3" customWidth="1"/>
    <col min="12293" max="12293" width="4.6640625" style="3" customWidth="1"/>
    <col min="12294" max="12306" width="4.5" style="3" customWidth="1"/>
    <col min="12307" max="12307" width="4.6640625" style="3" customWidth="1"/>
    <col min="12308" max="12320" width="4.5" style="3" customWidth="1"/>
    <col min="12321" max="12321" width="11.33203125" style="3" customWidth="1"/>
    <col min="12322" max="12544" width="9.1640625" style="3"/>
    <col min="12545" max="12546" width="5.6640625" style="3" customWidth="1"/>
    <col min="12547" max="12547" width="12.33203125" style="3" bestFit="1" customWidth="1"/>
    <col min="12548" max="12548" width="11" style="3" customWidth="1"/>
    <col min="12549" max="12549" width="4.6640625" style="3" customWidth="1"/>
    <col min="12550" max="12562" width="4.5" style="3" customWidth="1"/>
    <col min="12563" max="12563" width="4.6640625" style="3" customWidth="1"/>
    <col min="12564" max="12576" width="4.5" style="3" customWidth="1"/>
    <col min="12577" max="12577" width="11.33203125" style="3" customWidth="1"/>
    <col min="12578" max="12800" width="9.1640625" style="3"/>
    <col min="12801" max="12802" width="5.6640625" style="3" customWidth="1"/>
    <col min="12803" max="12803" width="12.33203125" style="3" bestFit="1" customWidth="1"/>
    <col min="12804" max="12804" width="11" style="3" customWidth="1"/>
    <col min="12805" max="12805" width="4.6640625" style="3" customWidth="1"/>
    <col min="12806" max="12818" width="4.5" style="3" customWidth="1"/>
    <col min="12819" max="12819" width="4.6640625" style="3" customWidth="1"/>
    <col min="12820" max="12832" width="4.5" style="3" customWidth="1"/>
    <col min="12833" max="12833" width="11.33203125" style="3" customWidth="1"/>
    <col min="12834" max="13056" width="9.1640625" style="3"/>
    <col min="13057" max="13058" width="5.6640625" style="3" customWidth="1"/>
    <col min="13059" max="13059" width="12.33203125" style="3" bestFit="1" customWidth="1"/>
    <col min="13060" max="13060" width="11" style="3" customWidth="1"/>
    <col min="13061" max="13061" width="4.6640625" style="3" customWidth="1"/>
    <col min="13062" max="13074" width="4.5" style="3" customWidth="1"/>
    <col min="13075" max="13075" width="4.6640625" style="3" customWidth="1"/>
    <col min="13076" max="13088" width="4.5" style="3" customWidth="1"/>
    <col min="13089" max="13089" width="11.33203125" style="3" customWidth="1"/>
    <col min="13090" max="13312" width="9.1640625" style="3"/>
    <col min="13313" max="13314" width="5.6640625" style="3" customWidth="1"/>
    <col min="13315" max="13315" width="12.33203125" style="3" bestFit="1" customWidth="1"/>
    <col min="13316" max="13316" width="11" style="3" customWidth="1"/>
    <col min="13317" max="13317" width="4.6640625" style="3" customWidth="1"/>
    <col min="13318" max="13330" width="4.5" style="3" customWidth="1"/>
    <col min="13331" max="13331" width="4.6640625" style="3" customWidth="1"/>
    <col min="13332" max="13344" width="4.5" style="3" customWidth="1"/>
    <col min="13345" max="13345" width="11.33203125" style="3" customWidth="1"/>
    <col min="13346" max="13568" width="9.1640625" style="3"/>
    <col min="13569" max="13570" width="5.6640625" style="3" customWidth="1"/>
    <col min="13571" max="13571" width="12.33203125" style="3" bestFit="1" customWidth="1"/>
    <col min="13572" max="13572" width="11" style="3" customWidth="1"/>
    <col min="13573" max="13573" width="4.6640625" style="3" customWidth="1"/>
    <col min="13574" max="13586" width="4.5" style="3" customWidth="1"/>
    <col min="13587" max="13587" width="4.6640625" style="3" customWidth="1"/>
    <col min="13588" max="13600" width="4.5" style="3" customWidth="1"/>
    <col min="13601" max="13601" width="11.33203125" style="3" customWidth="1"/>
    <col min="13602" max="13824" width="9.1640625" style="3"/>
    <col min="13825" max="13826" width="5.6640625" style="3" customWidth="1"/>
    <col min="13827" max="13827" width="12.33203125" style="3" bestFit="1" customWidth="1"/>
    <col min="13828" max="13828" width="11" style="3" customWidth="1"/>
    <col min="13829" max="13829" width="4.6640625" style="3" customWidth="1"/>
    <col min="13830" max="13842" width="4.5" style="3" customWidth="1"/>
    <col min="13843" max="13843" width="4.6640625" style="3" customWidth="1"/>
    <col min="13844" max="13856" width="4.5" style="3" customWidth="1"/>
    <col min="13857" max="13857" width="11.33203125" style="3" customWidth="1"/>
    <col min="13858" max="14080" width="9.1640625" style="3"/>
    <col min="14081" max="14082" width="5.6640625" style="3" customWidth="1"/>
    <col min="14083" max="14083" width="12.33203125" style="3" bestFit="1" customWidth="1"/>
    <col min="14084" max="14084" width="11" style="3" customWidth="1"/>
    <col min="14085" max="14085" width="4.6640625" style="3" customWidth="1"/>
    <col min="14086" max="14098" width="4.5" style="3" customWidth="1"/>
    <col min="14099" max="14099" width="4.6640625" style="3" customWidth="1"/>
    <col min="14100" max="14112" width="4.5" style="3" customWidth="1"/>
    <col min="14113" max="14113" width="11.33203125" style="3" customWidth="1"/>
    <col min="14114" max="14336" width="9.1640625" style="3"/>
    <col min="14337" max="14338" width="5.6640625" style="3" customWidth="1"/>
    <col min="14339" max="14339" width="12.33203125" style="3" bestFit="1" customWidth="1"/>
    <col min="14340" max="14340" width="11" style="3" customWidth="1"/>
    <col min="14341" max="14341" width="4.6640625" style="3" customWidth="1"/>
    <col min="14342" max="14354" width="4.5" style="3" customWidth="1"/>
    <col min="14355" max="14355" width="4.6640625" style="3" customWidth="1"/>
    <col min="14356" max="14368" width="4.5" style="3" customWidth="1"/>
    <col min="14369" max="14369" width="11.33203125" style="3" customWidth="1"/>
    <col min="14370" max="14592" width="9.1640625" style="3"/>
    <col min="14593" max="14594" width="5.6640625" style="3" customWidth="1"/>
    <col min="14595" max="14595" width="12.33203125" style="3" bestFit="1" customWidth="1"/>
    <col min="14596" max="14596" width="11" style="3" customWidth="1"/>
    <col min="14597" max="14597" width="4.6640625" style="3" customWidth="1"/>
    <col min="14598" max="14610" width="4.5" style="3" customWidth="1"/>
    <col min="14611" max="14611" width="4.6640625" style="3" customWidth="1"/>
    <col min="14612" max="14624" width="4.5" style="3" customWidth="1"/>
    <col min="14625" max="14625" width="11.33203125" style="3" customWidth="1"/>
    <col min="14626" max="14848" width="9.1640625" style="3"/>
    <col min="14849" max="14850" width="5.6640625" style="3" customWidth="1"/>
    <col min="14851" max="14851" width="12.33203125" style="3" bestFit="1" customWidth="1"/>
    <col min="14852" max="14852" width="11" style="3" customWidth="1"/>
    <col min="14853" max="14853" width="4.6640625" style="3" customWidth="1"/>
    <col min="14854" max="14866" width="4.5" style="3" customWidth="1"/>
    <col min="14867" max="14867" width="4.6640625" style="3" customWidth="1"/>
    <col min="14868" max="14880" width="4.5" style="3" customWidth="1"/>
    <col min="14881" max="14881" width="11.33203125" style="3" customWidth="1"/>
    <col min="14882" max="15104" width="9.1640625" style="3"/>
    <col min="15105" max="15106" width="5.6640625" style="3" customWidth="1"/>
    <col min="15107" max="15107" width="12.33203125" style="3" bestFit="1" customWidth="1"/>
    <col min="15108" max="15108" width="11" style="3" customWidth="1"/>
    <col min="15109" max="15109" width="4.6640625" style="3" customWidth="1"/>
    <col min="15110" max="15122" width="4.5" style="3" customWidth="1"/>
    <col min="15123" max="15123" width="4.6640625" style="3" customWidth="1"/>
    <col min="15124" max="15136" width="4.5" style="3" customWidth="1"/>
    <col min="15137" max="15137" width="11.33203125" style="3" customWidth="1"/>
    <col min="15138" max="15360" width="9.1640625" style="3"/>
    <col min="15361" max="15362" width="5.6640625" style="3" customWidth="1"/>
    <col min="15363" max="15363" width="12.33203125" style="3" bestFit="1" customWidth="1"/>
    <col min="15364" max="15364" width="11" style="3" customWidth="1"/>
    <col min="15365" max="15365" width="4.6640625" style="3" customWidth="1"/>
    <col min="15366" max="15378" width="4.5" style="3" customWidth="1"/>
    <col min="15379" max="15379" width="4.6640625" style="3" customWidth="1"/>
    <col min="15380" max="15392" width="4.5" style="3" customWidth="1"/>
    <col min="15393" max="15393" width="11.33203125" style="3" customWidth="1"/>
    <col min="15394" max="15616" width="9.1640625" style="3"/>
    <col min="15617" max="15618" width="5.6640625" style="3" customWidth="1"/>
    <col min="15619" max="15619" width="12.33203125" style="3" bestFit="1" customWidth="1"/>
    <col min="15620" max="15620" width="11" style="3" customWidth="1"/>
    <col min="15621" max="15621" width="4.6640625" style="3" customWidth="1"/>
    <col min="15622" max="15634" width="4.5" style="3" customWidth="1"/>
    <col min="15635" max="15635" width="4.6640625" style="3" customWidth="1"/>
    <col min="15636" max="15648" width="4.5" style="3" customWidth="1"/>
    <col min="15649" max="15649" width="11.33203125" style="3" customWidth="1"/>
    <col min="15650" max="15872" width="9.1640625" style="3"/>
    <col min="15873" max="15874" width="5.6640625" style="3" customWidth="1"/>
    <col min="15875" max="15875" width="12.33203125" style="3" bestFit="1" customWidth="1"/>
    <col min="15876" max="15876" width="11" style="3" customWidth="1"/>
    <col min="15877" max="15877" width="4.6640625" style="3" customWidth="1"/>
    <col min="15878" max="15890" width="4.5" style="3" customWidth="1"/>
    <col min="15891" max="15891" width="4.6640625" style="3" customWidth="1"/>
    <col min="15892" max="15904" width="4.5" style="3" customWidth="1"/>
    <col min="15905" max="15905" width="11.33203125" style="3" customWidth="1"/>
    <col min="15906" max="16128" width="9.1640625" style="3"/>
    <col min="16129" max="16130" width="5.6640625" style="3" customWidth="1"/>
    <col min="16131" max="16131" width="12.33203125" style="3" bestFit="1" customWidth="1"/>
    <col min="16132" max="16132" width="11" style="3" customWidth="1"/>
    <col min="16133" max="16133" width="4.6640625" style="3" customWidth="1"/>
    <col min="16134" max="16146" width="4.5" style="3" customWidth="1"/>
    <col min="16147" max="16147" width="4.6640625" style="3" customWidth="1"/>
    <col min="16148" max="16160" width="4.5" style="3" customWidth="1"/>
    <col min="16161" max="16161" width="11.33203125" style="3" customWidth="1"/>
    <col min="16162" max="16384" width="9.1640625" style="3"/>
  </cols>
  <sheetData>
    <row r="1" spans="1:42" x14ac:dyDescent="0.15">
      <c r="A1" s="1"/>
      <c r="B1" s="1" t="s">
        <v>0</v>
      </c>
      <c r="C1" s="1"/>
      <c r="D1" s="1"/>
      <c r="E1" s="2">
        <v>1</v>
      </c>
      <c r="F1" s="1">
        <v>2</v>
      </c>
      <c r="G1" s="1">
        <v>3</v>
      </c>
      <c r="H1" s="2">
        <v>4</v>
      </c>
      <c r="I1" s="1">
        <v>5</v>
      </c>
      <c r="J1" s="1">
        <v>6</v>
      </c>
      <c r="K1" s="2">
        <v>7</v>
      </c>
      <c r="L1" s="1">
        <v>8</v>
      </c>
      <c r="M1" s="1">
        <v>9</v>
      </c>
      <c r="N1" s="2">
        <v>10</v>
      </c>
      <c r="O1" s="1">
        <v>11</v>
      </c>
      <c r="P1" s="1">
        <v>12</v>
      </c>
      <c r="Q1" s="2">
        <v>13</v>
      </c>
      <c r="R1" s="1">
        <v>14</v>
      </c>
      <c r="S1" s="1">
        <v>15</v>
      </c>
      <c r="T1" s="2">
        <v>16</v>
      </c>
      <c r="U1" s="1">
        <v>17</v>
      </c>
      <c r="V1" s="1">
        <v>18</v>
      </c>
      <c r="W1" s="2">
        <v>19</v>
      </c>
      <c r="X1" s="1">
        <v>20</v>
      </c>
      <c r="Y1" s="1">
        <v>21</v>
      </c>
      <c r="Z1" s="2">
        <v>22</v>
      </c>
      <c r="AA1" s="1">
        <v>23</v>
      </c>
      <c r="AB1" s="1">
        <v>24</v>
      </c>
      <c r="AC1" s="2">
        <v>25</v>
      </c>
      <c r="AD1" s="1">
        <v>26</v>
      </c>
      <c r="AE1" s="1">
        <v>27</v>
      </c>
      <c r="AF1" s="2">
        <v>28</v>
      </c>
      <c r="AG1" s="2" t="s">
        <v>82</v>
      </c>
      <c r="AH1" s="1">
        <v>30</v>
      </c>
      <c r="AI1" s="1">
        <v>31</v>
      </c>
    </row>
    <row r="2" spans="1:42" x14ac:dyDescent="0.15">
      <c r="A2" s="1"/>
      <c r="B2" s="1"/>
      <c r="C2" s="1"/>
      <c r="D2" s="1"/>
      <c r="E2" s="2" t="s">
        <v>1</v>
      </c>
      <c r="F2" s="1" t="s">
        <v>2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4</v>
      </c>
      <c r="L2" s="1" t="s">
        <v>1</v>
      </c>
      <c r="M2" s="1" t="s">
        <v>2</v>
      </c>
      <c r="N2" s="1" t="s">
        <v>2</v>
      </c>
      <c r="O2" s="1" t="s">
        <v>3</v>
      </c>
      <c r="P2" s="1" t="s">
        <v>4</v>
      </c>
      <c r="Q2" s="1" t="s">
        <v>5</v>
      </c>
      <c r="R2" s="4" t="s">
        <v>4</v>
      </c>
      <c r="S2" s="2" t="s">
        <v>1</v>
      </c>
      <c r="T2" s="2" t="s">
        <v>2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4</v>
      </c>
      <c r="Z2" s="1" t="s">
        <v>1</v>
      </c>
      <c r="AA2" s="1" t="s">
        <v>2</v>
      </c>
      <c r="AB2" s="1" t="s">
        <v>2</v>
      </c>
      <c r="AC2" s="1" t="s">
        <v>3</v>
      </c>
      <c r="AD2" s="1" t="s">
        <v>4</v>
      </c>
      <c r="AE2" s="1" t="s">
        <v>5</v>
      </c>
      <c r="AF2" s="5" t="s">
        <v>4</v>
      </c>
      <c r="AG2" s="2" t="s">
        <v>1</v>
      </c>
      <c r="AH2" s="1" t="s">
        <v>2</v>
      </c>
      <c r="AI2" s="1" t="s">
        <v>2</v>
      </c>
    </row>
    <row r="3" spans="1:42" ht="16" x14ac:dyDescent="0.2">
      <c r="A3" s="1"/>
      <c r="B3" s="1"/>
      <c r="C3" s="6" t="s">
        <v>6</v>
      </c>
      <c r="D3" s="6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"/>
      <c r="S3" s="2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5"/>
      <c r="AG3" s="2"/>
      <c r="AH3" s="1"/>
      <c r="AI3" s="1"/>
      <c r="AJ3"/>
      <c r="AK3"/>
      <c r="AL3"/>
      <c r="AM3"/>
      <c r="AN3"/>
      <c r="AO3"/>
      <c r="AP3"/>
    </row>
    <row r="4" spans="1:42" ht="16" x14ac:dyDescent="0.2">
      <c r="A4" s="1"/>
      <c r="B4" s="1"/>
      <c r="C4" s="6"/>
      <c r="D4" s="6"/>
      <c r="E4" s="2"/>
      <c r="F4" s="1"/>
      <c r="G4" s="6"/>
      <c r="H4" s="1"/>
      <c r="I4" s="1"/>
      <c r="J4" s="6"/>
      <c r="K4" s="1"/>
      <c r="L4" s="1"/>
      <c r="M4" s="6"/>
      <c r="N4" s="1"/>
      <c r="O4" s="1"/>
      <c r="P4" s="6"/>
      <c r="Q4" s="1"/>
      <c r="R4" s="4"/>
      <c r="S4" s="2"/>
      <c r="T4" s="2"/>
      <c r="U4" s="6"/>
      <c r="V4" s="1"/>
      <c r="W4" s="1"/>
      <c r="X4" s="6"/>
      <c r="Y4" s="1"/>
      <c r="Z4" s="1"/>
      <c r="AA4" s="6"/>
      <c r="AB4" s="1"/>
      <c r="AC4" s="1"/>
      <c r="AD4" s="6"/>
      <c r="AE4" s="1"/>
      <c r="AF4" s="5"/>
      <c r="AG4" s="2"/>
      <c r="AH4" s="1"/>
      <c r="AI4" s="6"/>
      <c r="AJ4"/>
      <c r="AK4"/>
      <c r="AL4"/>
      <c r="AM4"/>
      <c r="AN4"/>
      <c r="AO4"/>
      <c r="AP4"/>
    </row>
    <row r="5" spans="1:42" ht="16" x14ac:dyDescent="0.2">
      <c r="A5" s="1"/>
      <c r="B5" s="1"/>
      <c r="C5" s="7" t="s">
        <v>7</v>
      </c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8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5"/>
      <c r="AG5" s="2"/>
      <c r="AH5" s="1"/>
      <c r="AI5" s="1"/>
      <c r="AJ5"/>
      <c r="AK5"/>
      <c r="AL5"/>
      <c r="AM5"/>
      <c r="AN5"/>
      <c r="AO5"/>
      <c r="AP5"/>
    </row>
    <row r="6" spans="1:42" ht="16" x14ac:dyDescent="0.2">
      <c r="A6" s="1">
        <v>1</v>
      </c>
      <c r="B6" s="1">
        <v>1</v>
      </c>
      <c r="C6" s="1"/>
      <c r="D6" s="1" t="s">
        <v>8</v>
      </c>
      <c r="E6" s="10">
        <v>1</v>
      </c>
      <c r="F6" s="11">
        <v>1</v>
      </c>
      <c r="G6" s="11">
        <v>1</v>
      </c>
      <c r="H6" s="11">
        <v>1</v>
      </c>
      <c r="I6" s="6" t="s">
        <v>9</v>
      </c>
      <c r="J6" s="6" t="s">
        <v>9</v>
      </c>
      <c r="K6" s="6" t="s">
        <v>9</v>
      </c>
      <c r="L6" s="11">
        <v>1</v>
      </c>
      <c r="M6" s="11">
        <v>1</v>
      </c>
      <c r="N6" s="11">
        <v>1</v>
      </c>
      <c r="O6" s="11">
        <v>1</v>
      </c>
      <c r="P6" s="6" t="s">
        <v>9</v>
      </c>
      <c r="Q6" s="6" t="s">
        <v>9</v>
      </c>
      <c r="R6" s="12" t="s">
        <v>9</v>
      </c>
      <c r="S6" s="10">
        <v>1</v>
      </c>
      <c r="T6" s="11">
        <v>1</v>
      </c>
      <c r="U6" s="11">
        <v>1</v>
      </c>
      <c r="V6" s="11">
        <v>1</v>
      </c>
      <c r="W6" s="6" t="s">
        <v>9</v>
      </c>
      <c r="X6" s="6" t="s">
        <v>9</v>
      </c>
      <c r="Y6" s="6" t="s">
        <v>9</v>
      </c>
      <c r="Z6" s="11">
        <v>1</v>
      </c>
      <c r="AA6" s="11">
        <v>1</v>
      </c>
      <c r="AB6" s="11">
        <v>1</v>
      </c>
      <c r="AC6" s="11">
        <v>1</v>
      </c>
      <c r="AD6" s="6" t="s">
        <v>9</v>
      </c>
      <c r="AE6" s="6" t="s">
        <v>9</v>
      </c>
      <c r="AF6" s="12" t="s">
        <v>9</v>
      </c>
      <c r="AG6" s="10">
        <v>1</v>
      </c>
      <c r="AH6" s="11">
        <v>1</v>
      </c>
      <c r="AI6" s="11">
        <v>1</v>
      </c>
      <c r="AJ6"/>
      <c r="AK6"/>
      <c r="AL6"/>
      <c r="AM6"/>
      <c r="AN6"/>
      <c r="AO6"/>
      <c r="AP6"/>
    </row>
    <row r="7" spans="1:42" ht="16" x14ac:dyDescent="0.2">
      <c r="A7" s="1">
        <v>2</v>
      </c>
      <c r="B7" s="1">
        <v>2</v>
      </c>
      <c r="C7" s="1"/>
      <c r="D7" s="1" t="s">
        <v>10</v>
      </c>
      <c r="E7" s="13" t="s">
        <v>9</v>
      </c>
      <c r="F7" s="11">
        <v>1</v>
      </c>
      <c r="G7" s="11">
        <v>1</v>
      </c>
      <c r="H7" s="11">
        <v>1</v>
      </c>
      <c r="I7" s="6">
        <v>1</v>
      </c>
      <c r="J7" s="6" t="s">
        <v>9</v>
      </c>
      <c r="K7" s="6" t="s">
        <v>9</v>
      </c>
      <c r="L7" s="6" t="s">
        <v>9</v>
      </c>
      <c r="M7" s="11">
        <v>1</v>
      </c>
      <c r="N7" s="11">
        <v>1</v>
      </c>
      <c r="O7" s="11">
        <v>1</v>
      </c>
      <c r="P7" s="11">
        <v>1</v>
      </c>
      <c r="Q7" s="6" t="s">
        <v>9</v>
      </c>
      <c r="R7" s="12" t="s">
        <v>9</v>
      </c>
      <c r="S7" s="13" t="s">
        <v>9</v>
      </c>
      <c r="T7" s="11">
        <v>1</v>
      </c>
      <c r="U7" s="11">
        <v>1</v>
      </c>
      <c r="V7" s="11">
        <v>1</v>
      </c>
      <c r="W7" s="6">
        <v>1</v>
      </c>
      <c r="X7" s="6" t="s">
        <v>9</v>
      </c>
      <c r="Y7" s="6" t="s">
        <v>9</v>
      </c>
      <c r="Z7" s="6" t="s">
        <v>9</v>
      </c>
      <c r="AA7" s="11">
        <v>1</v>
      </c>
      <c r="AB7" s="11">
        <v>1</v>
      </c>
      <c r="AC7" s="11">
        <v>1</v>
      </c>
      <c r="AD7" s="11">
        <v>1</v>
      </c>
      <c r="AE7" s="6" t="s">
        <v>9</v>
      </c>
      <c r="AF7" s="12" t="s">
        <v>9</v>
      </c>
      <c r="AG7" s="13" t="s">
        <v>9</v>
      </c>
      <c r="AH7" s="11">
        <v>1</v>
      </c>
      <c r="AI7" s="11">
        <v>1</v>
      </c>
      <c r="AJ7"/>
      <c r="AK7"/>
      <c r="AL7"/>
      <c r="AM7"/>
      <c r="AN7"/>
      <c r="AO7"/>
      <c r="AP7"/>
    </row>
    <row r="8" spans="1:42" ht="16" x14ac:dyDescent="0.2">
      <c r="A8" s="1">
        <v>3</v>
      </c>
      <c r="B8" s="1">
        <v>3</v>
      </c>
      <c r="C8" s="14"/>
      <c r="D8" s="1" t="s">
        <v>11</v>
      </c>
      <c r="E8" s="13" t="s">
        <v>9</v>
      </c>
      <c r="F8" s="6" t="s">
        <v>9</v>
      </c>
      <c r="G8" s="11">
        <v>1</v>
      </c>
      <c r="H8" s="11">
        <v>1</v>
      </c>
      <c r="I8" s="11">
        <v>1</v>
      </c>
      <c r="J8" s="11">
        <v>1</v>
      </c>
      <c r="K8" s="6" t="s">
        <v>9</v>
      </c>
      <c r="L8" s="6" t="s">
        <v>9</v>
      </c>
      <c r="M8" s="6" t="s">
        <v>9</v>
      </c>
      <c r="N8" s="11">
        <v>1</v>
      </c>
      <c r="O8" s="11">
        <v>1</v>
      </c>
      <c r="P8" s="11">
        <v>1</v>
      </c>
      <c r="Q8" s="6">
        <v>1</v>
      </c>
      <c r="R8" s="12" t="s">
        <v>9</v>
      </c>
      <c r="S8" s="13" t="s">
        <v>9</v>
      </c>
      <c r="T8" s="6" t="s">
        <v>9</v>
      </c>
      <c r="U8" s="11">
        <v>1</v>
      </c>
      <c r="V8" s="11">
        <v>1</v>
      </c>
      <c r="W8" s="11">
        <v>1</v>
      </c>
      <c r="X8" s="11">
        <v>1</v>
      </c>
      <c r="Y8" s="6" t="s">
        <v>9</v>
      </c>
      <c r="Z8" s="6" t="s">
        <v>9</v>
      </c>
      <c r="AA8" s="6" t="s">
        <v>9</v>
      </c>
      <c r="AB8" s="11">
        <v>1</v>
      </c>
      <c r="AC8" s="11">
        <v>1</v>
      </c>
      <c r="AD8" s="11">
        <v>1</v>
      </c>
      <c r="AE8" s="6">
        <v>1</v>
      </c>
      <c r="AF8" s="12" t="s">
        <v>9</v>
      </c>
      <c r="AG8" s="13" t="s">
        <v>9</v>
      </c>
      <c r="AH8" s="6" t="s">
        <v>9</v>
      </c>
      <c r="AI8" s="11">
        <v>1</v>
      </c>
      <c r="AJ8"/>
      <c r="AK8"/>
      <c r="AL8"/>
      <c r="AM8"/>
      <c r="AN8"/>
      <c r="AO8"/>
      <c r="AP8"/>
    </row>
    <row r="9" spans="1:42" ht="16" x14ac:dyDescent="0.2">
      <c r="A9" s="1">
        <v>4</v>
      </c>
      <c r="B9" s="1">
        <v>4</v>
      </c>
      <c r="C9" s="1"/>
      <c r="D9" s="2" t="s">
        <v>12</v>
      </c>
      <c r="E9" s="13" t="s">
        <v>9</v>
      </c>
      <c r="F9" s="6" t="s">
        <v>9</v>
      </c>
      <c r="G9" s="6" t="s">
        <v>9</v>
      </c>
      <c r="H9" s="11">
        <v>1</v>
      </c>
      <c r="I9" s="11">
        <v>1</v>
      </c>
      <c r="J9" s="11">
        <v>1</v>
      </c>
      <c r="K9" s="11">
        <v>1</v>
      </c>
      <c r="L9" s="6" t="s">
        <v>9</v>
      </c>
      <c r="M9" s="6" t="s">
        <v>9</v>
      </c>
      <c r="N9" s="6" t="s">
        <v>9</v>
      </c>
      <c r="O9" s="11">
        <v>1</v>
      </c>
      <c r="P9" s="11">
        <v>1</v>
      </c>
      <c r="Q9" s="6">
        <v>1</v>
      </c>
      <c r="R9" s="15">
        <v>1</v>
      </c>
      <c r="S9" s="13" t="s">
        <v>9</v>
      </c>
      <c r="T9" s="6" t="s">
        <v>9</v>
      </c>
      <c r="U9" s="6" t="s">
        <v>9</v>
      </c>
      <c r="V9" s="11">
        <v>1</v>
      </c>
      <c r="W9" s="11">
        <v>1</v>
      </c>
      <c r="X9" s="11">
        <v>1</v>
      </c>
      <c r="Y9" s="11">
        <v>1</v>
      </c>
      <c r="Z9" s="6" t="s">
        <v>9</v>
      </c>
      <c r="AA9" s="6" t="s">
        <v>9</v>
      </c>
      <c r="AB9" s="6" t="s">
        <v>9</v>
      </c>
      <c r="AC9" s="11">
        <v>1</v>
      </c>
      <c r="AD9" s="11">
        <v>1</v>
      </c>
      <c r="AE9" s="6">
        <v>1</v>
      </c>
      <c r="AF9" s="15">
        <v>1</v>
      </c>
      <c r="AG9" s="13" t="s">
        <v>9</v>
      </c>
      <c r="AH9" s="6" t="s">
        <v>9</v>
      </c>
      <c r="AI9" s="6" t="s">
        <v>9</v>
      </c>
      <c r="AJ9"/>
      <c r="AK9"/>
      <c r="AL9"/>
      <c r="AM9"/>
      <c r="AN9"/>
      <c r="AO9"/>
      <c r="AP9"/>
    </row>
    <row r="10" spans="1:42" ht="16" x14ac:dyDescent="0.2">
      <c r="A10" s="1">
        <v>5</v>
      </c>
      <c r="B10" s="1">
        <v>5</v>
      </c>
      <c r="C10" s="1"/>
      <c r="D10" s="2" t="s">
        <v>13</v>
      </c>
      <c r="E10" s="10">
        <v>1</v>
      </c>
      <c r="F10" s="6" t="s">
        <v>9</v>
      </c>
      <c r="G10" s="6" t="s">
        <v>9</v>
      </c>
      <c r="H10" s="6" t="s">
        <v>9</v>
      </c>
      <c r="I10" s="11">
        <v>1</v>
      </c>
      <c r="J10" s="11">
        <v>1</v>
      </c>
      <c r="K10" s="11">
        <v>1</v>
      </c>
      <c r="L10" s="11">
        <v>1</v>
      </c>
      <c r="M10" s="6" t="s">
        <v>9</v>
      </c>
      <c r="N10" s="6" t="s">
        <v>9</v>
      </c>
      <c r="O10" s="6" t="s">
        <v>9</v>
      </c>
      <c r="P10" s="11">
        <v>1</v>
      </c>
      <c r="Q10" s="6">
        <v>1</v>
      </c>
      <c r="R10" s="15">
        <v>1</v>
      </c>
      <c r="S10" s="10">
        <v>1</v>
      </c>
      <c r="T10" s="6" t="s">
        <v>9</v>
      </c>
      <c r="U10" s="6" t="s">
        <v>9</v>
      </c>
      <c r="V10" s="6" t="s">
        <v>9</v>
      </c>
      <c r="W10" s="11">
        <v>1</v>
      </c>
      <c r="X10" s="11">
        <v>1</v>
      </c>
      <c r="Y10" s="11">
        <v>1</v>
      </c>
      <c r="Z10" s="11">
        <v>1</v>
      </c>
      <c r="AA10" s="6" t="s">
        <v>9</v>
      </c>
      <c r="AB10" s="6" t="s">
        <v>9</v>
      </c>
      <c r="AC10" s="6" t="s">
        <v>9</v>
      </c>
      <c r="AD10" s="11">
        <v>1</v>
      </c>
      <c r="AE10" s="6">
        <v>1</v>
      </c>
      <c r="AF10" s="15">
        <v>1</v>
      </c>
      <c r="AG10" s="10">
        <v>1</v>
      </c>
      <c r="AH10" s="6" t="s">
        <v>9</v>
      </c>
      <c r="AI10" s="6" t="s">
        <v>9</v>
      </c>
      <c r="AJ10"/>
      <c r="AK10"/>
      <c r="AL10"/>
      <c r="AM10"/>
      <c r="AN10"/>
      <c r="AO10"/>
      <c r="AP10"/>
    </row>
    <row r="11" spans="1:42" ht="16" x14ac:dyDescent="0.2">
      <c r="A11" s="1">
        <v>6</v>
      </c>
      <c r="B11" s="1">
        <v>6</v>
      </c>
      <c r="C11" s="16"/>
      <c r="D11" s="1" t="s">
        <v>14</v>
      </c>
      <c r="E11" s="10">
        <v>1</v>
      </c>
      <c r="F11" s="11">
        <v>1</v>
      </c>
      <c r="G11" s="11" t="s">
        <v>9</v>
      </c>
      <c r="H11" s="11" t="s">
        <v>9</v>
      </c>
      <c r="I11" s="11" t="s">
        <v>9</v>
      </c>
      <c r="J11" s="11">
        <v>1</v>
      </c>
      <c r="K11" s="11">
        <v>1</v>
      </c>
      <c r="L11" s="11">
        <v>1</v>
      </c>
      <c r="M11" s="11">
        <v>1</v>
      </c>
      <c r="N11" s="11" t="s">
        <v>9</v>
      </c>
      <c r="O11" s="11" t="s">
        <v>9</v>
      </c>
      <c r="P11" s="11" t="s">
        <v>9</v>
      </c>
      <c r="Q11" s="6">
        <v>1</v>
      </c>
      <c r="R11" s="15">
        <v>1</v>
      </c>
      <c r="S11" s="10">
        <v>1</v>
      </c>
      <c r="T11" s="11">
        <v>1</v>
      </c>
      <c r="U11" s="11" t="s">
        <v>9</v>
      </c>
      <c r="V11" s="11" t="s">
        <v>9</v>
      </c>
      <c r="W11" s="11" t="s">
        <v>9</v>
      </c>
      <c r="X11" s="11">
        <v>1</v>
      </c>
      <c r="Y11" s="11">
        <v>1</v>
      </c>
      <c r="Z11" s="11">
        <v>1</v>
      </c>
      <c r="AA11" s="11">
        <v>1</v>
      </c>
      <c r="AB11" s="11" t="s">
        <v>9</v>
      </c>
      <c r="AC11" s="11" t="s">
        <v>9</v>
      </c>
      <c r="AD11" s="11" t="s">
        <v>9</v>
      </c>
      <c r="AE11" s="6">
        <v>1</v>
      </c>
      <c r="AF11" s="15">
        <v>1</v>
      </c>
      <c r="AG11" s="10">
        <v>1</v>
      </c>
      <c r="AH11" s="11">
        <v>1</v>
      </c>
      <c r="AI11" s="11" t="s">
        <v>9</v>
      </c>
      <c r="AJ11"/>
      <c r="AK11"/>
      <c r="AL11"/>
      <c r="AM11"/>
      <c r="AN11"/>
      <c r="AO11"/>
      <c r="AP11"/>
    </row>
    <row r="12" spans="1:42" ht="16" x14ac:dyDescent="0.2">
      <c r="A12" s="1">
        <v>7</v>
      </c>
      <c r="B12" s="1">
        <v>7</v>
      </c>
      <c r="C12" s="1"/>
      <c r="D12" s="1" t="s">
        <v>15</v>
      </c>
      <c r="E12" s="10">
        <v>1</v>
      </c>
      <c r="F12" s="11">
        <v>1</v>
      </c>
      <c r="G12" s="11">
        <v>1</v>
      </c>
      <c r="H12" s="6" t="s">
        <v>9</v>
      </c>
      <c r="I12" s="6" t="s">
        <v>9</v>
      </c>
      <c r="J12" s="6" t="s">
        <v>9</v>
      </c>
      <c r="K12" s="11">
        <v>1</v>
      </c>
      <c r="L12" s="11">
        <v>1</v>
      </c>
      <c r="M12" s="11">
        <v>1</v>
      </c>
      <c r="N12" s="11">
        <v>1</v>
      </c>
      <c r="O12" s="6" t="s">
        <v>9</v>
      </c>
      <c r="P12" s="6" t="s">
        <v>9</v>
      </c>
      <c r="Q12" s="6" t="s">
        <v>9</v>
      </c>
      <c r="R12" s="12">
        <v>1</v>
      </c>
      <c r="S12" s="10">
        <v>1</v>
      </c>
      <c r="T12" s="11">
        <v>1</v>
      </c>
      <c r="U12" s="11">
        <v>1</v>
      </c>
      <c r="V12" s="6" t="s">
        <v>9</v>
      </c>
      <c r="W12" s="6" t="s">
        <v>9</v>
      </c>
      <c r="X12" s="6" t="s">
        <v>9</v>
      </c>
      <c r="Y12" s="11">
        <v>1</v>
      </c>
      <c r="Z12" s="11">
        <v>1</v>
      </c>
      <c r="AA12" s="11">
        <v>1</v>
      </c>
      <c r="AB12" s="11">
        <v>1</v>
      </c>
      <c r="AC12" s="6" t="s">
        <v>9</v>
      </c>
      <c r="AD12" s="6" t="s">
        <v>9</v>
      </c>
      <c r="AE12" s="6" t="s">
        <v>9</v>
      </c>
      <c r="AF12" s="12">
        <v>1</v>
      </c>
      <c r="AG12" s="10">
        <v>1</v>
      </c>
      <c r="AH12" s="11">
        <v>1</v>
      </c>
      <c r="AI12" s="11">
        <v>1</v>
      </c>
      <c r="AJ12"/>
      <c r="AK12"/>
      <c r="AL12"/>
      <c r="AM12"/>
      <c r="AN12"/>
      <c r="AO12"/>
      <c r="AP12"/>
    </row>
    <row r="13" spans="1:42" ht="16" x14ac:dyDescent="0.2">
      <c r="A13" s="1">
        <v>8</v>
      </c>
      <c r="B13" s="1">
        <v>8</v>
      </c>
      <c r="C13" s="1"/>
      <c r="D13" s="1" t="s">
        <v>8</v>
      </c>
      <c r="E13" s="10">
        <v>1</v>
      </c>
      <c r="F13" s="11">
        <v>1</v>
      </c>
      <c r="G13" s="11">
        <v>1</v>
      </c>
      <c r="H13" s="11">
        <v>1</v>
      </c>
      <c r="I13" s="6" t="s">
        <v>9</v>
      </c>
      <c r="J13" s="6" t="s">
        <v>9</v>
      </c>
      <c r="K13" s="11" t="s">
        <v>9</v>
      </c>
      <c r="L13" s="11">
        <v>1</v>
      </c>
      <c r="M13" s="11">
        <v>1</v>
      </c>
      <c r="N13" s="11">
        <v>1</v>
      </c>
      <c r="O13" s="11">
        <v>1</v>
      </c>
      <c r="P13" s="6" t="s">
        <v>9</v>
      </c>
      <c r="Q13" s="6" t="s">
        <v>9</v>
      </c>
      <c r="R13" s="12" t="s">
        <v>9</v>
      </c>
      <c r="S13" s="10">
        <v>1</v>
      </c>
      <c r="T13" s="11">
        <v>1</v>
      </c>
      <c r="U13" s="11">
        <v>1</v>
      </c>
      <c r="V13" s="11">
        <v>1</v>
      </c>
      <c r="W13" s="6" t="s">
        <v>9</v>
      </c>
      <c r="X13" s="6" t="s">
        <v>9</v>
      </c>
      <c r="Y13" s="11" t="s">
        <v>9</v>
      </c>
      <c r="Z13" s="11">
        <v>1</v>
      </c>
      <c r="AA13" s="11">
        <v>1</v>
      </c>
      <c r="AB13" s="11">
        <v>1</v>
      </c>
      <c r="AC13" s="11">
        <v>1</v>
      </c>
      <c r="AD13" s="6" t="s">
        <v>9</v>
      </c>
      <c r="AE13" s="6" t="s">
        <v>9</v>
      </c>
      <c r="AF13" s="12" t="s">
        <v>9</v>
      </c>
      <c r="AG13" s="10">
        <v>1</v>
      </c>
      <c r="AH13" s="11">
        <v>1</v>
      </c>
      <c r="AI13" s="11">
        <v>1</v>
      </c>
      <c r="AJ13"/>
      <c r="AK13"/>
      <c r="AL13"/>
      <c r="AM13"/>
      <c r="AN13"/>
      <c r="AO13"/>
      <c r="AP13"/>
    </row>
    <row r="14" spans="1:42" ht="16" x14ac:dyDescent="0.2">
      <c r="A14" s="1">
        <v>9</v>
      </c>
      <c r="B14" s="1">
        <v>9</v>
      </c>
      <c r="C14" s="1"/>
      <c r="D14" s="1" t="s">
        <v>13</v>
      </c>
      <c r="E14" s="10">
        <v>1</v>
      </c>
      <c r="F14" s="6" t="s">
        <v>9</v>
      </c>
      <c r="G14" s="6" t="s">
        <v>9</v>
      </c>
      <c r="H14" s="6" t="s">
        <v>9</v>
      </c>
      <c r="I14" s="11">
        <v>1</v>
      </c>
      <c r="J14" s="11">
        <v>1</v>
      </c>
      <c r="K14" s="11">
        <v>1</v>
      </c>
      <c r="L14" s="11">
        <v>1</v>
      </c>
      <c r="M14" s="6" t="s">
        <v>9</v>
      </c>
      <c r="N14" s="6" t="s">
        <v>9</v>
      </c>
      <c r="O14" s="6" t="s">
        <v>9</v>
      </c>
      <c r="P14" s="11">
        <v>1</v>
      </c>
      <c r="Q14" s="11">
        <v>1</v>
      </c>
      <c r="R14" s="12">
        <v>1</v>
      </c>
      <c r="S14" s="10">
        <v>1</v>
      </c>
      <c r="T14" s="6" t="s">
        <v>9</v>
      </c>
      <c r="U14" s="6" t="s">
        <v>9</v>
      </c>
      <c r="V14" s="6" t="s">
        <v>9</v>
      </c>
      <c r="W14" s="11">
        <v>1</v>
      </c>
      <c r="X14" s="11">
        <v>1</v>
      </c>
      <c r="Y14" s="11">
        <v>1</v>
      </c>
      <c r="Z14" s="11">
        <v>1</v>
      </c>
      <c r="AA14" s="6" t="s">
        <v>9</v>
      </c>
      <c r="AB14" s="6" t="s">
        <v>9</v>
      </c>
      <c r="AC14" s="6" t="s">
        <v>9</v>
      </c>
      <c r="AD14" s="11">
        <v>1</v>
      </c>
      <c r="AE14" s="11">
        <v>1</v>
      </c>
      <c r="AF14" s="12">
        <v>1</v>
      </c>
      <c r="AG14" s="10">
        <v>1</v>
      </c>
      <c r="AH14" s="6" t="s">
        <v>9</v>
      </c>
      <c r="AI14" s="6" t="s">
        <v>9</v>
      </c>
      <c r="AJ14"/>
      <c r="AK14"/>
      <c r="AL14"/>
      <c r="AM14"/>
      <c r="AN14"/>
      <c r="AO14"/>
      <c r="AP14"/>
    </row>
    <row r="15" spans="1:42" ht="16" x14ac:dyDescent="0.2">
      <c r="A15" s="1"/>
      <c r="B15" s="1"/>
      <c r="C15" s="1"/>
      <c r="D15" s="1"/>
      <c r="E15" s="10"/>
      <c r="F15" s="11"/>
      <c r="G15" s="11"/>
      <c r="H15" s="6"/>
      <c r="I15" s="6"/>
      <c r="J15" s="6"/>
      <c r="K15" s="11"/>
      <c r="L15" s="11"/>
      <c r="M15" s="11"/>
      <c r="N15" s="11"/>
      <c r="O15" s="6"/>
      <c r="P15" s="6"/>
      <c r="Q15" s="6"/>
      <c r="R15" s="12"/>
      <c r="S15" s="10"/>
      <c r="T15" s="11"/>
      <c r="U15" s="11"/>
      <c r="V15" s="6"/>
      <c r="W15" s="6"/>
      <c r="X15" s="6"/>
      <c r="Y15" s="11"/>
      <c r="Z15" s="11"/>
      <c r="AA15" s="11"/>
      <c r="AB15" s="11"/>
      <c r="AC15" s="6"/>
      <c r="AD15" s="6"/>
      <c r="AE15" s="6"/>
      <c r="AF15" s="12"/>
      <c r="AG15" s="10"/>
      <c r="AH15" s="11"/>
      <c r="AI15" s="11"/>
      <c r="AJ15"/>
      <c r="AK15"/>
      <c r="AL15"/>
      <c r="AM15"/>
      <c r="AN15"/>
      <c r="AO15"/>
      <c r="AP15"/>
    </row>
    <row r="16" spans="1:42" ht="16" x14ac:dyDescent="0.2">
      <c r="A16" s="1"/>
      <c r="B16" s="1"/>
      <c r="C16" s="1"/>
      <c r="D16" s="1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  <c r="S16" s="10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2"/>
      <c r="AG16" s="10"/>
      <c r="AH16" s="11"/>
      <c r="AI16" s="11"/>
      <c r="AJ16"/>
      <c r="AK16"/>
      <c r="AL16"/>
      <c r="AM16"/>
      <c r="AN16"/>
      <c r="AO16"/>
      <c r="AP16"/>
    </row>
    <row r="17" spans="1:42" ht="16" x14ac:dyDescent="0.2">
      <c r="A17" s="1"/>
      <c r="B17" s="1"/>
      <c r="C17" s="1"/>
      <c r="D17" s="1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10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0"/>
      <c r="AH17" s="11"/>
      <c r="AI17" s="11"/>
      <c r="AJ17"/>
      <c r="AK17"/>
      <c r="AL17"/>
      <c r="AM17"/>
      <c r="AN17"/>
      <c r="AO17"/>
      <c r="AP17"/>
    </row>
    <row r="18" spans="1:42" ht="16" x14ac:dyDescent="0.2">
      <c r="A18" s="1"/>
      <c r="B18" s="1"/>
      <c r="C18" s="17"/>
      <c r="D18" s="1"/>
      <c r="E18" s="13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8"/>
      <c r="AG18" s="13"/>
      <c r="AH18" s="6"/>
      <c r="AI18" s="6"/>
      <c r="AJ18"/>
      <c r="AK18"/>
      <c r="AL18"/>
      <c r="AM18"/>
      <c r="AN18"/>
      <c r="AO18"/>
      <c r="AP18"/>
    </row>
    <row r="19" spans="1:42" ht="16" x14ac:dyDescent="0.2">
      <c r="A19" s="1"/>
      <c r="B19" s="1"/>
      <c r="C19" s="1"/>
      <c r="D19" s="1"/>
      <c r="E19" s="1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3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8"/>
      <c r="AG19" s="13"/>
      <c r="AH19" s="6"/>
      <c r="AI19" s="6"/>
      <c r="AJ19"/>
      <c r="AK19"/>
      <c r="AL19"/>
      <c r="AM19"/>
      <c r="AN19"/>
      <c r="AO19"/>
      <c r="AP19"/>
    </row>
    <row r="20" spans="1:42" ht="16" x14ac:dyDescent="0.2">
      <c r="A20" s="1"/>
      <c r="B20" s="1"/>
      <c r="C20" s="7" t="s">
        <v>16</v>
      </c>
      <c r="D20" s="1"/>
      <c r="E20" s="13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13"/>
      <c r="T20" s="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5"/>
      <c r="AG20" s="13"/>
      <c r="AH20" s="6"/>
      <c r="AI20" s="1"/>
      <c r="AJ20"/>
      <c r="AK20"/>
      <c r="AL20"/>
      <c r="AM20"/>
      <c r="AN20"/>
      <c r="AO20"/>
      <c r="AP20"/>
    </row>
    <row r="21" spans="1:42" ht="16" x14ac:dyDescent="0.2">
      <c r="A21" s="1">
        <v>1</v>
      </c>
      <c r="B21" s="1">
        <v>10</v>
      </c>
      <c r="C21" s="1"/>
      <c r="D21" s="1" t="s">
        <v>8</v>
      </c>
      <c r="E21" s="10">
        <v>2</v>
      </c>
      <c r="F21" s="11">
        <v>2</v>
      </c>
      <c r="G21" s="11">
        <v>2</v>
      </c>
      <c r="H21" s="11">
        <v>2</v>
      </c>
      <c r="I21" s="6" t="s">
        <v>9</v>
      </c>
      <c r="J21" s="6" t="s">
        <v>9</v>
      </c>
      <c r="K21" s="6" t="s">
        <v>9</v>
      </c>
      <c r="L21" s="11">
        <v>2</v>
      </c>
      <c r="M21" s="11">
        <v>2</v>
      </c>
      <c r="N21" s="11">
        <v>2</v>
      </c>
      <c r="O21" s="11">
        <v>2</v>
      </c>
      <c r="P21" s="6" t="s">
        <v>9</v>
      </c>
      <c r="Q21" s="6" t="s">
        <v>9</v>
      </c>
      <c r="R21" s="12" t="s">
        <v>9</v>
      </c>
      <c r="S21" s="10">
        <v>2</v>
      </c>
      <c r="T21" s="11">
        <v>2</v>
      </c>
      <c r="U21" s="11">
        <v>2</v>
      </c>
      <c r="V21" s="11">
        <v>2</v>
      </c>
      <c r="W21" s="6" t="s">
        <v>9</v>
      </c>
      <c r="X21" s="6" t="s">
        <v>9</v>
      </c>
      <c r="Y21" s="6" t="s">
        <v>9</v>
      </c>
      <c r="Z21" s="11">
        <v>2</v>
      </c>
      <c r="AA21" s="11">
        <v>2</v>
      </c>
      <c r="AB21" s="11">
        <v>2</v>
      </c>
      <c r="AC21" s="11">
        <v>2</v>
      </c>
      <c r="AD21" s="6" t="s">
        <v>9</v>
      </c>
      <c r="AE21" s="6" t="s">
        <v>9</v>
      </c>
      <c r="AF21" s="12" t="s">
        <v>9</v>
      </c>
      <c r="AG21" s="10">
        <v>2</v>
      </c>
      <c r="AH21" s="11">
        <v>2</v>
      </c>
      <c r="AI21" s="11">
        <v>2</v>
      </c>
      <c r="AJ21"/>
      <c r="AK21"/>
      <c r="AL21"/>
      <c r="AM21"/>
      <c r="AN21"/>
      <c r="AO21"/>
      <c r="AP21"/>
    </row>
    <row r="22" spans="1:42" ht="16" x14ac:dyDescent="0.2">
      <c r="A22" s="1">
        <v>2</v>
      </c>
      <c r="B22" s="1">
        <v>11</v>
      </c>
      <c r="C22" s="1"/>
      <c r="D22" s="1" t="s">
        <v>10</v>
      </c>
      <c r="E22" s="13" t="s">
        <v>9</v>
      </c>
      <c r="F22" s="11">
        <v>2</v>
      </c>
      <c r="G22" s="11">
        <v>2</v>
      </c>
      <c r="H22" s="11">
        <v>2</v>
      </c>
      <c r="I22" s="6">
        <v>2</v>
      </c>
      <c r="J22" s="6" t="s">
        <v>9</v>
      </c>
      <c r="K22" s="6" t="s">
        <v>9</v>
      </c>
      <c r="L22" s="6" t="s">
        <v>9</v>
      </c>
      <c r="M22" s="11">
        <v>2</v>
      </c>
      <c r="N22" s="11">
        <v>2</v>
      </c>
      <c r="O22" s="11">
        <v>2</v>
      </c>
      <c r="P22" s="11">
        <v>2</v>
      </c>
      <c r="Q22" s="6" t="s">
        <v>9</v>
      </c>
      <c r="R22" s="12" t="s">
        <v>9</v>
      </c>
      <c r="S22" s="13" t="s">
        <v>9</v>
      </c>
      <c r="T22" s="11">
        <v>2</v>
      </c>
      <c r="U22" s="11">
        <v>2</v>
      </c>
      <c r="V22" s="11">
        <v>2</v>
      </c>
      <c r="W22" s="6">
        <v>2</v>
      </c>
      <c r="X22" s="6" t="s">
        <v>9</v>
      </c>
      <c r="Y22" s="6" t="s">
        <v>9</v>
      </c>
      <c r="Z22" s="6" t="s">
        <v>9</v>
      </c>
      <c r="AA22" s="11">
        <v>2</v>
      </c>
      <c r="AB22" s="11">
        <v>2</v>
      </c>
      <c r="AC22" s="11">
        <v>2</v>
      </c>
      <c r="AD22" s="11">
        <v>2</v>
      </c>
      <c r="AE22" s="6" t="s">
        <v>9</v>
      </c>
      <c r="AF22" s="12" t="s">
        <v>9</v>
      </c>
      <c r="AG22" s="13" t="s">
        <v>9</v>
      </c>
      <c r="AH22" s="11">
        <v>2</v>
      </c>
      <c r="AI22" s="11">
        <v>2</v>
      </c>
      <c r="AJ22"/>
      <c r="AK22"/>
    </row>
    <row r="23" spans="1:42" ht="16" x14ac:dyDescent="0.2">
      <c r="A23" s="1">
        <v>3</v>
      </c>
      <c r="B23" s="1">
        <v>12</v>
      </c>
      <c r="C23" s="1"/>
      <c r="D23" s="1" t="s">
        <v>11</v>
      </c>
      <c r="E23" s="13" t="s">
        <v>9</v>
      </c>
      <c r="F23" s="6" t="s">
        <v>9</v>
      </c>
      <c r="G23" s="11">
        <v>2</v>
      </c>
      <c r="H23" s="11">
        <v>2</v>
      </c>
      <c r="I23" s="11">
        <v>2</v>
      </c>
      <c r="J23" s="11">
        <v>2</v>
      </c>
      <c r="K23" s="6" t="s">
        <v>9</v>
      </c>
      <c r="L23" s="6" t="s">
        <v>9</v>
      </c>
      <c r="M23" s="6" t="s">
        <v>9</v>
      </c>
      <c r="N23" s="11">
        <v>2</v>
      </c>
      <c r="O23" s="11">
        <v>2</v>
      </c>
      <c r="P23" s="11">
        <v>2</v>
      </c>
      <c r="Q23" s="6">
        <v>2</v>
      </c>
      <c r="R23" s="12" t="s">
        <v>9</v>
      </c>
      <c r="S23" s="13" t="s">
        <v>9</v>
      </c>
      <c r="T23" s="6" t="s">
        <v>9</v>
      </c>
      <c r="U23" s="11">
        <v>2</v>
      </c>
      <c r="V23" s="11">
        <v>2</v>
      </c>
      <c r="W23" s="11">
        <v>2</v>
      </c>
      <c r="X23" s="11">
        <v>2</v>
      </c>
      <c r="Y23" s="6" t="s">
        <v>9</v>
      </c>
      <c r="Z23" s="6" t="s">
        <v>9</v>
      </c>
      <c r="AA23" s="6" t="s">
        <v>9</v>
      </c>
      <c r="AB23" s="11">
        <v>2</v>
      </c>
      <c r="AC23" s="11">
        <v>2</v>
      </c>
      <c r="AD23" s="11">
        <v>2</v>
      </c>
      <c r="AE23" s="6">
        <v>2</v>
      </c>
      <c r="AF23" s="12" t="s">
        <v>9</v>
      </c>
      <c r="AG23" s="13" t="s">
        <v>9</v>
      </c>
      <c r="AH23" s="6" t="s">
        <v>9</v>
      </c>
      <c r="AI23" s="11">
        <v>2</v>
      </c>
      <c r="AJ23"/>
      <c r="AK23"/>
    </row>
    <row r="24" spans="1:42" ht="16" x14ac:dyDescent="0.2">
      <c r="A24" s="1">
        <v>4</v>
      </c>
      <c r="B24" s="1">
        <v>13</v>
      </c>
      <c r="C24" s="1"/>
      <c r="D24" s="2" t="s">
        <v>12</v>
      </c>
      <c r="E24" s="13" t="s">
        <v>9</v>
      </c>
      <c r="F24" s="6" t="s">
        <v>9</v>
      </c>
      <c r="G24" s="6" t="s">
        <v>9</v>
      </c>
      <c r="H24" s="11">
        <v>2</v>
      </c>
      <c r="I24" s="11">
        <v>2</v>
      </c>
      <c r="J24" s="11">
        <v>2</v>
      </c>
      <c r="K24" s="11">
        <v>2</v>
      </c>
      <c r="L24" s="6" t="s">
        <v>9</v>
      </c>
      <c r="M24" s="6" t="s">
        <v>9</v>
      </c>
      <c r="N24" s="6" t="s">
        <v>9</v>
      </c>
      <c r="O24" s="11">
        <v>2</v>
      </c>
      <c r="P24" s="11">
        <v>2</v>
      </c>
      <c r="Q24" s="6">
        <v>2</v>
      </c>
      <c r="R24" s="15">
        <v>2</v>
      </c>
      <c r="S24" s="13" t="s">
        <v>9</v>
      </c>
      <c r="T24" s="6" t="s">
        <v>9</v>
      </c>
      <c r="U24" s="6" t="s">
        <v>9</v>
      </c>
      <c r="V24" s="11">
        <v>2</v>
      </c>
      <c r="W24" s="11">
        <v>2</v>
      </c>
      <c r="X24" s="11">
        <v>2</v>
      </c>
      <c r="Y24" s="11">
        <v>2</v>
      </c>
      <c r="Z24" s="6" t="s">
        <v>9</v>
      </c>
      <c r="AA24" s="6" t="s">
        <v>9</v>
      </c>
      <c r="AB24" s="6" t="s">
        <v>9</v>
      </c>
      <c r="AC24" s="11">
        <v>2</v>
      </c>
      <c r="AD24" s="11">
        <v>2</v>
      </c>
      <c r="AE24" s="6">
        <v>2</v>
      </c>
      <c r="AF24" s="15">
        <v>2</v>
      </c>
      <c r="AG24" s="13" t="s">
        <v>9</v>
      </c>
      <c r="AH24" s="6" t="s">
        <v>9</v>
      </c>
      <c r="AI24" s="6" t="s">
        <v>9</v>
      </c>
      <c r="AJ24"/>
      <c r="AK24"/>
    </row>
    <row r="25" spans="1:42" ht="16" x14ac:dyDescent="0.2">
      <c r="A25" s="1">
        <v>5</v>
      </c>
      <c r="B25" s="1">
        <v>14</v>
      </c>
      <c r="C25" s="1"/>
      <c r="D25" s="2" t="s">
        <v>13</v>
      </c>
      <c r="E25" s="10">
        <v>2</v>
      </c>
      <c r="F25" s="6" t="s">
        <v>9</v>
      </c>
      <c r="G25" s="6" t="s">
        <v>9</v>
      </c>
      <c r="H25" s="6" t="s">
        <v>9</v>
      </c>
      <c r="I25" s="11">
        <v>2</v>
      </c>
      <c r="J25" s="11">
        <v>2</v>
      </c>
      <c r="K25" s="11">
        <v>2</v>
      </c>
      <c r="L25" s="11">
        <v>2</v>
      </c>
      <c r="M25" s="6" t="s">
        <v>9</v>
      </c>
      <c r="N25" s="6" t="s">
        <v>9</v>
      </c>
      <c r="O25" s="6" t="s">
        <v>9</v>
      </c>
      <c r="P25" s="11">
        <v>2</v>
      </c>
      <c r="Q25" s="6">
        <v>2</v>
      </c>
      <c r="R25" s="15">
        <v>2</v>
      </c>
      <c r="S25" s="10">
        <v>2</v>
      </c>
      <c r="T25" s="6" t="s">
        <v>9</v>
      </c>
      <c r="U25" s="6" t="s">
        <v>9</v>
      </c>
      <c r="V25" s="6" t="s">
        <v>9</v>
      </c>
      <c r="W25" s="11">
        <v>2</v>
      </c>
      <c r="X25" s="11">
        <v>2</v>
      </c>
      <c r="Y25" s="11">
        <v>2</v>
      </c>
      <c r="Z25" s="11">
        <v>2</v>
      </c>
      <c r="AA25" s="6" t="s">
        <v>9</v>
      </c>
      <c r="AB25" s="6" t="s">
        <v>9</v>
      </c>
      <c r="AC25" s="6" t="s">
        <v>9</v>
      </c>
      <c r="AD25" s="11">
        <v>2</v>
      </c>
      <c r="AE25" s="6">
        <v>2</v>
      </c>
      <c r="AF25" s="15">
        <v>2</v>
      </c>
      <c r="AG25" s="10">
        <v>2</v>
      </c>
      <c r="AH25" s="6" t="s">
        <v>9</v>
      </c>
      <c r="AI25" s="6" t="s">
        <v>9</v>
      </c>
      <c r="AJ25"/>
      <c r="AK25"/>
    </row>
    <row r="26" spans="1:42" ht="16" x14ac:dyDescent="0.2">
      <c r="A26" s="1">
        <v>6</v>
      </c>
      <c r="B26" s="1">
        <v>15</v>
      </c>
      <c r="C26" s="1"/>
      <c r="D26" s="1" t="s">
        <v>14</v>
      </c>
      <c r="E26" s="10">
        <v>2</v>
      </c>
      <c r="F26" s="11">
        <v>2</v>
      </c>
      <c r="G26" s="11" t="s">
        <v>9</v>
      </c>
      <c r="H26" s="11" t="s">
        <v>9</v>
      </c>
      <c r="I26" s="11" t="s">
        <v>9</v>
      </c>
      <c r="J26" s="11">
        <v>2</v>
      </c>
      <c r="K26" s="11">
        <v>2</v>
      </c>
      <c r="L26" s="11">
        <v>2</v>
      </c>
      <c r="M26" s="11">
        <v>2</v>
      </c>
      <c r="N26" s="11" t="s">
        <v>9</v>
      </c>
      <c r="O26" s="11" t="s">
        <v>9</v>
      </c>
      <c r="P26" s="11" t="s">
        <v>9</v>
      </c>
      <c r="Q26" s="6">
        <v>2</v>
      </c>
      <c r="R26" s="15">
        <v>2</v>
      </c>
      <c r="S26" s="10">
        <v>2</v>
      </c>
      <c r="T26" s="11">
        <v>2</v>
      </c>
      <c r="U26" s="11" t="s">
        <v>9</v>
      </c>
      <c r="V26" s="11" t="s">
        <v>9</v>
      </c>
      <c r="W26" s="11" t="s">
        <v>9</v>
      </c>
      <c r="X26" s="11">
        <v>2</v>
      </c>
      <c r="Y26" s="11">
        <v>2</v>
      </c>
      <c r="Z26" s="11">
        <v>2</v>
      </c>
      <c r="AA26" s="11">
        <v>2</v>
      </c>
      <c r="AB26" s="11" t="s">
        <v>9</v>
      </c>
      <c r="AC26" s="11" t="s">
        <v>9</v>
      </c>
      <c r="AD26" s="11" t="s">
        <v>9</v>
      </c>
      <c r="AE26" s="6">
        <v>2</v>
      </c>
      <c r="AF26" s="15">
        <v>2</v>
      </c>
      <c r="AG26" s="10">
        <v>2</v>
      </c>
      <c r="AH26" s="11">
        <v>2</v>
      </c>
      <c r="AI26" s="11" t="s">
        <v>9</v>
      </c>
      <c r="AJ26"/>
      <c r="AK26"/>
    </row>
    <row r="27" spans="1:42" ht="16" x14ac:dyDescent="0.2">
      <c r="A27" s="1">
        <v>7</v>
      </c>
      <c r="B27" s="1">
        <v>16</v>
      </c>
      <c r="C27" s="14"/>
      <c r="D27" s="1" t="s">
        <v>15</v>
      </c>
      <c r="E27" s="10">
        <v>2</v>
      </c>
      <c r="F27" s="11">
        <v>2</v>
      </c>
      <c r="G27" s="11">
        <v>2</v>
      </c>
      <c r="H27" s="6" t="s">
        <v>9</v>
      </c>
      <c r="I27" s="6" t="s">
        <v>9</v>
      </c>
      <c r="J27" s="6" t="s">
        <v>9</v>
      </c>
      <c r="K27" s="11">
        <v>2</v>
      </c>
      <c r="L27" s="11">
        <v>2</v>
      </c>
      <c r="M27" s="11">
        <v>2</v>
      </c>
      <c r="N27" s="11">
        <v>2</v>
      </c>
      <c r="O27" s="6" t="s">
        <v>9</v>
      </c>
      <c r="P27" s="6" t="s">
        <v>9</v>
      </c>
      <c r="Q27" s="6" t="s">
        <v>9</v>
      </c>
      <c r="R27" s="12">
        <v>2</v>
      </c>
      <c r="S27" s="10">
        <v>2</v>
      </c>
      <c r="T27" s="11">
        <v>2</v>
      </c>
      <c r="U27" s="11">
        <v>2</v>
      </c>
      <c r="V27" s="6" t="s">
        <v>9</v>
      </c>
      <c r="W27" s="6" t="s">
        <v>9</v>
      </c>
      <c r="X27" s="6" t="s">
        <v>9</v>
      </c>
      <c r="Y27" s="11">
        <v>2</v>
      </c>
      <c r="Z27" s="11">
        <v>2</v>
      </c>
      <c r="AA27" s="11">
        <v>2</v>
      </c>
      <c r="AB27" s="11">
        <v>2</v>
      </c>
      <c r="AC27" s="6" t="s">
        <v>9</v>
      </c>
      <c r="AD27" s="6" t="s">
        <v>9</v>
      </c>
      <c r="AE27" s="6" t="s">
        <v>9</v>
      </c>
      <c r="AF27" s="12">
        <v>2</v>
      </c>
      <c r="AG27" s="10">
        <v>2</v>
      </c>
      <c r="AH27" s="11">
        <v>2</v>
      </c>
      <c r="AI27" s="11">
        <v>2</v>
      </c>
      <c r="AJ27"/>
      <c r="AK27"/>
    </row>
    <row r="28" spans="1:42" ht="16" x14ac:dyDescent="0.2">
      <c r="A28" s="1">
        <v>8</v>
      </c>
      <c r="B28" s="1">
        <v>17</v>
      </c>
      <c r="C28" s="1"/>
      <c r="D28" s="1" t="s">
        <v>8</v>
      </c>
      <c r="E28" s="10">
        <v>2</v>
      </c>
      <c r="F28" s="11">
        <v>2</v>
      </c>
      <c r="G28" s="11">
        <v>2</v>
      </c>
      <c r="H28" s="11">
        <v>2</v>
      </c>
      <c r="I28" s="6" t="s">
        <v>9</v>
      </c>
      <c r="J28" s="6" t="s">
        <v>9</v>
      </c>
      <c r="K28" s="11" t="s">
        <v>9</v>
      </c>
      <c r="L28" s="11">
        <v>2</v>
      </c>
      <c r="M28" s="11">
        <v>2</v>
      </c>
      <c r="N28" s="11">
        <v>2</v>
      </c>
      <c r="O28" s="11">
        <v>2</v>
      </c>
      <c r="P28" s="6" t="s">
        <v>9</v>
      </c>
      <c r="Q28" s="6" t="s">
        <v>9</v>
      </c>
      <c r="R28" s="12" t="s">
        <v>9</v>
      </c>
      <c r="S28" s="10">
        <v>2</v>
      </c>
      <c r="T28" s="11">
        <v>2</v>
      </c>
      <c r="U28" s="11">
        <v>2</v>
      </c>
      <c r="V28" s="11">
        <v>2</v>
      </c>
      <c r="W28" s="6" t="s">
        <v>9</v>
      </c>
      <c r="X28" s="6" t="s">
        <v>9</v>
      </c>
      <c r="Y28" s="11" t="s">
        <v>9</v>
      </c>
      <c r="Z28" s="11">
        <v>2</v>
      </c>
      <c r="AA28" s="11">
        <v>2</v>
      </c>
      <c r="AB28" s="11">
        <v>2</v>
      </c>
      <c r="AC28" s="11">
        <v>2</v>
      </c>
      <c r="AD28" s="6" t="s">
        <v>9</v>
      </c>
      <c r="AE28" s="6" t="s">
        <v>9</v>
      </c>
      <c r="AF28" s="12" t="s">
        <v>9</v>
      </c>
      <c r="AG28" s="10">
        <v>2</v>
      </c>
      <c r="AH28" s="11">
        <v>2</v>
      </c>
      <c r="AI28" s="11">
        <v>2</v>
      </c>
      <c r="AJ28"/>
      <c r="AK28"/>
    </row>
    <row r="29" spans="1:42" ht="16" x14ac:dyDescent="0.2">
      <c r="A29" s="1">
        <v>9</v>
      </c>
      <c r="B29" s="1">
        <v>18</v>
      </c>
      <c r="C29" s="16"/>
      <c r="D29" s="1" t="s">
        <v>12</v>
      </c>
      <c r="E29" s="13" t="s">
        <v>17</v>
      </c>
      <c r="F29" s="6" t="s">
        <v>17</v>
      </c>
      <c r="G29" s="6" t="s">
        <v>17</v>
      </c>
      <c r="H29" s="6">
        <v>2</v>
      </c>
      <c r="I29" s="11">
        <v>2</v>
      </c>
      <c r="J29" s="11">
        <v>2</v>
      </c>
      <c r="K29" s="11">
        <v>2</v>
      </c>
      <c r="L29" s="6" t="s">
        <v>17</v>
      </c>
      <c r="M29" s="6" t="s">
        <v>17</v>
      </c>
      <c r="N29" s="6" t="s">
        <v>17</v>
      </c>
      <c r="O29" s="6">
        <v>2</v>
      </c>
      <c r="P29" s="11">
        <v>2</v>
      </c>
      <c r="Q29" s="11">
        <v>2</v>
      </c>
      <c r="R29" s="12">
        <v>2</v>
      </c>
      <c r="S29" s="13" t="s">
        <v>17</v>
      </c>
      <c r="T29" s="6" t="s">
        <v>17</v>
      </c>
      <c r="U29" s="6" t="s">
        <v>17</v>
      </c>
      <c r="V29" s="6">
        <v>2</v>
      </c>
      <c r="W29" s="11">
        <v>2</v>
      </c>
      <c r="X29" s="11">
        <v>2</v>
      </c>
      <c r="Y29" s="11">
        <v>2</v>
      </c>
      <c r="Z29" s="6" t="s">
        <v>17</v>
      </c>
      <c r="AA29" s="6" t="s">
        <v>17</v>
      </c>
      <c r="AB29" s="6" t="s">
        <v>17</v>
      </c>
      <c r="AC29" s="6">
        <v>2</v>
      </c>
      <c r="AD29" s="11">
        <v>2</v>
      </c>
      <c r="AE29" s="11">
        <v>2</v>
      </c>
      <c r="AF29" s="12">
        <v>2</v>
      </c>
      <c r="AG29" s="13" t="s">
        <v>17</v>
      </c>
      <c r="AH29" s="6" t="s">
        <v>17</v>
      </c>
      <c r="AI29" s="6" t="s">
        <v>17</v>
      </c>
      <c r="AJ29"/>
      <c r="AK29"/>
    </row>
    <row r="30" spans="1:42" ht="16" x14ac:dyDescent="0.2">
      <c r="A30" s="1">
        <v>10</v>
      </c>
      <c r="B30" s="1">
        <v>19</v>
      </c>
      <c r="C30" s="16"/>
      <c r="D30" s="2" t="s">
        <v>13</v>
      </c>
      <c r="E30" s="10">
        <v>2</v>
      </c>
      <c r="F30" s="6" t="s">
        <v>9</v>
      </c>
      <c r="G30" s="6" t="s">
        <v>9</v>
      </c>
      <c r="H30" s="6" t="s">
        <v>9</v>
      </c>
      <c r="I30" s="11">
        <v>2</v>
      </c>
      <c r="J30" s="11">
        <v>2</v>
      </c>
      <c r="K30" s="11">
        <v>2</v>
      </c>
      <c r="L30" s="11">
        <v>2</v>
      </c>
      <c r="M30" s="6" t="s">
        <v>9</v>
      </c>
      <c r="N30" s="6" t="s">
        <v>9</v>
      </c>
      <c r="O30" s="6" t="s">
        <v>9</v>
      </c>
      <c r="P30" s="11">
        <v>2</v>
      </c>
      <c r="Q30" s="6">
        <v>2</v>
      </c>
      <c r="R30" s="15">
        <v>2</v>
      </c>
      <c r="S30" s="10">
        <v>2</v>
      </c>
      <c r="T30" s="6" t="s">
        <v>9</v>
      </c>
      <c r="U30" s="6" t="s">
        <v>9</v>
      </c>
      <c r="V30" s="6" t="s">
        <v>9</v>
      </c>
      <c r="W30" s="11">
        <v>2</v>
      </c>
      <c r="X30" s="11">
        <v>2</v>
      </c>
      <c r="Y30" s="11">
        <v>2</v>
      </c>
      <c r="Z30" s="11">
        <v>2</v>
      </c>
      <c r="AA30" s="6" t="s">
        <v>9</v>
      </c>
      <c r="AB30" s="6" t="s">
        <v>9</v>
      </c>
      <c r="AC30" s="6" t="s">
        <v>9</v>
      </c>
      <c r="AD30" s="11">
        <v>2</v>
      </c>
      <c r="AE30" s="6">
        <v>2</v>
      </c>
      <c r="AF30" s="15">
        <v>2</v>
      </c>
      <c r="AG30" s="10">
        <v>2</v>
      </c>
      <c r="AH30" s="6" t="s">
        <v>9</v>
      </c>
      <c r="AI30" s="6" t="s">
        <v>9</v>
      </c>
      <c r="AJ30"/>
      <c r="AK30"/>
    </row>
    <row r="31" spans="1:42" ht="16" x14ac:dyDescent="0.2">
      <c r="A31" s="1"/>
      <c r="B31" s="1"/>
      <c r="C31" s="16"/>
      <c r="D31" s="1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6"/>
      <c r="R31" s="15"/>
      <c r="S31" s="10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6"/>
      <c r="AF31" s="15"/>
      <c r="AG31" s="10"/>
      <c r="AH31" s="11"/>
      <c r="AI31" s="11"/>
      <c r="AJ31"/>
      <c r="AK31"/>
    </row>
    <row r="32" spans="1:42" ht="16" x14ac:dyDescent="0.2">
      <c r="A32" s="1"/>
      <c r="B32" s="1"/>
      <c r="C32" s="16"/>
      <c r="D32" s="1"/>
      <c r="E32" s="13"/>
      <c r="F32" s="6"/>
      <c r="G32" s="11"/>
      <c r="H32" s="11"/>
      <c r="I32" s="11"/>
      <c r="J32" s="11"/>
      <c r="K32" s="6"/>
      <c r="L32" s="6"/>
      <c r="M32" s="6"/>
      <c r="N32" s="11"/>
      <c r="O32" s="11"/>
      <c r="P32" s="11"/>
      <c r="Q32" s="6"/>
      <c r="R32" s="12"/>
      <c r="S32" s="13"/>
      <c r="T32" s="6"/>
      <c r="U32" s="11"/>
      <c r="V32" s="11"/>
      <c r="W32" s="11"/>
      <c r="X32" s="11"/>
      <c r="Y32" s="6"/>
      <c r="Z32" s="6"/>
      <c r="AA32" s="6"/>
      <c r="AB32" s="11"/>
      <c r="AC32" s="11"/>
      <c r="AD32" s="11"/>
      <c r="AE32" s="6"/>
      <c r="AF32" s="12"/>
      <c r="AG32" s="13"/>
      <c r="AH32" s="6"/>
      <c r="AI32" s="11"/>
      <c r="AJ32"/>
      <c r="AK32"/>
    </row>
    <row r="33" spans="1:37" ht="16" x14ac:dyDescent="0.2">
      <c r="A33" s="1"/>
      <c r="B33" s="1"/>
      <c r="C33" s="1"/>
      <c r="D33" s="1"/>
      <c r="E33" s="1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2"/>
      <c r="S33" s="13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12"/>
      <c r="AG33" s="13"/>
      <c r="AH33" s="6"/>
      <c r="AI33" s="6"/>
      <c r="AJ33"/>
      <c r="AK33"/>
    </row>
    <row r="34" spans="1:37" ht="16" x14ac:dyDescent="0.2">
      <c r="A34" s="1"/>
      <c r="B34" s="1"/>
      <c r="C34" s="19" t="s">
        <v>18</v>
      </c>
      <c r="D34" s="1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2"/>
      <c r="S34" s="13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12"/>
      <c r="AG34" s="13"/>
      <c r="AH34" s="6"/>
      <c r="AI34" s="6"/>
      <c r="AJ34"/>
      <c r="AK34"/>
    </row>
    <row r="35" spans="1:37" ht="16" x14ac:dyDescent="0.2">
      <c r="A35" s="1">
        <v>12</v>
      </c>
      <c r="B35" s="1">
        <v>20</v>
      </c>
      <c r="C35" s="1"/>
      <c r="D35" s="1" t="s">
        <v>14</v>
      </c>
      <c r="E35" s="13">
        <v>3</v>
      </c>
      <c r="F35" s="6">
        <v>3</v>
      </c>
      <c r="G35" s="6" t="s">
        <v>17</v>
      </c>
      <c r="H35" s="6" t="s">
        <v>17</v>
      </c>
      <c r="I35" s="6" t="s">
        <v>17</v>
      </c>
      <c r="J35" s="6">
        <v>3</v>
      </c>
      <c r="K35" s="6">
        <v>3</v>
      </c>
      <c r="L35" s="6">
        <v>3</v>
      </c>
      <c r="M35" s="6">
        <v>3</v>
      </c>
      <c r="N35" s="6" t="s">
        <v>17</v>
      </c>
      <c r="O35" s="6" t="s">
        <v>17</v>
      </c>
      <c r="P35" s="6" t="s">
        <v>17</v>
      </c>
      <c r="Q35" s="6">
        <v>3</v>
      </c>
      <c r="R35" s="12">
        <v>3</v>
      </c>
      <c r="S35" s="13">
        <v>3</v>
      </c>
      <c r="T35" s="6">
        <v>3</v>
      </c>
      <c r="U35" s="6" t="s">
        <v>17</v>
      </c>
      <c r="V35" s="6" t="s">
        <v>17</v>
      </c>
      <c r="W35" s="6" t="s">
        <v>17</v>
      </c>
      <c r="X35" s="6">
        <v>3</v>
      </c>
      <c r="Y35" s="6">
        <v>3</v>
      </c>
      <c r="Z35" s="6">
        <v>3</v>
      </c>
      <c r="AA35" s="6">
        <v>3</v>
      </c>
      <c r="AB35" s="6" t="s">
        <v>17</v>
      </c>
      <c r="AC35" s="6" t="s">
        <v>17</v>
      </c>
      <c r="AD35" s="6" t="s">
        <v>17</v>
      </c>
      <c r="AE35" s="6">
        <v>3</v>
      </c>
      <c r="AF35" s="12">
        <v>3</v>
      </c>
      <c r="AG35" s="13">
        <v>3</v>
      </c>
      <c r="AH35" s="6">
        <v>3</v>
      </c>
      <c r="AI35" s="6" t="s">
        <v>17</v>
      </c>
      <c r="AJ35"/>
      <c r="AK35"/>
    </row>
    <row r="36" spans="1:37" ht="16" x14ac:dyDescent="0.2">
      <c r="A36" s="1">
        <v>13</v>
      </c>
      <c r="B36" s="1">
        <v>21</v>
      </c>
      <c r="C36" s="1"/>
      <c r="D36" s="1" t="s">
        <v>10</v>
      </c>
      <c r="E36" s="13" t="s">
        <v>17</v>
      </c>
      <c r="F36" s="6">
        <v>3</v>
      </c>
      <c r="G36" s="6">
        <v>3</v>
      </c>
      <c r="H36" s="6">
        <v>3</v>
      </c>
      <c r="I36" s="6">
        <v>3</v>
      </c>
      <c r="J36" s="6" t="s">
        <v>17</v>
      </c>
      <c r="K36" s="6" t="s">
        <v>17</v>
      </c>
      <c r="L36" s="6" t="s">
        <v>17</v>
      </c>
      <c r="M36" s="6">
        <v>3</v>
      </c>
      <c r="N36" s="6">
        <v>3</v>
      </c>
      <c r="O36" s="6">
        <v>3</v>
      </c>
      <c r="P36" s="6">
        <v>3</v>
      </c>
      <c r="Q36" s="6" t="s">
        <v>17</v>
      </c>
      <c r="R36" s="12" t="s">
        <v>17</v>
      </c>
      <c r="S36" s="13" t="s">
        <v>17</v>
      </c>
      <c r="T36" s="6">
        <v>3</v>
      </c>
      <c r="U36" s="6">
        <v>3</v>
      </c>
      <c r="V36" s="6">
        <v>3</v>
      </c>
      <c r="W36" s="6">
        <v>3</v>
      </c>
      <c r="X36" s="6" t="s">
        <v>17</v>
      </c>
      <c r="Y36" s="6" t="s">
        <v>17</v>
      </c>
      <c r="Z36" s="6" t="s">
        <v>17</v>
      </c>
      <c r="AA36" s="6">
        <v>3</v>
      </c>
      <c r="AB36" s="6">
        <v>3</v>
      </c>
      <c r="AC36" s="6">
        <v>3</v>
      </c>
      <c r="AD36" s="6">
        <v>3</v>
      </c>
      <c r="AE36" s="6" t="s">
        <v>17</v>
      </c>
      <c r="AF36" s="12" t="s">
        <v>17</v>
      </c>
      <c r="AG36" s="13" t="s">
        <v>17</v>
      </c>
      <c r="AH36" s="6">
        <v>3</v>
      </c>
      <c r="AI36" s="6">
        <v>3</v>
      </c>
      <c r="AJ36"/>
      <c r="AK36"/>
    </row>
    <row r="37" spans="1:37" ht="16" x14ac:dyDescent="0.2">
      <c r="A37" s="1">
        <v>14</v>
      </c>
      <c r="B37" s="1">
        <v>22</v>
      </c>
      <c r="C37" s="1"/>
      <c r="D37" s="1" t="s">
        <v>12</v>
      </c>
      <c r="E37" s="13" t="s">
        <v>17</v>
      </c>
      <c r="F37" s="6" t="s">
        <v>17</v>
      </c>
      <c r="G37" s="6" t="s">
        <v>17</v>
      </c>
      <c r="H37" s="6">
        <v>3</v>
      </c>
      <c r="I37" s="6">
        <v>3</v>
      </c>
      <c r="J37" s="6">
        <v>3</v>
      </c>
      <c r="K37" s="6">
        <v>3</v>
      </c>
      <c r="L37" s="6" t="s">
        <v>17</v>
      </c>
      <c r="M37" s="6" t="s">
        <v>17</v>
      </c>
      <c r="N37" s="6" t="s">
        <v>17</v>
      </c>
      <c r="O37" s="6">
        <v>3</v>
      </c>
      <c r="P37" s="6">
        <v>3</v>
      </c>
      <c r="Q37" s="6">
        <v>3</v>
      </c>
      <c r="R37" s="12">
        <v>3</v>
      </c>
      <c r="S37" s="13" t="s">
        <v>17</v>
      </c>
      <c r="T37" s="6" t="s">
        <v>17</v>
      </c>
      <c r="U37" s="6" t="s">
        <v>17</v>
      </c>
      <c r="V37" s="6">
        <v>3</v>
      </c>
      <c r="W37" s="6">
        <v>3</v>
      </c>
      <c r="X37" s="6">
        <v>3</v>
      </c>
      <c r="Y37" s="6">
        <v>3</v>
      </c>
      <c r="Z37" s="6" t="s">
        <v>17</v>
      </c>
      <c r="AA37" s="6" t="s">
        <v>17</v>
      </c>
      <c r="AB37" s="6" t="s">
        <v>17</v>
      </c>
      <c r="AC37" s="6">
        <v>3</v>
      </c>
      <c r="AD37" s="6">
        <v>3</v>
      </c>
      <c r="AE37" s="6">
        <v>3</v>
      </c>
      <c r="AF37" s="12">
        <v>3</v>
      </c>
      <c r="AG37" s="13" t="s">
        <v>17</v>
      </c>
      <c r="AH37" s="6" t="s">
        <v>17</v>
      </c>
      <c r="AI37" s="6" t="s">
        <v>17</v>
      </c>
      <c r="AJ37"/>
      <c r="AK37"/>
    </row>
    <row r="38" spans="1:37" ht="16" x14ac:dyDescent="0.2">
      <c r="A38" s="1">
        <v>15</v>
      </c>
      <c r="B38" s="1">
        <v>23</v>
      </c>
      <c r="C38" s="1"/>
      <c r="D38" s="1" t="s">
        <v>15</v>
      </c>
      <c r="E38" s="13">
        <v>3</v>
      </c>
      <c r="F38" s="6">
        <v>3</v>
      </c>
      <c r="G38" s="6">
        <v>3</v>
      </c>
      <c r="H38" s="6" t="s">
        <v>17</v>
      </c>
      <c r="I38" s="6" t="s">
        <v>17</v>
      </c>
      <c r="J38" s="6" t="s">
        <v>17</v>
      </c>
      <c r="K38" s="6">
        <v>3</v>
      </c>
      <c r="L38" s="6">
        <v>3</v>
      </c>
      <c r="M38" s="6">
        <v>3</v>
      </c>
      <c r="N38" s="6">
        <v>3</v>
      </c>
      <c r="O38" s="6" t="s">
        <v>17</v>
      </c>
      <c r="P38" s="6" t="s">
        <v>17</v>
      </c>
      <c r="Q38" s="6" t="s">
        <v>17</v>
      </c>
      <c r="R38" s="12">
        <v>3</v>
      </c>
      <c r="S38" s="13">
        <v>3</v>
      </c>
      <c r="T38" s="6">
        <v>3</v>
      </c>
      <c r="U38" s="6">
        <v>3</v>
      </c>
      <c r="V38" s="6" t="s">
        <v>17</v>
      </c>
      <c r="W38" s="6" t="s">
        <v>17</v>
      </c>
      <c r="X38" s="6" t="s">
        <v>17</v>
      </c>
      <c r="Y38" s="6">
        <v>3</v>
      </c>
      <c r="Z38" s="6">
        <v>3</v>
      </c>
      <c r="AA38" s="6">
        <v>3</v>
      </c>
      <c r="AB38" s="6">
        <v>3</v>
      </c>
      <c r="AC38" s="6" t="s">
        <v>17</v>
      </c>
      <c r="AD38" s="6" t="s">
        <v>17</v>
      </c>
      <c r="AE38" s="6" t="s">
        <v>17</v>
      </c>
      <c r="AF38" s="12">
        <v>3</v>
      </c>
      <c r="AG38" s="13">
        <v>3</v>
      </c>
      <c r="AH38" s="6">
        <v>3</v>
      </c>
      <c r="AI38" s="6">
        <v>3</v>
      </c>
      <c r="AJ38"/>
      <c r="AK38"/>
    </row>
    <row r="39" spans="1:37" ht="16" x14ac:dyDescent="0.2">
      <c r="A39" s="1">
        <v>16</v>
      </c>
      <c r="B39" s="1">
        <v>24</v>
      </c>
      <c r="C39" s="1"/>
      <c r="D39" s="1" t="s">
        <v>11</v>
      </c>
      <c r="E39" s="13" t="s">
        <v>9</v>
      </c>
      <c r="F39" s="6" t="s">
        <v>9</v>
      </c>
      <c r="G39" s="11">
        <v>3</v>
      </c>
      <c r="H39" s="11">
        <v>3</v>
      </c>
      <c r="I39" s="11">
        <v>3</v>
      </c>
      <c r="J39" s="11">
        <v>3</v>
      </c>
      <c r="K39" s="6" t="s">
        <v>9</v>
      </c>
      <c r="L39" s="6" t="s">
        <v>9</v>
      </c>
      <c r="M39" s="6" t="s">
        <v>9</v>
      </c>
      <c r="N39" s="11">
        <v>3</v>
      </c>
      <c r="O39" s="11">
        <v>3</v>
      </c>
      <c r="P39" s="11">
        <v>3</v>
      </c>
      <c r="Q39" s="6">
        <v>3</v>
      </c>
      <c r="R39" s="12" t="s">
        <v>9</v>
      </c>
      <c r="S39" s="13" t="s">
        <v>9</v>
      </c>
      <c r="T39" s="6" t="s">
        <v>9</v>
      </c>
      <c r="U39" s="11">
        <v>3</v>
      </c>
      <c r="V39" s="11">
        <v>3</v>
      </c>
      <c r="W39" s="11">
        <v>3</v>
      </c>
      <c r="X39" s="11">
        <v>3</v>
      </c>
      <c r="Y39" s="6" t="s">
        <v>9</v>
      </c>
      <c r="Z39" s="6" t="s">
        <v>9</v>
      </c>
      <c r="AA39" s="6" t="s">
        <v>9</v>
      </c>
      <c r="AB39" s="11">
        <v>3</v>
      </c>
      <c r="AC39" s="11">
        <v>3</v>
      </c>
      <c r="AD39" s="11">
        <v>3</v>
      </c>
      <c r="AE39" s="6">
        <v>3</v>
      </c>
      <c r="AF39" s="12" t="s">
        <v>9</v>
      </c>
      <c r="AG39" s="13" t="s">
        <v>9</v>
      </c>
      <c r="AH39" s="6" t="s">
        <v>9</v>
      </c>
      <c r="AI39" s="11">
        <v>3</v>
      </c>
      <c r="AJ39"/>
      <c r="AK39"/>
    </row>
    <row r="40" spans="1:37" ht="16" x14ac:dyDescent="0.2">
      <c r="A40" s="1"/>
      <c r="B40" s="1"/>
      <c r="D40" s="1"/>
      <c r="E40" s="13"/>
      <c r="F40" s="6"/>
      <c r="G40" s="11"/>
      <c r="H40" s="11"/>
      <c r="I40" s="11"/>
      <c r="J40" s="11"/>
      <c r="K40" s="6"/>
      <c r="L40" s="6"/>
      <c r="M40" s="6"/>
      <c r="N40" s="11"/>
      <c r="O40" s="11"/>
      <c r="P40" s="11"/>
      <c r="Q40" s="6"/>
      <c r="R40" s="12"/>
      <c r="S40" s="13"/>
      <c r="T40" s="6"/>
      <c r="U40" s="11"/>
      <c r="V40" s="11"/>
      <c r="W40" s="11"/>
      <c r="X40" s="11"/>
      <c r="Y40" s="6"/>
      <c r="Z40" s="6"/>
      <c r="AA40" s="6"/>
      <c r="AB40" s="11"/>
      <c r="AC40" s="11"/>
      <c r="AD40" s="11"/>
      <c r="AE40" s="6"/>
      <c r="AF40" s="12"/>
      <c r="AG40" s="13"/>
      <c r="AH40" s="6"/>
      <c r="AI40" s="11"/>
      <c r="AJ40"/>
      <c r="AK40"/>
    </row>
    <row r="41" spans="1:37" ht="16" x14ac:dyDescent="0.2">
      <c r="A41" s="1"/>
      <c r="B41" s="1"/>
      <c r="D41" s="1"/>
      <c r="E41" s="13"/>
      <c r="F41" s="6"/>
      <c r="G41" s="11"/>
      <c r="H41" s="11"/>
      <c r="I41" s="11"/>
      <c r="J41" s="11"/>
      <c r="K41" s="6"/>
      <c r="L41" s="6"/>
      <c r="M41" s="6"/>
      <c r="N41" s="11"/>
      <c r="O41" s="11"/>
      <c r="P41" s="11"/>
      <c r="Q41" s="6"/>
      <c r="R41" s="12"/>
      <c r="S41" s="13"/>
      <c r="T41" s="6"/>
      <c r="U41" s="11"/>
      <c r="V41" s="11"/>
      <c r="W41" s="11"/>
      <c r="X41" s="11"/>
      <c r="Y41" s="6"/>
      <c r="Z41" s="6"/>
      <c r="AA41" s="6"/>
      <c r="AB41" s="11"/>
      <c r="AC41" s="11"/>
      <c r="AD41" s="11"/>
      <c r="AE41" s="6"/>
      <c r="AF41" s="12"/>
      <c r="AG41" s="13"/>
      <c r="AH41" s="6"/>
      <c r="AI41" s="11"/>
      <c r="AJ41"/>
      <c r="AK41"/>
    </row>
    <row r="42" spans="1:37" x14ac:dyDescent="0.15">
      <c r="A42" s="1"/>
      <c r="B42" s="1"/>
      <c r="C42" s="17"/>
      <c r="D42" s="1"/>
      <c r="E42" s="1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2"/>
      <c r="S42" s="13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8"/>
      <c r="AG42" s="13"/>
      <c r="AH42" s="6"/>
      <c r="AI42" s="6"/>
    </row>
    <row r="43" spans="1:37" x14ac:dyDescent="0.15">
      <c r="A43" s="1"/>
      <c r="B43" s="1"/>
      <c r="C43" s="17"/>
      <c r="D43" s="1"/>
      <c r="E43" s="1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"/>
      <c r="AG43" s="13"/>
      <c r="AH43" s="6"/>
      <c r="AI43" s="6"/>
    </row>
    <row r="44" spans="1:37" x14ac:dyDescent="0.15">
      <c r="A44" s="14"/>
      <c r="B44" s="14"/>
      <c r="C44" s="19" t="s">
        <v>19</v>
      </c>
      <c r="D44" s="14"/>
      <c r="E44" s="20"/>
      <c r="F44" s="21"/>
      <c r="G44" s="6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2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3"/>
      <c r="AG44" s="20"/>
      <c r="AH44" s="21"/>
      <c r="AI44" s="6"/>
    </row>
    <row r="45" spans="1:37" customFormat="1" ht="16" x14ac:dyDescent="0.2">
      <c r="A45" s="24">
        <v>29</v>
      </c>
      <c r="B45" s="24">
        <v>25</v>
      </c>
      <c r="C45" s="24"/>
      <c r="D45" s="1" t="s">
        <v>14</v>
      </c>
      <c r="E45" s="13">
        <v>4</v>
      </c>
      <c r="F45" s="6">
        <v>4</v>
      </c>
      <c r="G45" s="6" t="s">
        <v>17</v>
      </c>
      <c r="H45" s="6" t="s">
        <v>17</v>
      </c>
      <c r="I45" s="6" t="s">
        <v>17</v>
      </c>
      <c r="J45" s="6">
        <v>4</v>
      </c>
      <c r="K45" s="6">
        <v>4</v>
      </c>
      <c r="L45" s="6">
        <v>4</v>
      </c>
      <c r="M45" s="6">
        <v>4</v>
      </c>
      <c r="N45" s="6" t="s">
        <v>17</v>
      </c>
      <c r="O45" s="6" t="s">
        <v>17</v>
      </c>
      <c r="P45" s="6" t="s">
        <v>17</v>
      </c>
      <c r="Q45" s="6">
        <v>4</v>
      </c>
      <c r="R45" s="12">
        <v>4</v>
      </c>
      <c r="S45" s="13">
        <v>4</v>
      </c>
      <c r="T45" s="6">
        <v>4</v>
      </c>
      <c r="U45" s="6" t="s">
        <v>17</v>
      </c>
      <c r="V45" s="6" t="s">
        <v>17</v>
      </c>
      <c r="W45" s="6" t="s">
        <v>17</v>
      </c>
      <c r="X45" s="6">
        <v>4</v>
      </c>
      <c r="Y45" s="6">
        <v>4</v>
      </c>
      <c r="Z45" s="6">
        <v>4</v>
      </c>
      <c r="AA45" s="6">
        <v>4</v>
      </c>
      <c r="AB45" s="6" t="s">
        <v>17</v>
      </c>
      <c r="AC45" s="6" t="s">
        <v>17</v>
      </c>
      <c r="AD45" s="6" t="s">
        <v>17</v>
      </c>
      <c r="AE45" s="6">
        <v>4</v>
      </c>
      <c r="AF45" s="12">
        <v>4</v>
      </c>
      <c r="AG45" s="13">
        <v>4</v>
      </c>
      <c r="AH45" s="6">
        <v>4</v>
      </c>
      <c r="AI45" s="6" t="s">
        <v>17</v>
      </c>
    </row>
    <row r="46" spans="1:37" customFormat="1" ht="16" x14ac:dyDescent="0.2">
      <c r="A46" s="24">
        <v>30</v>
      </c>
      <c r="B46" s="24">
        <v>26</v>
      </c>
      <c r="C46" s="24"/>
      <c r="D46" s="1" t="s">
        <v>8</v>
      </c>
      <c r="E46" s="13">
        <v>4</v>
      </c>
      <c r="F46" s="6">
        <v>4</v>
      </c>
      <c r="G46" s="6">
        <v>4</v>
      </c>
      <c r="H46" s="6">
        <v>4</v>
      </c>
      <c r="I46" s="6" t="s">
        <v>17</v>
      </c>
      <c r="J46" s="6" t="s">
        <v>17</v>
      </c>
      <c r="K46" s="6" t="s">
        <v>17</v>
      </c>
      <c r="L46" s="6">
        <v>4</v>
      </c>
      <c r="M46" s="6">
        <v>4</v>
      </c>
      <c r="N46" s="6">
        <v>4</v>
      </c>
      <c r="O46" s="6">
        <v>4</v>
      </c>
      <c r="P46" s="6" t="s">
        <v>17</v>
      </c>
      <c r="Q46" s="6" t="s">
        <v>17</v>
      </c>
      <c r="R46" s="12" t="s">
        <v>17</v>
      </c>
      <c r="S46" s="13">
        <v>4</v>
      </c>
      <c r="T46" s="6">
        <v>4</v>
      </c>
      <c r="U46" s="6">
        <v>4</v>
      </c>
      <c r="V46" s="6">
        <v>4</v>
      </c>
      <c r="W46" s="6" t="s">
        <v>17</v>
      </c>
      <c r="X46" s="6" t="s">
        <v>17</v>
      </c>
      <c r="Y46" s="6" t="s">
        <v>17</v>
      </c>
      <c r="Z46" s="6">
        <v>4</v>
      </c>
      <c r="AA46" s="6">
        <v>4</v>
      </c>
      <c r="AB46" s="6">
        <v>4</v>
      </c>
      <c r="AC46" s="6">
        <v>4</v>
      </c>
      <c r="AD46" s="6" t="s">
        <v>17</v>
      </c>
      <c r="AE46" s="6" t="s">
        <v>17</v>
      </c>
      <c r="AF46" s="12" t="s">
        <v>17</v>
      </c>
      <c r="AG46" s="13">
        <v>4</v>
      </c>
      <c r="AH46" s="6">
        <v>4</v>
      </c>
      <c r="AI46" s="6">
        <v>4</v>
      </c>
    </row>
    <row r="47" spans="1:37" customFormat="1" ht="16" x14ac:dyDescent="0.2">
      <c r="A47" s="25"/>
      <c r="B47" s="24">
        <v>27</v>
      </c>
      <c r="C47" s="25"/>
      <c r="D47" s="16" t="s">
        <v>11</v>
      </c>
      <c r="E47" s="26" t="s">
        <v>17</v>
      </c>
      <c r="F47" s="27" t="s">
        <v>17</v>
      </c>
      <c r="G47" s="27">
        <v>4</v>
      </c>
      <c r="H47" s="27">
        <v>4</v>
      </c>
      <c r="I47" s="27">
        <v>4</v>
      </c>
      <c r="J47" s="27">
        <v>4</v>
      </c>
      <c r="K47" s="27" t="s">
        <v>17</v>
      </c>
      <c r="L47" s="27" t="s">
        <v>17</v>
      </c>
      <c r="M47" s="27" t="s">
        <v>17</v>
      </c>
      <c r="N47" s="27">
        <v>4</v>
      </c>
      <c r="O47" s="27">
        <v>4</v>
      </c>
      <c r="P47" s="27">
        <v>4</v>
      </c>
      <c r="Q47" s="27">
        <v>4</v>
      </c>
      <c r="R47" s="28" t="s">
        <v>17</v>
      </c>
      <c r="S47" s="26" t="s">
        <v>17</v>
      </c>
      <c r="T47" s="27" t="s">
        <v>17</v>
      </c>
      <c r="U47" s="27">
        <v>4</v>
      </c>
      <c r="V47" s="27">
        <v>4</v>
      </c>
      <c r="W47" s="27">
        <v>4</v>
      </c>
      <c r="X47" s="27">
        <v>4</v>
      </c>
      <c r="Y47" s="27" t="s">
        <v>17</v>
      </c>
      <c r="Z47" s="27" t="s">
        <v>17</v>
      </c>
      <c r="AA47" s="27" t="s">
        <v>17</v>
      </c>
      <c r="AB47" s="27">
        <v>4</v>
      </c>
      <c r="AC47" s="27">
        <v>4</v>
      </c>
      <c r="AD47" s="27">
        <v>4</v>
      </c>
      <c r="AE47" s="27">
        <v>4</v>
      </c>
      <c r="AF47" s="28" t="s">
        <v>17</v>
      </c>
      <c r="AG47" s="26" t="s">
        <v>17</v>
      </c>
      <c r="AH47" s="27" t="s">
        <v>17</v>
      </c>
      <c r="AI47" s="27">
        <v>4</v>
      </c>
    </row>
    <row r="48" spans="1:37" customFormat="1" ht="16" x14ac:dyDescent="0.2">
      <c r="A48" s="25"/>
      <c r="B48" s="25">
        <v>28</v>
      </c>
      <c r="C48" s="25"/>
      <c r="D48" s="16" t="s">
        <v>13</v>
      </c>
      <c r="E48" s="26">
        <v>4</v>
      </c>
      <c r="F48" s="27" t="s">
        <v>17</v>
      </c>
      <c r="G48" s="27" t="s">
        <v>17</v>
      </c>
      <c r="H48" s="27" t="s">
        <v>17</v>
      </c>
      <c r="I48" s="27">
        <v>4</v>
      </c>
      <c r="J48" s="27">
        <v>4</v>
      </c>
      <c r="K48" s="27">
        <v>4</v>
      </c>
      <c r="L48" s="27">
        <v>4</v>
      </c>
      <c r="M48" s="27" t="s">
        <v>17</v>
      </c>
      <c r="N48" s="27" t="s">
        <v>17</v>
      </c>
      <c r="O48" s="27" t="s">
        <v>17</v>
      </c>
      <c r="P48" s="27">
        <v>4</v>
      </c>
      <c r="Q48" s="27">
        <v>4</v>
      </c>
      <c r="R48" s="28">
        <v>4</v>
      </c>
      <c r="S48" s="26">
        <v>4</v>
      </c>
      <c r="T48" s="27" t="s">
        <v>17</v>
      </c>
      <c r="U48" s="27" t="s">
        <v>17</v>
      </c>
      <c r="V48" s="27" t="s">
        <v>17</v>
      </c>
      <c r="W48" s="27">
        <v>4</v>
      </c>
      <c r="X48" s="27">
        <v>4</v>
      </c>
      <c r="Y48" s="27">
        <v>4</v>
      </c>
      <c r="Z48" s="27">
        <v>4</v>
      </c>
      <c r="AA48" s="27" t="s">
        <v>17</v>
      </c>
      <c r="AB48" s="27" t="s">
        <v>17</v>
      </c>
      <c r="AC48" s="27" t="s">
        <v>17</v>
      </c>
      <c r="AD48" s="27">
        <v>4</v>
      </c>
      <c r="AE48" s="27">
        <v>4</v>
      </c>
      <c r="AF48" s="28">
        <v>4</v>
      </c>
      <c r="AG48" s="26">
        <v>4</v>
      </c>
      <c r="AH48" s="27" t="s">
        <v>17</v>
      </c>
      <c r="AI48" s="27" t="s">
        <v>17</v>
      </c>
    </row>
    <row r="49" spans="1:46" customFormat="1" ht="16" x14ac:dyDescent="0.2">
      <c r="A49" s="25"/>
      <c r="B49" s="25">
        <v>29</v>
      </c>
      <c r="C49" s="25"/>
      <c r="D49" s="1" t="s">
        <v>10</v>
      </c>
      <c r="E49" s="13" t="s">
        <v>17</v>
      </c>
      <c r="F49" s="6">
        <v>4</v>
      </c>
      <c r="G49" s="6">
        <v>4</v>
      </c>
      <c r="H49" s="6">
        <v>4</v>
      </c>
      <c r="I49" s="6">
        <v>4</v>
      </c>
      <c r="J49" s="6" t="s">
        <v>17</v>
      </c>
      <c r="K49" s="6" t="s">
        <v>17</v>
      </c>
      <c r="L49" s="6" t="s">
        <v>17</v>
      </c>
      <c r="M49" s="6">
        <v>4</v>
      </c>
      <c r="N49" s="6">
        <v>4</v>
      </c>
      <c r="O49" s="6">
        <v>4</v>
      </c>
      <c r="P49" s="6">
        <v>4</v>
      </c>
      <c r="Q49" s="6" t="s">
        <v>17</v>
      </c>
      <c r="R49" s="12" t="s">
        <v>17</v>
      </c>
      <c r="S49" s="13" t="s">
        <v>17</v>
      </c>
      <c r="T49" s="6">
        <v>4</v>
      </c>
      <c r="U49" s="6">
        <v>4</v>
      </c>
      <c r="V49" s="6">
        <v>4</v>
      </c>
      <c r="W49" s="6">
        <v>4</v>
      </c>
      <c r="X49" s="6" t="s">
        <v>17</v>
      </c>
      <c r="Y49" s="6" t="s">
        <v>17</v>
      </c>
      <c r="Z49" s="6" t="s">
        <v>17</v>
      </c>
      <c r="AA49" s="6">
        <v>4</v>
      </c>
      <c r="AB49" s="6">
        <v>4</v>
      </c>
      <c r="AC49" s="6">
        <v>4</v>
      </c>
      <c r="AD49" s="6">
        <v>4</v>
      </c>
      <c r="AE49" s="6" t="s">
        <v>17</v>
      </c>
      <c r="AF49" s="12" t="s">
        <v>17</v>
      </c>
      <c r="AG49" s="13" t="s">
        <v>17</v>
      </c>
      <c r="AH49" s="6">
        <v>4</v>
      </c>
      <c r="AI49" s="6">
        <v>4</v>
      </c>
    </row>
    <row r="50" spans="1:46" customFormat="1" ht="16" x14ac:dyDescent="0.2">
      <c r="A50" s="25"/>
      <c r="B50" s="25">
        <v>30</v>
      </c>
      <c r="C50" s="1"/>
      <c r="D50" s="1" t="s">
        <v>14</v>
      </c>
      <c r="E50" s="10">
        <v>4</v>
      </c>
      <c r="F50" s="11">
        <v>4</v>
      </c>
      <c r="G50" s="11" t="s">
        <v>9</v>
      </c>
      <c r="H50" s="11" t="s">
        <v>9</v>
      </c>
      <c r="I50" s="11" t="s">
        <v>9</v>
      </c>
      <c r="J50" s="11">
        <v>4</v>
      </c>
      <c r="K50" s="11">
        <v>4</v>
      </c>
      <c r="L50" s="11">
        <v>4</v>
      </c>
      <c r="M50" s="11">
        <v>4</v>
      </c>
      <c r="N50" s="11" t="s">
        <v>9</v>
      </c>
      <c r="O50" s="11" t="s">
        <v>9</v>
      </c>
      <c r="P50" s="11" t="s">
        <v>9</v>
      </c>
      <c r="Q50" s="6">
        <v>4</v>
      </c>
      <c r="R50" s="15">
        <v>4</v>
      </c>
      <c r="S50" s="10">
        <v>4</v>
      </c>
      <c r="T50" s="11">
        <v>4</v>
      </c>
      <c r="U50" s="11" t="s">
        <v>9</v>
      </c>
      <c r="V50" s="11" t="s">
        <v>9</v>
      </c>
      <c r="W50" s="11" t="s">
        <v>9</v>
      </c>
      <c r="X50" s="11">
        <v>4</v>
      </c>
      <c r="Y50" s="11">
        <v>4</v>
      </c>
      <c r="Z50" s="11">
        <v>4</v>
      </c>
      <c r="AA50" s="11">
        <v>4</v>
      </c>
      <c r="AB50" s="11" t="s">
        <v>9</v>
      </c>
      <c r="AC50" s="11" t="s">
        <v>9</v>
      </c>
      <c r="AD50" s="11" t="s">
        <v>9</v>
      </c>
      <c r="AE50" s="6">
        <v>4</v>
      </c>
      <c r="AF50" s="15">
        <v>4</v>
      </c>
      <c r="AG50" s="10">
        <v>4</v>
      </c>
      <c r="AH50" s="11">
        <v>4</v>
      </c>
      <c r="AI50" s="11" t="s">
        <v>9</v>
      </c>
    </row>
    <row r="51" spans="1:46" customFormat="1" ht="16" x14ac:dyDescent="0.2">
      <c r="A51" s="25"/>
      <c r="B51" s="1">
        <v>31</v>
      </c>
      <c r="C51" s="25"/>
      <c r="D51" s="16" t="s">
        <v>15</v>
      </c>
      <c r="E51" s="13">
        <v>4</v>
      </c>
      <c r="F51" s="6">
        <v>4</v>
      </c>
      <c r="G51" s="6">
        <v>4</v>
      </c>
      <c r="H51" s="6" t="s">
        <v>17</v>
      </c>
      <c r="I51" s="6" t="s">
        <v>17</v>
      </c>
      <c r="J51" s="6" t="s">
        <v>17</v>
      </c>
      <c r="K51" s="6">
        <v>4</v>
      </c>
      <c r="L51" s="6">
        <v>4</v>
      </c>
      <c r="M51" s="6">
        <v>4</v>
      </c>
      <c r="N51" s="6">
        <v>4</v>
      </c>
      <c r="O51" s="6" t="s">
        <v>17</v>
      </c>
      <c r="P51" s="6" t="s">
        <v>17</v>
      </c>
      <c r="Q51" s="6" t="s">
        <v>17</v>
      </c>
      <c r="R51" s="12">
        <v>4</v>
      </c>
      <c r="S51" s="13">
        <v>4</v>
      </c>
      <c r="T51" s="6">
        <v>4</v>
      </c>
      <c r="U51" s="6">
        <v>4</v>
      </c>
      <c r="V51" s="6" t="s">
        <v>17</v>
      </c>
      <c r="W51" s="6" t="s">
        <v>17</v>
      </c>
      <c r="X51" s="6" t="s">
        <v>17</v>
      </c>
      <c r="Y51" s="6">
        <v>4</v>
      </c>
      <c r="Z51" s="6">
        <v>4</v>
      </c>
      <c r="AA51" s="6">
        <v>4</v>
      </c>
      <c r="AB51" s="6">
        <v>4</v>
      </c>
      <c r="AC51" s="6" t="s">
        <v>17</v>
      </c>
      <c r="AD51" s="6" t="s">
        <v>17</v>
      </c>
      <c r="AE51" s="6" t="s">
        <v>17</v>
      </c>
      <c r="AF51" s="12">
        <v>4</v>
      </c>
      <c r="AG51" s="13">
        <v>4</v>
      </c>
      <c r="AH51" s="6">
        <v>4</v>
      </c>
      <c r="AI51" s="6">
        <v>4</v>
      </c>
    </row>
    <row r="52" spans="1:46" ht="16" x14ac:dyDescent="0.2">
      <c r="A52" s="16"/>
      <c r="B52" s="16"/>
      <c r="C52" s="29"/>
      <c r="D52" s="16"/>
      <c r="E52" s="1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2"/>
      <c r="S52" s="13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12"/>
      <c r="AG52" s="13"/>
      <c r="AH52" s="6"/>
      <c r="AI52" s="6"/>
      <c r="AJ52"/>
      <c r="AK52"/>
    </row>
    <row r="53" spans="1:46" ht="16" x14ac:dyDescent="0.2">
      <c r="A53" s="1"/>
      <c r="B53" s="1"/>
      <c r="C53" s="17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8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5"/>
      <c r="AG53" s="2"/>
      <c r="AH53" s="1"/>
      <c r="AI53" s="1"/>
      <c r="AJ53"/>
      <c r="AK53"/>
    </row>
    <row r="54" spans="1:46" ht="16" x14ac:dyDescent="0.2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6"/>
      <c r="N54" s="6"/>
      <c r="O54" s="1"/>
      <c r="P54" s="1"/>
      <c r="Q54" s="1"/>
      <c r="R54" s="8"/>
      <c r="S54" s="2"/>
      <c r="T54" s="1"/>
      <c r="U54" s="1"/>
      <c r="V54" s="1"/>
      <c r="W54" s="1"/>
      <c r="X54" s="1"/>
      <c r="Y54" s="1"/>
      <c r="Z54" s="1"/>
      <c r="AA54" s="6"/>
      <c r="AB54" s="6"/>
      <c r="AC54" s="1"/>
      <c r="AD54" s="1"/>
      <c r="AE54" s="1"/>
      <c r="AF54" s="5"/>
      <c r="AG54" s="2"/>
      <c r="AH54" s="1"/>
      <c r="AI54" s="1"/>
      <c r="AJ54"/>
      <c r="AK54"/>
    </row>
    <row r="55" spans="1:46" ht="14.25" customHeight="1" x14ac:dyDescent="0.2">
      <c r="A55" s="1"/>
      <c r="B55" s="1"/>
      <c r="C55" s="7" t="s">
        <v>20</v>
      </c>
      <c r="D55" s="1"/>
      <c r="E55" s="2"/>
      <c r="F55" s="1"/>
      <c r="G55" s="1"/>
      <c r="H55" s="1"/>
      <c r="I55" s="1"/>
      <c r="J55" s="1"/>
      <c r="K55" s="1"/>
      <c r="L55" s="1"/>
      <c r="M55" s="6"/>
      <c r="N55" s="6"/>
      <c r="O55" s="1"/>
      <c r="P55" s="1"/>
      <c r="Q55" s="1"/>
      <c r="R55" s="8"/>
      <c r="S55" s="2"/>
      <c r="T55" s="1"/>
      <c r="U55" s="1"/>
      <c r="V55" s="1"/>
      <c r="W55" s="1"/>
      <c r="X55" s="1"/>
      <c r="Y55" s="1"/>
      <c r="Z55" s="1"/>
      <c r="AA55" s="6"/>
      <c r="AB55" s="6"/>
      <c r="AC55" s="1"/>
      <c r="AD55" s="1"/>
      <c r="AE55" s="1"/>
      <c r="AF55" s="5"/>
      <c r="AG55" s="2"/>
      <c r="AH55" s="1"/>
      <c r="AI55" s="1"/>
      <c r="AJ55"/>
      <c r="AK55"/>
    </row>
    <row r="60" spans="1:46" s="1" customFormat="1" ht="16" x14ac:dyDescent="0.2">
      <c r="E60" s="1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2"/>
      <c r="S60" s="13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18"/>
      <c r="AG60" s="13"/>
      <c r="AH60" s="6"/>
      <c r="AI60" s="6"/>
      <c r="AJ60"/>
      <c r="AK60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6" x14ac:dyDescent="0.2">
      <c r="A61" s="16"/>
      <c r="B61" s="16"/>
      <c r="C61" s="16"/>
      <c r="D61" s="16"/>
      <c r="E61" s="1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2"/>
      <c r="S61" s="13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18"/>
      <c r="AG61" s="13"/>
      <c r="AH61" s="6"/>
      <c r="AI61" s="6"/>
      <c r="AJ61"/>
      <c r="AK61"/>
    </row>
    <row r="62" spans="1:46" ht="16" x14ac:dyDescent="0.2">
      <c r="A62" s="16"/>
      <c r="B62" s="16"/>
      <c r="C62" s="29"/>
      <c r="D62" s="16"/>
      <c r="E62" s="9"/>
      <c r="F62" s="16"/>
      <c r="G62" s="16"/>
      <c r="H62" s="16"/>
      <c r="I62" s="16"/>
      <c r="J62" s="16"/>
      <c r="K62" s="16"/>
      <c r="L62" s="16"/>
      <c r="M62" s="27"/>
      <c r="N62" s="27"/>
      <c r="O62" s="16"/>
      <c r="P62" s="16"/>
      <c r="Q62" s="16"/>
      <c r="R62" s="8"/>
      <c r="S62" s="9"/>
      <c r="T62" s="16"/>
      <c r="U62" s="16"/>
      <c r="V62" s="16"/>
      <c r="W62" s="16"/>
      <c r="X62" s="16"/>
      <c r="Y62" s="16"/>
      <c r="Z62" s="16"/>
      <c r="AA62" s="27"/>
      <c r="AB62" s="27"/>
      <c r="AC62" s="16"/>
      <c r="AD62" s="16"/>
      <c r="AE62" s="16"/>
      <c r="AF62" s="5"/>
      <c r="AG62" s="9"/>
      <c r="AH62" s="16"/>
      <c r="AI62" s="16"/>
      <c r="AJ62"/>
      <c r="AK62"/>
    </row>
    <row r="63" spans="1:46" ht="16" x14ac:dyDescent="0.2">
      <c r="A63" s="1"/>
      <c r="B63" s="1"/>
      <c r="C63" s="17"/>
      <c r="D63" s="1"/>
      <c r="E63" s="1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12"/>
      <c r="S63" s="13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18"/>
      <c r="AG63" s="13"/>
      <c r="AH63" s="6"/>
      <c r="AI63" s="6"/>
      <c r="AJ63"/>
      <c r="AK63"/>
    </row>
    <row r="64" spans="1:46" ht="16" x14ac:dyDescent="0.2">
      <c r="E64" s="3"/>
      <c r="R64" s="32"/>
      <c r="S64" s="3"/>
      <c r="AG64" s="3"/>
      <c r="AJ64"/>
      <c r="AK64"/>
    </row>
    <row r="65" spans="3:35" x14ac:dyDescent="0.15">
      <c r="E65" s="3"/>
      <c r="R65" s="32"/>
      <c r="S65" s="3"/>
      <c r="AG65" s="3"/>
    </row>
    <row r="66" spans="3:35" x14ac:dyDescent="0.15">
      <c r="E66" s="3"/>
      <c r="R66" s="32"/>
      <c r="S66" s="3"/>
      <c r="AG66" s="3"/>
    </row>
    <row r="67" spans="3:35" x14ac:dyDescent="0.15">
      <c r="C67" s="3" t="s">
        <v>21</v>
      </c>
      <c r="D67" s="3" t="s">
        <v>7</v>
      </c>
      <c r="E67" s="33">
        <f>COUNTIF(E6:E65,1)</f>
        <v>6</v>
      </c>
      <c r="F67" s="33">
        <f t="shared" ref="F67:AF67" si="0">COUNTIF(F6:F65,1)</f>
        <v>5</v>
      </c>
      <c r="G67" s="33">
        <f t="shared" si="0"/>
        <v>5</v>
      </c>
      <c r="H67" s="33">
        <f t="shared" si="0"/>
        <v>5</v>
      </c>
      <c r="I67" s="33">
        <f t="shared" si="0"/>
        <v>5</v>
      </c>
      <c r="J67" s="33">
        <f t="shared" si="0"/>
        <v>5</v>
      </c>
      <c r="K67" s="33">
        <f t="shared" si="0"/>
        <v>5</v>
      </c>
      <c r="L67" s="33">
        <f t="shared" si="0"/>
        <v>6</v>
      </c>
      <c r="M67" s="33">
        <f t="shared" si="0"/>
        <v>5</v>
      </c>
      <c r="N67" s="33">
        <f t="shared" si="0"/>
        <v>5</v>
      </c>
      <c r="O67" s="33">
        <f t="shared" si="0"/>
        <v>5</v>
      </c>
      <c r="P67" s="33">
        <f t="shared" si="0"/>
        <v>5</v>
      </c>
      <c r="Q67" s="33">
        <f t="shared" si="0"/>
        <v>5</v>
      </c>
      <c r="R67" s="33">
        <f t="shared" si="0"/>
        <v>5</v>
      </c>
      <c r="S67" s="33">
        <f t="shared" si="0"/>
        <v>6</v>
      </c>
      <c r="T67" s="33">
        <f t="shared" si="0"/>
        <v>5</v>
      </c>
      <c r="U67" s="33">
        <f t="shared" si="0"/>
        <v>5</v>
      </c>
      <c r="V67" s="33">
        <f t="shared" si="0"/>
        <v>5</v>
      </c>
      <c r="W67" s="33">
        <f t="shared" si="0"/>
        <v>5</v>
      </c>
      <c r="X67" s="33">
        <f t="shared" si="0"/>
        <v>5</v>
      </c>
      <c r="Y67" s="33">
        <f t="shared" si="0"/>
        <v>5</v>
      </c>
      <c r="Z67" s="33">
        <f t="shared" si="0"/>
        <v>6</v>
      </c>
      <c r="AA67" s="33">
        <f t="shared" si="0"/>
        <v>5</v>
      </c>
      <c r="AB67" s="33">
        <f t="shared" si="0"/>
        <v>5</v>
      </c>
      <c r="AC67" s="33">
        <f t="shared" si="0"/>
        <v>5</v>
      </c>
      <c r="AD67" s="33">
        <f t="shared" si="0"/>
        <v>5</v>
      </c>
      <c r="AE67" s="33">
        <f t="shared" si="0"/>
        <v>5</v>
      </c>
      <c r="AF67" s="33">
        <f t="shared" si="0"/>
        <v>5</v>
      </c>
      <c r="AG67" s="33">
        <f>COUNTIF(AG6:AG65,1)</f>
        <v>6</v>
      </c>
      <c r="AH67" s="33">
        <f t="shared" ref="AH67:AI67" si="1">COUNTIF(AH6:AH65,1)</f>
        <v>5</v>
      </c>
      <c r="AI67" s="33">
        <f t="shared" si="1"/>
        <v>5</v>
      </c>
    </row>
    <row r="68" spans="3:35" x14ac:dyDescent="0.15">
      <c r="C68" s="3" t="s">
        <v>22</v>
      </c>
      <c r="D68" s="3" t="s">
        <v>16</v>
      </c>
      <c r="E68" s="33">
        <f>COUNTIF(E7:E66,2)</f>
        <v>6</v>
      </c>
      <c r="F68" s="33">
        <f t="shared" ref="F68:AF68" si="2">COUNTIF(F7:F66,2)</f>
        <v>5</v>
      </c>
      <c r="G68" s="33">
        <f t="shared" si="2"/>
        <v>5</v>
      </c>
      <c r="H68" s="33">
        <f t="shared" si="2"/>
        <v>6</v>
      </c>
      <c r="I68" s="33">
        <f t="shared" si="2"/>
        <v>6</v>
      </c>
      <c r="J68" s="33">
        <f t="shared" si="2"/>
        <v>6</v>
      </c>
      <c r="K68" s="33">
        <f t="shared" si="2"/>
        <v>6</v>
      </c>
      <c r="L68" s="33">
        <f t="shared" si="2"/>
        <v>6</v>
      </c>
      <c r="M68" s="33">
        <f t="shared" si="2"/>
        <v>5</v>
      </c>
      <c r="N68" s="33">
        <f t="shared" si="2"/>
        <v>5</v>
      </c>
      <c r="O68" s="33">
        <f t="shared" si="2"/>
        <v>6</v>
      </c>
      <c r="P68" s="33">
        <f t="shared" si="2"/>
        <v>6</v>
      </c>
      <c r="Q68" s="33">
        <f t="shared" si="2"/>
        <v>6</v>
      </c>
      <c r="R68" s="33">
        <f t="shared" si="2"/>
        <v>6</v>
      </c>
      <c r="S68" s="33">
        <f t="shared" si="2"/>
        <v>6</v>
      </c>
      <c r="T68" s="33">
        <f t="shared" si="2"/>
        <v>5</v>
      </c>
      <c r="U68" s="33">
        <f t="shared" si="2"/>
        <v>5</v>
      </c>
      <c r="V68" s="33">
        <f t="shared" si="2"/>
        <v>6</v>
      </c>
      <c r="W68" s="33">
        <f t="shared" si="2"/>
        <v>6</v>
      </c>
      <c r="X68" s="33">
        <f t="shared" si="2"/>
        <v>6</v>
      </c>
      <c r="Y68" s="33">
        <f t="shared" si="2"/>
        <v>6</v>
      </c>
      <c r="Z68" s="33">
        <f t="shared" si="2"/>
        <v>6</v>
      </c>
      <c r="AA68" s="33">
        <f t="shared" si="2"/>
        <v>5</v>
      </c>
      <c r="AB68" s="33">
        <f t="shared" si="2"/>
        <v>5</v>
      </c>
      <c r="AC68" s="33">
        <f t="shared" si="2"/>
        <v>6</v>
      </c>
      <c r="AD68" s="33">
        <f t="shared" si="2"/>
        <v>6</v>
      </c>
      <c r="AE68" s="33">
        <f t="shared" si="2"/>
        <v>6</v>
      </c>
      <c r="AF68" s="33">
        <f t="shared" si="2"/>
        <v>6</v>
      </c>
      <c r="AG68" s="33">
        <f>COUNTIF(AG7:AG66,2)</f>
        <v>6</v>
      </c>
      <c r="AH68" s="33">
        <f t="shared" ref="AH68:AI68" si="3">COUNTIF(AH7:AH66,2)</f>
        <v>5</v>
      </c>
      <c r="AI68" s="33">
        <f t="shared" si="3"/>
        <v>5</v>
      </c>
    </row>
    <row r="69" spans="3:35" x14ac:dyDescent="0.15">
      <c r="C69" s="3" t="s">
        <v>23</v>
      </c>
      <c r="D69" s="3" t="s">
        <v>18</v>
      </c>
      <c r="E69" s="33">
        <f>COUNTIF(E6:E66,3)</f>
        <v>2</v>
      </c>
      <c r="F69" s="33">
        <f t="shared" ref="F69:AF69" si="4">COUNTIF(F6:F66,3)</f>
        <v>3</v>
      </c>
      <c r="G69" s="33">
        <f t="shared" si="4"/>
        <v>3</v>
      </c>
      <c r="H69" s="33">
        <f t="shared" si="4"/>
        <v>3</v>
      </c>
      <c r="I69" s="33">
        <f t="shared" si="4"/>
        <v>3</v>
      </c>
      <c r="J69" s="33">
        <f t="shared" si="4"/>
        <v>3</v>
      </c>
      <c r="K69" s="33">
        <f t="shared" si="4"/>
        <v>3</v>
      </c>
      <c r="L69" s="33">
        <f t="shared" si="4"/>
        <v>2</v>
      </c>
      <c r="M69" s="33">
        <f t="shared" si="4"/>
        <v>3</v>
      </c>
      <c r="N69" s="33">
        <f t="shared" si="4"/>
        <v>3</v>
      </c>
      <c r="O69" s="33">
        <f t="shared" si="4"/>
        <v>3</v>
      </c>
      <c r="P69" s="33">
        <f t="shared" si="4"/>
        <v>3</v>
      </c>
      <c r="Q69" s="33">
        <f t="shared" si="4"/>
        <v>3</v>
      </c>
      <c r="R69" s="33">
        <f t="shared" si="4"/>
        <v>3</v>
      </c>
      <c r="S69" s="33">
        <f t="shared" si="4"/>
        <v>2</v>
      </c>
      <c r="T69" s="33">
        <f t="shared" si="4"/>
        <v>3</v>
      </c>
      <c r="U69" s="33">
        <f t="shared" si="4"/>
        <v>3</v>
      </c>
      <c r="V69" s="33">
        <f t="shared" si="4"/>
        <v>3</v>
      </c>
      <c r="W69" s="33">
        <f t="shared" si="4"/>
        <v>3</v>
      </c>
      <c r="X69" s="33">
        <f t="shared" si="4"/>
        <v>3</v>
      </c>
      <c r="Y69" s="33">
        <f t="shared" si="4"/>
        <v>3</v>
      </c>
      <c r="Z69" s="33">
        <f t="shared" si="4"/>
        <v>2</v>
      </c>
      <c r="AA69" s="33">
        <f t="shared" si="4"/>
        <v>3</v>
      </c>
      <c r="AB69" s="33">
        <f t="shared" si="4"/>
        <v>3</v>
      </c>
      <c r="AC69" s="33">
        <f t="shared" si="4"/>
        <v>3</v>
      </c>
      <c r="AD69" s="33">
        <f t="shared" si="4"/>
        <v>3</v>
      </c>
      <c r="AE69" s="33">
        <f t="shared" si="4"/>
        <v>3</v>
      </c>
      <c r="AF69" s="33">
        <f t="shared" si="4"/>
        <v>3</v>
      </c>
      <c r="AG69" s="33">
        <f>COUNTIF(AG6:AG66,3)</f>
        <v>2</v>
      </c>
      <c r="AH69" s="33">
        <f t="shared" ref="AH69:AI69" si="5">COUNTIF(AH6:AH66,3)</f>
        <v>3</v>
      </c>
      <c r="AI69" s="33">
        <f t="shared" si="5"/>
        <v>3</v>
      </c>
    </row>
    <row r="70" spans="3:35" x14ac:dyDescent="0.15">
      <c r="C70" s="3" t="s">
        <v>24</v>
      </c>
      <c r="D70" s="3" t="s">
        <v>19</v>
      </c>
      <c r="E70" s="33">
        <f>COUNTIF(E6:E66,4)</f>
        <v>5</v>
      </c>
      <c r="F70" s="33">
        <f t="shared" ref="F70:AF70" si="6">COUNTIF(F6:F66,4)</f>
        <v>5</v>
      </c>
      <c r="G70" s="33">
        <f t="shared" si="6"/>
        <v>4</v>
      </c>
      <c r="H70" s="33">
        <f t="shared" si="6"/>
        <v>3</v>
      </c>
      <c r="I70" s="33">
        <f t="shared" si="6"/>
        <v>3</v>
      </c>
      <c r="J70" s="33">
        <f t="shared" si="6"/>
        <v>4</v>
      </c>
      <c r="K70" s="33">
        <f t="shared" si="6"/>
        <v>4</v>
      </c>
      <c r="L70" s="33">
        <f t="shared" si="6"/>
        <v>5</v>
      </c>
      <c r="M70" s="33">
        <f t="shared" si="6"/>
        <v>5</v>
      </c>
      <c r="N70" s="33">
        <f t="shared" si="6"/>
        <v>4</v>
      </c>
      <c r="O70" s="33">
        <f t="shared" si="6"/>
        <v>3</v>
      </c>
      <c r="P70" s="33">
        <f t="shared" si="6"/>
        <v>3</v>
      </c>
      <c r="Q70" s="33">
        <f t="shared" si="6"/>
        <v>4</v>
      </c>
      <c r="R70" s="33">
        <f t="shared" si="6"/>
        <v>4</v>
      </c>
      <c r="S70" s="33">
        <f t="shared" si="6"/>
        <v>5</v>
      </c>
      <c r="T70" s="33">
        <f t="shared" si="6"/>
        <v>5</v>
      </c>
      <c r="U70" s="33">
        <f t="shared" si="6"/>
        <v>4</v>
      </c>
      <c r="V70" s="33">
        <f t="shared" si="6"/>
        <v>3</v>
      </c>
      <c r="W70" s="33">
        <f t="shared" si="6"/>
        <v>3</v>
      </c>
      <c r="X70" s="33">
        <f t="shared" si="6"/>
        <v>4</v>
      </c>
      <c r="Y70" s="33">
        <f t="shared" si="6"/>
        <v>4</v>
      </c>
      <c r="Z70" s="33">
        <f t="shared" si="6"/>
        <v>5</v>
      </c>
      <c r="AA70" s="33">
        <f t="shared" si="6"/>
        <v>5</v>
      </c>
      <c r="AB70" s="33">
        <f t="shared" si="6"/>
        <v>4</v>
      </c>
      <c r="AC70" s="33">
        <f t="shared" si="6"/>
        <v>3</v>
      </c>
      <c r="AD70" s="33">
        <f t="shared" si="6"/>
        <v>3</v>
      </c>
      <c r="AE70" s="33">
        <f t="shared" si="6"/>
        <v>4</v>
      </c>
      <c r="AF70" s="33">
        <f t="shared" si="6"/>
        <v>4</v>
      </c>
      <c r="AG70" s="33">
        <f>COUNTIF(AG6:AG66,4)</f>
        <v>5</v>
      </c>
      <c r="AH70" s="33">
        <f t="shared" ref="AH70:AI70" si="7">COUNTIF(AH6:AH66,4)</f>
        <v>5</v>
      </c>
      <c r="AI70" s="33">
        <f t="shared" si="7"/>
        <v>4</v>
      </c>
    </row>
    <row r="71" spans="3:35" x14ac:dyDescent="0.15">
      <c r="C71" s="3" t="s">
        <v>25</v>
      </c>
      <c r="D71" s="3" t="s">
        <v>20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4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</row>
    <row r="72" spans="3:35" x14ac:dyDescent="0.15"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4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</row>
    <row r="73" spans="3:35" x14ac:dyDescent="0.15"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4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</row>
    <row r="74" spans="3:35" x14ac:dyDescent="0.15"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4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3:35" customFormat="1" ht="16" x14ac:dyDescent="0.2">
      <c r="R75" s="35"/>
    </row>
    <row r="76" spans="3:35" customFormat="1" ht="16" x14ac:dyDescent="0.2">
      <c r="R76" s="35"/>
    </row>
    <row r="77" spans="3:35" customFormat="1" ht="16" x14ac:dyDescent="0.2">
      <c r="R77" s="35"/>
    </row>
    <row r="78" spans="3:35" customFormat="1" ht="16" x14ac:dyDescent="0.2">
      <c r="R78" s="35"/>
    </row>
    <row r="79" spans="3:35" customFormat="1" ht="16" x14ac:dyDescent="0.2">
      <c r="R79" s="35"/>
    </row>
    <row r="80" spans="3:35" customFormat="1" ht="16" x14ac:dyDescent="0.2">
      <c r="R80" s="35"/>
    </row>
    <row r="81" spans="1:37" customFormat="1" ht="16" x14ac:dyDescent="0.2">
      <c r="R81" s="35"/>
    </row>
    <row r="82" spans="1:37" ht="16" x14ac:dyDescent="0.2">
      <c r="A82" s="16">
        <v>26</v>
      </c>
      <c r="B82" s="16">
        <v>26</v>
      </c>
      <c r="C82" s="16"/>
      <c r="D82" s="16" t="s">
        <v>26</v>
      </c>
      <c r="E82" s="26">
        <v>3</v>
      </c>
      <c r="F82" s="27">
        <v>3</v>
      </c>
      <c r="G82" s="27" t="s">
        <v>9</v>
      </c>
      <c r="H82" s="27" t="s">
        <v>9</v>
      </c>
      <c r="I82" s="27" t="s">
        <v>9</v>
      </c>
      <c r="J82" s="36">
        <v>3</v>
      </c>
      <c r="K82" s="27">
        <v>3</v>
      </c>
      <c r="L82" s="27">
        <v>3</v>
      </c>
      <c r="M82" s="27">
        <v>3</v>
      </c>
      <c r="N82" s="27" t="s">
        <v>9</v>
      </c>
      <c r="O82" s="27" t="s">
        <v>9</v>
      </c>
      <c r="P82" s="27" t="s">
        <v>9</v>
      </c>
      <c r="Q82" s="37">
        <v>3</v>
      </c>
      <c r="R82" s="12">
        <v>3</v>
      </c>
      <c r="S82" s="26">
        <v>3</v>
      </c>
      <c r="T82" s="27">
        <v>3</v>
      </c>
      <c r="U82" s="27" t="s">
        <v>9</v>
      </c>
      <c r="V82" s="27" t="s">
        <v>9</v>
      </c>
      <c r="W82" s="27" t="s">
        <v>9</v>
      </c>
      <c r="X82" s="36">
        <v>3</v>
      </c>
      <c r="Y82" s="27">
        <v>3</v>
      </c>
      <c r="Z82" s="27">
        <v>3</v>
      </c>
      <c r="AA82" s="27">
        <v>3</v>
      </c>
      <c r="AB82" s="27" t="s">
        <v>9</v>
      </c>
      <c r="AC82" s="27" t="s">
        <v>9</v>
      </c>
      <c r="AD82" s="27" t="s">
        <v>9</v>
      </c>
      <c r="AE82" s="37">
        <v>3</v>
      </c>
      <c r="AF82" s="18">
        <v>3</v>
      </c>
      <c r="AG82" s="26">
        <v>3</v>
      </c>
      <c r="AH82" s="27">
        <v>3</v>
      </c>
      <c r="AI82" s="27" t="s">
        <v>9</v>
      </c>
      <c r="AJ82"/>
      <c r="AK82"/>
    </row>
    <row r="83" spans="1:37" ht="16" x14ac:dyDescent="0.2">
      <c r="A83" s="16">
        <v>27</v>
      </c>
      <c r="B83" s="16">
        <v>27</v>
      </c>
      <c r="C83" s="16"/>
      <c r="D83" s="16" t="s">
        <v>26</v>
      </c>
      <c r="E83" s="26">
        <v>3</v>
      </c>
      <c r="F83" s="27">
        <v>3</v>
      </c>
      <c r="G83" s="27" t="s">
        <v>9</v>
      </c>
      <c r="H83" s="27" t="s">
        <v>9</v>
      </c>
      <c r="I83" s="27" t="s">
        <v>9</v>
      </c>
      <c r="J83" s="37">
        <v>3</v>
      </c>
      <c r="K83" s="27">
        <v>3</v>
      </c>
      <c r="L83" s="27">
        <v>3</v>
      </c>
      <c r="M83" s="27">
        <v>3</v>
      </c>
      <c r="N83" s="27" t="s">
        <v>9</v>
      </c>
      <c r="O83" s="27" t="s">
        <v>9</v>
      </c>
      <c r="P83" s="27" t="s">
        <v>9</v>
      </c>
      <c r="Q83" s="36">
        <v>3</v>
      </c>
      <c r="R83" s="12">
        <v>3</v>
      </c>
      <c r="S83" s="26">
        <v>3</v>
      </c>
      <c r="T83" s="27">
        <v>3</v>
      </c>
      <c r="U83" s="27" t="s">
        <v>9</v>
      </c>
      <c r="V83" s="27" t="s">
        <v>9</v>
      </c>
      <c r="W83" s="27" t="s">
        <v>9</v>
      </c>
      <c r="X83" s="37">
        <v>3</v>
      </c>
      <c r="Y83" s="27">
        <v>3</v>
      </c>
      <c r="Z83" s="27">
        <v>3</v>
      </c>
      <c r="AA83" s="27">
        <v>3</v>
      </c>
      <c r="AB83" s="27" t="s">
        <v>9</v>
      </c>
      <c r="AC83" s="27" t="s">
        <v>9</v>
      </c>
      <c r="AD83" s="27" t="s">
        <v>9</v>
      </c>
      <c r="AE83" s="36">
        <v>3</v>
      </c>
      <c r="AF83" s="18">
        <v>3</v>
      </c>
      <c r="AG83" s="26">
        <v>3</v>
      </c>
      <c r="AH83" s="27">
        <v>3</v>
      </c>
      <c r="AI83" s="27" t="s">
        <v>9</v>
      </c>
      <c r="AJ83"/>
      <c r="AK83"/>
    </row>
    <row r="84" spans="1:37" ht="16" x14ac:dyDescent="0.2">
      <c r="A84" s="1">
        <v>28</v>
      </c>
      <c r="B84" s="1">
        <v>28</v>
      </c>
      <c r="C84" s="1"/>
      <c r="D84" s="1" t="s">
        <v>27</v>
      </c>
      <c r="E84" s="13" t="s">
        <v>9</v>
      </c>
      <c r="F84" s="6">
        <v>3</v>
      </c>
      <c r="G84" s="6">
        <v>3</v>
      </c>
      <c r="H84" s="6">
        <v>3</v>
      </c>
      <c r="I84" s="38">
        <v>3</v>
      </c>
      <c r="J84" s="6" t="s">
        <v>9</v>
      </c>
      <c r="K84" s="6" t="s">
        <v>9</v>
      </c>
      <c r="L84" s="6" t="s">
        <v>9</v>
      </c>
      <c r="M84" s="6">
        <v>3</v>
      </c>
      <c r="N84" s="6">
        <v>3</v>
      </c>
      <c r="O84" s="6">
        <v>3</v>
      </c>
      <c r="P84" s="39">
        <v>3</v>
      </c>
      <c r="Q84" s="6" t="s">
        <v>9</v>
      </c>
      <c r="R84" s="12" t="s">
        <v>9</v>
      </c>
      <c r="S84" s="13" t="s">
        <v>9</v>
      </c>
      <c r="T84" s="6">
        <v>3</v>
      </c>
      <c r="U84" s="6">
        <v>3</v>
      </c>
      <c r="V84" s="6">
        <v>3</v>
      </c>
      <c r="W84" s="38">
        <v>3</v>
      </c>
      <c r="X84" s="6" t="s">
        <v>9</v>
      </c>
      <c r="Y84" s="6" t="s">
        <v>9</v>
      </c>
      <c r="Z84" s="6" t="s">
        <v>9</v>
      </c>
      <c r="AA84" s="6">
        <v>3</v>
      </c>
      <c r="AB84" s="6">
        <v>3</v>
      </c>
      <c r="AC84" s="6">
        <v>3</v>
      </c>
      <c r="AD84" s="39">
        <v>3</v>
      </c>
      <c r="AE84" s="6" t="s">
        <v>9</v>
      </c>
      <c r="AF84" s="18" t="s">
        <v>9</v>
      </c>
      <c r="AG84" s="13" t="s">
        <v>9</v>
      </c>
      <c r="AH84" s="6">
        <v>3</v>
      </c>
      <c r="AI84" s="6">
        <v>3</v>
      </c>
      <c r="AJ84"/>
      <c r="AK84"/>
    </row>
    <row r="85" spans="1:37" ht="16" x14ac:dyDescent="0.2">
      <c r="A85" s="16">
        <v>31</v>
      </c>
      <c r="B85" s="16">
        <v>31</v>
      </c>
      <c r="C85" s="16"/>
      <c r="D85" s="16" t="s">
        <v>28</v>
      </c>
      <c r="E85" s="26" t="s">
        <v>9</v>
      </c>
      <c r="F85" s="27" t="s">
        <v>9</v>
      </c>
      <c r="G85" s="27" t="s">
        <v>9</v>
      </c>
      <c r="H85" s="27">
        <v>3</v>
      </c>
      <c r="I85" s="27">
        <v>3</v>
      </c>
      <c r="J85" s="27">
        <v>3</v>
      </c>
      <c r="K85" s="36">
        <v>3</v>
      </c>
      <c r="L85" s="27" t="s">
        <v>9</v>
      </c>
      <c r="M85" s="27" t="s">
        <v>9</v>
      </c>
      <c r="N85" s="27" t="s">
        <v>9</v>
      </c>
      <c r="O85" s="27">
        <v>3</v>
      </c>
      <c r="P85" s="27">
        <v>3</v>
      </c>
      <c r="Q85" s="27">
        <v>3</v>
      </c>
      <c r="R85" s="40">
        <v>3</v>
      </c>
      <c r="S85" s="26" t="s">
        <v>9</v>
      </c>
      <c r="T85" s="27" t="s">
        <v>9</v>
      </c>
      <c r="U85" s="27" t="s">
        <v>9</v>
      </c>
      <c r="V85" s="27">
        <v>3</v>
      </c>
      <c r="W85" s="27">
        <v>3</v>
      </c>
      <c r="X85" s="27">
        <v>3</v>
      </c>
      <c r="Y85" s="36">
        <v>3</v>
      </c>
      <c r="Z85" s="27" t="s">
        <v>9</v>
      </c>
      <c r="AA85" s="27" t="s">
        <v>9</v>
      </c>
      <c r="AB85" s="27" t="s">
        <v>9</v>
      </c>
      <c r="AC85" s="27">
        <v>3</v>
      </c>
      <c r="AD85" s="27">
        <v>3</v>
      </c>
      <c r="AE85" s="27">
        <v>3</v>
      </c>
      <c r="AF85" s="41">
        <v>3</v>
      </c>
      <c r="AG85" s="26" t="s">
        <v>9</v>
      </c>
      <c r="AH85" s="27" t="s">
        <v>9</v>
      </c>
      <c r="AI85" s="27" t="s">
        <v>9</v>
      </c>
      <c r="AJ85"/>
      <c r="AK85"/>
    </row>
    <row r="86" spans="1:37" customFormat="1" ht="16" x14ac:dyDescent="0.2">
      <c r="R86" s="35"/>
    </row>
    <row r="87" spans="1:37" customFormat="1" ht="16" x14ac:dyDescent="0.2">
      <c r="R87" s="35"/>
    </row>
    <row r="88" spans="1:37" customFormat="1" ht="16" x14ac:dyDescent="0.2">
      <c r="R88" s="35"/>
    </row>
    <row r="89" spans="1:37" customFormat="1" ht="16" x14ac:dyDescent="0.2">
      <c r="R89" s="35"/>
    </row>
    <row r="90" spans="1:37" customFormat="1" ht="16" x14ac:dyDescent="0.2">
      <c r="R90" s="35"/>
    </row>
    <row r="91" spans="1:37" customFormat="1" ht="16" x14ac:dyDescent="0.2">
      <c r="R91" s="35"/>
    </row>
    <row r="92" spans="1:37" customFormat="1" ht="16" x14ac:dyDescent="0.2">
      <c r="R92" s="35"/>
    </row>
    <row r="93" spans="1:37" customFormat="1" ht="16" x14ac:dyDescent="0.2">
      <c r="R93" s="35"/>
    </row>
    <row r="94" spans="1:37" customFormat="1" ht="16" x14ac:dyDescent="0.2">
      <c r="R94" s="35"/>
    </row>
    <row r="95" spans="1:37" x14ac:dyDescent="0.15"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4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 spans="1:37" x14ac:dyDescent="0.15"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5:35" x14ac:dyDescent="0.15"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4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5:35" x14ac:dyDescent="0.15"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4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5:35" x14ac:dyDescent="0.15"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4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5:35" x14ac:dyDescent="0.15"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5:35" x14ac:dyDescent="0.15"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4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5:35" x14ac:dyDescent="0.15"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5:35" customFormat="1" ht="16" x14ac:dyDescent="0.2">
      <c r="R103" s="35"/>
    </row>
    <row r="104" spans="5:35" customFormat="1" ht="16" x14ac:dyDescent="0.2">
      <c r="R104" s="35"/>
    </row>
    <row r="105" spans="5:35" customFormat="1" ht="16" x14ac:dyDescent="0.2">
      <c r="S105" s="42"/>
    </row>
    <row r="106" spans="5:35" customFormat="1" ht="16" x14ac:dyDescent="0.2">
      <c r="S106" s="42"/>
    </row>
    <row r="107" spans="5:35" customFormat="1" ht="16" x14ac:dyDescent="0.2">
      <c r="S107" s="42"/>
    </row>
    <row r="108" spans="5:35" customFormat="1" ht="16" x14ac:dyDescent="0.2">
      <c r="S108" s="42"/>
    </row>
    <row r="109" spans="5:35" customFormat="1" ht="16" x14ac:dyDescent="0.2">
      <c r="S109" s="42"/>
    </row>
    <row r="110" spans="5:35" customFormat="1" ht="16" x14ac:dyDescent="0.2">
      <c r="S110" s="42"/>
    </row>
    <row r="111" spans="5:35" customFormat="1" ht="16" x14ac:dyDescent="0.2">
      <c r="S111" s="42"/>
    </row>
    <row r="112" spans="5:35" customFormat="1" ht="16" x14ac:dyDescent="0.2">
      <c r="S112" s="42"/>
    </row>
    <row r="113" spans="19:19" customFormat="1" ht="16" x14ac:dyDescent="0.2">
      <c r="S113" s="42"/>
    </row>
    <row r="114" spans="19:19" customFormat="1" ht="16" x14ac:dyDescent="0.2">
      <c r="S114" s="42"/>
    </row>
    <row r="115" spans="19:19" customFormat="1" ht="16" x14ac:dyDescent="0.2">
      <c r="S115" s="42"/>
    </row>
    <row r="116" spans="19:19" customFormat="1" ht="16" x14ac:dyDescent="0.2">
      <c r="S116" s="42"/>
    </row>
    <row r="117" spans="19:19" customFormat="1" ht="16" x14ac:dyDescent="0.2">
      <c r="S117" s="42"/>
    </row>
    <row r="118" spans="19:19" customFormat="1" ht="16" x14ac:dyDescent="0.2">
      <c r="S118" s="42"/>
    </row>
    <row r="119" spans="19:19" customFormat="1" ht="16" x14ac:dyDescent="0.2">
      <c r="S119" s="42"/>
    </row>
    <row r="120" spans="19:19" customFormat="1" ht="16" x14ac:dyDescent="0.2">
      <c r="S120" s="42"/>
    </row>
    <row r="121" spans="19:19" customFormat="1" ht="16" x14ac:dyDescent="0.2">
      <c r="S121" s="42"/>
    </row>
    <row r="122" spans="19:19" customFormat="1" ht="16" x14ac:dyDescent="0.2">
      <c r="S122" s="42"/>
    </row>
    <row r="123" spans="19:19" customFormat="1" ht="16" x14ac:dyDescent="0.2">
      <c r="S123" s="42"/>
    </row>
    <row r="124" spans="19:19" customFormat="1" ht="16" x14ac:dyDescent="0.2">
      <c r="S124" s="42"/>
    </row>
    <row r="125" spans="19:19" customFormat="1" ht="16" x14ac:dyDescent="0.2">
      <c r="S125" s="42"/>
    </row>
    <row r="126" spans="19:19" customFormat="1" ht="16" x14ac:dyDescent="0.2">
      <c r="S126" s="42"/>
    </row>
    <row r="127" spans="19:19" customFormat="1" ht="16" x14ac:dyDescent="0.2">
      <c r="S127" s="42"/>
    </row>
    <row r="128" spans="19:19" customFormat="1" ht="16" x14ac:dyDescent="0.2">
      <c r="S128" s="42"/>
    </row>
    <row r="129" spans="19:19" customFormat="1" ht="16" x14ac:dyDescent="0.2">
      <c r="S129" s="42"/>
    </row>
    <row r="130" spans="19:19" customFormat="1" ht="16" x14ac:dyDescent="0.2">
      <c r="S130" s="42"/>
    </row>
    <row r="131" spans="19:19" customFormat="1" ht="16" x14ac:dyDescent="0.2">
      <c r="S131" s="42"/>
    </row>
    <row r="132" spans="19:19" customFormat="1" ht="16" x14ac:dyDescent="0.2">
      <c r="S132" s="42"/>
    </row>
    <row r="133" spans="19:19" customFormat="1" ht="16" x14ac:dyDescent="0.2">
      <c r="S133" s="42"/>
    </row>
    <row r="134" spans="19:19" customFormat="1" ht="16" x14ac:dyDescent="0.2">
      <c r="S134" s="42"/>
    </row>
    <row r="135" spans="19:19" customFormat="1" ht="16" x14ac:dyDescent="0.2">
      <c r="S135" s="42"/>
    </row>
    <row r="136" spans="19:19" customFormat="1" ht="16" x14ac:dyDescent="0.2">
      <c r="S136" s="42"/>
    </row>
    <row r="137" spans="19:19" customFormat="1" ht="16" x14ac:dyDescent="0.2">
      <c r="S137" s="42"/>
    </row>
    <row r="138" spans="19:19" customFormat="1" ht="16" x14ac:dyDescent="0.2">
      <c r="S138" s="42"/>
    </row>
    <row r="139" spans="19:19" customFormat="1" ht="16" x14ac:dyDescent="0.2">
      <c r="S139" s="42"/>
    </row>
    <row r="140" spans="19:19" customFormat="1" ht="16" x14ac:dyDescent="0.2">
      <c r="S140" s="42"/>
    </row>
    <row r="141" spans="19:19" customFormat="1" ht="16" x14ac:dyDescent="0.2">
      <c r="S141" s="42"/>
    </row>
    <row r="142" spans="19:19" customFormat="1" ht="16" x14ac:dyDescent="0.2">
      <c r="S142" s="42"/>
    </row>
    <row r="143" spans="19:19" customFormat="1" ht="16" x14ac:dyDescent="0.2">
      <c r="S143" s="42"/>
    </row>
    <row r="144" spans="19:19" customFormat="1" ht="16" x14ac:dyDescent="0.2">
      <c r="S144" s="42"/>
    </row>
    <row r="145" spans="5:33" customFormat="1" ht="16" x14ac:dyDescent="0.2">
      <c r="S145" s="42"/>
    </row>
    <row r="146" spans="5:33" customFormat="1" ht="16" x14ac:dyDescent="0.2">
      <c r="S146" s="42"/>
    </row>
    <row r="147" spans="5:33" customFormat="1" ht="16" x14ac:dyDescent="0.2">
      <c r="S147" s="42"/>
    </row>
    <row r="148" spans="5:33" customFormat="1" ht="16" x14ac:dyDescent="0.2">
      <c r="S148" s="42"/>
    </row>
    <row r="149" spans="5:33" customFormat="1" ht="16" x14ac:dyDescent="0.2">
      <c r="S149" s="42"/>
    </row>
    <row r="150" spans="5:33" customFormat="1" ht="16" x14ac:dyDescent="0.2">
      <c r="S150" s="42"/>
    </row>
    <row r="151" spans="5:33" customFormat="1" ht="16" x14ac:dyDescent="0.2">
      <c r="S151" s="42"/>
    </row>
    <row r="152" spans="5:33" customFormat="1" ht="16" x14ac:dyDescent="0.2">
      <c r="S152" s="42"/>
    </row>
    <row r="153" spans="5:33" customFormat="1" ht="16" x14ac:dyDescent="0.2">
      <c r="S153" s="42"/>
    </row>
    <row r="154" spans="5:33" customFormat="1" ht="16" x14ac:dyDescent="0.2">
      <c r="S154" s="42"/>
    </row>
    <row r="155" spans="5:33" customFormat="1" ht="16" x14ac:dyDescent="0.2">
      <c r="S155" s="42"/>
    </row>
    <row r="156" spans="5:33" customFormat="1" ht="16" x14ac:dyDescent="0.2">
      <c r="S156" s="42"/>
    </row>
    <row r="157" spans="5:33" customFormat="1" ht="16" x14ac:dyDescent="0.2">
      <c r="S157" s="42"/>
    </row>
    <row r="158" spans="5:33" customFormat="1" ht="16" x14ac:dyDescent="0.2">
      <c r="S158" s="42"/>
    </row>
    <row r="159" spans="5:33" customFormat="1" ht="16" x14ac:dyDescent="0.2">
      <c r="S159" s="42"/>
    </row>
    <row r="160" spans="5:33" x14ac:dyDescent="0.15">
      <c r="E160" s="3"/>
      <c r="AG160" s="3"/>
    </row>
    <row r="161" spans="5:33" x14ac:dyDescent="0.15">
      <c r="E161" s="3"/>
      <c r="AG161" s="3"/>
    </row>
    <row r="162" spans="5:33" x14ac:dyDescent="0.15">
      <c r="E162" s="3"/>
      <c r="AG162" s="3"/>
    </row>
    <row r="163" spans="5:33" x14ac:dyDescent="0.15">
      <c r="E163" s="3"/>
      <c r="AG163" s="3"/>
    </row>
    <row r="164" spans="5:33" x14ac:dyDescent="0.15">
      <c r="E164" s="3"/>
      <c r="AG164" s="3"/>
    </row>
    <row r="165" spans="5:33" x14ac:dyDescent="0.15">
      <c r="E165" s="3"/>
      <c r="AG165" s="3"/>
    </row>
    <row r="166" spans="5:33" x14ac:dyDescent="0.15">
      <c r="E166" s="3"/>
      <c r="AG166" s="3"/>
    </row>
    <row r="167" spans="5:33" x14ac:dyDescent="0.15">
      <c r="E167" s="3"/>
      <c r="AG167" s="3"/>
    </row>
    <row r="168" spans="5:33" x14ac:dyDescent="0.15">
      <c r="E168" s="3"/>
      <c r="AG168" s="3"/>
    </row>
    <row r="169" spans="5:33" x14ac:dyDescent="0.15">
      <c r="E169" s="3"/>
      <c r="AG169" s="3"/>
    </row>
    <row r="170" spans="5:33" x14ac:dyDescent="0.15">
      <c r="E170" s="3"/>
      <c r="AG170" s="3"/>
    </row>
    <row r="171" spans="5:33" x14ac:dyDescent="0.15">
      <c r="E171" s="3"/>
      <c r="AG171" s="3"/>
    </row>
    <row r="172" spans="5:33" x14ac:dyDescent="0.15">
      <c r="E172" s="3"/>
      <c r="AG172" s="3"/>
    </row>
    <row r="173" spans="5:33" x14ac:dyDescent="0.15">
      <c r="E173" s="3"/>
      <c r="AG173" s="3"/>
    </row>
    <row r="174" spans="5:33" x14ac:dyDescent="0.15">
      <c r="E174" s="3"/>
      <c r="AG174" s="3"/>
    </row>
    <row r="175" spans="5:33" x14ac:dyDescent="0.15">
      <c r="E175" s="3"/>
      <c r="AG175" s="3"/>
    </row>
    <row r="176" spans="5:33" x14ac:dyDescent="0.15">
      <c r="E176" s="3"/>
      <c r="AG176" s="3"/>
    </row>
    <row r="177" spans="5:33" x14ac:dyDescent="0.15">
      <c r="E177" s="3"/>
      <c r="AG177" s="3"/>
    </row>
    <row r="178" spans="5:33" x14ac:dyDescent="0.15">
      <c r="E178" s="3"/>
      <c r="AG178" s="3"/>
    </row>
    <row r="179" spans="5:33" x14ac:dyDescent="0.15">
      <c r="E179" s="3"/>
      <c r="AG179" s="3"/>
    </row>
    <row r="180" spans="5:33" x14ac:dyDescent="0.15">
      <c r="E180" s="3"/>
      <c r="AG180" s="3"/>
    </row>
    <row r="181" spans="5:33" x14ac:dyDescent="0.15">
      <c r="E181" s="3"/>
      <c r="AG181" s="3"/>
    </row>
    <row r="182" spans="5:33" x14ac:dyDescent="0.15">
      <c r="E182" s="3"/>
      <c r="AG182" s="3"/>
    </row>
    <row r="183" spans="5:33" x14ac:dyDescent="0.15">
      <c r="E183" s="3"/>
      <c r="AG183" s="3"/>
    </row>
    <row r="184" spans="5:33" x14ac:dyDescent="0.15">
      <c r="E184" s="3"/>
      <c r="AG184" s="3"/>
    </row>
    <row r="185" spans="5:33" x14ac:dyDescent="0.15">
      <c r="E185" s="3"/>
      <c r="AG185" s="3"/>
    </row>
    <row r="186" spans="5:33" x14ac:dyDescent="0.15">
      <c r="E186" s="3"/>
      <c r="AG186" s="3"/>
    </row>
    <row r="187" spans="5:33" x14ac:dyDescent="0.15">
      <c r="E187" s="3"/>
      <c r="AG187" s="3"/>
    </row>
    <row r="188" spans="5:33" x14ac:dyDescent="0.15">
      <c r="E188" s="3"/>
      <c r="AG188" s="3"/>
    </row>
    <row r="189" spans="5:33" x14ac:dyDescent="0.15">
      <c r="E189" s="3"/>
      <c r="AG189" s="3"/>
    </row>
    <row r="190" spans="5:33" x14ac:dyDescent="0.15">
      <c r="E190" s="3"/>
      <c r="AG190" s="3"/>
    </row>
    <row r="191" spans="5:33" x14ac:dyDescent="0.15">
      <c r="E191" s="3"/>
      <c r="AG191" s="3"/>
    </row>
    <row r="192" spans="5:33" x14ac:dyDescent="0.15">
      <c r="E192" s="3"/>
      <c r="AG192" s="3"/>
    </row>
    <row r="193" spans="5:33" x14ac:dyDescent="0.15">
      <c r="E193" s="3"/>
      <c r="AG193" s="3"/>
    </row>
    <row r="194" spans="5:33" x14ac:dyDescent="0.15">
      <c r="E194" s="3"/>
      <c r="AG194" s="3"/>
    </row>
    <row r="195" spans="5:33" x14ac:dyDescent="0.15">
      <c r="E195" s="3"/>
      <c r="AG195" s="3"/>
    </row>
    <row r="196" spans="5:33" x14ac:dyDescent="0.15">
      <c r="E196" s="3"/>
      <c r="AG196" s="3"/>
    </row>
    <row r="197" spans="5:33" x14ac:dyDescent="0.15">
      <c r="E197" s="3"/>
      <c r="AG197" s="3"/>
    </row>
    <row r="198" spans="5:33" x14ac:dyDescent="0.15">
      <c r="E198" s="3"/>
      <c r="AG198" s="3"/>
    </row>
    <row r="199" spans="5:33" x14ac:dyDescent="0.15">
      <c r="E199" s="3"/>
      <c r="AG199" s="3"/>
    </row>
    <row r="200" spans="5:33" x14ac:dyDescent="0.15">
      <c r="E200" s="3"/>
      <c r="AG200" s="3"/>
    </row>
    <row r="201" spans="5:33" x14ac:dyDescent="0.15">
      <c r="E201" s="3"/>
      <c r="AG201" s="3"/>
    </row>
    <row r="202" spans="5:33" x14ac:dyDescent="0.15">
      <c r="E202" s="3"/>
      <c r="AG202" s="3"/>
    </row>
    <row r="203" spans="5:33" x14ac:dyDescent="0.15">
      <c r="E203" s="3"/>
      <c r="AG203" s="3"/>
    </row>
    <row r="204" spans="5:33" x14ac:dyDescent="0.15">
      <c r="E204" s="3"/>
      <c r="AG204" s="3"/>
    </row>
    <row r="205" spans="5:33" x14ac:dyDescent="0.15">
      <c r="E205" s="3"/>
      <c r="AG205" s="3"/>
    </row>
    <row r="206" spans="5:33" x14ac:dyDescent="0.15">
      <c r="E206" s="3"/>
      <c r="AG20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431D-432E-9745-B3A7-46B95931BBA5}">
  <dimension ref="A1:AK778"/>
  <sheetViews>
    <sheetView tabSelected="1" workbookViewId="0">
      <selection activeCell="A30" sqref="A30"/>
    </sheetView>
  </sheetViews>
  <sheetFormatPr baseColWidth="10" defaultColWidth="9.1640625" defaultRowHeight="16" x14ac:dyDescent="0.2"/>
  <cols>
    <col min="1" max="1" width="18.6640625" style="54" customWidth="1"/>
    <col min="2" max="2" width="6.6640625" style="54" customWidth="1"/>
    <col min="3" max="30" width="7.83203125" style="54" customWidth="1"/>
    <col min="33" max="33" width="9.6640625" style="54" customWidth="1"/>
    <col min="34" max="34" width="14.33203125" style="54" customWidth="1"/>
    <col min="35" max="36" width="8.83203125" style="54" customWidth="1"/>
    <col min="37" max="37" width="13" style="54" customWidth="1"/>
    <col min="38" max="256" width="9.1640625" style="54"/>
    <col min="257" max="257" width="18.6640625" style="54" customWidth="1"/>
    <col min="258" max="258" width="6.6640625" style="54" customWidth="1"/>
    <col min="259" max="286" width="7.83203125" style="54" customWidth="1"/>
    <col min="287" max="288" width="8.83203125" style="54" customWidth="1"/>
    <col min="289" max="289" width="9.6640625" style="54" customWidth="1"/>
    <col min="290" max="291" width="14.33203125" style="54" customWidth="1"/>
    <col min="292" max="293" width="13" style="54" customWidth="1"/>
    <col min="294" max="512" width="9.1640625" style="54"/>
    <col min="513" max="513" width="18.6640625" style="54" customWidth="1"/>
    <col min="514" max="514" width="6.6640625" style="54" customWidth="1"/>
    <col min="515" max="542" width="7.83203125" style="54" customWidth="1"/>
    <col min="543" max="544" width="8.83203125" style="54" customWidth="1"/>
    <col min="545" max="545" width="9.6640625" style="54" customWidth="1"/>
    <col min="546" max="547" width="14.33203125" style="54" customWidth="1"/>
    <col min="548" max="549" width="13" style="54" customWidth="1"/>
    <col min="550" max="768" width="9.1640625" style="54"/>
    <col min="769" max="769" width="18.6640625" style="54" customWidth="1"/>
    <col min="770" max="770" width="6.6640625" style="54" customWidth="1"/>
    <col min="771" max="798" width="7.83203125" style="54" customWidth="1"/>
    <col min="799" max="800" width="8.83203125" style="54" customWidth="1"/>
    <col min="801" max="801" width="9.6640625" style="54" customWidth="1"/>
    <col min="802" max="803" width="14.33203125" style="54" customWidth="1"/>
    <col min="804" max="805" width="13" style="54" customWidth="1"/>
    <col min="806" max="1024" width="9.1640625" style="54"/>
    <col min="1025" max="1025" width="18.6640625" style="54" customWidth="1"/>
    <col min="1026" max="1026" width="6.6640625" style="54" customWidth="1"/>
    <col min="1027" max="1054" width="7.83203125" style="54" customWidth="1"/>
    <col min="1055" max="1056" width="8.83203125" style="54" customWidth="1"/>
    <col min="1057" max="1057" width="9.6640625" style="54" customWidth="1"/>
    <col min="1058" max="1059" width="14.33203125" style="54" customWidth="1"/>
    <col min="1060" max="1061" width="13" style="54" customWidth="1"/>
    <col min="1062" max="1280" width="9.1640625" style="54"/>
    <col min="1281" max="1281" width="18.6640625" style="54" customWidth="1"/>
    <col min="1282" max="1282" width="6.6640625" style="54" customWidth="1"/>
    <col min="1283" max="1310" width="7.83203125" style="54" customWidth="1"/>
    <col min="1311" max="1312" width="8.83203125" style="54" customWidth="1"/>
    <col min="1313" max="1313" width="9.6640625" style="54" customWidth="1"/>
    <col min="1314" max="1315" width="14.33203125" style="54" customWidth="1"/>
    <col min="1316" max="1317" width="13" style="54" customWidth="1"/>
    <col min="1318" max="1536" width="9.1640625" style="54"/>
    <col min="1537" max="1537" width="18.6640625" style="54" customWidth="1"/>
    <col min="1538" max="1538" width="6.6640625" style="54" customWidth="1"/>
    <col min="1539" max="1566" width="7.83203125" style="54" customWidth="1"/>
    <col min="1567" max="1568" width="8.83203125" style="54" customWidth="1"/>
    <col min="1569" max="1569" width="9.6640625" style="54" customWidth="1"/>
    <col min="1570" max="1571" width="14.33203125" style="54" customWidth="1"/>
    <col min="1572" max="1573" width="13" style="54" customWidth="1"/>
    <col min="1574" max="1792" width="9.1640625" style="54"/>
    <col min="1793" max="1793" width="18.6640625" style="54" customWidth="1"/>
    <col min="1794" max="1794" width="6.6640625" style="54" customWidth="1"/>
    <col min="1795" max="1822" width="7.83203125" style="54" customWidth="1"/>
    <col min="1823" max="1824" width="8.83203125" style="54" customWidth="1"/>
    <col min="1825" max="1825" width="9.6640625" style="54" customWidth="1"/>
    <col min="1826" max="1827" width="14.33203125" style="54" customWidth="1"/>
    <col min="1828" max="1829" width="13" style="54" customWidth="1"/>
    <col min="1830" max="2048" width="9.1640625" style="54"/>
    <col min="2049" max="2049" width="18.6640625" style="54" customWidth="1"/>
    <col min="2050" max="2050" width="6.6640625" style="54" customWidth="1"/>
    <col min="2051" max="2078" width="7.83203125" style="54" customWidth="1"/>
    <col min="2079" max="2080" width="8.83203125" style="54" customWidth="1"/>
    <col min="2081" max="2081" width="9.6640625" style="54" customWidth="1"/>
    <col min="2082" max="2083" width="14.33203125" style="54" customWidth="1"/>
    <col min="2084" max="2085" width="13" style="54" customWidth="1"/>
    <col min="2086" max="2304" width="9.1640625" style="54"/>
    <col min="2305" max="2305" width="18.6640625" style="54" customWidth="1"/>
    <col min="2306" max="2306" width="6.6640625" style="54" customWidth="1"/>
    <col min="2307" max="2334" width="7.83203125" style="54" customWidth="1"/>
    <col min="2335" max="2336" width="8.83203125" style="54" customWidth="1"/>
    <col min="2337" max="2337" width="9.6640625" style="54" customWidth="1"/>
    <col min="2338" max="2339" width="14.33203125" style="54" customWidth="1"/>
    <col min="2340" max="2341" width="13" style="54" customWidth="1"/>
    <col min="2342" max="2560" width="9.1640625" style="54"/>
    <col min="2561" max="2561" width="18.6640625" style="54" customWidth="1"/>
    <col min="2562" max="2562" width="6.6640625" style="54" customWidth="1"/>
    <col min="2563" max="2590" width="7.83203125" style="54" customWidth="1"/>
    <col min="2591" max="2592" width="8.83203125" style="54" customWidth="1"/>
    <col min="2593" max="2593" width="9.6640625" style="54" customWidth="1"/>
    <col min="2594" max="2595" width="14.33203125" style="54" customWidth="1"/>
    <col min="2596" max="2597" width="13" style="54" customWidth="1"/>
    <col min="2598" max="2816" width="9.1640625" style="54"/>
    <col min="2817" max="2817" width="18.6640625" style="54" customWidth="1"/>
    <col min="2818" max="2818" width="6.6640625" style="54" customWidth="1"/>
    <col min="2819" max="2846" width="7.83203125" style="54" customWidth="1"/>
    <col min="2847" max="2848" width="8.83203125" style="54" customWidth="1"/>
    <col min="2849" max="2849" width="9.6640625" style="54" customWidth="1"/>
    <col min="2850" max="2851" width="14.33203125" style="54" customWidth="1"/>
    <col min="2852" max="2853" width="13" style="54" customWidth="1"/>
    <col min="2854" max="3072" width="9.1640625" style="54"/>
    <col min="3073" max="3073" width="18.6640625" style="54" customWidth="1"/>
    <col min="3074" max="3074" width="6.6640625" style="54" customWidth="1"/>
    <col min="3075" max="3102" width="7.83203125" style="54" customWidth="1"/>
    <col min="3103" max="3104" width="8.83203125" style="54" customWidth="1"/>
    <col min="3105" max="3105" width="9.6640625" style="54" customWidth="1"/>
    <col min="3106" max="3107" width="14.33203125" style="54" customWidth="1"/>
    <col min="3108" max="3109" width="13" style="54" customWidth="1"/>
    <col min="3110" max="3328" width="9.1640625" style="54"/>
    <col min="3329" max="3329" width="18.6640625" style="54" customWidth="1"/>
    <col min="3330" max="3330" width="6.6640625" style="54" customWidth="1"/>
    <col min="3331" max="3358" width="7.83203125" style="54" customWidth="1"/>
    <col min="3359" max="3360" width="8.83203125" style="54" customWidth="1"/>
    <col min="3361" max="3361" width="9.6640625" style="54" customWidth="1"/>
    <col min="3362" max="3363" width="14.33203125" style="54" customWidth="1"/>
    <col min="3364" max="3365" width="13" style="54" customWidth="1"/>
    <col min="3366" max="3584" width="9.1640625" style="54"/>
    <col min="3585" max="3585" width="18.6640625" style="54" customWidth="1"/>
    <col min="3586" max="3586" width="6.6640625" style="54" customWidth="1"/>
    <col min="3587" max="3614" width="7.83203125" style="54" customWidth="1"/>
    <col min="3615" max="3616" width="8.83203125" style="54" customWidth="1"/>
    <col min="3617" max="3617" width="9.6640625" style="54" customWidth="1"/>
    <col min="3618" max="3619" width="14.33203125" style="54" customWidth="1"/>
    <col min="3620" max="3621" width="13" style="54" customWidth="1"/>
    <col min="3622" max="3840" width="9.1640625" style="54"/>
    <col min="3841" max="3841" width="18.6640625" style="54" customWidth="1"/>
    <col min="3842" max="3842" width="6.6640625" style="54" customWidth="1"/>
    <col min="3843" max="3870" width="7.83203125" style="54" customWidth="1"/>
    <col min="3871" max="3872" width="8.83203125" style="54" customWidth="1"/>
    <col min="3873" max="3873" width="9.6640625" style="54" customWidth="1"/>
    <col min="3874" max="3875" width="14.33203125" style="54" customWidth="1"/>
    <col min="3876" max="3877" width="13" style="54" customWidth="1"/>
    <col min="3878" max="4096" width="9.1640625" style="54"/>
    <col min="4097" max="4097" width="18.6640625" style="54" customWidth="1"/>
    <col min="4098" max="4098" width="6.6640625" style="54" customWidth="1"/>
    <col min="4099" max="4126" width="7.83203125" style="54" customWidth="1"/>
    <col min="4127" max="4128" width="8.83203125" style="54" customWidth="1"/>
    <col min="4129" max="4129" width="9.6640625" style="54" customWidth="1"/>
    <col min="4130" max="4131" width="14.33203125" style="54" customWidth="1"/>
    <col min="4132" max="4133" width="13" style="54" customWidth="1"/>
    <col min="4134" max="4352" width="9.1640625" style="54"/>
    <col min="4353" max="4353" width="18.6640625" style="54" customWidth="1"/>
    <col min="4354" max="4354" width="6.6640625" style="54" customWidth="1"/>
    <col min="4355" max="4382" width="7.83203125" style="54" customWidth="1"/>
    <col min="4383" max="4384" width="8.83203125" style="54" customWidth="1"/>
    <col min="4385" max="4385" width="9.6640625" style="54" customWidth="1"/>
    <col min="4386" max="4387" width="14.33203125" style="54" customWidth="1"/>
    <col min="4388" max="4389" width="13" style="54" customWidth="1"/>
    <col min="4390" max="4608" width="9.1640625" style="54"/>
    <col min="4609" max="4609" width="18.6640625" style="54" customWidth="1"/>
    <col min="4610" max="4610" width="6.6640625" style="54" customWidth="1"/>
    <col min="4611" max="4638" width="7.83203125" style="54" customWidth="1"/>
    <col min="4639" max="4640" width="8.83203125" style="54" customWidth="1"/>
    <col min="4641" max="4641" width="9.6640625" style="54" customWidth="1"/>
    <col min="4642" max="4643" width="14.33203125" style="54" customWidth="1"/>
    <col min="4644" max="4645" width="13" style="54" customWidth="1"/>
    <col min="4646" max="4864" width="9.1640625" style="54"/>
    <col min="4865" max="4865" width="18.6640625" style="54" customWidth="1"/>
    <col min="4866" max="4866" width="6.6640625" style="54" customWidth="1"/>
    <col min="4867" max="4894" width="7.83203125" style="54" customWidth="1"/>
    <col min="4895" max="4896" width="8.83203125" style="54" customWidth="1"/>
    <col min="4897" max="4897" width="9.6640625" style="54" customWidth="1"/>
    <col min="4898" max="4899" width="14.33203125" style="54" customWidth="1"/>
    <col min="4900" max="4901" width="13" style="54" customWidth="1"/>
    <col min="4902" max="5120" width="9.1640625" style="54"/>
    <col min="5121" max="5121" width="18.6640625" style="54" customWidth="1"/>
    <col min="5122" max="5122" width="6.6640625" style="54" customWidth="1"/>
    <col min="5123" max="5150" width="7.83203125" style="54" customWidth="1"/>
    <col min="5151" max="5152" width="8.83203125" style="54" customWidth="1"/>
    <col min="5153" max="5153" width="9.6640625" style="54" customWidth="1"/>
    <col min="5154" max="5155" width="14.33203125" style="54" customWidth="1"/>
    <col min="5156" max="5157" width="13" style="54" customWidth="1"/>
    <col min="5158" max="5376" width="9.1640625" style="54"/>
    <col min="5377" max="5377" width="18.6640625" style="54" customWidth="1"/>
    <col min="5378" max="5378" width="6.6640625" style="54" customWidth="1"/>
    <col min="5379" max="5406" width="7.83203125" style="54" customWidth="1"/>
    <col min="5407" max="5408" width="8.83203125" style="54" customWidth="1"/>
    <col min="5409" max="5409" width="9.6640625" style="54" customWidth="1"/>
    <col min="5410" max="5411" width="14.33203125" style="54" customWidth="1"/>
    <col min="5412" max="5413" width="13" style="54" customWidth="1"/>
    <col min="5414" max="5632" width="9.1640625" style="54"/>
    <col min="5633" max="5633" width="18.6640625" style="54" customWidth="1"/>
    <col min="5634" max="5634" width="6.6640625" style="54" customWidth="1"/>
    <col min="5635" max="5662" width="7.83203125" style="54" customWidth="1"/>
    <col min="5663" max="5664" width="8.83203125" style="54" customWidth="1"/>
    <col min="5665" max="5665" width="9.6640625" style="54" customWidth="1"/>
    <col min="5666" max="5667" width="14.33203125" style="54" customWidth="1"/>
    <col min="5668" max="5669" width="13" style="54" customWidth="1"/>
    <col min="5670" max="5888" width="9.1640625" style="54"/>
    <col min="5889" max="5889" width="18.6640625" style="54" customWidth="1"/>
    <col min="5890" max="5890" width="6.6640625" style="54" customWidth="1"/>
    <col min="5891" max="5918" width="7.83203125" style="54" customWidth="1"/>
    <col min="5919" max="5920" width="8.83203125" style="54" customWidth="1"/>
    <col min="5921" max="5921" width="9.6640625" style="54" customWidth="1"/>
    <col min="5922" max="5923" width="14.33203125" style="54" customWidth="1"/>
    <col min="5924" max="5925" width="13" style="54" customWidth="1"/>
    <col min="5926" max="6144" width="9.1640625" style="54"/>
    <col min="6145" max="6145" width="18.6640625" style="54" customWidth="1"/>
    <col min="6146" max="6146" width="6.6640625" style="54" customWidth="1"/>
    <col min="6147" max="6174" width="7.83203125" style="54" customWidth="1"/>
    <col min="6175" max="6176" width="8.83203125" style="54" customWidth="1"/>
    <col min="6177" max="6177" width="9.6640625" style="54" customWidth="1"/>
    <col min="6178" max="6179" width="14.33203125" style="54" customWidth="1"/>
    <col min="6180" max="6181" width="13" style="54" customWidth="1"/>
    <col min="6182" max="6400" width="9.1640625" style="54"/>
    <col min="6401" max="6401" width="18.6640625" style="54" customWidth="1"/>
    <col min="6402" max="6402" width="6.6640625" style="54" customWidth="1"/>
    <col min="6403" max="6430" width="7.83203125" style="54" customWidth="1"/>
    <col min="6431" max="6432" width="8.83203125" style="54" customWidth="1"/>
    <col min="6433" max="6433" width="9.6640625" style="54" customWidth="1"/>
    <col min="6434" max="6435" width="14.33203125" style="54" customWidth="1"/>
    <col min="6436" max="6437" width="13" style="54" customWidth="1"/>
    <col min="6438" max="6656" width="9.1640625" style="54"/>
    <col min="6657" max="6657" width="18.6640625" style="54" customWidth="1"/>
    <col min="6658" max="6658" width="6.6640625" style="54" customWidth="1"/>
    <col min="6659" max="6686" width="7.83203125" style="54" customWidth="1"/>
    <col min="6687" max="6688" width="8.83203125" style="54" customWidth="1"/>
    <col min="6689" max="6689" width="9.6640625" style="54" customWidth="1"/>
    <col min="6690" max="6691" width="14.33203125" style="54" customWidth="1"/>
    <col min="6692" max="6693" width="13" style="54" customWidth="1"/>
    <col min="6694" max="6912" width="9.1640625" style="54"/>
    <col min="6913" max="6913" width="18.6640625" style="54" customWidth="1"/>
    <col min="6914" max="6914" width="6.6640625" style="54" customWidth="1"/>
    <col min="6915" max="6942" width="7.83203125" style="54" customWidth="1"/>
    <col min="6943" max="6944" width="8.83203125" style="54" customWidth="1"/>
    <col min="6945" max="6945" width="9.6640625" style="54" customWidth="1"/>
    <col min="6946" max="6947" width="14.33203125" style="54" customWidth="1"/>
    <col min="6948" max="6949" width="13" style="54" customWidth="1"/>
    <col min="6950" max="7168" width="9.1640625" style="54"/>
    <col min="7169" max="7169" width="18.6640625" style="54" customWidth="1"/>
    <col min="7170" max="7170" width="6.6640625" style="54" customWidth="1"/>
    <col min="7171" max="7198" width="7.83203125" style="54" customWidth="1"/>
    <col min="7199" max="7200" width="8.83203125" style="54" customWidth="1"/>
    <col min="7201" max="7201" width="9.6640625" style="54" customWidth="1"/>
    <col min="7202" max="7203" width="14.33203125" style="54" customWidth="1"/>
    <col min="7204" max="7205" width="13" style="54" customWidth="1"/>
    <col min="7206" max="7424" width="9.1640625" style="54"/>
    <col min="7425" max="7425" width="18.6640625" style="54" customWidth="1"/>
    <col min="7426" max="7426" width="6.6640625" style="54" customWidth="1"/>
    <col min="7427" max="7454" width="7.83203125" style="54" customWidth="1"/>
    <col min="7455" max="7456" width="8.83203125" style="54" customWidth="1"/>
    <col min="7457" max="7457" width="9.6640625" style="54" customWidth="1"/>
    <col min="7458" max="7459" width="14.33203125" style="54" customWidth="1"/>
    <col min="7460" max="7461" width="13" style="54" customWidth="1"/>
    <col min="7462" max="7680" width="9.1640625" style="54"/>
    <col min="7681" max="7681" width="18.6640625" style="54" customWidth="1"/>
    <col min="7682" max="7682" width="6.6640625" style="54" customWidth="1"/>
    <col min="7683" max="7710" width="7.83203125" style="54" customWidth="1"/>
    <col min="7711" max="7712" width="8.83203125" style="54" customWidth="1"/>
    <col min="7713" max="7713" width="9.6640625" style="54" customWidth="1"/>
    <col min="7714" max="7715" width="14.33203125" style="54" customWidth="1"/>
    <col min="7716" max="7717" width="13" style="54" customWidth="1"/>
    <col min="7718" max="7936" width="9.1640625" style="54"/>
    <col min="7937" max="7937" width="18.6640625" style="54" customWidth="1"/>
    <col min="7938" max="7938" width="6.6640625" style="54" customWidth="1"/>
    <col min="7939" max="7966" width="7.83203125" style="54" customWidth="1"/>
    <col min="7967" max="7968" width="8.83203125" style="54" customWidth="1"/>
    <col min="7969" max="7969" width="9.6640625" style="54" customWidth="1"/>
    <col min="7970" max="7971" width="14.33203125" style="54" customWidth="1"/>
    <col min="7972" max="7973" width="13" style="54" customWidth="1"/>
    <col min="7974" max="8192" width="9.1640625" style="54"/>
    <col min="8193" max="8193" width="18.6640625" style="54" customWidth="1"/>
    <col min="8194" max="8194" width="6.6640625" style="54" customWidth="1"/>
    <col min="8195" max="8222" width="7.83203125" style="54" customWidth="1"/>
    <col min="8223" max="8224" width="8.83203125" style="54" customWidth="1"/>
    <col min="8225" max="8225" width="9.6640625" style="54" customWidth="1"/>
    <col min="8226" max="8227" width="14.33203125" style="54" customWidth="1"/>
    <col min="8228" max="8229" width="13" style="54" customWidth="1"/>
    <col min="8230" max="8448" width="9.1640625" style="54"/>
    <col min="8449" max="8449" width="18.6640625" style="54" customWidth="1"/>
    <col min="8450" max="8450" width="6.6640625" style="54" customWidth="1"/>
    <col min="8451" max="8478" width="7.83203125" style="54" customWidth="1"/>
    <col min="8479" max="8480" width="8.83203125" style="54" customWidth="1"/>
    <col min="8481" max="8481" width="9.6640625" style="54" customWidth="1"/>
    <col min="8482" max="8483" width="14.33203125" style="54" customWidth="1"/>
    <col min="8484" max="8485" width="13" style="54" customWidth="1"/>
    <col min="8486" max="8704" width="9.1640625" style="54"/>
    <col min="8705" max="8705" width="18.6640625" style="54" customWidth="1"/>
    <col min="8706" max="8706" width="6.6640625" style="54" customWidth="1"/>
    <col min="8707" max="8734" width="7.83203125" style="54" customWidth="1"/>
    <col min="8735" max="8736" width="8.83203125" style="54" customWidth="1"/>
    <col min="8737" max="8737" width="9.6640625" style="54" customWidth="1"/>
    <col min="8738" max="8739" width="14.33203125" style="54" customWidth="1"/>
    <col min="8740" max="8741" width="13" style="54" customWidth="1"/>
    <col min="8742" max="8960" width="9.1640625" style="54"/>
    <col min="8961" max="8961" width="18.6640625" style="54" customWidth="1"/>
    <col min="8962" max="8962" width="6.6640625" style="54" customWidth="1"/>
    <col min="8963" max="8990" width="7.83203125" style="54" customWidth="1"/>
    <col min="8991" max="8992" width="8.83203125" style="54" customWidth="1"/>
    <col min="8993" max="8993" width="9.6640625" style="54" customWidth="1"/>
    <col min="8994" max="8995" width="14.33203125" style="54" customWidth="1"/>
    <col min="8996" max="8997" width="13" style="54" customWidth="1"/>
    <col min="8998" max="9216" width="9.1640625" style="54"/>
    <col min="9217" max="9217" width="18.6640625" style="54" customWidth="1"/>
    <col min="9218" max="9218" width="6.6640625" style="54" customWidth="1"/>
    <col min="9219" max="9246" width="7.83203125" style="54" customWidth="1"/>
    <col min="9247" max="9248" width="8.83203125" style="54" customWidth="1"/>
    <col min="9249" max="9249" width="9.6640625" style="54" customWidth="1"/>
    <col min="9250" max="9251" width="14.33203125" style="54" customWidth="1"/>
    <col min="9252" max="9253" width="13" style="54" customWidth="1"/>
    <col min="9254" max="9472" width="9.1640625" style="54"/>
    <col min="9473" max="9473" width="18.6640625" style="54" customWidth="1"/>
    <col min="9474" max="9474" width="6.6640625" style="54" customWidth="1"/>
    <col min="9475" max="9502" width="7.83203125" style="54" customWidth="1"/>
    <col min="9503" max="9504" width="8.83203125" style="54" customWidth="1"/>
    <col min="9505" max="9505" width="9.6640625" style="54" customWidth="1"/>
    <col min="9506" max="9507" width="14.33203125" style="54" customWidth="1"/>
    <col min="9508" max="9509" width="13" style="54" customWidth="1"/>
    <col min="9510" max="9728" width="9.1640625" style="54"/>
    <col min="9729" max="9729" width="18.6640625" style="54" customWidth="1"/>
    <col min="9730" max="9730" width="6.6640625" style="54" customWidth="1"/>
    <col min="9731" max="9758" width="7.83203125" style="54" customWidth="1"/>
    <col min="9759" max="9760" width="8.83203125" style="54" customWidth="1"/>
    <col min="9761" max="9761" width="9.6640625" style="54" customWidth="1"/>
    <col min="9762" max="9763" width="14.33203125" style="54" customWidth="1"/>
    <col min="9764" max="9765" width="13" style="54" customWidth="1"/>
    <col min="9766" max="9984" width="9.1640625" style="54"/>
    <col min="9985" max="9985" width="18.6640625" style="54" customWidth="1"/>
    <col min="9986" max="9986" width="6.6640625" style="54" customWidth="1"/>
    <col min="9987" max="10014" width="7.83203125" style="54" customWidth="1"/>
    <col min="10015" max="10016" width="8.83203125" style="54" customWidth="1"/>
    <col min="10017" max="10017" width="9.6640625" style="54" customWidth="1"/>
    <col min="10018" max="10019" width="14.33203125" style="54" customWidth="1"/>
    <col min="10020" max="10021" width="13" style="54" customWidth="1"/>
    <col min="10022" max="10240" width="9.1640625" style="54"/>
    <col min="10241" max="10241" width="18.6640625" style="54" customWidth="1"/>
    <col min="10242" max="10242" width="6.6640625" style="54" customWidth="1"/>
    <col min="10243" max="10270" width="7.83203125" style="54" customWidth="1"/>
    <col min="10271" max="10272" width="8.83203125" style="54" customWidth="1"/>
    <col min="10273" max="10273" width="9.6640625" style="54" customWidth="1"/>
    <col min="10274" max="10275" width="14.33203125" style="54" customWidth="1"/>
    <col min="10276" max="10277" width="13" style="54" customWidth="1"/>
    <col min="10278" max="10496" width="9.1640625" style="54"/>
    <col min="10497" max="10497" width="18.6640625" style="54" customWidth="1"/>
    <col min="10498" max="10498" width="6.6640625" style="54" customWidth="1"/>
    <col min="10499" max="10526" width="7.83203125" style="54" customWidth="1"/>
    <col min="10527" max="10528" width="8.83203125" style="54" customWidth="1"/>
    <col min="10529" max="10529" width="9.6640625" style="54" customWidth="1"/>
    <col min="10530" max="10531" width="14.33203125" style="54" customWidth="1"/>
    <col min="10532" max="10533" width="13" style="54" customWidth="1"/>
    <col min="10534" max="10752" width="9.1640625" style="54"/>
    <col min="10753" max="10753" width="18.6640625" style="54" customWidth="1"/>
    <col min="10754" max="10754" width="6.6640625" style="54" customWidth="1"/>
    <col min="10755" max="10782" width="7.83203125" style="54" customWidth="1"/>
    <col min="10783" max="10784" width="8.83203125" style="54" customWidth="1"/>
    <col min="10785" max="10785" width="9.6640625" style="54" customWidth="1"/>
    <col min="10786" max="10787" width="14.33203125" style="54" customWidth="1"/>
    <col min="10788" max="10789" width="13" style="54" customWidth="1"/>
    <col min="10790" max="11008" width="9.1640625" style="54"/>
    <col min="11009" max="11009" width="18.6640625" style="54" customWidth="1"/>
    <col min="11010" max="11010" width="6.6640625" style="54" customWidth="1"/>
    <col min="11011" max="11038" width="7.83203125" style="54" customWidth="1"/>
    <col min="11039" max="11040" width="8.83203125" style="54" customWidth="1"/>
    <col min="11041" max="11041" width="9.6640625" style="54" customWidth="1"/>
    <col min="11042" max="11043" width="14.33203125" style="54" customWidth="1"/>
    <col min="11044" max="11045" width="13" style="54" customWidth="1"/>
    <col min="11046" max="11264" width="9.1640625" style="54"/>
    <col min="11265" max="11265" width="18.6640625" style="54" customWidth="1"/>
    <col min="11266" max="11266" width="6.6640625" style="54" customWidth="1"/>
    <col min="11267" max="11294" width="7.83203125" style="54" customWidth="1"/>
    <col min="11295" max="11296" width="8.83203125" style="54" customWidth="1"/>
    <col min="11297" max="11297" width="9.6640625" style="54" customWidth="1"/>
    <col min="11298" max="11299" width="14.33203125" style="54" customWidth="1"/>
    <col min="11300" max="11301" width="13" style="54" customWidth="1"/>
    <col min="11302" max="11520" width="9.1640625" style="54"/>
    <col min="11521" max="11521" width="18.6640625" style="54" customWidth="1"/>
    <col min="11522" max="11522" width="6.6640625" style="54" customWidth="1"/>
    <col min="11523" max="11550" width="7.83203125" style="54" customWidth="1"/>
    <col min="11551" max="11552" width="8.83203125" style="54" customWidth="1"/>
    <col min="11553" max="11553" width="9.6640625" style="54" customWidth="1"/>
    <col min="11554" max="11555" width="14.33203125" style="54" customWidth="1"/>
    <col min="11556" max="11557" width="13" style="54" customWidth="1"/>
    <col min="11558" max="11776" width="9.1640625" style="54"/>
    <col min="11777" max="11777" width="18.6640625" style="54" customWidth="1"/>
    <col min="11778" max="11778" width="6.6640625" style="54" customWidth="1"/>
    <col min="11779" max="11806" width="7.83203125" style="54" customWidth="1"/>
    <col min="11807" max="11808" width="8.83203125" style="54" customWidth="1"/>
    <col min="11809" max="11809" width="9.6640625" style="54" customWidth="1"/>
    <col min="11810" max="11811" width="14.33203125" style="54" customWidth="1"/>
    <col min="11812" max="11813" width="13" style="54" customWidth="1"/>
    <col min="11814" max="12032" width="9.1640625" style="54"/>
    <col min="12033" max="12033" width="18.6640625" style="54" customWidth="1"/>
    <col min="12034" max="12034" width="6.6640625" style="54" customWidth="1"/>
    <col min="12035" max="12062" width="7.83203125" style="54" customWidth="1"/>
    <col min="12063" max="12064" width="8.83203125" style="54" customWidth="1"/>
    <col min="12065" max="12065" width="9.6640625" style="54" customWidth="1"/>
    <col min="12066" max="12067" width="14.33203125" style="54" customWidth="1"/>
    <col min="12068" max="12069" width="13" style="54" customWidth="1"/>
    <col min="12070" max="12288" width="9.1640625" style="54"/>
    <col min="12289" max="12289" width="18.6640625" style="54" customWidth="1"/>
    <col min="12290" max="12290" width="6.6640625" style="54" customWidth="1"/>
    <col min="12291" max="12318" width="7.83203125" style="54" customWidth="1"/>
    <col min="12319" max="12320" width="8.83203125" style="54" customWidth="1"/>
    <col min="12321" max="12321" width="9.6640625" style="54" customWidth="1"/>
    <col min="12322" max="12323" width="14.33203125" style="54" customWidth="1"/>
    <col min="12324" max="12325" width="13" style="54" customWidth="1"/>
    <col min="12326" max="12544" width="9.1640625" style="54"/>
    <col min="12545" max="12545" width="18.6640625" style="54" customWidth="1"/>
    <col min="12546" max="12546" width="6.6640625" style="54" customWidth="1"/>
    <col min="12547" max="12574" width="7.83203125" style="54" customWidth="1"/>
    <col min="12575" max="12576" width="8.83203125" style="54" customWidth="1"/>
    <col min="12577" max="12577" width="9.6640625" style="54" customWidth="1"/>
    <col min="12578" max="12579" width="14.33203125" style="54" customWidth="1"/>
    <col min="12580" max="12581" width="13" style="54" customWidth="1"/>
    <col min="12582" max="12800" width="9.1640625" style="54"/>
    <col min="12801" max="12801" width="18.6640625" style="54" customWidth="1"/>
    <col min="12802" max="12802" width="6.6640625" style="54" customWidth="1"/>
    <col min="12803" max="12830" width="7.83203125" style="54" customWidth="1"/>
    <col min="12831" max="12832" width="8.83203125" style="54" customWidth="1"/>
    <col min="12833" max="12833" width="9.6640625" style="54" customWidth="1"/>
    <col min="12834" max="12835" width="14.33203125" style="54" customWidth="1"/>
    <col min="12836" max="12837" width="13" style="54" customWidth="1"/>
    <col min="12838" max="13056" width="9.1640625" style="54"/>
    <col min="13057" max="13057" width="18.6640625" style="54" customWidth="1"/>
    <col min="13058" max="13058" width="6.6640625" style="54" customWidth="1"/>
    <col min="13059" max="13086" width="7.83203125" style="54" customWidth="1"/>
    <col min="13087" max="13088" width="8.83203125" style="54" customWidth="1"/>
    <col min="13089" max="13089" width="9.6640625" style="54" customWidth="1"/>
    <col min="13090" max="13091" width="14.33203125" style="54" customWidth="1"/>
    <col min="13092" max="13093" width="13" style="54" customWidth="1"/>
    <col min="13094" max="13312" width="9.1640625" style="54"/>
    <col min="13313" max="13313" width="18.6640625" style="54" customWidth="1"/>
    <col min="13314" max="13314" width="6.6640625" style="54" customWidth="1"/>
    <col min="13315" max="13342" width="7.83203125" style="54" customWidth="1"/>
    <col min="13343" max="13344" width="8.83203125" style="54" customWidth="1"/>
    <col min="13345" max="13345" width="9.6640625" style="54" customWidth="1"/>
    <col min="13346" max="13347" width="14.33203125" style="54" customWidth="1"/>
    <col min="13348" max="13349" width="13" style="54" customWidth="1"/>
    <col min="13350" max="13568" width="9.1640625" style="54"/>
    <col min="13569" max="13569" width="18.6640625" style="54" customWidth="1"/>
    <col min="13570" max="13570" width="6.6640625" style="54" customWidth="1"/>
    <col min="13571" max="13598" width="7.83203125" style="54" customWidth="1"/>
    <col min="13599" max="13600" width="8.83203125" style="54" customWidth="1"/>
    <col min="13601" max="13601" width="9.6640625" style="54" customWidth="1"/>
    <col min="13602" max="13603" width="14.33203125" style="54" customWidth="1"/>
    <col min="13604" max="13605" width="13" style="54" customWidth="1"/>
    <col min="13606" max="13824" width="9.1640625" style="54"/>
    <col min="13825" max="13825" width="18.6640625" style="54" customWidth="1"/>
    <col min="13826" max="13826" width="6.6640625" style="54" customWidth="1"/>
    <col min="13827" max="13854" width="7.83203125" style="54" customWidth="1"/>
    <col min="13855" max="13856" width="8.83203125" style="54" customWidth="1"/>
    <col min="13857" max="13857" width="9.6640625" style="54" customWidth="1"/>
    <col min="13858" max="13859" width="14.33203125" style="54" customWidth="1"/>
    <col min="13860" max="13861" width="13" style="54" customWidth="1"/>
    <col min="13862" max="14080" width="9.1640625" style="54"/>
    <col min="14081" max="14081" width="18.6640625" style="54" customWidth="1"/>
    <col min="14082" max="14082" width="6.6640625" style="54" customWidth="1"/>
    <col min="14083" max="14110" width="7.83203125" style="54" customWidth="1"/>
    <col min="14111" max="14112" width="8.83203125" style="54" customWidth="1"/>
    <col min="14113" max="14113" width="9.6640625" style="54" customWidth="1"/>
    <col min="14114" max="14115" width="14.33203125" style="54" customWidth="1"/>
    <col min="14116" max="14117" width="13" style="54" customWidth="1"/>
    <col min="14118" max="14336" width="9.1640625" style="54"/>
    <col min="14337" max="14337" width="18.6640625" style="54" customWidth="1"/>
    <col min="14338" max="14338" width="6.6640625" style="54" customWidth="1"/>
    <col min="14339" max="14366" width="7.83203125" style="54" customWidth="1"/>
    <col min="14367" max="14368" width="8.83203125" style="54" customWidth="1"/>
    <col min="14369" max="14369" width="9.6640625" style="54" customWidth="1"/>
    <col min="14370" max="14371" width="14.33203125" style="54" customWidth="1"/>
    <col min="14372" max="14373" width="13" style="54" customWidth="1"/>
    <col min="14374" max="14592" width="9.1640625" style="54"/>
    <col min="14593" max="14593" width="18.6640625" style="54" customWidth="1"/>
    <col min="14594" max="14594" width="6.6640625" style="54" customWidth="1"/>
    <col min="14595" max="14622" width="7.83203125" style="54" customWidth="1"/>
    <col min="14623" max="14624" width="8.83203125" style="54" customWidth="1"/>
    <col min="14625" max="14625" width="9.6640625" style="54" customWidth="1"/>
    <col min="14626" max="14627" width="14.33203125" style="54" customWidth="1"/>
    <col min="14628" max="14629" width="13" style="54" customWidth="1"/>
    <col min="14630" max="14848" width="9.1640625" style="54"/>
    <col min="14849" max="14849" width="18.6640625" style="54" customWidth="1"/>
    <col min="14850" max="14850" width="6.6640625" style="54" customWidth="1"/>
    <col min="14851" max="14878" width="7.83203125" style="54" customWidth="1"/>
    <col min="14879" max="14880" width="8.83203125" style="54" customWidth="1"/>
    <col min="14881" max="14881" width="9.6640625" style="54" customWidth="1"/>
    <col min="14882" max="14883" width="14.33203125" style="54" customWidth="1"/>
    <col min="14884" max="14885" width="13" style="54" customWidth="1"/>
    <col min="14886" max="15104" width="9.1640625" style="54"/>
    <col min="15105" max="15105" width="18.6640625" style="54" customWidth="1"/>
    <col min="15106" max="15106" width="6.6640625" style="54" customWidth="1"/>
    <col min="15107" max="15134" width="7.83203125" style="54" customWidth="1"/>
    <col min="15135" max="15136" width="8.83203125" style="54" customWidth="1"/>
    <col min="15137" max="15137" width="9.6640625" style="54" customWidth="1"/>
    <col min="15138" max="15139" width="14.33203125" style="54" customWidth="1"/>
    <col min="15140" max="15141" width="13" style="54" customWidth="1"/>
    <col min="15142" max="15360" width="9.1640625" style="54"/>
    <col min="15361" max="15361" width="18.6640625" style="54" customWidth="1"/>
    <col min="15362" max="15362" width="6.6640625" style="54" customWidth="1"/>
    <col min="15363" max="15390" width="7.83203125" style="54" customWidth="1"/>
    <col min="15391" max="15392" width="8.83203125" style="54" customWidth="1"/>
    <col min="15393" max="15393" width="9.6640625" style="54" customWidth="1"/>
    <col min="15394" max="15395" width="14.33203125" style="54" customWidth="1"/>
    <col min="15396" max="15397" width="13" style="54" customWidth="1"/>
    <col min="15398" max="15616" width="9.1640625" style="54"/>
    <col min="15617" max="15617" width="18.6640625" style="54" customWidth="1"/>
    <col min="15618" max="15618" width="6.6640625" style="54" customWidth="1"/>
    <col min="15619" max="15646" width="7.83203125" style="54" customWidth="1"/>
    <col min="15647" max="15648" width="8.83203125" style="54" customWidth="1"/>
    <col min="15649" max="15649" width="9.6640625" style="54" customWidth="1"/>
    <col min="15650" max="15651" width="14.33203125" style="54" customWidth="1"/>
    <col min="15652" max="15653" width="13" style="54" customWidth="1"/>
    <col min="15654" max="15872" width="9.1640625" style="54"/>
    <col min="15873" max="15873" width="18.6640625" style="54" customWidth="1"/>
    <col min="15874" max="15874" width="6.6640625" style="54" customWidth="1"/>
    <col min="15875" max="15902" width="7.83203125" style="54" customWidth="1"/>
    <col min="15903" max="15904" width="8.83203125" style="54" customWidth="1"/>
    <col min="15905" max="15905" width="9.6640625" style="54" customWidth="1"/>
    <col min="15906" max="15907" width="14.33203125" style="54" customWidth="1"/>
    <col min="15908" max="15909" width="13" style="54" customWidth="1"/>
    <col min="15910" max="16128" width="9.1640625" style="54"/>
    <col min="16129" max="16129" width="18.6640625" style="54" customWidth="1"/>
    <col min="16130" max="16130" width="6.6640625" style="54" customWidth="1"/>
    <col min="16131" max="16158" width="7.83203125" style="54" customWidth="1"/>
    <col min="16159" max="16160" width="8.83203125" style="54" customWidth="1"/>
    <col min="16161" max="16161" width="9.6640625" style="54" customWidth="1"/>
    <col min="16162" max="16163" width="14.33203125" style="54" customWidth="1"/>
    <col min="16164" max="16165" width="13" style="54" customWidth="1"/>
    <col min="16166" max="16384" width="9.1640625" style="54"/>
  </cols>
  <sheetData>
    <row r="1" spans="1:35" x14ac:dyDescent="0.2">
      <c r="C1" s="54" t="s">
        <v>33</v>
      </c>
      <c r="D1" s="54" t="s">
        <v>34</v>
      </c>
      <c r="E1" s="54" t="s">
        <v>35</v>
      </c>
      <c r="F1" s="54" t="s">
        <v>53</v>
      </c>
      <c r="G1" s="54" t="s">
        <v>54</v>
      </c>
      <c r="H1" s="54" t="s">
        <v>55</v>
      </c>
      <c r="I1" s="54" t="s">
        <v>56</v>
      </c>
      <c r="J1" s="54" t="s">
        <v>33</v>
      </c>
      <c r="K1" s="54" t="s">
        <v>34</v>
      </c>
      <c r="L1" s="54" t="s">
        <v>35</v>
      </c>
      <c r="M1" s="54" t="s">
        <v>53</v>
      </c>
      <c r="N1" s="54" t="s">
        <v>54</v>
      </c>
      <c r="O1" s="54" t="s">
        <v>55</v>
      </c>
      <c r="P1" s="54" t="s">
        <v>56</v>
      </c>
      <c r="Q1" s="54" t="s">
        <v>33</v>
      </c>
      <c r="R1" s="54" t="s">
        <v>34</v>
      </c>
      <c r="S1" s="54" t="s">
        <v>35</v>
      </c>
      <c r="T1" s="54" t="s">
        <v>53</v>
      </c>
      <c r="U1" s="54" t="s">
        <v>54</v>
      </c>
      <c r="V1" s="54" t="s">
        <v>55</v>
      </c>
      <c r="W1" s="54" t="s">
        <v>56</v>
      </c>
      <c r="X1" s="54" t="s">
        <v>33</v>
      </c>
      <c r="Y1" s="54" t="s">
        <v>34</v>
      </c>
      <c r="Z1" s="54" t="s">
        <v>35</v>
      </c>
      <c r="AA1" s="54" t="s">
        <v>53</v>
      </c>
      <c r="AB1" s="54" t="s">
        <v>54</v>
      </c>
      <c r="AC1" s="54" t="s">
        <v>55</v>
      </c>
      <c r="AD1" s="54" t="s">
        <v>56</v>
      </c>
      <c r="AE1" s="54" t="s">
        <v>33</v>
      </c>
      <c r="AF1" s="54" t="s">
        <v>34</v>
      </c>
      <c r="AG1" s="54" t="s">
        <v>35</v>
      </c>
      <c r="AI1" s="54" t="s">
        <v>57</v>
      </c>
    </row>
    <row r="2" spans="1:35" x14ac:dyDescent="0.2">
      <c r="B2" s="54" t="s">
        <v>58</v>
      </c>
      <c r="C2" s="54">
        <v>1</v>
      </c>
      <c r="D2" s="54">
        <v>2</v>
      </c>
      <c r="E2" s="54">
        <v>3</v>
      </c>
      <c r="F2" s="54">
        <v>4</v>
      </c>
      <c r="G2" s="54">
        <v>5</v>
      </c>
      <c r="H2" s="54">
        <v>6</v>
      </c>
      <c r="I2" s="54">
        <v>7</v>
      </c>
      <c r="J2" s="54">
        <v>8</v>
      </c>
      <c r="K2" s="54">
        <v>9</v>
      </c>
      <c r="L2" s="54">
        <v>10</v>
      </c>
      <c r="M2" s="54">
        <v>11</v>
      </c>
      <c r="N2" s="54">
        <v>12</v>
      </c>
      <c r="O2" s="54">
        <v>13</v>
      </c>
      <c r="P2" s="54">
        <v>14</v>
      </c>
      <c r="Q2" s="54">
        <v>15</v>
      </c>
      <c r="R2" s="54">
        <v>16</v>
      </c>
      <c r="S2" s="54">
        <v>17</v>
      </c>
      <c r="T2" s="54">
        <v>18</v>
      </c>
      <c r="U2" s="54">
        <v>19</v>
      </c>
      <c r="V2" s="54">
        <v>20</v>
      </c>
      <c r="W2" s="54">
        <v>21</v>
      </c>
      <c r="X2" s="54">
        <v>22</v>
      </c>
      <c r="Y2" s="54">
        <v>23</v>
      </c>
      <c r="Z2" s="54">
        <v>24</v>
      </c>
      <c r="AA2" s="54">
        <v>25</v>
      </c>
      <c r="AB2" s="54">
        <v>26</v>
      </c>
      <c r="AC2" s="54">
        <v>27</v>
      </c>
      <c r="AD2" s="54">
        <v>28</v>
      </c>
      <c r="AE2" s="54">
        <v>29</v>
      </c>
      <c r="AF2" s="54">
        <v>30</v>
      </c>
      <c r="AG2" s="54">
        <v>31</v>
      </c>
    </row>
    <row r="3" spans="1:35" x14ac:dyDescent="0.2">
      <c r="A3" s="3" t="s">
        <v>59</v>
      </c>
      <c r="B3" s="54">
        <v>5</v>
      </c>
      <c r="C3" s="54">
        <f>SUM(Schedule!E67)</f>
        <v>6</v>
      </c>
      <c r="D3" s="54">
        <f>SUM(Schedule!F67)</f>
        <v>5</v>
      </c>
      <c r="E3" s="54">
        <f>SUM(Schedule!G67)</f>
        <v>5</v>
      </c>
      <c r="F3" s="54">
        <f>SUM(Schedule!H67)</f>
        <v>5</v>
      </c>
      <c r="G3" s="54">
        <f>SUM(Schedule!I67)</f>
        <v>5</v>
      </c>
      <c r="H3" s="54">
        <f>SUM(Schedule!J67)</f>
        <v>5</v>
      </c>
      <c r="I3" s="54">
        <f>SUM(Schedule!K67)</f>
        <v>5</v>
      </c>
      <c r="J3" s="54">
        <f>SUM(Schedule!L67)</f>
        <v>6</v>
      </c>
      <c r="K3" s="54">
        <f>SUM(Schedule!M67)</f>
        <v>5</v>
      </c>
      <c r="L3" s="54">
        <f>SUM(Schedule!N67)</f>
        <v>5</v>
      </c>
      <c r="M3" s="54">
        <f>SUM(Schedule!O67)</f>
        <v>5</v>
      </c>
      <c r="N3" s="54">
        <f>SUM(Schedule!P67)</f>
        <v>5</v>
      </c>
      <c r="O3" s="54">
        <f>SUM(Schedule!Q67)</f>
        <v>5</v>
      </c>
      <c r="P3" s="54">
        <f>SUM(Schedule!R67)</f>
        <v>5</v>
      </c>
      <c r="Q3" s="54">
        <f>SUM(Schedule!S67)</f>
        <v>6</v>
      </c>
      <c r="R3" s="54">
        <f>SUM(Schedule!T67)</f>
        <v>5</v>
      </c>
      <c r="S3" s="54">
        <f>SUM(Schedule!U67)</f>
        <v>5</v>
      </c>
      <c r="T3" s="54">
        <f>SUM(Schedule!V67)</f>
        <v>5</v>
      </c>
      <c r="U3" s="54">
        <f>SUM(Schedule!W67)</f>
        <v>5</v>
      </c>
      <c r="V3" s="54">
        <f>SUM(Schedule!X67)</f>
        <v>5</v>
      </c>
      <c r="W3" s="54">
        <f>SUM(Schedule!Y67)</f>
        <v>5</v>
      </c>
      <c r="X3" s="54">
        <f>SUM(Schedule!Z67)</f>
        <v>6</v>
      </c>
      <c r="Y3" s="54">
        <f>SUM(Schedule!AA67)</f>
        <v>5</v>
      </c>
      <c r="Z3" s="54">
        <f>SUM(Schedule!AB67)</f>
        <v>5</v>
      </c>
      <c r="AA3" s="54">
        <f>SUM(Schedule!AC67)</f>
        <v>5</v>
      </c>
      <c r="AB3" s="54">
        <f>SUM(Schedule!AD67)</f>
        <v>5</v>
      </c>
      <c r="AC3" s="54">
        <f>SUM(Schedule!AE67)</f>
        <v>5</v>
      </c>
      <c r="AD3" s="54">
        <f>SUM(Schedule!AF67)</f>
        <v>5</v>
      </c>
      <c r="AE3" s="54">
        <f>SUM(Schedule!AG67)</f>
        <v>6</v>
      </c>
      <c r="AF3" s="54">
        <f>SUM(Schedule!AH67)</f>
        <v>5</v>
      </c>
      <c r="AG3" s="54">
        <f>SUM(Schedule!AI67)</f>
        <v>5</v>
      </c>
      <c r="AI3" s="54">
        <v>6</v>
      </c>
    </row>
    <row r="4" spans="1:35" x14ac:dyDescent="0.2">
      <c r="A4" s="3" t="s">
        <v>60</v>
      </c>
      <c r="B4" s="54">
        <v>6</v>
      </c>
      <c r="C4" s="54">
        <f>SUM(Schedule!E68)</f>
        <v>6</v>
      </c>
      <c r="D4" s="54">
        <f>SUM(Schedule!F68)</f>
        <v>5</v>
      </c>
      <c r="E4" s="54">
        <f>SUM(Schedule!G68)</f>
        <v>5</v>
      </c>
      <c r="F4" s="54">
        <f>SUM(Schedule!H68)</f>
        <v>6</v>
      </c>
      <c r="G4" s="54">
        <f>SUM(Schedule!I68)</f>
        <v>6</v>
      </c>
      <c r="H4" s="54">
        <f>SUM(Schedule!J68)</f>
        <v>6</v>
      </c>
      <c r="I4" s="54">
        <f>SUM(Schedule!K68)</f>
        <v>6</v>
      </c>
      <c r="J4" s="54">
        <f>SUM(Schedule!L68)</f>
        <v>6</v>
      </c>
      <c r="K4" s="54">
        <f>SUM(Schedule!M68)</f>
        <v>5</v>
      </c>
      <c r="L4" s="54">
        <f>SUM(Schedule!N68)</f>
        <v>5</v>
      </c>
      <c r="M4" s="54">
        <f>SUM(Schedule!O68)</f>
        <v>6</v>
      </c>
      <c r="N4" s="54">
        <f>SUM(Schedule!P68)</f>
        <v>6</v>
      </c>
      <c r="O4" s="54">
        <f>SUM(Schedule!Q68)</f>
        <v>6</v>
      </c>
      <c r="P4" s="54">
        <f>SUM(Schedule!R68)</f>
        <v>6</v>
      </c>
      <c r="Q4" s="54">
        <f>SUM(Schedule!S68)</f>
        <v>6</v>
      </c>
      <c r="R4" s="54">
        <f>SUM(Schedule!T68)</f>
        <v>5</v>
      </c>
      <c r="S4" s="54">
        <f>SUM(Schedule!U68)</f>
        <v>5</v>
      </c>
      <c r="T4" s="54">
        <f>SUM(Schedule!V68)</f>
        <v>6</v>
      </c>
      <c r="U4" s="54">
        <f>SUM(Schedule!W68)</f>
        <v>6</v>
      </c>
      <c r="V4" s="54">
        <f>SUM(Schedule!X68)</f>
        <v>6</v>
      </c>
      <c r="W4" s="54">
        <f>SUM(Schedule!Y68)</f>
        <v>6</v>
      </c>
      <c r="X4" s="54">
        <f>SUM(Schedule!Z68)</f>
        <v>6</v>
      </c>
      <c r="Y4" s="54">
        <f>SUM(Schedule!AA68)</f>
        <v>5</v>
      </c>
      <c r="Z4" s="54">
        <f>SUM(Schedule!AB68)</f>
        <v>5</v>
      </c>
      <c r="AA4" s="54">
        <f>SUM(Schedule!AC68)</f>
        <v>6</v>
      </c>
      <c r="AB4" s="54">
        <f>SUM(Schedule!AD68)</f>
        <v>6</v>
      </c>
      <c r="AC4" s="54">
        <f>SUM(Schedule!AE68)</f>
        <v>6</v>
      </c>
      <c r="AD4" s="54">
        <f>SUM(Schedule!AF68)</f>
        <v>6</v>
      </c>
      <c r="AE4" s="54">
        <f>SUM(Schedule!AG68)</f>
        <v>6</v>
      </c>
      <c r="AF4" s="54">
        <f>SUM(Schedule!AH68)</f>
        <v>5</v>
      </c>
      <c r="AG4" s="54">
        <f>SUM(Schedule!AI68)</f>
        <v>5</v>
      </c>
      <c r="AI4" s="54">
        <v>6</v>
      </c>
    </row>
    <row r="5" spans="1:35" x14ac:dyDescent="0.2">
      <c r="A5" s="3" t="s">
        <v>61</v>
      </c>
      <c r="B5" s="54">
        <v>4</v>
      </c>
      <c r="C5" s="54">
        <f>SUM(Schedule!E69)</f>
        <v>2</v>
      </c>
      <c r="D5" s="54">
        <f>SUM(Schedule!F69)</f>
        <v>3</v>
      </c>
      <c r="E5" s="54">
        <f>SUM(Schedule!G69)</f>
        <v>3</v>
      </c>
      <c r="F5" s="54">
        <f>SUM(Schedule!H69)</f>
        <v>3</v>
      </c>
      <c r="G5" s="54">
        <f>SUM(Schedule!I69)</f>
        <v>3</v>
      </c>
      <c r="H5" s="54">
        <f>SUM(Schedule!J69)</f>
        <v>3</v>
      </c>
      <c r="I5" s="54">
        <f>SUM(Schedule!K69)</f>
        <v>3</v>
      </c>
      <c r="J5" s="54">
        <f>SUM(Schedule!L69)</f>
        <v>2</v>
      </c>
      <c r="K5" s="54">
        <f>SUM(Schedule!M69)</f>
        <v>3</v>
      </c>
      <c r="L5" s="54">
        <f>SUM(Schedule!N69)</f>
        <v>3</v>
      </c>
      <c r="M5" s="54">
        <f>SUM(Schedule!O69)</f>
        <v>3</v>
      </c>
      <c r="N5" s="54">
        <f>SUM(Schedule!P69)</f>
        <v>3</v>
      </c>
      <c r="O5" s="54">
        <f>SUM(Schedule!Q69)</f>
        <v>3</v>
      </c>
      <c r="P5" s="54">
        <f>SUM(Schedule!R69)</f>
        <v>3</v>
      </c>
      <c r="Q5" s="54">
        <f>SUM(Schedule!S69)</f>
        <v>2</v>
      </c>
      <c r="R5" s="54">
        <f>SUM(Schedule!T69)</f>
        <v>3</v>
      </c>
      <c r="S5" s="54">
        <f>SUM(Schedule!U69)</f>
        <v>3</v>
      </c>
      <c r="T5" s="54">
        <f>SUM(Schedule!V69)</f>
        <v>3</v>
      </c>
      <c r="U5" s="54">
        <f>SUM(Schedule!W69)</f>
        <v>3</v>
      </c>
      <c r="V5" s="54">
        <f>SUM(Schedule!X69)</f>
        <v>3</v>
      </c>
      <c r="W5" s="54">
        <f>SUM(Schedule!Y69)</f>
        <v>3</v>
      </c>
      <c r="X5" s="54">
        <f>SUM(Schedule!Z69)</f>
        <v>2</v>
      </c>
      <c r="Y5" s="54">
        <f>SUM(Schedule!AA69)</f>
        <v>3</v>
      </c>
      <c r="Z5" s="54">
        <f>SUM(Schedule!AB69)</f>
        <v>3</v>
      </c>
      <c r="AA5" s="54">
        <f>SUM(Schedule!AC69)</f>
        <v>3</v>
      </c>
      <c r="AB5" s="54">
        <f>SUM(Schedule!AD69)</f>
        <v>3</v>
      </c>
      <c r="AC5" s="54">
        <f>SUM(Schedule!AE69)</f>
        <v>3</v>
      </c>
      <c r="AD5" s="54">
        <f>SUM(Schedule!AF69)</f>
        <v>3</v>
      </c>
      <c r="AE5" s="54">
        <f>SUM(Schedule!AG69)</f>
        <v>2</v>
      </c>
      <c r="AF5" s="54">
        <f>SUM(Schedule!AH69)</f>
        <v>3</v>
      </c>
      <c r="AG5" s="54">
        <f>SUM(Schedule!AI69)</f>
        <v>3</v>
      </c>
      <c r="AI5" s="54">
        <v>3</v>
      </c>
    </row>
    <row r="6" spans="1:35" x14ac:dyDescent="0.2">
      <c r="A6" s="3" t="s">
        <v>62</v>
      </c>
      <c r="B6" s="54">
        <v>4</v>
      </c>
      <c r="C6" s="54">
        <f>SUM(Schedule!E70)</f>
        <v>5</v>
      </c>
      <c r="D6" s="54">
        <f>SUM(Schedule!F70)</f>
        <v>5</v>
      </c>
      <c r="E6" s="54">
        <f>SUM(Schedule!G70)</f>
        <v>4</v>
      </c>
      <c r="F6" s="54">
        <f>SUM(Schedule!H70)</f>
        <v>3</v>
      </c>
      <c r="G6" s="54">
        <f>SUM(Schedule!I70)</f>
        <v>3</v>
      </c>
      <c r="H6" s="54">
        <f>SUM(Schedule!J70)</f>
        <v>4</v>
      </c>
      <c r="I6" s="54">
        <f>SUM(Schedule!K70)</f>
        <v>4</v>
      </c>
      <c r="J6" s="54">
        <f>SUM(Schedule!L70)</f>
        <v>5</v>
      </c>
      <c r="K6" s="54">
        <f>SUM(Schedule!M70)</f>
        <v>5</v>
      </c>
      <c r="L6" s="54">
        <f>SUM(Schedule!N70)</f>
        <v>4</v>
      </c>
      <c r="M6" s="54">
        <f>SUM(Schedule!O70)</f>
        <v>3</v>
      </c>
      <c r="N6" s="54">
        <f>SUM(Schedule!P70)</f>
        <v>3</v>
      </c>
      <c r="O6" s="54">
        <f>SUM(Schedule!Q70)</f>
        <v>4</v>
      </c>
      <c r="P6" s="54">
        <f>SUM(Schedule!R70)</f>
        <v>4</v>
      </c>
      <c r="Q6" s="54">
        <f>SUM(Schedule!S70)</f>
        <v>5</v>
      </c>
      <c r="R6" s="54">
        <f>SUM(Schedule!T70)</f>
        <v>5</v>
      </c>
      <c r="S6" s="54">
        <f>SUM(Schedule!U70)</f>
        <v>4</v>
      </c>
      <c r="T6" s="54">
        <f>SUM(Schedule!V70)</f>
        <v>3</v>
      </c>
      <c r="U6" s="54">
        <f>SUM(Schedule!W70)</f>
        <v>3</v>
      </c>
      <c r="V6" s="54">
        <f>SUM(Schedule!X70)</f>
        <v>4</v>
      </c>
      <c r="W6" s="54">
        <f>SUM(Schedule!Y70)</f>
        <v>4</v>
      </c>
      <c r="X6" s="54">
        <f>SUM(Schedule!Z70)</f>
        <v>5</v>
      </c>
      <c r="Y6" s="54">
        <f>SUM(Schedule!AA70)</f>
        <v>5</v>
      </c>
      <c r="Z6" s="54">
        <f>SUM(Schedule!AB70)</f>
        <v>4</v>
      </c>
      <c r="AA6" s="54">
        <f>SUM(Schedule!AC70)</f>
        <v>3</v>
      </c>
      <c r="AB6" s="54">
        <f>SUM(Schedule!AD70)</f>
        <v>3</v>
      </c>
      <c r="AC6" s="54">
        <f>SUM(Schedule!AE70)</f>
        <v>4</v>
      </c>
      <c r="AD6" s="54">
        <f>SUM(Schedule!AF70)</f>
        <v>4</v>
      </c>
      <c r="AE6" s="54">
        <f>SUM(Schedule!AG70)</f>
        <v>5</v>
      </c>
      <c r="AF6" s="54">
        <f>SUM(Schedule!AH70)</f>
        <v>5</v>
      </c>
      <c r="AG6" s="54">
        <f>SUM(Schedule!AI70)</f>
        <v>4</v>
      </c>
      <c r="AI6" s="54">
        <v>3</v>
      </c>
    </row>
    <row r="7" spans="1:35" x14ac:dyDescent="0.2">
      <c r="A7" s="3"/>
      <c r="AI7" s="54">
        <v>0</v>
      </c>
    </row>
    <row r="8" spans="1:35" x14ac:dyDescent="0.2">
      <c r="A8" s="3"/>
      <c r="AI8" s="54">
        <v>0</v>
      </c>
    </row>
    <row r="9" spans="1:35" x14ac:dyDescent="0.2">
      <c r="A9" s="3"/>
      <c r="AI9" s="54">
        <v>0</v>
      </c>
    </row>
    <row r="10" spans="1:35" x14ac:dyDescent="0.2">
      <c r="A10" s="3"/>
      <c r="B10" s="33"/>
    </row>
    <row r="11" spans="1:35" x14ac:dyDescent="0.2">
      <c r="A11" s="3"/>
    </row>
    <row r="13" spans="1:35" x14ac:dyDescent="0.2">
      <c r="A13" s="54" t="s">
        <v>63</v>
      </c>
      <c r="AI13" s="55" t="s">
        <v>64</v>
      </c>
    </row>
    <row r="14" spans="1:35" x14ac:dyDescent="0.2">
      <c r="A14" s="54" t="s">
        <v>36</v>
      </c>
      <c r="C14" s="54">
        <f>SUM(B3,B6)</f>
        <v>9</v>
      </c>
      <c r="D14" s="54">
        <f t="shared" ref="D14:AD14" si="0">SUM(C3,C6)</f>
        <v>11</v>
      </c>
      <c r="E14" s="54">
        <f t="shared" si="0"/>
        <v>10</v>
      </c>
      <c r="F14" s="54">
        <f t="shared" si="0"/>
        <v>9</v>
      </c>
      <c r="G14" s="54">
        <f t="shared" si="0"/>
        <v>8</v>
      </c>
      <c r="H14" s="54">
        <f t="shared" si="0"/>
        <v>8</v>
      </c>
      <c r="I14" s="54">
        <f t="shared" si="0"/>
        <v>9</v>
      </c>
      <c r="J14" s="54">
        <f t="shared" si="0"/>
        <v>9</v>
      </c>
      <c r="K14" s="54">
        <f t="shared" si="0"/>
        <v>11</v>
      </c>
      <c r="L14" s="54">
        <f t="shared" si="0"/>
        <v>10</v>
      </c>
      <c r="M14" s="54">
        <f t="shared" si="0"/>
        <v>9</v>
      </c>
      <c r="N14" s="54">
        <f t="shared" si="0"/>
        <v>8</v>
      </c>
      <c r="O14" s="54">
        <f t="shared" si="0"/>
        <v>8</v>
      </c>
      <c r="P14" s="54">
        <f t="shared" si="0"/>
        <v>9</v>
      </c>
      <c r="Q14" s="54">
        <f t="shared" si="0"/>
        <v>9</v>
      </c>
      <c r="R14" s="54">
        <f t="shared" si="0"/>
        <v>11</v>
      </c>
      <c r="S14" s="54">
        <f t="shared" si="0"/>
        <v>10</v>
      </c>
      <c r="T14" s="54">
        <f t="shared" si="0"/>
        <v>9</v>
      </c>
      <c r="U14" s="54">
        <f t="shared" si="0"/>
        <v>8</v>
      </c>
      <c r="V14" s="54">
        <f t="shared" si="0"/>
        <v>8</v>
      </c>
      <c r="W14" s="54">
        <f t="shared" si="0"/>
        <v>9</v>
      </c>
      <c r="X14" s="54">
        <f t="shared" si="0"/>
        <v>9</v>
      </c>
      <c r="Y14" s="54">
        <f t="shared" si="0"/>
        <v>11</v>
      </c>
      <c r="Z14" s="54">
        <f t="shared" si="0"/>
        <v>10</v>
      </c>
      <c r="AA14" s="54">
        <f t="shared" si="0"/>
        <v>9</v>
      </c>
      <c r="AB14" s="54">
        <f t="shared" si="0"/>
        <v>8</v>
      </c>
      <c r="AC14" s="54">
        <f t="shared" si="0"/>
        <v>8</v>
      </c>
      <c r="AD14" s="54">
        <f t="shared" si="0"/>
        <v>9</v>
      </c>
      <c r="AE14" s="54">
        <f t="shared" ref="AE14" si="1">SUM(AD3,AD6)</f>
        <v>9</v>
      </c>
      <c r="AF14" s="54">
        <f t="shared" ref="AF14" si="2">SUM(AE3,AE6)</f>
        <v>11</v>
      </c>
      <c r="AG14" s="54">
        <f t="shared" ref="AG14" si="3">SUM(AF3,AF6)</f>
        <v>10</v>
      </c>
      <c r="AI14" s="56" t="s">
        <v>65</v>
      </c>
    </row>
    <row r="15" spans="1:35" x14ac:dyDescent="0.2">
      <c r="A15" s="54" t="s">
        <v>37</v>
      </c>
      <c r="C15" s="54">
        <f>SUM(B3 )</f>
        <v>5</v>
      </c>
      <c r="D15" s="54">
        <f t="shared" ref="D15:AD15" si="4">SUM(C3 )</f>
        <v>6</v>
      </c>
      <c r="E15" s="54">
        <f t="shared" si="4"/>
        <v>5</v>
      </c>
      <c r="F15" s="54">
        <f t="shared" si="4"/>
        <v>5</v>
      </c>
      <c r="G15" s="54">
        <f t="shared" si="4"/>
        <v>5</v>
      </c>
      <c r="H15" s="54">
        <f t="shared" si="4"/>
        <v>5</v>
      </c>
      <c r="I15" s="54">
        <f t="shared" si="4"/>
        <v>5</v>
      </c>
      <c r="J15" s="54">
        <f t="shared" si="4"/>
        <v>5</v>
      </c>
      <c r="K15" s="54">
        <f t="shared" si="4"/>
        <v>6</v>
      </c>
      <c r="L15" s="54">
        <f t="shared" si="4"/>
        <v>5</v>
      </c>
      <c r="M15" s="54">
        <f t="shared" si="4"/>
        <v>5</v>
      </c>
      <c r="N15" s="54">
        <f t="shared" si="4"/>
        <v>5</v>
      </c>
      <c r="O15" s="54">
        <f t="shared" si="4"/>
        <v>5</v>
      </c>
      <c r="P15" s="54">
        <f t="shared" si="4"/>
        <v>5</v>
      </c>
      <c r="Q15" s="54">
        <f t="shared" si="4"/>
        <v>5</v>
      </c>
      <c r="R15" s="54">
        <f t="shared" si="4"/>
        <v>6</v>
      </c>
      <c r="S15" s="54">
        <f t="shared" si="4"/>
        <v>5</v>
      </c>
      <c r="T15" s="54">
        <f t="shared" si="4"/>
        <v>5</v>
      </c>
      <c r="U15" s="54">
        <f t="shared" si="4"/>
        <v>5</v>
      </c>
      <c r="V15" s="54">
        <f t="shared" si="4"/>
        <v>5</v>
      </c>
      <c r="W15" s="54">
        <f t="shared" si="4"/>
        <v>5</v>
      </c>
      <c r="X15" s="54">
        <f t="shared" si="4"/>
        <v>5</v>
      </c>
      <c r="Y15" s="54">
        <f t="shared" si="4"/>
        <v>6</v>
      </c>
      <c r="Z15" s="54">
        <f t="shared" si="4"/>
        <v>5</v>
      </c>
      <c r="AA15" s="54">
        <f t="shared" si="4"/>
        <v>5</v>
      </c>
      <c r="AB15" s="54">
        <f t="shared" si="4"/>
        <v>5</v>
      </c>
      <c r="AC15" s="54">
        <f t="shared" si="4"/>
        <v>5</v>
      </c>
      <c r="AD15" s="54">
        <f t="shared" si="4"/>
        <v>5</v>
      </c>
      <c r="AE15" s="54">
        <f t="shared" ref="AE15" si="5">SUM(AD3 )</f>
        <v>5</v>
      </c>
      <c r="AF15" s="54">
        <f t="shared" ref="AF15" si="6">SUM(AE3 )</f>
        <v>6</v>
      </c>
      <c r="AG15" s="54">
        <f t="shared" ref="AG15" si="7">SUM(AF3 )</f>
        <v>5</v>
      </c>
      <c r="AI15" s="56" t="s">
        <v>65</v>
      </c>
    </row>
    <row r="16" spans="1:35" x14ac:dyDescent="0.2">
      <c r="A16" s="54" t="s">
        <v>38</v>
      </c>
      <c r="C16" s="54">
        <f>SUM(B3)</f>
        <v>5</v>
      </c>
      <c r="D16" s="54">
        <f t="shared" ref="D16:AD16" si="8">SUM(C3)</f>
        <v>6</v>
      </c>
      <c r="E16" s="54">
        <f t="shared" si="8"/>
        <v>5</v>
      </c>
      <c r="F16" s="54">
        <f t="shared" si="8"/>
        <v>5</v>
      </c>
      <c r="G16" s="54">
        <f t="shared" si="8"/>
        <v>5</v>
      </c>
      <c r="H16" s="54">
        <f t="shared" si="8"/>
        <v>5</v>
      </c>
      <c r="I16" s="54">
        <f t="shared" si="8"/>
        <v>5</v>
      </c>
      <c r="J16" s="54">
        <f t="shared" si="8"/>
        <v>5</v>
      </c>
      <c r="K16" s="54">
        <f t="shared" si="8"/>
        <v>6</v>
      </c>
      <c r="L16" s="54">
        <f t="shared" si="8"/>
        <v>5</v>
      </c>
      <c r="M16" s="54">
        <f t="shared" si="8"/>
        <v>5</v>
      </c>
      <c r="N16" s="54">
        <f t="shared" si="8"/>
        <v>5</v>
      </c>
      <c r="O16" s="54">
        <f t="shared" si="8"/>
        <v>5</v>
      </c>
      <c r="P16" s="54">
        <f t="shared" si="8"/>
        <v>5</v>
      </c>
      <c r="Q16" s="54">
        <f t="shared" si="8"/>
        <v>5</v>
      </c>
      <c r="R16" s="54">
        <f t="shared" si="8"/>
        <v>6</v>
      </c>
      <c r="S16" s="54">
        <f t="shared" si="8"/>
        <v>5</v>
      </c>
      <c r="T16" s="54">
        <f t="shared" si="8"/>
        <v>5</v>
      </c>
      <c r="U16" s="54">
        <f t="shared" si="8"/>
        <v>5</v>
      </c>
      <c r="V16" s="54">
        <f t="shared" si="8"/>
        <v>5</v>
      </c>
      <c r="W16" s="54">
        <f t="shared" si="8"/>
        <v>5</v>
      </c>
      <c r="X16" s="54">
        <f t="shared" si="8"/>
        <v>5</v>
      </c>
      <c r="Y16" s="54">
        <f t="shared" si="8"/>
        <v>6</v>
      </c>
      <c r="Z16" s="54">
        <f t="shared" si="8"/>
        <v>5</v>
      </c>
      <c r="AA16" s="54">
        <f t="shared" si="8"/>
        <v>5</v>
      </c>
      <c r="AB16" s="54">
        <f t="shared" si="8"/>
        <v>5</v>
      </c>
      <c r="AC16" s="54">
        <f t="shared" si="8"/>
        <v>5</v>
      </c>
      <c r="AD16" s="54">
        <f t="shared" si="8"/>
        <v>5</v>
      </c>
      <c r="AE16" s="54">
        <f t="shared" ref="AE16" si="9">SUM(AD3)</f>
        <v>5</v>
      </c>
      <c r="AF16" s="54">
        <f t="shared" ref="AF16" si="10">SUM(AE3)</f>
        <v>6</v>
      </c>
      <c r="AG16" s="54">
        <f t="shared" ref="AG16" si="11">SUM(AF3)</f>
        <v>5</v>
      </c>
      <c r="AI16" s="57" t="s">
        <v>66</v>
      </c>
    </row>
    <row r="17" spans="1:37" x14ac:dyDescent="0.2">
      <c r="A17" s="54" t="s">
        <v>39</v>
      </c>
      <c r="C17" s="54">
        <f>SUM(C4)</f>
        <v>6</v>
      </c>
      <c r="D17" s="54">
        <f t="shared" ref="D17:AD17" si="12">SUM(D4)</f>
        <v>5</v>
      </c>
      <c r="E17" s="54">
        <f t="shared" si="12"/>
        <v>5</v>
      </c>
      <c r="F17" s="54">
        <f t="shared" si="12"/>
        <v>6</v>
      </c>
      <c r="G17" s="54">
        <f t="shared" si="12"/>
        <v>6</v>
      </c>
      <c r="H17" s="54">
        <f t="shared" si="12"/>
        <v>6</v>
      </c>
      <c r="I17" s="54">
        <f t="shared" si="12"/>
        <v>6</v>
      </c>
      <c r="J17" s="54">
        <f t="shared" si="12"/>
        <v>6</v>
      </c>
      <c r="K17" s="54">
        <f t="shared" si="12"/>
        <v>5</v>
      </c>
      <c r="L17" s="54">
        <f t="shared" si="12"/>
        <v>5</v>
      </c>
      <c r="M17" s="54">
        <f t="shared" si="12"/>
        <v>6</v>
      </c>
      <c r="N17" s="54">
        <f t="shared" si="12"/>
        <v>6</v>
      </c>
      <c r="O17" s="54">
        <f t="shared" si="12"/>
        <v>6</v>
      </c>
      <c r="P17" s="54">
        <f t="shared" si="12"/>
        <v>6</v>
      </c>
      <c r="Q17" s="54">
        <f t="shared" si="12"/>
        <v>6</v>
      </c>
      <c r="R17" s="54">
        <f t="shared" si="12"/>
        <v>5</v>
      </c>
      <c r="S17" s="54">
        <f t="shared" si="12"/>
        <v>5</v>
      </c>
      <c r="T17" s="54">
        <f t="shared" si="12"/>
        <v>6</v>
      </c>
      <c r="U17" s="54">
        <f t="shared" si="12"/>
        <v>6</v>
      </c>
      <c r="V17" s="54">
        <f t="shared" si="12"/>
        <v>6</v>
      </c>
      <c r="W17" s="54">
        <f t="shared" si="12"/>
        <v>6</v>
      </c>
      <c r="X17" s="54">
        <f t="shared" si="12"/>
        <v>6</v>
      </c>
      <c r="Y17" s="54">
        <f t="shared" si="12"/>
        <v>5</v>
      </c>
      <c r="Z17" s="54">
        <f t="shared" si="12"/>
        <v>5</v>
      </c>
      <c r="AA17" s="54">
        <f t="shared" si="12"/>
        <v>6</v>
      </c>
      <c r="AB17" s="54">
        <f t="shared" si="12"/>
        <v>6</v>
      </c>
      <c r="AC17" s="54">
        <f t="shared" si="12"/>
        <v>6</v>
      </c>
      <c r="AD17" s="54">
        <f t="shared" si="12"/>
        <v>6</v>
      </c>
      <c r="AE17" s="54">
        <f t="shared" ref="AE17:AG17" si="13">SUM(AE4)</f>
        <v>6</v>
      </c>
      <c r="AF17" s="54">
        <f t="shared" si="13"/>
        <v>5</v>
      </c>
      <c r="AG17" s="54">
        <f t="shared" si="13"/>
        <v>5</v>
      </c>
      <c r="AI17" s="58" t="s">
        <v>67</v>
      </c>
    </row>
    <row r="18" spans="1:37" x14ac:dyDescent="0.2">
      <c r="A18" s="54" t="s">
        <v>40</v>
      </c>
      <c r="C18" s="54">
        <f>SUM(C4)</f>
        <v>6</v>
      </c>
      <c r="D18" s="54">
        <f t="shared" ref="D18:AD18" si="14">SUM(D4)</f>
        <v>5</v>
      </c>
      <c r="E18" s="54">
        <f t="shared" si="14"/>
        <v>5</v>
      </c>
      <c r="F18" s="54">
        <f t="shared" si="14"/>
        <v>6</v>
      </c>
      <c r="G18" s="54">
        <f t="shared" si="14"/>
        <v>6</v>
      </c>
      <c r="H18" s="54">
        <f t="shared" si="14"/>
        <v>6</v>
      </c>
      <c r="I18" s="54">
        <f t="shared" si="14"/>
        <v>6</v>
      </c>
      <c r="J18" s="54">
        <f t="shared" si="14"/>
        <v>6</v>
      </c>
      <c r="K18" s="54">
        <f t="shared" si="14"/>
        <v>5</v>
      </c>
      <c r="L18" s="54">
        <f t="shared" si="14"/>
        <v>5</v>
      </c>
      <c r="M18" s="54">
        <f t="shared" si="14"/>
        <v>6</v>
      </c>
      <c r="N18" s="54">
        <f t="shared" si="14"/>
        <v>6</v>
      </c>
      <c r="O18" s="54">
        <f t="shared" si="14"/>
        <v>6</v>
      </c>
      <c r="P18" s="54">
        <f t="shared" si="14"/>
        <v>6</v>
      </c>
      <c r="Q18" s="54">
        <f t="shared" si="14"/>
        <v>6</v>
      </c>
      <c r="R18" s="54">
        <f t="shared" si="14"/>
        <v>5</v>
      </c>
      <c r="S18" s="54">
        <f t="shared" si="14"/>
        <v>5</v>
      </c>
      <c r="T18" s="54">
        <f t="shared" si="14"/>
        <v>6</v>
      </c>
      <c r="U18" s="54">
        <f t="shared" si="14"/>
        <v>6</v>
      </c>
      <c r="V18" s="54">
        <f t="shared" si="14"/>
        <v>6</v>
      </c>
      <c r="W18" s="54">
        <f t="shared" si="14"/>
        <v>6</v>
      </c>
      <c r="X18" s="54">
        <f t="shared" si="14"/>
        <v>6</v>
      </c>
      <c r="Y18" s="54">
        <f t="shared" si="14"/>
        <v>5</v>
      </c>
      <c r="Z18" s="54">
        <f t="shared" si="14"/>
        <v>5</v>
      </c>
      <c r="AA18" s="54">
        <f t="shared" si="14"/>
        <v>6</v>
      </c>
      <c r="AB18" s="54">
        <f t="shared" si="14"/>
        <v>6</v>
      </c>
      <c r="AC18" s="54">
        <f t="shared" si="14"/>
        <v>6</v>
      </c>
      <c r="AD18" s="54">
        <f t="shared" si="14"/>
        <v>6</v>
      </c>
      <c r="AE18" s="54">
        <f t="shared" ref="AE18:AG18" si="15">SUM(AE4)</f>
        <v>6</v>
      </c>
      <c r="AF18" s="54">
        <f t="shared" si="15"/>
        <v>5</v>
      </c>
      <c r="AG18" s="54">
        <f t="shared" si="15"/>
        <v>5</v>
      </c>
      <c r="AI18" s="59" t="s">
        <v>68</v>
      </c>
    </row>
    <row r="19" spans="1:37" x14ac:dyDescent="0.2">
      <c r="A19" s="54" t="s">
        <v>41</v>
      </c>
      <c r="C19" s="54">
        <f>SUM(C4,C5)</f>
        <v>8</v>
      </c>
      <c r="D19" s="54">
        <f t="shared" ref="D19:AD19" si="16">SUM(D4,D5)</f>
        <v>8</v>
      </c>
      <c r="E19" s="54">
        <f t="shared" si="16"/>
        <v>8</v>
      </c>
      <c r="F19" s="54">
        <f t="shared" si="16"/>
        <v>9</v>
      </c>
      <c r="G19" s="54">
        <f t="shared" si="16"/>
        <v>9</v>
      </c>
      <c r="H19" s="54">
        <f t="shared" si="16"/>
        <v>9</v>
      </c>
      <c r="I19" s="54">
        <f t="shared" si="16"/>
        <v>9</v>
      </c>
      <c r="J19" s="54">
        <f t="shared" si="16"/>
        <v>8</v>
      </c>
      <c r="K19" s="54">
        <f t="shared" si="16"/>
        <v>8</v>
      </c>
      <c r="L19" s="54">
        <f t="shared" si="16"/>
        <v>8</v>
      </c>
      <c r="M19" s="54">
        <f t="shared" si="16"/>
        <v>9</v>
      </c>
      <c r="N19" s="54">
        <f t="shared" si="16"/>
        <v>9</v>
      </c>
      <c r="O19" s="54">
        <f t="shared" si="16"/>
        <v>9</v>
      </c>
      <c r="P19" s="54">
        <f t="shared" si="16"/>
        <v>9</v>
      </c>
      <c r="Q19" s="54">
        <f t="shared" si="16"/>
        <v>8</v>
      </c>
      <c r="R19" s="54">
        <f t="shared" si="16"/>
        <v>8</v>
      </c>
      <c r="S19" s="54">
        <f t="shared" si="16"/>
        <v>8</v>
      </c>
      <c r="T19" s="54">
        <f t="shared" si="16"/>
        <v>9</v>
      </c>
      <c r="U19" s="54">
        <f t="shared" si="16"/>
        <v>9</v>
      </c>
      <c r="V19" s="54">
        <f t="shared" si="16"/>
        <v>9</v>
      </c>
      <c r="W19" s="54">
        <f t="shared" si="16"/>
        <v>9</v>
      </c>
      <c r="X19" s="54">
        <f t="shared" si="16"/>
        <v>8</v>
      </c>
      <c r="Y19" s="54">
        <f t="shared" si="16"/>
        <v>8</v>
      </c>
      <c r="Z19" s="54">
        <f t="shared" si="16"/>
        <v>8</v>
      </c>
      <c r="AA19" s="54">
        <f t="shared" si="16"/>
        <v>9</v>
      </c>
      <c r="AB19" s="54">
        <f t="shared" si="16"/>
        <v>9</v>
      </c>
      <c r="AC19" s="54">
        <f t="shared" si="16"/>
        <v>9</v>
      </c>
      <c r="AD19" s="54">
        <f t="shared" si="16"/>
        <v>9</v>
      </c>
      <c r="AE19" s="54">
        <f t="shared" ref="AE19:AG19" si="17">SUM(AE4,AE5)</f>
        <v>8</v>
      </c>
      <c r="AF19" s="54">
        <f t="shared" si="17"/>
        <v>8</v>
      </c>
      <c r="AG19" s="54">
        <f t="shared" si="17"/>
        <v>8</v>
      </c>
      <c r="AI19" s="60" t="s">
        <v>69</v>
      </c>
    </row>
    <row r="20" spans="1:37" x14ac:dyDescent="0.2">
      <c r="A20" s="33" t="s">
        <v>42</v>
      </c>
      <c r="C20" s="54">
        <f>SUM(C4,C5)</f>
        <v>8</v>
      </c>
      <c r="D20" s="54">
        <f t="shared" ref="D20:AD20" si="18">SUM(D4,D5)</f>
        <v>8</v>
      </c>
      <c r="E20" s="54">
        <f t="shared" si="18"/>
        <v>8</v>
      </c>
      <c r="F20" s="54">
        <f t="shared" si="18"/>
        <v>9</v>
      </c>
      <c r="G20" s="54">
        <f t="shared" si="18"/>
        <v>9</v>
      </c>
      <c r="H20" s="54">
        <f t="shared" si="18"/>
        <v>9</v>
      </c>
      <c r="I20" s="54">
        <f t="shared" si="18"/>
        <v>9</v>
      </c>
      <c r="J20" s="54">
        <f t="shared" si="18"/>
        <v>8</v>
      </c>
      <c r="K20" s="54">
        <f t="shared" si="18"/>
        <v>8</v>
      </c>
      <c r="L20" s="54">
        <f t="shared" si="18"/>
        <v>8</v>
      </c>
      <c r="M20" s="54">
        <f t="shared" si="18"/>
        <v>9</v>
      </c>
      <c r="N20" s="54">
        <f t="shared" si="18"/>
        <v>9</v>
      </c>
      <c r="O20" s="54">
        <f t="shared" si="18"/>
        <v>9</v>
      </c>
      <c r="P20" s="54">
        <f t="shared" si="18"/>
        <v>9</v>
      </c>
      <c r="Q20" s="54">
        <f t="shared" si="18"/>
        <v>8</v>
      </c>
      <c r="R20" s="54">
        <f t="shared" si="18"/>
        <v>8</v>
      </c>
      <c r="S20" s="54">
        <f t="shared" si="18"/>
        <v>8</v>
      </c>
      <c r="T20" s="54">
        <f t="shared" si="18"/>
        <v>9</v>
      </c>
      <c r="U20" s="54">
        <f t="shared" si="18"/>
        <v>9</v>
      </c>
      <c r="V20" s="54">
        <f t="shared" si="18"/>
        <v>9</v>
      </c>
      <c r="W20" s="54">
        <f t="shared" si="18"/>
        <v>9</v>
      </c>
      <c r="X20" s="54">
        <f t="shared" si="18"/>
        <v>8</v>
      </c>
      <c r="Y20" s="54">
        <f t="shared" si="18"/>
        <v>8</v>
      </c>
      <c r="Z20" s="54">
        <f t="shared" si="18"/>
        <v>8</v>
      </c>
      <c r="AA20" s="54">
        <f t="shared" si="18"/>
        <v>9</v>
      </c>
      <c r="AB20" s="54">
        <f t="shared" si="18"/>
        <v>9</v>
      </c>
      <c r="AC20" s="54">
        <f t="shared" si="18"/>
        <v>9</v>
      </c>
      <c r="AD20" s="54">
        <f t="shared" si="18"/>
        <v>9</v>
      </c>
      <c r="AE20" s="54">
        <f t="shared" ref="AE20:AG20" si="19">SUM(AE4,AE5)</f>
        <v>8</v>
      </c>
      <c r="AF20" s="54">
        <f t="shared" si="19"/>
        <v>8</v>
      </c>
      <c r="AG20" s="54">
        <f t="shared" si="19"/>
        <v>8</v>
      </c>
      <c r="AI20" s="61" t="s">
        <v>70</v>
      </c>
    </row>
    <row r="21" spans="1:37" x14ac:dyDescent="0.2">
      <c r="A21" s="33" t="s">
        <v>44</v>
      </c>
      <c r="C21" s="54">
        <f>SUM(C4,C6)</f>
        <v>11</v>
      </c>
      <c r="D21" s="54">
        <f t="shared" ref="D21:AD21" si="20">SUM(D4,D6)</f>
        <v>10</v>
      </c>
      <c r="E21" s="54">
        <f t="shared" si="20"/>
        <v>9</v>
      </c>
      <c r="F21" s="54">
        <f t="shared" si="20"/>
        <v>9</v>
      </c>
      <c r="G21" s="54">
        <f t="shared" si="20"/>
        <v>9</v>
      </c>
      <c r="H21" s="54">
        <f t="shared" si="20"/>
        <v>10</v>
      </c>
      <c r="I21" s="54">
        <f t="shared" si="20"/>
        <v>10</v>
      </c>
      <c r="J21" s="54">
        <f t="shared" si="20"/>
        <v>11</v>
      </c>
      <c r="K21" s="54">
        <f t="shared" si="20"/>
        <v>10</v>
      </c>
      <c r="L21" s="54">
        <f t="shared" si="20"/>
        <v>9</v>
      </c>
      <c r="M21" s="54">
        <f t="shared" si="20"/>
        <v>9</v>
      </c>
      <c r="N21" s="54">
        <f t="shared" si="20"/>
        <v>9</v>
      </c>
      <c r="O21" s="54">
        <f t="shared" si="20"/>
        <v>10</v>
      </c>
      <c r="P21" s="54">
        <f t="shared" si="20"/>
        <v>10</v>
      </c>
      <c r="Q21" s="54">
        <f t="shared" si="20"/>
        <v>11</v>
      </c>
      <c r="R21" s="54">
        <f t="shared" si="20"/>
        <v>10</v>
      </c>
      <c r="S21" s="54">
        <f t="shared" si="20"/>
        <v>9</v>
      </c>
      <c r="T21" s="54">
        <f t="shared" si="20"/>
        <v>9</v>
      </c>
      <c r="U21" s="54">
        <f t="shared" si="20"/>
        <v>9</v>
      </c>
      <c r="V21" s="54">
        <f t="shared" si="20"/>
        <v>10</v>
      </c>
      <c r="W21" s="54">
        <f t="shared" si="20"/>
        <v>10</v>
      </c>
      <c r="X21" s="54">
        <f t="shared" si="20"/>
        <v>11</v>
      </c>
      <c r="Y21" s="54">
        <f t="shared" si="20"/>
        <v>10</v>
      </c>
      <c r="Z21" s="54">
        <f t="shared" si="20"/>
        <v>9</v>
      </c>
      <c r="AA21" s="54">
        <f t="shared" si="20"/>
        <v>9</v>
      </c>
      <c r="AB21" s="54">
        <f t="shared" si="20"/>
        <v>9</v>
      </c>
      <c r="AC21" s="54">
        <f t="shared" si="20"/>
        <v>10</v>
      </c>
      <c r="AD21" s="54">
        <f t="shared" si="20"/>
        <v>10</v>
      </c>
      <c r="AE21" s="54">
        <f t="shared" ref="AE21:AG21" si="21">SUM(AE4,AE6)</f>
        <v>11</v>
      </c>
      <c r="AF21" s="54">
        <f t="shared" si="21"/>
        <v>10</v>
      </c>
      <c r="AG21" s="54">
        <f t="shared" si="21"/>
        <v>9</v>
      </c>
      <c r="AI21" s="62" t="s">
        <v>71</v>
      </c>
    </row>
    <row r="22" spans="1:37" x14ac:dyDescent="0.2">
      <c r="A22" s="33" t="s">
        <v>45</v>
      </c>
      <c r="C22" s="54">
        <f>SUM(C5,C6)</f>
        <v>7</v>
      </c>
      <c r="D22" s="54">
        <f t="shared" ref="D22:AD22" si="22">SUM(D5,D6)</f>
        <v>8</v>
      </c>
      <c r="E22" s="54">
        <f t="shared" si="22"/>
        <v>7</v>
      </c>
      <c r="F22" s="54">
        <f t="shared" si="22"/>
        <v>6</v>
      </c>
      <c r="G22" s="54">
        <f t="shared" si="22"/>
        <v>6</v>
      </c>
      <c r="H22" s="54">
        <f t="shared" si="22"/>
        <v>7</v>
      </c>
      <c r="I22" s="54">
        <f t="shared" si="22"/>
        <v>7</v>
      </c>
      <c r="J22" s="54">
        <f t="shared" si="22"/>
        <v>7</v>
      </c>
      <c r="K22" s="54">
        <f t="shared" si="22"/>
        <v>8</v>
      </c>
      <c r="L22" s="54">
        <f t="shared" si="22"/>
        <v>7</v>
      </c>
      <c r="M22" s="54">
        <f t="shared" si="22"/>
        <v>6</v>
      </c>
      <c r="N22" s="54">
        <f t="shared" si="22"/>
        <v>6</v>
      </c>
      <c r="O22" s="54">
        <f t="shared" si="22"/>
        <v>7</v>
      </c>
      <c r="P22" s="54">
        <f t="shared" si="22"/>
        <v>7</v>
      </c>
      <c r="Q22" s="54">
        <f t="shared" si="22"/>
        <v>7</v>
      </c>
      <c r="R22" s="54">
        <f t="shared" si="22"/>
        <v>8</v>
      </c>
      <c r="S22" s="54">
        <f t="shared" si="22"/>
        <v>7</v>
      </c>
      <c r="T22" s="54">
        <f t="shared" si="22"/>
        <v>6</v>
      </c>
      <c r="U22" s="54">
        <f t="shared" si="22"/>
        <v>6</v>
      </c>
      <c r="V22" s="54">
        <f t="shared" si="22"/>
        <v>7</v>
      </c>
      <c r="W22" s="54">
        <f t="shared" si="22"/>
        <v>7</v>
      </c>
      <c r="X22" s="54">
        <f t="shared" si="22"/>
        <v>7</v>
      </c>
      <c r="Y22" s="54">
        <f t="shared" si="22"/>
        <v>8</v>
      </c>
      <c r="Z22" s="54">
        <f t="shared" si="22"/>
        <v>7</v>
      </c>
      <c r="AA22" s="54">
        <f t="shared" si="22"/>
        <v>6</v>
      </c>
      <c r="AB22" s="54">
        <f t="shared" si="22"/>
        <v>6</v>
      </c>
      <c r="AC22" s="54">
        <f t="shared" si="22"/>
        <v>7</v>
      </c>
      <c r="AD22" s="54">
        <f t="shared" si="22"/>
        <v>7</v>
      </c>
      <c r="AE22" s="54">
        <f t="shared" ref="AE22:AG22" si="23">SUM(AE5,AE6)</f>
        <v>7</v>
      </c>
      <c r="AF22" s="54">
        <f t="shared" si="23"/>
        <v>8</v>
      </c>
      <c r="AG22" s="54">
        <f t="shared" si="23"/>
        <v>7</v>
      </c>
      <c r="AI22" s="62"/>
    </row>
    <row r="23" spans="1:37" x14ac:dyDescent="0.2">
      <c r="A23" s="54" t="s">
        <v>46</v>
      </c>
      <c r="C23" s="54">
        <f>SUM(C5,C6 )</f>
        <v>7</v>
      </c>
      <c r="D23" s="54">
        <f t="shared" ref="D23:AD23" si="24">SUM(D5,D6 )</f>
        <v>8</v>
      </c>
      <c r="E23" s="54">
        <f t="shared" si="24"/>
        <v>7</v>
      </c>
      <c r="F23" s="54">
        <f t="shared" si="24"/>
        <v>6</v>
      </c>
      <c r="G23" s="54">
        <f t="shared" si="24"/>
        <v>6</v>
      </c>
      <c r="H23" s="54">
        <f t="shared" si="24"/>
        <v>7</v>
      </c>
      <c r="I23" s="54">
        <f t="shared" si="24"/>
        <v>7</v>
      </c>
      <c r="J23" s="54">
        <f t="shared" si="24"/>
        <v>7</v>
      </c>
      <c r="K23" s="54">
        <f t="shared" si="24"/>
        <v>8</v>
      </c>
      <c r="L23" s="54">
        <f t="shared" si="24"/>
        <v>7</v>
      </c>
      <c r="M23" s="54">
        <f t="shared" si="24"/>
        <v>6</v>
      </c>
      <c r="N23" s="54">
        <f t="shared" si="24"/>
        <v>6</v>
      </c>
      <c r="O23" s="54">
        <f t="shared" si="24"/>
        <v>7</v>
      </c>
      <c r="P23" s="54">
        <f t="shared" si="24"/>
        <v>7</v>
      </c>
      <c r="Q23" s="54">
        <f t="shared" si="24"/>
        <v>7</v>
      </c>
      <c r="R23" s="54">
        <f t="shared" si="24"/>
        <v>8</v>
      </c>
      <c r="S23" s="54">
        <f t="shared" si="24"/>
        <v>7</v>
      </c>
      <c r="T23" s="54">
        <f t="shared" si="24"/>
        <v>6</v>
      </c>
      <c r="U23" s="54">
        <f t="shared" si="24"/>
        <v>6</v>
      </c>
      <c r="V23" s="54">
        <f t="shared" si="24"/>
        <v>7</v>
      </c>
      <c r="W23" s="54">
        <f t="shared" si="24"/>
        <v>7</v>
      </c>
      <c r="X23" s="54">
        <f t="shared" si="24"/>
        <v>7</v>
      </c>
      <c r="Y23" s="54">
        <f t="shared" si="24"/>
        <v>8</v>
      </c>
      <c r="Z23" s="54">
        <f t="shared" si="24"/>
        <v>7</v>
      </c>
      <c r="AA23" s="54">
        <f t="shared" si="24"/>
        <v>6</v>
      </c>
      <c r="AB23" s="54">
        <f t="shared" si="24"/>
        <v>6</v>
      </c>
      <c r="AC23" s="54">
        <f t="shared" si="24"/>
        <v>7</v>
      </c>
      <c r="AD23" s="54">
        <f t="shared" si="24"/>
        <v>7</v>
      </c>
      <c r="AE23" s="54">
        <f t="shared" ref="AE23:AG23" si="25">SUM(AE5,AE6 )</f>
        <v>7</v>
      </c>
      <c r="AF23" s="54">
        <f t="shared" si="25"/>
        <v>8</v>
      </c>
      <c r="AG23" s="54">
        <f t="shared" si="25"/>
        <v>7</v>
      </c>
      <c r="AH23" s="55"/>
      <c r="AI23" s="63" t="s">
        <v>72</v>
      </c>
    </row>
    <row r="24" spans="1:37" x14ac:dyDescent="0.2">
      <c r="A24" s="33" t="s">
        <v>47</v>
      </c>
      <c r="C24" s="54">
        <f>SUM(C3,C5,C6 )</f>
        <v>13</v>
      </c>
      <c r="D24" s="54">
        <f t="shared" ref="D24:AD24" si="26">SUM(D3,D5,D6 )</f>
        <v>13</v>
      </c>
      <c r="E24" s="54">
        <f t="shared" si="26"/>
        <v>12</v>
      </c>
      <c r="F24" s="54">
        <f t="shared" si="26"/>
        <v>11</v>
      </c>
      <c r="G24" s="54">
        <f t="shared" si="26"/>
        <v>11</v>
      </c>
      <c r="H24" s="54">
        <f t="shared" si="26"/>
        <v>12</v>
      </c>
      <c r="I24" s="54">
        <f t="shared" si="26"/>
        <v>12</v>
      </c>
      <c r="J24" s="54">
        <f t="shared" si="26"/>
        <v>13</v>
      </c>
      <c r="K24" s="54">
        <f t="shared" si="26"/>
        <v>13</v>
      </c>
      <c r="L24" s="54">
        <f t="shared" si="26"/>
        <v>12</v>
      </c>
      <c r="M24" s="54">
        <f t="shared" si="26"/>
        <v>11</v>
      </c>
      <c r="N24" s="54">
        <f t="shared" si="26"/>
        <v>11</v>
      </c>
      <c r="O24" s="54">
        <f t="shared" si="26"/>
        <v>12</v>
      </c>
      <c r="P24" s="54">
        <f t="shared" si="26"/>
        <v>12</v>
      </c>
      <c r="Q24" s="54">
        <f t="shared" si="26"/>
        <v>13</v>
      </c>
      <c r="R24" s="54">
        <f t="shared" si="26"/>
        <v>13</v>
      </c>
      <c r="S24" s="54">
        <f t="shared" si="26"/>
        <v>12</v>
      </c>
      <c r="T24" s="54">
        <f t="shared" si="26"/>
        <v>11</v>
      </c>
      <c r="U24" s="54">
        <f t="shared" si="26"/>
        <v>11</v>
      </c>
      <c r="V24" s="54">
        <f t="shared" si="26"/>
        <v>12</v>
      </c>
      <c r="W24" s="54">
        <f t="shared" si="26"/>
        <v>12</v>
      </c>
      <c r="X24" s="54">
        <f t="shared" si="26"/>
        <v>13</v>
      </c>
      <c r="Y24" s="54">
        <f t="shared" si="26"/>
        <v>13</v>
      </c>
      <c r="Z24" s="54">
        <f t="shared" si="26"/>
        <v>12</v>
      </c>
      <c r="AA24" s="54">
        <f t="shared" si="26"/>
        <v>11</v>
      </c>
      <c r="AB24" s="54">
        <f t="shared" si="26"/>
        <v>11</v>
      </c>
      <c r="AC24" s="54">
        <f t="shared" si="26"/>
        <v>12</v>
      </c>
      <c r="AD24" s="54">
        <f t="shared" si="26"/>
        <v>12</v>
      </c>
      <c r="AE24" s="54">
        <f t="shared" ref="AE24:AG24" si="27">SUM(AE3,AE5,AE6 )</f>
        <v>13</v>
      </c>
      <c r="AF24" s="54">
        <f t="shared" si="27"/>
        <v>13</v>
      </c>
      <c r="AG24" s="54">
        <f t="shared" si="27"/>
        <v>12</v>
      </c>
      <c r="AH24" s="56"/>
      <c r="AI24" s="63" t="s">
        <v>73</v>
      </c>
    </row>
    <row r="25" spans="1:37" x14ac:dyDescent="0.2">
      <c r="A25" s="33" t="s">
        <v>48</v>
      </c>
      <c r="C25" s="54">
        <f t="shared" ref="C25:AD25" si="28">SUM(C3,C6)</f>
        <v>11</v>
      </c>
      <c r="D25" s="54">
        <f t="shared" si="28"/>
        <v>10</v>
      </c>
      <c r="E25" s="54">
        <f t="shared" si="28"/>
        <v>9</v>
      </c>
      <c r="F25" s="54">
        <f t="shared" si="28"/>
        <v>8</v>
      </c>
      <c r="G25" s="54">
        <f t="shared" si="28"/>
        <v>8</v>
      </c>
      <c r="H25" s="54">
        <f t="shared" si="28"/>
        <v>9</v>
      </c>
      <c r="I25" s="54">
        <f t="shared" si="28"/>
        <v>9</v>
      </c>
      <c r="J25" s="54">
        <f t="shared" si="28"/>
        <v>11</v>
      </c>
      <c r="K25" s="54">
        <f t="shared" si="28"/>
        <v>10</v>
      </c>
      <c r="L25" s="54">
        <f t="shared" si="28"/>
        <v>9</v>
      </c>
      <c r="M25" s="54">
        <f t="shared" si="28"/>
        <v>8</v>
      </c>
      <c r="N25" s="54">
        <f t="shared" si="28"/>
        <v>8</v>
      </c>
      <c r="O25" s="54">
        <f t="shared" si="28"/>
        <v>9</v>
      </c>
      <c r="P25" s="54">
        <f t="shared" si="28"/>
        <v>9</v>
      </c>
      <c r="Q25" s="54">
        <f t="shared" si="28"/>
        <v>11</v>
      </c>
      <c r="R25" s="54">
        <f t="shared" si="28"/>
        <v>10</v>
      </c>
      <c r="S25" s="54">
        <f t="shared" si="28"/>
        <v>9</v>
      </c>
      <c r="T25" s="54">
        <f t="shared" si="28"/>
        <v>8</v>
      </c>
      <c r="U25" s="54">
        <f t="shared" si="28"/>
        <v>8</v>
      </c>
      <c r="V25" s="54">
        <f t="shared" si="28"/>
        <v>9</v>
      </c>
      <c r="W25" s="54">
        <f t="shared" si="28"/>
        <v>9</v>
      </c>
      <c r="X25" s="54">
        <f t="shared" si="28"/>
        <v>11</v>
      </c>
      <c r="Y25" s="54">
        <f t="shared" si="28"/>
        <v>10</v>
      </c>
      <c r="Z25" s="54">
        <f t="shared" si="28"/>
        <v>9</v>
      </c>
      <c r="AA25" s="54">
        <f t="shared" si="28"/>
        <v>8</v>
      </c>
      <c r="AB25" s="54">
        <f t="shared" si="28"/>
        <v>8</v>
      </c>
      <c r="AC25" s="54">
        <f t="shared" si="28"/>
        <v>9</v>
      </c>
      <c r="AD25" s="54">
        <f t="shared" si="28"/>
        <v>9</v>
      </c>
      <c r="AE25" s="54">
        <f t="shared" ref="AE25:AG25" si="29">SUM(AE3,AE6)</f>
        <v>11</v>
      </c>
      <c r="AF25" s="54">
        <f t="shared" si="29"/>
        <v>10</v>
      </c>
      <c r="AG25" s="54">
        <f t="shared" si="29"/>
        <v>9</v>
      </c>
      <c r="AH25" s="56"/>
      <c r="AI25" s="33"/>
    </row>
    <row r="26" spans="1:37" x14ac:dyDescent="0.2">
      <c r="AH26" s="56"/>
      <c r="AI26" s="33"/>
    </row>
    <row r="28" spans="1:37" x14ac:dyDescent="0.2">
      <c r="A28" s="54" t="s">
        <v>74</v>
      </c>
    </row>
    <row r="29" spans="1:37" x14ac:dyDescent="0.2">
      <c r="A29" s="54" t="s">
        <v>63</v>
      </c>
      <c r="B29" s="54" t="s">
        <v>75</v>
      </c>
      <c r="AH29" s="54" t="s">
        <v>76</v>
      </c>
      <c r="AI29" s="54" t="s">
        <v>77</v>
      </c>
    </row>
    <row r="30" spans="1:37" x14ac:dyDescent="0.2">
      <c r="A30" s="54" t="s">
        <v>83</v>
      </c>
      <c r="B30" s="54">
        <v>2</v>
      </c>
      <c r="C30" s="54">
        <f>SUM(C14-Helpers!F4)</f>
        <v>0</v>
      </c>
      <c r="D30" s="54">
        <f>SUM(D14-Helpers!J4)</f>
        <v>1</v>
      </c>
      <c r="E30" s="54">
        <f>SUM(E14-Helpers!N4)</f>
        <v>0</v>
      </c>
      <c r="F30" s="54">
        <f>SUM(F14-Helpers!B4)</f>
        <v>0</v>
      </c>
      <c r="G30" s="54">
        <f>SUM(G14-Helpers!B4)</f>
        <v>-1</v>
      </c>
      <c r="H30" s="54">
        <f>SUM(H14-Helpers!B4)</f>
        <v>-1</v>
      </c>
      <c r="I30" s="54">
        <f>SUM(I14-Helpers!B4)</f>
        <v>0</v>
      </c>
      <c r="J30" s="54">
        <f>SUM(J14-Helpers!F4)</f>
        <v>0</v>
      </c>
      <c r="K30" s="54">
        <f>SUM(K14-Helpers!J4)</f>
        <v>1</v>
      </c>
      <c r="L30" s="54">
        <f>SUM(L14-Helpers!N4)</f>
        <v>0</v>
      </c>
      <c r="M30" s="54">
        <f>SUM(M14-Helpers!B4)</f>
        <v>0</v>
      </c>
      <c r="N30" s="54">
        <f>SUM(N14-Helpers!B4)</f>
        <v>-1</v>
      </c>
      <c r="O30" s="54">
        <f>SUM(O14-Helpers!B4)</f>
        <v>-1</v>
      </c>
      <c r="P30" s="54">
        <f>SUM(P14-Helpers!B4)</f>
        <v>0</v>
      </c>
      <c r="Q30" s="54">
        <f>SUM(Q14-Helpers!F4)</f>
        <v>0</v>
      </c>
      <c r="R30" s="54">
        <f>SUM(R14-Helpers!J4)</f>
        <v>1</v>
      </c>
      <c r="S30" s="54">
        <f>SUM(S14-Helpers!N4)</f>
        <v>0</v>
      </c>
      <c r="T30" s="54">
        <f>SUM(T14-Helpers!B4)</f>
        <v>0</v>
      </c>
      <c r="U30" s="54">
        <f>SUM(U14-Helpers!B4)</f>
        <v>-1</v>
      </c>
      <c r="V30" s="54">
        <f>SUM(V14-Helpers!B4)</f>
        <v>-1</v>
      </c>
      <c r="W30" s="54">
        <f>SUM(W14-Helpers!B4)</f>
        <v>0</v>
      </c>
      <c r="X30" s="54">
        <f>SUM(X14-Helpers!F4)</f>
        <v>0</v>
      </c>
      <c r="Y30" s="54">
        <f>SUM(Y14-Helpers!J4)</f>
        <v>1</v>
      </c>
      <c r="Z30" s="54">
        <f>SUM(Z14-Helpers!N4)</f>
        <v>0</v>
      </c>
      <c r="AA30" s="54">
        <f>SUM(AA14-Helpers!B4)</f>
        <v>0</v>
      </c>
      <c r="AB30" s="54">
        <f>SUM(AB14-Helpers!B4)</f>
        <v>-1</v>
      </c>
      <c r="AC30" s="54">
        <f>SUM(AC14-Helpers!B4)</f>
        <v>-1</v>
      </c>
      <c r="AD30" s="54">
        <f>SUM(AD14-Helpers!B4)</f>
        <v>0</v>
      </c>
      <c r="AE30" s="54">
        <f>SUM(AE14-Helpers!F4)</f>
        <v>0</v>
      </c>
      <c r="AF30" s="54">
        <f>SUM(AF14-Helpers!J4)</f>
        <v>1</v>
      </c>
      <c r="AG30" s="54">
        <f>SUM(AG14-Helpers!N4)</f>
        <v>0</v>
      </c>
      <c r="AH30" s="64">
        <f t="shared" ref="AH30:AH41" si="30">SUMIF(C30:AD30,"&lt;0")</f>
        <v>-8</v>
      </c>
      <c r="AI30" s="65">
        <f t="shared" ref="AI30:AI41" si="31">SUM(AH30*B30)</f>
        <v>-16</v>
      </c>
      <c r="AK30" s="64"/>
    </row>
    <row r="31" spans="1:37" x14ac:dyDescent="0.2">
      <c r="A31" s="54" t="s">
        <v>37</v>
      </c>
      <c r="B31" s="54">
        <v>2.5</v>
      </c>
      <c r="C31" s="54">
        <f>SUM(C15-Helpers!F5)</f>
        <v>-1</v>
      </c>
      <c r="D31" s="54">
        <f>SUM(D15-Helpers!J5)</f>
        <v>0</v>
      </c>
      <c r="E31" s="54">
        <f>SUM(E15-Helpers!N5)</f>
        <v>-1</v>
      </c>
      <c r="F31" s="54">
        <f>SUM(F15-Helpers!B5)</f>
        <v>-1</v>
      </c>
      <c r="G31" s="54">
        <f>SUM(G15-Helpers!B5)</f>
        <v>-1</v>
      </c>
      <c r="H31" s="54">
        <f>SUM(H15-Helpers!B5)</f>
        <v>-1</v>
      </c>
      <c r="I31" s="54">
        <f>SUM(I15-Helpers!B5)</f>
        <v>-1</v>
      </c>
      <c r="J31" s="54">
        <f>SUM(J15-Helpers!F5)</f>
        <v>-1</v>
      </c>
      <c r="K31" s="54">
        <f>SUM(K15-Helpers!J5)</f>
        <v>0</v>
      </c>
      <c r="L31" s="54">
        <f>SUM(L15-Helpers!N5)</f>
        <v>-1</v>
      </c>
      <c r="M31" s="54">
        <f>SUM(M15-Helpers!B5)</f>
        <v>-1</v>
      </c>
      <c r="N31" s="54">
        <f>SUM(N15-Helpers!B5)</f>
        <v>-1</v>
      </c>
      <c r="O31" s="54">
        <f>SUM(O15-Helpers!B5)</f>
        <v>-1</v>
      </c>
      <c r="P31" s="54">
        <f>SUM(P15-Helpers!B5)</f>
        <v>-1</v>
      </c>
      <c r="Q31" s="54">
        <f>SUM(Q15-Helpers!F5)</f>
        <v>-1</v>
      </c>
      <c r="R31" s="54">
        <f>SUM(R15-Helpers!J5)</f>
        <v>0</v>
      </c>
      <c r="S31" s="54">
        <f>SUM(S15-Helpers!N5)</f>
        <v>-1</v>
      </c>
      <c r="T31" s="54">
        <f>SUM(T15-Helpers!B5)</f>
        <v>-1</v>
      </c>
      <c r="U31" s="54">
        <f>SUM(U15-Helpers!B5)</f>
        <v>-1</v>
      </c>
      <c r="V31" s="54">
        <f>SUM(V15-Helpers!B5)</f>
        <v>-1</v>
      </c>
      <c r="W31" s="54">
        <f>SUM(W15-Helpers!B5)</f>
        <v>-1</v>
      </c>
      <c r="X31" s="54">
        <f>SUM(X15-Helpers!F5)</f>
        <v>-1</v>
      </c>
      <c r="Y31" s="54">
        <f>SUM(Y15-Helpers!J5)</f>
        <v>0</v>
      </c>
      <c r="Z31" s="54">
        <f>SUM(Z15-Helpers!N5)</f>
        <v>-1</v>
      </c>
      <c r="AA31" s="54">
        <f>SUM(AA15-Helpers!B5)</f>
        <v>-1</v>
      </c>
      <c r="AB31" s="54">
        <f>SUM(AB15-Helpers!B5)</f>
        <v>-1</v>
      </c>
      <c r="AC31" s="54">
        <f>SUM(AC15-Helpers!B5)</f>
        <v>-1</v>
      </c>
      <c r="AD31" s="54">
        <f>SUM(AD15-Helpers!B5)</f>
        <v>-1</v>
      </c>
      <c r="AE31" s="54">
        <f>SUM(AE15-Helpers!F5)</f>
        <v>-1</v>
      </c>
      <c r="AF31" s="54">
        <f>SUM(AF15-Helpers!J5)</f>
        <v>0</v>
      </c>
      <c r="AG31" s="54">
        <f>SUM(AG15-Helpers!N5)</f>
        <v>-1</v>
      </c>
      <c r="AH31" s="64">
        <f t="shared" si="30"/>
        <v>-24</v>
      </c>
      <c r="AI31" s="65">
        <f t="shared" si="31"/>
        <v>-60</v>
      </c>
      <c r="AK31" s="64"/>
    </row>
    <row r="32" spans="1:37" x14ac:dyDescent="0.2">
      <c r="A32" s="54" t="s">
        <v>38</v>
      </c>
      <c r="B32" s="54">
        <v>2</v>
      </c>
      <c r="C32" s="54">
        <f>SUM(C16-Helpers!F6)</f>
        <v>-1</v>
      </c>
      <c r="D32" s="54">
        <f>SUM(D16-Helpers!J6)</f>
        <v>0</v>
      </c>
      <c r="E32" s="54">
        <f>SUM(E16-Helpers!N6)</f>
        <v>-1</v>
      </c>
      <c r="F32" s="54">
        <f>SUM(F16-Helpers!B6)</f>
        <v>-1</v>
      </c>
      <c r="G32" s="54">
        <f>SUM(G16-Helpers!B6)</f>
        <v>-1</v>
      </c>
      <c r="H32" s="54">
        <f>SUM(H16-Helpers!B6)</f>
        <v>-1</v>
      </c>
      <c r="I32" s="54">
        <f>SUM(I16-Helpers!B6)</f>
        <v>-1</v>
      </c>
      <c r="J32" s="54">
        <f>SUM(J16-Helpers!F6)</f>
        <v>-1</v>
      </c>
      <c r="K32" s="54">
        <f>SUM(K16-Helpers!J6)</f>
        <v>0</v>
      </c>
      <c r="L32" s="54">
        <f>SUM(L16-Helpers!N6)</f>
        <v>-1</v>
      </c>
      <c r="M32" s="54">
        <f>SUM(M16-Helpers!B6)</f>
        <v>-1</v>
      </c>
      <c r="N32" s="54">
        <f>SUM(N16-Helpers!B6)</f>
        <v>-1</v>
      </c>
      <c r="O32" s="54">
        <f>SUM(O16-Helpers!B6)</f>
        <v>-1</v>
      </c>
      <c r="P32" s="54">
        <f>SUM(P16-Helpers!B6)</f>
        <v>-1</v>
      </c>
      <c r="Q32" s="54">
        <f>SUM(Q16-Helpers!F6)</f>
        <v>-1</v>
      </c>
      <c r="R32" s="54">
        <f>SUM(R16-Helpers!J6)</f>
        <v>0</v>
      </c>
      <c r="S32" s="54">
        <f>SUM(S16-Helpers!N6)</f>
        <v>-1</v>
      </c>
      <c r="T32" s="54">
        <f>SUM(T16-Helpers!B6)</f>
        <v>-1</v>
      </c>
      <c r="U32" s="54">
        <f>SUM(U16-Helpers!B6)</f>
        <v>-1</v>
      </c>
      <c r="V32" s="54">
        <f>SUM(V16-Helpers!B6)</f>
        <v>-1</v>
      </c>
      <c r="W32" s="54">
        <f>SUM(W16-Helpers!B6)</f>
        <v>-1</v>
      </c>
      <c r="X32" s="54">
        <f>SUM(X16-Helpers!F6)</f>
        <v>-1</v>
      </c>
      <c r="Y32" s="54">
        <f>SUM(Y16-Helpers!J6)</f>
        <v>0</v>
      </c>
      <c r="Z32" s="54">
        <f>SUM(Z16-Helpers!N6)</f>
        <v>-1</v>
      </c>
      <c r="AA32" s="54">
        <f>SUM(AA16-Helpers!B6)</f>
        <v>-1</v>
      </c>
      <c r="AB32" s="54">
        <f>SUM(AB16-Helpers!B6)</f>
        <v>-1</v>
      </c>
      <c r="AC32" s="54">
        <f>SUM(AC16-Helpers!B6)</f>
        <v>-1</v>
      </c>
      <c r="AD32" s="54">
        <f>SUM(AD16-Helpers!B6)</f>
        <v>-1</v>
      </c>
      <c r="AE32" s="54">
        <f>SUM(AE16-Helpers!F6)</f>
        <v>-1</v>
      </c>
      <c r="AF32" s="54">
        <f>SUM(AF16-Helpers!J6)</f>
        <v>0</v>
      </c>
      <c r="AG32" s="54">
        <f>SUM(AG16-Helpers!N6)</f>
        <v>-1</v>
      </c>
      <c r="AH32" s="64">
        <f t="shared" si="30"/>
        <v>-24</v>
      </c>
      <c r="AI32" s="65">
        <f t="shared" si="31"/>
        <v>-48</v>
      </c>
      <c r="AK32" s="64"/>
    </row>
    <row r="33" spans="1:37" x14ac:dyDescent="0.2">
      <c r="A33" s="66" t="s">
        <v>39</v>
      </c>
      <c r="B33" s="54">
        <v>2</v>
      </c>
      <c r="C33" s="54">
        <f>SUM(C17-Helpers!F7)</f>
        <v>-2</v>
      </c>
      <c r="D33" s="54">
        <f>SUM(D17-Helpers!J7)</f>
        <v>-3</v>
      </c>
      <c r="E33" s="54">
        <f>SUM(E17-Helpers!N7)</f>
        <v>-3</v>
      </c>
      <c r="F33" s="54">
        <f>SUM(F17-Helpers!B7)</f>
        <v>-2</v>
      </c>
      <c r="G33" s="54">
        <f>SUM(G17-Helpers!B7)</f>
        <v>-2</v>
      </c>
      <c r="H33" s="54">
        <f>SUM(H17-Helpers!B7)</f>
        <v>-2</v>
      </c>
      <c r="I33" s="54">
        <f>SUM(I17-Helpers!B7)</f>
        <v>-2</v>
      </c>
      <c r="J33" s="54">
        <f>SUM(J17-Helpers!F7)</f>
        <v>-2</v>
      </c>
      <c r="K33" s="54">
        <f>SUM(K17-Helpers!J7)</f>
        <v>-3</v>
      </c>
      <c r="L33" s="54">
        <f>SUM(L17-Helpers!N7)</f>
        <v>-3</v>
      </c>
      <c r="M33" s="54">
        <f>SUM(M17-Helpers!B7)</f>
        <v>-2</v>
      </c>
      <c r="N33" s="54">
        <f>SUM(N17-Helpers!B7)</f>
        <v>-2</v>
      </c>
      <c r="O33" s="54">
        <f>SUM(O17-Helpers!B7)</f>
        <v>-2</v>
      </c>
      <c r="P33" s="54">
        <f>SUM(P17-Helpers!B7)</f>
        <v>-2</v>
      </c>
      <c r="Q33" s="54">
        <f>SUM(Q17-Helpers!F7)</f>
        <v>-2</v>
      </c>
      <c r="R33" s="54">
        <f>SUM(R17-Helpers!J7)</f>
        <v>-3</v>
      </c>
      <c r="S33" s="54">
        <f>SUM(S17-Helpers!N7)</f>
        <v>-3</v>
      </c>
      <c r="T33" s="54">
        <f>SUM(T17-Helpers!B7)</f>
        <v>-2</v>
      </c>
      <c r="U33" s="54">
        <f>SUM(U17-Helpers!B7)</f>
        <v>-2</v>
      </c>
      <c r="V33" s="54">
        <f>SUM(V17-Helpers!B7)</f>
        <v>-2</v>
      </c>
      <c r="W33" s="54">
        <f>SUM(W17-Helpers!B7)</f>
        <v>-2</v>
      </c>
      <c r="X33" s="54">
        <f>SUM(X17-Helpers!F7)</f>
        <v>-2</v>
      </c>
      <c r="Y33" s="54">
        <f>SUM(Y17-Helpers!J7)</f>
        <v>-3</v>
      </c>
      <c r="Z33" s="54">
        <f>SUM(Z17-Helpers!N7)</f>
        <v>-3</v>
      </c>
      <c r="AA33" s="54">
        <f>SUM(AA17-Helpers!B7)</f>
        <v>-2</v>
      </c>
      <c r="AB33" s="54">
        <f>SUM(AB17-Helpers!B7)</f>
        <v>-2</v>
      </c>
      <c r="AC33" s="54">
        <f>SUM(AC17-Helpers!B7)</f>
        <v>-2</v>
      </c>
      <c r="AD33" s="54">
        <f>SUM(AD17-Helpers!B7)</f>
        <v>-2</v>
      </c>
      <c r="AE33" s="54">
        <f>SUM(AE17-Helpers!F7)</f>
        <v>-2</v>
      </c>
      <c r="AF33" s="54">
        <f>SUM(AF17-Helpers!J7)</f>
        <v>-3</v>
      </c>
      <c r="AG33" s="54">
        <f>SUM(AG17-Helpers!N7)</f>
        <v>-3</v>
      </c>
      <c r="AH33" s="64">
        <f t="shared" si="30"/>
        <v>-64</v>
      </c>
      <c r="AI33" s="65">
        <f t="shared" si="31"/>
        <v>-128</v>
      </c>
      <c r="AK33" s="64"/>
    </row>
    <row r="34" spans="1:37" x14ac:dyDescent="0.2">
      <c r="A34" s="66" t="s">
        <v>40</v>
      </c>
      <c r="B34" s="54">
        <v>2</v>
      </c>
      <c r="C34" s="54">
        <f>SUM(C18-Helpers!F8)</f>
        <v>-2</v>
      </c>
      <c r="D34" s="54">
        <f>SUM(D18-Helpers!J8)</f>
        <v>-3</v>
      </c>
      <c r="E34" s="54">
        <f>SUM(E18-Helpers!N8)</f>
        <v>-3</v>
      </c>
      <c r="F34" s="54">
        <f>SUM(F18-Helpers!B8)</f>
        <v>-2</v>
      </c>
      <c r="G34" s="54">
        <f>SUM(G18-Helpers!B8)</f>
        <v>-2</v>
      </c>
      <c r="H34" s="54">
        <f>SUM(H18-Helpers!B8)</f>
        <v>-2</v>
      </c>
      <c r="I34" s="54">
        <f>SUM(I18-Helpers!B8)</f>
        <v>-2</v>
      </c>
      <c r="J34" s="54">
        <f>SUM(J18-Helpers!F8)</f>
        <v>-2</v>
      </c>
      <c r="K34" s="54">
        <f>SUM(K18-Helpers!J8)</f>
        <v>-3</v>
      </c>
      <c r="L34" s="54">
        <f>SUM(L18-Helpers!N8)</f>
        <v>-3</v>
      </c>
      <c r="M34" s="54">
        <f>SUM(M18-Helpers!B8)</f>
        <v>-2</v>
      </c>
      <c r="N34" s="54">
        <f>SUM(N18-Helpers!B8)</f>
        <v>-2</v>
      </c>
      <c r="O34" s="54">
        <f>SUM(O18-Helpers!B8)</f>
        <v>-2</v>
      </c>
      <c r="P34" s="54">
        <f>SUM(P18-Helpers!B8)</f>
        <v>-2</v>
      </c>
      <c r="Q34" s="54">
        <f>SUM(Q18-Helpers!F8)</f>
        <v>-2</v>
      </c>
      <c r="R34" s="54">
        <f>SUM(R18-Helpers!J8)</f>
        <v>-3</v>
      </c>
      <c r="S34" s="54">
        <f>SUM(S18-Helpers!N8)</f>
        <v>-3</v>
      </c>
      <c r="T34" s="54">
        <f>SUM(T18-Helpers!B8)</f>
        <v>-2</v>
      </c>
      <c r="U34" s="54">
        <f>SUM(U18-Helpers!B8)</f>
        <v>-2</v>
      </c>
      <c r="V34" s="54">
        <f>SUM(V18-Helpers!B8)</f>
        <v>-2</v>
      </c>
      <c r="W34" s="54">
        <f>SUM(W18-Helpers!B8)</f>
        <v>-2</v>
      </c>
      <c r="X34" s="54">
        <f>SUM(X18-Helpers!F8)</f>
        <v>-2</v>
      </c>
      <c r="Y34" s="54">
        <f>SUM(Y18-Helpers!J8)</f>
        <v>-3</v>
      </c>
      <c r="Z34" s="54">
        <f>SUM(Z18-Helpers!N8)</f>
        <v>-3</v>
      </c>
      <c r="AA34" s="54">
        <f>SUM(AA18-Helpers!B8)</f>
        <v>-2</v>
      </c>
      <c r="AB34" s="54">
        <f>SUM(AB18-Helpers!B8)</f>
        <v>-2</v>
      </c>
      <c r="AC34" s="54">
        <f>SUM(AC18-Helpers!B8)</f>
        <v>-2</v>
      </c>
      <c r="AD34" s="54">
        <f>SUM(AD18-Helpers!B8)</f>
        <v>-2</v>
      </c>
      <c r="AE34" s="54">
        <f>SUM(AE18-Helpers!F8)</f>
        <v>-2</v>
      </c>
      <c r="AF34" s="54">
        <f>SUM(AF18-Helpers!J8)</f>
        <v>-3</v>
      </c>
      <c r="AG34" s="54">
        <f>SUM(AG18-Helpers!N8)</f>
        <v>-3</v>
      </c>
      <c r="AH34" s="64">
        <f t="shared" si="30"/>
        <v>-64</v>
      </c>
      <c r="AI34" s="65">
        <f t="shared" si="31"/>
        <v>-128</v>
      </c>
      <c r="AK34" s="64"/>
    </row>
    <row r="35" spans="1:37" x14ac:dyDescent="0.2">
      <c r="A35" s="67" t="s">
        <v>41</v>
      </c>
      <c r="B35" s="54">
        <v>3</v>
      </c>
      <c r="C35" s="54">
        <f>SUM(C19-Helpers!F9)</f>
        <v>-2</v>
      </c>
      <c r="D35" s="54">
        <f>SUM(D19-Helpers!J9)</f>
        <v>-1</v>
      </c>
      <c r="E35" s="54">
        <f>SUM(E19-Helpers!N9)</f>
        <v>-1</v>
      </c>
      <c r="F35" s="54">
        <f>SUM(F19-Helpers!B9)</f>
        <v>-1</v>
      </c>
      <c r="G35" s="54">
        <f>SUM(G19-Helpers!B9)</f>
        <v>-1</v>
      </c>
      <c r="H35" s="54">
        <f>SUM(H19-Helpers!B9)</f>
        <v>-1</v>
      </c>
      <c r="I35" s="54">
        <f>SUM(I19-Helpers!B9)</f>
        <v>-1</v>
      </c>
      <c r="J35" s="54">
        <f>SUM(J19-Helpers!F9)</f>
        <v>-2</v>
      </c>
      <c r="K35" s="54">
        <f>SUM(K19-Helpers!J9)</f>
        <v>-1</v>
      </c>
      <c r="L35" s="54">
        <f>SUM(L19-Helpers!N9)</f>
        <v>-1</v>
      </c>
      <c r="M35" s="54">
        <f>SUM(M19-Helpers!B9)</f>
        <v>-1</v>
      </c>
      <c r="N35" s="54">
        <f>SUM(N19-Helpers!B9)</f>
        <v>-1</v>
      </c>
      <c r="O35" s="54">
        <f>SUM(O19-Helpers!B9)</f>
        <v>-1</v>
      </c>
      <c r="P35" s="54">
        <f>SUM(P19-Helpers!B9)</f>
        <v>-1</v>
      </c>
      <c r="Q35" s="54">
        <f>SUM(Q19-Helpers!F9)</f>
        <v>-2</v>
      </c>
      <c r="R35" s="54">
        <f>SUM(R19-Helpers!J9)</f>
        <v>-1</v>
      </c>
      <c r="S35" s="54">
        <f>SUM(S19-Helpers!N9)</f>
        <v>-1</v>
      </c>
      <c r="T35" s="54">
        <f>SUM(T19-Helpers!B9)</f>
        <v>-1</v>
      </c>
      <c r="U35" s="54">
        <f>SUM(U19-Helpers!B9)</f>
        <v>-1</v>
      </c>
      <c r="V35" s="54">
        <f>SUM(V19-Helpers!B9)</f>
        <v>-1</v>
      </c>
      <c r="W35" s="54">
        <f>SUM(W19-Helpers!B9)</f>
        <v>-1</v>
      </c>
      <c r="X35" s="54">
        <f>SUM(X19-Helpers!F9)</f>
        <v>-2</v>
      </c>
      <c r="Y35" s="54">
        <f>SUM(Y19-Helpers!J9)</f>
        <v>-1</v>
      </c>
      <c r="Z35" s="54">
        <f>SUM(Z19-Helpers!N9)</f>
        <v>-1</v>
      </c>
      <c r="AA35" s="54">
        <f>SUM(AA19-Helpers!B9)</f>
        <v>-1</v>
      </c>
      <c r="AB35" s="54">
        <f>SUM(AB19-Helpers!B9)</f>
        <v>-1</v>
      </c>
      <c r="AC35" s="54">
        <f>SUM(AC19-Helpers!B9)</f>
        <v>-1</v>
      </c>
      <c r="AD35" s="54">
        <f>SUM(AD19-Helpers!B9)</f>
        <v>-1</v>
      </c>
      <c r="AE35" s="54">
        <f>SUM(AE19-Helpers!F9)</f>
        <v>-2</v>
      </c>
      <c r="AF35" s="54">
        <f>SUM(AF19-Helpers!J9)</f>
        <v>-1</v>
      </c>
      <c r="AG35" s="54">
        <f>SUM(AG19-Helpers!N9)</f>
        <v>-1</v>
      </c>
      <c r="AH35" s="64">
        <f t="shared" si="30"/>
        <v>-32</v>
      </c>
      <c r="AI35" s="65">
        <f t="shared" si="31"/>
        <v>-96</v>
      </c>
      <c r="AK35" s="64"/>
    </row>
    <row r="36" spans="1:37" x14ac:dyDescent="0.2">
      <c r="A36" s="66" t="s">
        <v>42</v>
      </c>
      <c r="B36" s="54">
        <v>2</v>
      </c>
      <c r="C36" s="54">
        <f>SUM(C20-Helpers!F10)</f>
        <v>-2</v>
      </c>
      <c r="D36" s="54">
        <f>SUM(D20-Helpers!J10)</f>
        <v>-1</v>
      </c>
      <c r="E36" s="54">
        <f>SUM(E20-Helpers!N10)</f>
        <v>-1</v>
      </c>
      <c r="F36" s="54">
        <f>SUM(F20-Helpers!B10)</f>
        <v>-1</v>
      </c>
      <c r="G36" s="54">
        <f>SUM(G20-Helpers!B10)</f>
        <v>-1</v>
      </c>
      <c r="H36" s="54">
        <f>SUM(H20-Helpers!B10)</f>
        <v>-1</v>
      </c>
      <c r="I36" s="54">
        <f>SUM(I20-Helpers!B10)</f>
        <v>-1</v>
      </c>
      <c r="J36" s="54">
        <f>SUM(J20-Helpers!F10)</f>
        <v>-2</v>
      </c>
      <c r="K36" s="54">
        <f>SUM(K20-Helpers!J10)</f>
        <v>-1</v>
      </c>
      <c r="L36" s="54">
        <f>SUM(L20-Helpers!N10)</f>
        <v>-1</v>
      </c>
      <c r="M36" s="54">
        <f>SUM(M20-Helpers!B10)</f>
        <v>-1</v>
      </c>
      <c r="N36" s="54">
        <f>SUM(N20-Helpers!B10)</f>
        <v>-1</v>
      </c>
      <c r="O36" s="54">
        <f>SUM(O20-Helpers!B10)</f>
        <v>-1</v>
      </c>
      <c r="P36" s="54">
        <f>SUM(P20-Helpers!B10)</f>
        <v>-1</v>
      </c>
      <c r="Q36" s="54">
        <f>SUM(Q20-Helpers!F10)</f>
        <v>-2</v>
      </c>
      <c r="R36" s="54">
        <f>SUM(R20-Helpers!J10)</f>
        <v>-1</v>
      </c>
      <c r="S36" s="54">
        <f>SUM(S20-Helpers!N10)</f>
        <v>-1</v>
      </c>
      <c r="T36" s="54">
        <f>SUM(T20-Helpers!B10)</f>
        <v>-1</v>
      </c>
      <c r="U36" s="54">
        <f>SUM(U20-Helpers!B10)</f>
        <v>-1</v>
      </c>
      <c r="V36" s="54">
        <f>SUM(V20-Helpers!B10)</f>
        <v>-1</v>
      </c>
      <c r="W36" s="54">
        <f>SUM(W20-Helpers!B10)</f>
        <v>-1</v>
      </c>
      <c r="X36" s="54">
        <f>SUM(X20-Helpers!F10)</f>
        <v>-2</v>
      </c>
      <c r="Y36" s="54">
        <f>SUM(Y20-Helpers!J10)</f>
        <v>-1</v>
      </c>
      <c r="Z36" s="54">
        <f>SUM(Z20-Helpers!N10)</f>
        <v>-1</v>
      </c>
      <c r="AA36" s="54">
        <f>SUM(AA20-Helpers!B10)</f>
        <v>-1</v>
      </c>
      <c r="AB36" s="54">
        <f>SUM(AB20-Helpers!B10)</f>
        <v>-1</v>
      </c>
      <c r="AC36" s="54">
        <f>SUM(AC20-Helpers!B10)</f>
        <v>-1</v>
      </c>
      <c r="AD36" s="54">
        <f>SUM(AD20-Helpers!B10)</f>
        <v>-1</v>
      </c>
      <c r="AE36" s="54">
        <f>SUM(AE20-Helpers!F10)</f>
        <v>-2</v>
      </c>
      <c r="AF36" s="54">
        <f>SUM(AF20-Helpers!J10)</f>
        <v>-1</v>
      </c>
      <c r="AG36" s="54">
        <f>SUM(AG20-Helpers!N10)</f>
        <v>-1</v>
      </c>
      <c r="AH36" s="64">
        <f t="shared" si="30"/>
        <v>-32</v>
      </c>
      <c r="AI36" s="65">
        <f t="shared" si="31"/>
        <v>-64</v>
      </c>
      <c r="AK36" s="64"/>
    </row>
    <row r="37" spans="1:37" x14ac:dyDescent="0.2">
      <c r="A37" s="66" t="s">
        <v>44</v>
      </c>
      <c r="B37" s="54">
        <v>1</v>
      </c>
      <c r="C37" s="54">
        <f>SUM(C21-Helpers!F11)</f>
        <v>1</v>
      </c>
      <c r="D37" s="54">
        <f>SUM(D21-Helpers!J11)</f>
        <v>1</v>
      </c>
      <c r="E37" s="54">
        <f>SUM(E21-Helpers!N11)</f>
        <v>0</v>
      </c>
      <c r="F37" s="54">
        <f>SUM(F21-Helpers!B11)</f>
        <v>-1</v>
      </c>
      <c r="G37" s="54">
        <f>SUM(G21-Helpers!B11)</f>
        <v>-1</v>
      </c>
      <c r="H37" s="54">
        <f>SUM(H21-Helpers!B11)</f>
        <v>0</v>
      </c>
      <c r="I37" s="54">
        <f>SUM(I21-Helpers!B11)</f>
        <v>0</v>
      </c>
      <c r="J37" s="54">
        <f>SUM(J21-Helpers!F11)</f>
        <v>1</v>
      </c>
      <c r="K37" s="54">
        <f>SUM(K21-Helpers!J11)</f>
        <v>1</v>
      </c>
      <c r="L37" s="54">
        <f>SUM(L21-Helpers!N11)</f>
        <v>0</v>
      </c>
      <c r="M37" s="54">
        <f>SUM(M21-Helpers!B11)</f>
        <v>-1</v>
      </c>
      <c r="N37" s="54">
        <f>SUM(N21-Helpers!B11)</f>
        <v>-1</v>
      </c>
      <c r="O37" s="54">
        <f>SUM(O21-Helpers!B11)</f>
        <v>0</v>
      </c>
      <c r="P37" s="54">
        <f>SUM(P21-Helpers!B11)</f>
        <v>0</v>
      </c>
      <c r="Q37" s="54">
        <f>SUM(Q21-Helpers!F11)</f>
        <v>1</v>
      </c>
      <c r="R37" s="54">
        <f>SUM(R21-Helpers!J11)</f>
        <v>1</v>
      </c>
      <c r="S37" s="54">
        <f>SUM(S21-Helpers!N11)</f>
        <v>0</v>
      </c>
      <c r="T37" s="54">
        <f>SUM(T21-Helpers!B11)</f>
        <v>-1</v>
      </c>
      <c r="U37" s="54">
        <f>SUM(U21-Helpers!B11)</f>
        <v>-1</v>
      </c>
      <c r="V37" s="54">
        <f>SUM(V21-Helpers!B11)</f>
        <v>0</v>
      </c>
      <c r="W37" s="54">
        <f>SUM(W21-Helpers!B11)</f>
        <v>0</v>
      </c>
      <c r="X37" s="54">
        <f>SUM(X21-Helpers!F11)</f>
        <v>1</v>
      </c>
      <c r="Y37" s="54">
        <f>SUM(Y21-Helpers!J11)</f>
        <v>1</v>
      </c>
      <c r="Z37" s="54">
        <f>SUM(Z21-Helpers!N11)</f>
        <v>0</v>
      </c>
      <c r="AA37" s="54">
        <f>SUM(AA21-Helpers!B11)</f>
        <v>-1</v>
      </c>
      <c r="AB37" s="54">
        <f>SUM(AB21-Helpers!B11)</f>
        <v>-1</v>
      </c>
      <c r="AC37" s="54">
        <f>SUM(AC21-Helpers!B11)</f>
        <v>0</v>
      </c>
      <c r="AD37" s="54">
        <f>SUM(AD21-Helpers!B11)</f>
        <v>0</v>
      </c>
      <c r="AE37" s="54">
        <f>SUM(AE21-Helpers!F11)</f>
        <v>1</v>
      </c>
      <c r="AF37" s="54">
        <f>SUM(AF21-Helpers!J11)</f>
        <v>1</v>
      </c>
      <c r="AG37" s="54">
        <f>SUM(AG21-Helpers!N11)</f>
        <v>0</v>
      </c>
      <c r="AH37" s="64">
        <f t="shared" si="30"/>
        <v>-8</v>
      </c>
      <c r="AI37" s="65">
        <f t="shared" si="31"/>
        <v>-8</v>
      </c>
      <c r="AK37" s="64"/>
    </row>
    <row r="38" spans="1:37" x14ac:dyDescent="0.2">
      <c r="A38" s="67" t="s">
        <v>45</v>
      </c>
      <c r="B38" s="54">
        <v>2</v>
      </c>
      <c r="C38" s="54">
        <f>SUM(C22-Helpers!F12)</f>
        <v>-3</v>
      </c>
      <c r="D38" s="54">
        <f>SUM(D22-Helpers!J12)</f>
        <v>-1</v>
      </c>
      <c r="E38" s="54">
        <f>SUM(E22-Helpers!N12)</f>
        <v>-2</v>
      </c>
      <c r="F38" s="54">
        <f>SUM(F22-Helpers!B12)</f>
        <v>-4</v>
      </c>
      <c r="G38" s="54">
        <f>SUM(G22-Helpers!B12)</f>
        <v>-4</v>
      </c>
      <c r="H38" s="54">
        <f>SUM(H22-Helpers!B12)</f>
        <v>-3</v>
      </c>
      <c r="I38" s="54">
        <f>SUM(I22-Helpers!B12)</f>
        <v>-3</v>
      </c>
      <c r="J38" s="54">
        <f>SUM(J22-Helpers!F12)</f>
        <v>-3</v>
      </c>
      <c r="K38" s="54">
        <f>SUM(K22-Helpers!J12)</f>
        <v>-1</v>
      </c>
      <c r="L38" s="54">
        <f>SUM(L22-Helpers!N12)</f>
        <v>-2</v>
      </c>
      <c r="M38" s="54">
        <f>SUM(M22-Helpers!B12)</f>
        <v>-4</v>
      </c>
      <c r="N38" s="54">
        <f>SUM(N22-Helpers!B12)</f>
        <v>-4</v>
      </c>
      <c r="O38" s="54">
        <f>SUM(O22-Helpers!B12)</f>
        <v>-3</v>
      </c>
      <c r="P38" s="54">
        <f>SUM(P22-Helpers!B12)</f>
        <v>-3</v>
      </c>
      <c r="Q38" s="54">
        <f>SUM(Q22-Helpers!F12)</f>
        <v>-3</v>
      </c>
      <c r="R38" s="54">
        <f>SUM(R22-Helpers!J12)</f>
        <v>-1</v>
      </c>
      <c r="S38" s="54">
        <f>SUM(S22-Helpers!N12)</f>
        <v>-2</v>
      </c>
      <c r="T38" s="54">
        <f>SUM(T22-Helpers!B12)</f>
        <v>-4</v>
      </c>
      <c r="U38" s="54">
        <f>SUM(U22-Helpers!B12)</f>
        <v>-4</v>
      </c>
      <c r="V38" s="54">
        <f>SUM(V22-Helpers!B12)</f>
        <v>-3</v>
      </c>
      <c r="W38" s="54">
        <f>SUM(W22-Helpers!B12)</f>
        <v>-3</v>
      </c>
      <c r="X38" s="54">
        <f>SUM(X22-Helpers!F12)</f>
        <v>-3</v>
      </c>
      <c r="Y38" s="54">
        <f>SUM(Y22-Helpers!J12)</f>
        <v>-1</v>
      </c>
      <c r="Z38" s="54">
        <f>SUM(Z22-Helpers!N12)</f>
        <v>-2</v>
      </c>
      <c r="AA38" s="54">
        <f>SUM(AA22-Helpers!B12)</f>
        <v>-4</v>
      </c>
      <c r="AB38" s="54">
        <f>SUM(AB22-Helpers!B12)</f>
        <v>-4</v>
      </c>
      <c r="AC38" s="54">
        <f>SUM(AC22-Helpers!B12)</f>
        <v>-3</v>
      </c>
      <c r="AD38" s="54">
        <f>SUM(AD22-Helpers!B12)</f>
        <v>-3</v>
      </c>
      <c r="AE38" s="54">
        <f>SUM(AE22-Helpers!F12)</f>
        <v>-3</v>
      </c>
      <c r="AF38" s="54">
        <f>SUM(AF22-Helpers!J12)</f>
        <v>-1</v>
      </c>
      <c r="AG38" s="54">
        <f>SUM(AG22-Helpers!N12)</f>
        <v>-2</v>
      </c>
      <c r="AH38" s="64">
        <f t="shared" si="30"/>
        <v>-80</v>
      </c>
      <c r="AI38" s="65">
        <f t="shared" si="31"/>
        <v>-160</v>
      </c>
      <c r="AK38" s="64"/>
    </row>
    <row r="39" spans="1:37" x14ac:dyDescent="0.2">
      <c r="A39" s="67" t="s">
        <v>46</v>
      </c>
      <c r="B39" s="54">
        <v>2</v>
      </c>
      <c r="C39" s="54">
        <f>SUM(C23-Helpers!F13)</f>
        <v>-3</v>
      </c>
      <c r="D39" s="54">
        <f>SUM(D23-Helpers!J13)</f>
        <v>-2</v>
      </c>
      <c r="E39" s="54">
        <f>SUM(E23-Helpers!N13)</f>
        <v>-2</v>
      </c>
      <c r="F39" s="54">
        <f>SUM(F23-Helpers!B13)</f>
        <v>-3</v>
      </c>
      <c r="G39" s="54">
        <f>SUM(G23-Helpers!B13)</f>
        <v>-3</v>
      </c>
      <c r="H39" s="54">
        <f>SUM(H23-Helpers!B13)</f>
        <v>-2</v>
      </c>
      <c r="I39" s="54">
        <f>SUM(I23-Helpers!B13)</f>
        <v>-2</v>
      </c>
      <c r="J39" s="54">
        <f>SUM(J23-Helpers!F13)</f>
        <v>-3</v>
      </c>
      <c r="K39" s="54">
        <f>SUM(K23-Helpers!J13)</f>
        <v>-2</v>
      </c>
      <c r="L39" s="54">
        <f>SUM(L23-Helpers!N13)</f>
        <v>-2</v>
      </c>
      <c r="M39" s="54">
        <f>SUM(M23-Helpers!B13)</f>
        <v>-3</v>
      </c>
      <c r="N39" s="54">
        <f>SUM(N23-Helpers!B13)</f>
        <v>-3</v>
      </c>
      <c r="O39" s="54">
        <f>SUM(O23-Helpers!B13)</f>
        <v>-2</v>
      </c>
      <c r="P39" s="54">
        <f>SUM(P23-Helpers!B13)</f>
        <v>-2</v>
      </c>
      <c r="Q39" s="54">
        <f>SUM(Q23-Helpers!F13)</f>
        <v>-3</v>
      </c>
      <c r="R39" s="54">
        <f>SUM(R23-Helpers!J13)</f>
        <v>-2</v>
      </c>
      <c r="S39" s="54">
        <f>SUM(S23-Helpers!N13)</f>
        <v>-2</v>
      </c>
      <c r="T39" s="54">
        <f>SUM(T23-Helpers!B13)</f>
        <v>-3</v>
      </c>
      <c r="U39" s="54">
        <f>SUM(U23-Helpers!B13)</f>
        <v>-3</v>
      </c>
      <c r="V39" s="54">
        <f>SUM(V23-Helpers!B13)</f>
        <v>-2</v>
      </c>
      <c r="W39" s="54">
        <f>SUM(W23-Helpers!B13)</f>
        <v>-2</v>
      </c>
      <c r="X39" s="54">
        <f>SUM(X23-Helpers!F13)</f>
        <v>-3</v>
      </c>
      <c r="Y39" s="54">
        <f>SUM(Y23-Helpers!J13)</f>
        <v>-2</v>
      </c>
      <c r="Z39" s="54">
        <f>SUM(Z23-Helpers!N13)</f>
        <v>-2</v>
      </c>
      <c r="AA39" s="54">
        <f>SUM(AA23-Helpers!B13)</f>
        <v>-3</v>
      </c>
      <c r="AB39" s="54">
        <f>SUM(AB23-Helpers!B13)</f>
        <v>-3</v>
      </c>
      <c r="AC39" s="54">
        <f>SUM(AC23-Helpers!B13)</f>
        <v>-2</v>
      </c>
      <c r="AD39" s="54">
        <f>SUM(AD23-Helpers!B13)</f>
        <v>-2</v>
      </c>
      <c r="AE39" s="54">
        <f>SUM(AE23-Helpers!F13)</f>
        <v>-3</v>
      </c>
      <c r="AF39" s="54">
        <f>SUM(AF23-Helpers!J13)</f>
        <v>-2</v>
      </c>
      <c r="AG39" s="54">
        <f>SUM(AG23-Helpers!N13)</f>
        <v>-2</v>
      </c>
      <c r="AH39" s="64">
        <f t="shared" si="30"/>
        <v>-68</v>
      </c>
      <c r="AI39" s="65">
        <f t="shared" si="31"/>
        <v>-136</v>
      </c>
      <c r="AK39" s="64"/>
    </row>
    <row r="40" spans="1:37" x14ac:dyDescent="0.2">
      <c r="A40" s="66" t="s">
        <v>47</v>
      </c>
      <c r="B40" s="54">
        <v>2</v>
      </c>
      <c r="C40" s="54">
        <f>SUM(C24-Helpers!F14)</f>
        <v>3</v>
      </c>
      <c r="D40" s="54">
        <f>SUM(D24-Helpers!J14)</f>
        <v>3</v>
      </c>
      <c r="E40" s="54">
        <f>SUM(E24-Helpers!N14)</f>
        <v>3</v>
      </c>
      <c r="F40" s="54">
        <f>SUM(F24-Helpers!B14)</f>
        <v>2</v>
      </c>
      <c r="G40" s="54">
        <f>SUM(G24-Helpers!B14)</f>
        <v>2</v>
      </c>
      <c r="H40" s="54">
        <f>SUM(H24-Helpers!B14)</f>
        <v>3</v>
      </c>
      <c r="I40" s="54">
        <f>SUM(I24-Helpers!B14)</f>
        <v>3</v>
      </c>
      <c r="J40" s="54">
        <f>SUM(J24-Helpers!F14)</f>
        <v>3</v>
      </c>
      <c r="K40" s="54">
        <f>SUM(K24-Helpers!J14)</f>
        <v>3</v>
      </c>
      <c r="L40" s="54">
        <f>SUM(L24-Helpers!N14)</f>
        <v>3</v>
      </c>
      <c r="M40" s="54">
        <f>SUM(M24-Helpers!B14)</f>
        <v>2</v>
      </c>
      <c r="N40" s="54">
        <f>SUM(N24-Helpers!B14)</f>
        <v>2</v>
      </c>
      <c r="O40" s="54">
        <f>SUM(O24-Helpers!B14)</f>
        <v>3</v>
      </c>
      <c r="P40" s="54">
        <f>SUM(P24-Helpers!B14)</f>
        <v>3</v>
      </c>
      <c r="Q40" s="54">
        <f>SUM(Q24-Helpers!F14)</f>
        <v>3</v>
      </c>
      <c r="R40" s="54">
        <f>SUM(R24-Helpers!J14)</f>
        <v>3</v>
      </c>
      <c r="S40" s="54">
        <f>SUM(S24-Helpers!N14)</f>
        <v>3</v>
      </c>
      <c r="T40" s="54">
        <f>SUM(T24-Helpers!B14)</f>
        <v>2</v>
      </c>
      <c r="U40" s="54">
        <f>SUM(U24-Helpers!B14)</f>
        <v>2</v>
      </c>
      <c r="V40" s="54">
        <f>SUM(V24-Helpers!B14)</f>
        <v>3</v>
      </c>
      <c r="W40" s="54">
        <f>SUM(W24-Helpers!B14)</f>
        <v>3</v>
      </c>
      <c r="X40" s="54">
        <f>SUM(X24-Helpers!F14)</f>
        <v>3</v>
      </c>
      <c r="Y40" s="54">
        <f>SUM(Y24-Helpers!J14)</f>
        <v>3</v>
      </c>
      <c r="Z40" s="54">
        <f>SUM(Z24-Helpers!N14)</f>
        <v>3</v>
      </c>
      <c r="AA40" s="54">
        <f>SUM(AA24-Helpers!B14)</f>
        <v>2</v>
      </c>
      <c r="AB40" s="54">
        <f>SUM(AB24-Helpers!B14)</f>
        <v>2</v>
      </c>
      <c r="AC40" s="54">
        <f>SUM(AC24-Helpers!B14)</f>
        <v>3</v>
      </c>
      <c r="AD40" s="54">
        <f>SUM(AD24-Helpers!B14)</f>
        <v>3</v>
      </c>
      <c r="AE40" s="54">
        <f>SUM(AE24-Helpers!F14)</f>
        <v>3</v>
      </c>
      <c r="AF40" s="54">
        <f>SUM(AF24-Helpers!J14)</f>
        <v>3</v>
      </c>
      <c r="AG40" s="54">
        <f>SUM(AG24-Helpers!N14)</f>
        <v>3</v>
      </c>
      <c r="AH40" s="64">
        <f t="shared" si="30"/>
        <v>0</v>
      </c>
      <c r="AI40" s="65">
        <f t="shared" si="31"/>
        <v>0</v>
      </c>
      <c r="AK40" s="64"/>
    </row>
    <row r="41" spans="1:37" ht="12" customHeight="1" x14ac:dyDescent="0.2">
      <c r="A41" s="66" t="s">
        <v>48</v>
      </c>
      <c r="B41" s="54">
        <v>1</v>
      </c>
      <c r="C41" s="54">
        <f>SUM(C25-Helpers!F15)</f>
        <v>1</v>
      </c>
      <c r="D41" s="54">
        <f>SUM(D25-Helpers!J15)</f>
        <v>0</v>
      </c>
      <c r="E41" s="54">
        <f>SUM(E25-Helpers!N15)</f>
        <v>0</v>
      </c>
      <c r="F41" s="54">
        <f>SUM(F25-Helpers!B15)</f>
        <v>-1</v>
      </c>
      <c r="G41" s="54">
        <f>SUM(G25-Helpers!B15)</f>
        <v>-1</v>
      </c>
      <c r="H41" s="54">
        <f>SUM(H25-Helpers!B15)</f>
        <v>0</v>
      </c>
      <c r="I41" s="54">
        <f>SUM(I25-Helpers!B15)</f>
        <v>0</v>
      </c>
      <c r="J41" s="54">
        <f>SUM(J25-Helpers!F15)</f>
        <v>1</v>
      </c>
      <c r="K41" s="54">
        <f>SUM(K25-Helpers!J15)</f>
        <v>0</v>
      </c>
      <c r="L41" s="54">
        <f>SUM(L25-Helpers!N15)</f>
        <v>0</v>
      </c>
      <c r="M41" s="54">
        <f>SUM(M25-Helpers!B15)</f>
        <v>-1</v>
      </c>
      <c r="N41" s="54">
        <f>SUM(N25-Helpers!B15)</f>
        <v>-1</v>
      </c>
      <c r="O41" s="54">
        <f>SUM(O25-Helpers!B15)</f>
        <v>0</v>
      </c>
      <c r="P41" s="54">
        <f>SUM(P25-Helpers!B15)</f>
        <v>0</v>
      </c>
      <c r="Q41" s="54">
        <f>SUM(Q25-Helpers!F15)</f>
        <v>1</v>
      </c>
      <c r="R41" s="54">
        <f>SUM(R25-Helpers!J15)</f>
        <v>0</v>
      </c>
      <c r="S41" s="54">
        <f>SUM(S25-Helpers!N15)</f>
        <v>0</v>
      </c>
      <c r="T41" s="54">
        <f>SUM(T25-Helpers!B15)</f>
        <v>-1</v>
      </c>
      <c r="U41" s="54">
        <f>SUM(U25-Helpers!B15)</f>
        <v>-1</v>
      </c>
      <c r="V41" s="54">
        <f>SUM(V25-Helpers!B15)</f>
        <v>0</v>
      </c>
      <c r="W41" s="54">
        <f>SUM(W25-Helpers!B15)</f>
        <v>0</v>
      </c>
      <c r="X41" s="54">
        <f>SUM(X25-Helpers!F15)</f>
        <v>1</v>
      </c>
      <c r="Y41" s="54">
        <f>SUM(Y25-Helpers!J15)</f>
        <v>0</v>
      </c>
      <c r="Z41" s="54">
        <f>SUM(Z25-Helpers!N15)</f>
        <v>0</v>
      </c>
      <c r="AA41" s="54">
        <f>SUM(AA25-Helpers!B15)</f>
        <v>-1</v>
      </c>
      <c r="AB41" s="54">
        <f>SUM(AB25-Helpers!B15)</f>
        <v>-1</v>
      </c>
      <c r="AC41" s="54">
        <f>SUM(AC25-Helpers!B15)</f>
        <v>0</v>
      </c>
      <c r="AD41" s="54">
        <f>SUM(AD25-Helpers!B15)</f>
        <v>0</v>
      </c>
      <c r="AE41" s="54">
        <f>SUM(AE25-Helpers!F15)</f>
        <v>1</v>
      </c>
      <c r="AF41" s="54">
        <f>SUM(AF25-Helpers!J15)</f>
        <v>0</v>
      </c>
      <c r="AG41" s="54">
        <f>SUM(AG25-Helpers!N15)</f>
        <v>0</v>
      </c>
      <c r="AH41" s="64">
        <f t="shared" si="30"/>
        <v>-8</v>
      </c>
      <c r="AI41" s="65">
        <f t="shared" si="31"/>
        <v>-8</v>
      </c>
      <c r="AK41" s="64"/>
    </row>
    <row r="42" spans="1:37" x14ac:dyDescent="0.2">
      <c r="AF42" s="68" t="s">
        <v>78</v>
      </c>
      <c r="AG42" s="69"/>
      <c r="AH42" s="70">
        <f>SUM(AH30:AH41)</f>
        <v>-412</v>
      </c>
      <c r="AI42" s="70">
        <f>SUM(AI30:AI41)</f>
        <v>-852</v>
      </c>
      <c r="AK42" s="70"/>
    </row>
    <row r="43" spans="1:37" customFormat="1" x14ac:dyDescent="0.2">
      <c r="Y43" s="3"/>
      <c r="AC43" s="54"/>
      <c r="AD43" s="54"/>
      <c r="AF43" s="71" t="s">
        <v>79</v>
      </c>
      <c r="AG43" s="71"/>
      <c r="AH43" s="54"/>
      <c r="AI43" s="54">
        <v>200</v>
      </c>
      <c r="AJ43" s="54"/>
    </row>
    <row r="44" spans="1:37" customFormat="1" x14ac:dyDescent="0.2">
      <c r="AC44" s="54"/>
      <c r="AD44" s="54"/>
      <c r="AF44" s="71" t="s">
        <v>80</v>
      </c>
      <c r="AG44" s="68"/>
      <c r="AI44" s="64">
        <f>SUM(AI42,AI43)</f>
        <v>-652</v>
      </c>
      <c r="AJ44" s="54"/>
    </row>
    <row r="45" spans="1:37" customFormat="1" ht="17" thickBot="1" x14ac:dyDescent="0.25">
      <c r="AC45" s="54"/>
      <c r="AD45" s="54"/>
      <c r="AF45" s="71" t="s">
        <v>51</v>
      </c>
      <c r="AG45" s="71"/>
      <c r="AH45">
        <v>30</v>
      </c>
      <c r="AI45" s="72"/>
      <c r="AJ45" s="54"/>
    </row>
    <row r="46" spans="1:37" customFormat="1" ht="17" thickBot="1" x14ac:dyDescent="0.25">
      <c r="AC46" s="54"/>
      <c r="AD46" s="54"/>
      <c r="AF46" s="73" t="s">
        <v>81</v>
      </c>
      <c r="AG46" s="74"/>
      <c r="AH46" s="75">
        <f>AH42/AH45</f>
        <v>-13.733333333333333</v>
      </c>
      <c r="AI46" s="76">
        <f>AI44/AH45</f>
        <v>-21.733333333333334</v>
      </c>
      <c r="AJ46" s="54"/>
    </row>
    <row r="47" spans="1:37" customFormat="1" x14ac:dyDescent="0.2"/>
    <row r="48" spans="1:37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</sheetData>
  <phoneticPr fontId="13" type="noConversion"/>
  <conditionalFormatting sqref="C30:AG41">
    <cfRule type="cellIs" dxfId="4" priority="1" stopIfTrue="1" operator="equal">
      <formula>-1</formula>
    </cfRule>
    <cfRule type="cellIs" dxfId="3" priority="2" stopIfTrue="1" operator="greaterThan">
      <formula>0</formula>
    </cfRule>
    <cfRule type="cellIs" dxfId="2" priority="4" stopIfTrue="1" operator="between">
      <formula>-3</formula>
      <formula>-2</formula>
    </cfRule>
    <cfRule type="cellIs" dxfId="1" priority="5" stopIfTrue="1" operator="lessThan">
      <formula>-3</formula>
    </cfRule>
  </conditionalFormatting>
  <conditionalFormatting sqref="N30:AG41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Helpers</vt:lpstr>
      <vt:lpstr>Schedule</vt:lpstr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Lyell</dc:creator>
  <cp:lastModifiedBy>Matthew Lyell</cp:lastModifiedBy>
  <dcterms:created xsi:type="dcterms:W3CDTF">2022-04-09T03:14:24Z</dcterms:created>
  <dcterms:modified xsi:type="dcterms:W3CDTF">2022-04-14T01:46:49Z</dcterms:modified>
</cp:coreProperties>
</file>