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ync\Dropbox\"/>
    </mc:Choice>
  </mc:AlternateContent>
  <bookViews>
    <workbookView xWindow="0" yWindow="0" windowWidth="2502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B32" i="1"/>
  <c r="B31" i="1"/>
  <c r="B30" i="1"/>
  <c r="B29" i="1"/>
  <c r="C28" i="1"/>
  <c r="B28" i="1"/>
  <c r="C24" i="1"/>
  <c r="B24" i="1"/>
  <c r="C23" i="1"/>
  <c r="B23" i="1"/>
  <c r="C18" i="1"/>
  <c r="B18" i="1"/>
  <c r="C17" i="1"/>
  <c r="B17" i="1"/>
  <c r="B16" i="1"/>
  <c r="C14" i="1"/>
  <c r="B14" i="1"/>
  <c r="C8" i="1"/>
  <c r="B8" i="1"/>
  <c r="C7" i="1"/>
  <c r="B7" i="1"/>
</calcChain>
</file>

<file path=xl/sharedStrings.xml><?xml version="1.0" encoding="utf-8"?>
<sst xmlns="http://schemas.openxmlformats.org/spreadsheetml/2006/main" count="79" uniqueCount="46">
  <si>
    <t>Trapped ion</t>
  </si>
  <si>
    <t>Year</t>
  </si>
  <si>
    <t>Error</t>
  </si>
  <si>
    <t>Uncertainty</t>
  </si>
  <si>
    <t>Place</t>
  </si>
  <si>
    <t>Method</t>
  </si>
  <si>
    <t>Citation</t>
  </si>
  <si>
    <t>NIST</t>
  </si>
  <si>
    <t>Bell</t>
  </si>
  <si>
    <t>Sackett2000</t>
  </si>
  <si>
    <t>Leibfried2003b</t>
  </si>
  <si>
    <t>Innsbruck</t>
  </si>
  <si>
    <t>Benhelm2008</t>
  </si>
  <si>
    <t>Gaebler2016</t>
  </si>
  <si>
    <t>Oxford</t>
  </si>
  <si>
    <t>Ballance2016</t>
  </si>
  <si>
    <t>Superconducting</t>
  </si>
  <si>
    <t>Steffen2006</t>
  </si>
  <si>
    <t>When error bar not given, I assume it's in the last digit</t>
  </si>
  <si>
    <t>UCSB</t>
  </si>
  <si>
    <t>Tomography</t>
  </si>
  <si>
    <t>Yale</t>
  </si>
  <si>
    <t>Dicarlo2009</t>
  </si>
  <si>
    <t>IBM</t>
  </si>
  <si>
    <t>Chow2012</t>
  </si>
  <si>
    <t>Paris</t>
  </si>
  <si>
    <t>Dewes2012</t>
  </si>
  <si>
    <t>Benchmarking</t>
  </si>
  <si>
    <t>Barends2014</t>
  </si>
  <si>
    <t>MIT</t>
  </si>
  <si>
    <t>Kraergaard2020</t>
  </si>
  <si>
    <t>Garion2020</t>
  </si>
  <si>
    <t>Spins in diamond</t>
  </si>
  <si>
    <t>Stuttgart</t>
  </si>
  <si>
    <t>Dolde2014</t>
  </si>
  <si>
    <t>Hefei</t>
  </si>
  <si>
    <t>Multiple gates</t>
  </si>
  <si>
    <t>Rong2015</t>
  </si>
  <si>
    <t>Delft</t>
  </si>
  <si>
    <t>Bradley2019</t>
  </si>
  <si>
    <t>Rydbergs</t>
  </si>
  <si>
    <t>Madjarov2020</t>
  </si>
  <si>
    <t>Levine2018</t>
  </si>
  <si>
    <t>Jau2016</t>
  </si>
  <si>
    <t>Maller2015</t>
  </si>
  <si>
    <t>Zhang2010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</si>
</sst>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tabSelected="1" topLeftCell="A10" workbookViewId="0">
      <selection activeCell="N33" sqref="N33"/>
    </sheetView>
  </sheetViews>
  <sheetFormatPr defaultRowHeight="15" x14ac:dyDescent="0.25"/>
  <cols>
    <col min="5" max="5" width="16.85546875" customWidth="1"/>
    <col min="6" max="6" width="22.5703125" customWidth="1"/>
  </cols>
  <sheetData>
    <row r="2" spans="1:9" x14ac:dyDescent="0.25">
      <c r="A2" t="s">
        <v>0</v>
      </c>
    </row>
    <row r="3" spans="1:9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9" x14ac:dyDescent="0.25">
      <c r="A4">
        <v>2000</v>
      </c>
      <c r="B4">
        <v>0.17</v>
      </c>
      <c r="C4">
        <v>0.01</v>
      </c>
      <c r="D4" t="s">
        <v>7</v>
      </c>
      <c r="E4" t="s">
        <v>8</v>
      </c>
      <c r="F4" t="s">
        <v>9</v>
      </c>
    </row>
    <row r="5" spans="1:9" x14ac:dyDescent="0.25">
      <c r="A5">
        <v>2003</v>
      </c>
      <c r="B5">
        <v>0.03</v>
      </c>
      <c r="C5">
        <v>0.02</v>
      </c>
      <c r="D5" t="s">
        <v>7</v>
      </c>
      <c r="E5" t="s">
        <v>8</v>
      </c>
      <c r="F5" t="s">
        <v>10</v>
      </c>
    </row>
    <row r="6" spans="1:9" x14ac:dyDescent="0.25">
      <c r="A6">
        <v>2008</v>
      </c>
      <c r="B6">
        <v>7.0000000000000001E-3</v>
      </c>
      <c r="C6">
        <v>1E-3</v>
      </c>
      <c r="D6" t="s">
        <v>11</v>
      </c>
      <c r="E6" t="s">
        <v>8</v>
      </c>
      <c r="F6" t="s">
        <v>12</v>
      </c>
    </row>
    <row r="7" spans="1:9" x14ac:dyDescent="0.25">
      <c r="A7">
        <v>2016</v>
      </c>
      <c r="B7">
        <f>0.0008</f>
        <v>8.0000000000000004E-4</v>
      </c>
      <c r="C7">
        <f>0.0004</f>
        <v>4.0000000000000002E-4</v>
      </c>
      <c r="D7" t="s">
        <v>7</v>
      </c>
      <c r="E7" t="s">
        <v>8</v>
      </c>
      <c r="F7" t="s">
        <v>13</v>
      </c>
    </row>
    <row r="8" spans="1:9" x14ac:dyDescent="0.25">
      <c r="A8">
        <v>2016</v>
      </c>
      <c r="B8">
        <f>0.001</f>
        <v>1E-3</v>
      </c>
      <c r="C8">
        <f>0.001</f>
        <v>1E-3</v>
      </c>
      <c r="D8" t="s">
        <v>14</v>
      </c>
      <c r="E8" t="s">
        <v>8</v>
      </c>
      <c r="F8" t="s">
        <v>15</v>
      </c>
    </row>
    <row r="10" spans="1:9" x14ac:dyDescent="0.25">
      <c r="A10" t="s">
        <v>16</v>
      </c>
      <c r="I10" t="s">
        <v>18</v>
      </c>
    </row>
    <row r="11" spans="1:9" x14ac:dyDescent="0.25">
      <c r="A11" t="s">
        <v>1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</row>
    <row r="12" spans="1:9" x14ac:dyDescent="0.25">
      <c r="A12">
        <v>2006</v>
      </c>
      <c r="B12">
        <v>0.24</v>
      </c>
      <c r="C12">
        <v>0.01</v>
      </c>
      <c r="D12" t="s">
        <v>19</v>
      </c>
      <c r="E12" t="s">
        <v>20</v>
      </c>
      <c r="F12" t="s">
        <v>17</v>
      </c>
    </row>
    <row r="13" spans="1:9" x14ac:dyDescent="0.25">
      <c r="A13">
        <v>2009</v>
      </c>
      <c r="B13">
        <v>0.09</v>
      </c>
      <c r="C13">
        <v>0.03</v>
      </c>
      <c r="D13" t="s">
        <v>21</v>
      </c>
      <c r="E13" t="s">
        <v>20</v>
      </c>
      <c r="F13" t="s">
        <v>22</v>
      </c>
    </row>
    <row r="14" spans="1:9" x14ac:dyDescent="0.25">
      <c r="A14">
        <v>2012</v>
      </c>
      <c r="B14">
        <f>0.0255</f>
        <v>2.5499999999999998E-2</v>
      </c>
      <c r="C14">
        <f>0.0001</f>
        <v>1E-4</v>
      </c>
      <c r="D14" t="s">
        <v>23</v>
      </c>
      <c r="E14" t="s">
        <v>20</v>
      </c>
      <c r="F14" t="s">
        <v>24</v>
      </c>
    </row>
    <row r="15" spans="1:9" x14ac:dyDescent="0.25">
      <c r="A15">
        <v>2012</v>
      </c>
      <c r="B15">
        <v>0.1</v>
      </c>
      <c r="C15">
        <v>0.01</v>
      </c>
      <c r="D15" t="s">
        <v>25</v>
      </c>
      <c r="E15" t="s">
        <v>20</v>
      </c>
      <c r="F15" t="s">
        <v>26</v>
      </c>
    </row>
    <row r="16" spans="1:9" x14ac:dyDescent="0.25">
      <c r="A16">
        <v>2014</v>
      </c>
      <c r="B16">
        <f>0.0056</f>
        <v>5.5999999999999999E-3</v>
      </c>
      <c r="C16">
        <v>5.0000000000000001E-4</v>
      </c>
      <c r="D16" t="s">
        <v>19</v>
      </c>
      <c r="E16" t="s">
        <v>27</v>
      </c>
      <c r="F16" t="s">
        <v>28</v>
      </c>
    </row>
    <row r="17" spans="1:6" x14ac:dyDescent="0.25">
      <c r="A17">
        <v>2020</v>
      </c>
      <c r="B17">
        <f>1-0.9972</f>
        <v>2.8000000000000247E-3</v>
      </c>
      <c r="C17">
        <f>0.0032</f>
        <v>3.2000000000000002E-3</v>
      </c>
      <c r="D17" t="s">
        <v>29</v>
      </c>
      <c r="E17" t="s">
        <v>27</v>
      </c>
      <c r="F17" t="s">
        <v>30</v>
      </c>
    </row>
    <row r="18" spans="1:6" x14ac:dyDescent="0.25">
      <c r="A18">
        <v>2020</v>
      </c>
      <c r="B18">
        <f>0.0059</f>
        <v>5.8999999999999999E-3</v>
      </c>
      <c r="C18">
        <f>0.0007</f>
        <v>6.9999999999999999E-4</v>
      </c>
      <c r="D18" t="s">
        <v>23</v>
      </c>
      <c r="E18" t="s">
        <v>27</v>
      </c>
      <c r="F18" t="s">
        <v>31</v>
      </c>
    </row>
    <row r="20" spans="1:6" x14ac:dyDescent="0.25">
      <c r="A20" t="s">
        <v>32</v>
      </c>
    </row>
    <row r="21" spans="1:6" x14ac:dyDescent="0.25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</row>
    <row r="22" spans="1:6" x14ac:dyDescent="0.25">
      <c r="A22">
        <v>2014</v>
      </c>
      <c r="B22">
        <v>0.18</v>
      </c>
      <c r="C22">
        <v>0.01</v>
      </c>
      <c r="D22" t="s">
        <v>33</v>
      </c>
      <c r="E22" t="s">
        <v>20</v>
      </c>
      <c r="F22" t="s">
        <v>34</v>
      </c>
    </row>
    <row r="23" spans="1:6" x14ac:dyDescent="0.25">
      <c r="A23">
        <v>2015</v>
      </c>
      <c r="B23">
        <f>0.008</f>
        <v>8.0000000000000002E-3</v>
      </c>
      <c r="C23">
        <f>0.0001</f>
        <v>1E-4</v>
      </c>
      <c r="D23" t="s">
        <v>35</v>
      </c>
      <c r="E23" t="s">
        <v>36</v>
      </c>
      <c r="F23" t="s">
        <v>37</v>
      </c>
    </row>
    <row r="24" spans="1:6" x14ac:dyDescent="0.25">
      <c r="A24">
        <v>2019</v>
      </c>
      <c r="B24">
        <f>0.009</f>
        <v>8.9999999999999993E-3</v>
      </c>
      <c r="C24">
        <f>0.009</f>
        <v>8.9999999999999993E-3</v>
      </c>
      <c r="D24" t="s">
        <v>38</v>
      </c>
      <c r="E24" t="s">
        <v>8</v>
      </c>
      <c r="F24" t="s">
        <v>39</v>
      </c>
    </row>
    <row r="26" spans="1:6" x14ac:dyDescent="0.25">
      <c r="A26" t="s">
        <v>40</v>
      </c>
    </row>
    <row r="27" spans="1:6" x14ac:dyDescent="0.25">
      <c r="A27" t="s">
        <v>1</v>
      </c>
      <c r="B27" t="s">
        <v>2</v>
      </c>
      <c r="C27" t="s">
        <v>3</v>
      </c>
      <c r="D27" t="s">
        <v>4</v>
      </c>
      <c r="E27" t="s">
        <v>5</v>
      </c>
      <c r="F27" t="s">
        <v>6</v>
      </c>
    </row>
    <row r="28" spans="1:6" x14ac:dyDescent="0.25">
      <c r="A28">
        <v>2010</v>
      </c>
      <c r="B28">
        <f>1-0.58</f>
        <v>0.42000000000000004</v>
      </c>
      <c r="C28">
        <f>0.04</f>
        <v>0.04</v>
      </c>
      <c r="F28" t="s">
        <v>45</v>
      </c>
    </row>
    <row r="29" spans="1:6" x14ac:dyDescent="0.25">
      <c r="A29">
        <v>2015</v>
      </c>
      <c r="B29">
        <f>1-0.73</f>
        <v>0.27</v>
      </c>
      <c r="C29">
        <v>0.05</v>
      </c>
      <c r="F29" t="s">
        <v>44</v>
      </c>
    </row>
    <row r="30" spans="1:6" x14ac:dyDescent="0.25">
      <c r="A30">
        <v>2016</v>
      </c>
      <c r="B30">
        <f>1-0.81</f>
        <v>0.18999999999999995</v>
      </c>
      <c r="C30">
        <v>0.02</v>
      </c>
      <c r="F30" t="s">
        <v>43</v>
      </c>
    </row>
    <row r="31" spans="1:6" x14ac:dyDescent="0.25">
      <c r="A31">
        <v>2018</v>
      </c>
      <c r="B31">
        <f>1-0.97</f>
        <v>3.0000000000000027E-2</v>
      </c>
      <c r="C31">
        <v>0.03</v>
      </c>
      <c r="F31" t="s">
        <v>42</v>
      </c>
    </row>
    <row r="32" spans="1:6" x14ac:dyDescent="0.25">
      <c r="A32">
        <v>2020</v>
      </c>
      <c r="B32">
        <f>1-0.991</f>
        <v>9.000000000000008E-3</v>
      </c>
      <c r="C32">
        <f>0.004</f>
        <v>4.0000000000000001E-3</v>
      </c>
      <c r="F32" t="s"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Malinowski</dc:creator>
  <cp:lastModifiedBy>Maciej Malinowski</cp:lastModifiedBy>
  <dcterms:created xsi:type="dcterms:W3CDTF">2021-01-13T06:57:30Z</dcterms:created>
  <dcterms:modified xsi:type="dcterms:W3CDTF">2021-01-14T12:12:55Z</dcterms:modified>
</cp:coreProperties>
</file>