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IPD" sheetId="6" r:id="rId2"/>
    <sheet name="OPD" sheetId="7" r:id="rId3"/>
    <sheet name="RM Consumed" sheetId="8" r:id="rId4"/>
  </sheets>
  <calcPr calcId="124519"/>
</workbook>
</file>

<file path=xl/calcChain.xml><?xml version="1.0" encoding="utf-8"?>
<calcChain xmlns="http://schemas.openxmlformats.org/spreadsheetml/2006/main">
  <c r="E14" i="1"/>
  <c r="E17"/>
  <c r="D17"/>
  <c r="D13"/>
  <c r="E13" s="1"/>
  <c r="C5" i="8"/>
  <c r="E9" i="1"/>
  <c r="E8"/>
  <c r="F78" i="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4"/>
  <c r="F89" i="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4"/>
  <c r="D6" i="1"/>
  <c r="E6" s="1"/>
  <c r="E78" i="7"/>
  <c r="E89" i="6"/>
  <c r="D7" i="1" s="1"/>
  <c r="D11" s="1"/>
  <c r="E15"/>
  <c r="E7" l="1"/>
  <c r="E11" s="1"/>
  <c r="E21" s="1"/>
  <c r="D21"/>
</calcChain>
</file>

<file path=xl/sharedStrings.xml><?xml version="1.0" encoding="utf-8"?>
<sst xmlns="http://schemas.openxmlformats.org/spreadsheetml/2006/main" count="197" uniqueCount="131">
  <si>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</si>
  <si>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</si>
  <si>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</si>
  <si>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</si>
  <si>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</si>
  <si>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</si>
  <si>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</si>
  <si>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Package Revenue in OPD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</si>
  <si>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</si>
  <si>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</si>
  <si>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</si>
  <si>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</si>
  <si>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</si>
  <si>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</si>
  <si>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</si>
  <si>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</si>
  <si>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</si>
  <si>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</si>
  <si>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(For the period Oct2023)</t>
  </si>
  <si>
    <t>Row Labels</t>
  </si>
  <si>
    <t>Count of Qty In Pack</t>
  </si>
  <si>
    <t>Count of Order Qty</t>
  </si>
  <si>
    <t>Sum of Net Amt</t>
  </si>
  <si>
    <t>Diagnostics</t>
  </si>
  <si>
    <t>ASCITIC FLUID ROUTINE</t>
  </si>
  <si>
    <t>Chloride</t>
  </si>
  <si>
    <t>Widal</t>
  </si>
  <si>
    <t>IP/OP Package</t>
  </si>
  <si>
    <t>Cathlab Profile</t>
  </si>
  <si>
    <t>Pathology</t>
  </si>
  <si>
    <t>ABG</t>
  </si>
  <si>
    <t>ADA</t>
  </si>
  <si>
    <t>AFP</t>
  </si>
  <si>
    <t>Alkaline Phosphatase(ALP)</t>
  </si>
  <si>
    <t>ASO TITRE</t>
  </si>
  <si>
    <t>BETA - HCG</t>
  </si>
  <si>
    <t>Bleeding Time &amp; Clotting Time (BT,CT)</t>
  </si>
  <si>
    <t>Blood Group&amp; RH Factor</t>
  </si>
  <si>
    <t>Blood Urea</t>
  </si>
  <si>
    <t>CA 19-9</t>
  </si>
  <si>
    <t>CA125</t>
  </si>
  <si>
    <t>Calcium</t>
  </si>
  <si>
    <t>CBC (Complete Blood Count)</t>
  </si>
  <si>
    <t>CK-MB</t>
  </si>
  <si>
    <t>Creatinine</t>
  </si>
  <si>
    <t>CRP</t>
  </si>
  <si>
    <t>D-DIMER</t>
  </si>
  <si>
    <t>DENGUE</t>
  </si>
  <si>
    <t>ESR</t>
  </si>
  <si>
    <t>FSH</t>
  </si>
  <si>
    <t>FT4</t>
  </si>
  <si>
    <t>HB%</t>
  </si>
  <si>
    <t>HbA1C</t>
  </si>
  <si>
    <t>HBsAg</t>
  </si>
  <si>
    <t>HCV</t>
  </si>
  <si>
    <t>HIV</t>
  </si>
  <si>
    <t>IPTH</t>
  </si>
  <si>
    <t>Iron Profile with Ferttin</t>
  </si>
  <si>
    <t>KETONE BODIES</t>
  </si>
  <si>
    <t>KFT (Urea/MAT/NA/K)</t>
  </si>
  <si>
    <t>LH</t>
  </si>
  <si>
    <t>Lipid Profile</t>
  </si>
  <si>
    <t>Liver Function Test</t>
  </si>
  <si>
    <t>Malaria Parasite</t>
  </si>
  <si>
    <t>N.Pro BNP</t>
  </si>
  <si>
    <t>Phoshphours</t>
  </si>
  <si>
    <t>Platelet Count(PLT)</t>
  </si>
  <si>
    <t>Potassium (K+)</t>
  </si>
  <si>
    <t>PRL</t>
  </si>
  <si>
    <t>Prothrombine Time(PT-INR)</t>
  </si>
  <si>
    <t>RA-FACTOR</t>
  </si>
  <si>
    <t>RAPID MP(Optimal,Antigen)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</si>
  <si>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</si>
  <si>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</si>
  <si>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</si>
  <si>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</si>
  <si>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</si>
  <si>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</si>
  <si>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</si>
  <si>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</si>
  <si>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</si>
  <si>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</si>
  <si>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</si>
  <si>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SAAG</t>
  </si>
  <si>
    <t>Sodium (Na+)</t>
  </si>
  <si>
    <t>T3</t>
  </si>
  <si>
    <t>T3,FT4,TSH</t>
  </si>
  <si>
    <t>T3,T4,TSH</t>
  </si>
  <si>
    <t>T4 (THYROXINE)</t>
  </si>
  <si>
    <t>TLC,DLC OF WBC(TC,DC)</t>
  </si>
  <si>
    <t>TROPONIN I, (hs TnI)</t>
  </si>
  <si>
    <t>TSH</t>
  </si>
  <si>
    <t>URINE Routine</t>
  </si>
  <si>
    <t>Vitamin D3 (25-OH)</t>
  </si>
  <si>
    <t>Service Material</t>
  </si>
  <si>
    <t>CBG(Glucometer Test)</t>
  </si>
  <si>
    <t>Urology</t>
  </si>
  <si>
    <t>URINE CULTURE AND SENSITIVITY</t>
  </si>
  <si>
    <t>Values</t>
  </si>
  <si>
    <t>Average of Rate</t>
  </si>
  <si>
    <t>Biochemistry</t>
  </si>
  <si>
    <t>BLOOD CULTURE</t>
  </si>
  <si>
    <t>FLUID MALIGNANT CELL</t>
  </si>
  <si>
    <t>Fungal culture</t>
  </si>
  <si>
    <t>Fungal Stain</t>
  </si>
  <si>
    <t>Gram Stain</t>
  </si>
  <si>
    <t>PLEURAL FLUID SUGAR / PROTEIN / AFB</t>
  </si>
  <si>
    <t>Sr. Folic Acid</t>
  </si>
  <si>
    <t>Sr. Vitamin B12</t>
  </si>
  <si>
    <t>Typhoid</t>
  </si>
  <si>
    <t>Aerobic Culture</t>
  </si>
  <si>
    <t>AFB Cutlure</t>
  </si>
  <si>
    <t>Albumin/Creatinine Ratio,Urine(ACR)</t>
  </si>
  <si>
    <t>APTT</t>
  </si>
  <si>
    <t>CHIKUNGUNYA</t>
  </si>
  <si>
    <t>COVID RT PCR</t>
  </si>
  <si>
    <t>CPK MB</t>
  </si>
  <si>
    <t>Electrolyte (NA+,K+,Cl )</t>
  </si>
  <si>
    <t>FLUID OF ROUTINE</t>
  </si>
  <si>
    <t>H1N1</t>
  </si>
  <si>
    <t>IL-6</t>
  </si>
  <si>
    <t>MANTOUX TEST</t>
  </si>
  <si>
    <t>PBS(Peripheral Blood Semar)</t>
  </si>
  <si>
    <t>PROCALCITONINE</t>
  </si>
  <si>
    <t>PSA</t>
  </si>
  <si>
    <t>Sputum For AFB</t>
  </si>
  <si>
    <t>Sr. Albumin</t>
  </si>
  <si>
    <t>Stool Occuit Blood Test</t>
  </si>
  <si>
    <t>Opening stock</t>
  </si>
  <si>
    <t>Purchase</t>
  </si>
  <si>
    <t>Closing Stock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</si>
</sst>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/>
      <bottom style="thin">
        <color theme="6" tint="0.599993896298104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0" fontId="5" fillId="3" borderId="15" xfId="0" applyFont="1" applyFill="1" applyBorder="1" applyAlignment="1">
      <alignment horizontal="left"/>
    </xf>
    <xf numFmtId="0" fontId="5" fillId="3" borderId="15" xfId="0" applyNumberFormat="1" applyFont="1" applyFill="1" applyBorder="1"/>
    <xf numFmtId="0" fontId="6" fillId="0" borderId="15" xfId="0" applyFont="1" applyFill="1" applyBorder="1" applyAlignment="1">
      <alignment horizontal="left" indent="1"/>
    </xf>
    <xf numFmtId="0" fontId="6" fillId="0" borderId="15" xfId="0" applyNumberFormat="1" applyFont="1" applyFill="1" applyBorder="1"/>
    <xf numFmtId="0" fontId="7" fillId="2" borderId="16" xfId="0" applyFont="1" applyFill="1" applyBorder="1"/>
    <xf numFmtId="0" fontId="5" fillId="2" borderId="16" xfId="0" applyFont="1" applyFill="1" applyBorder="1"/>
    <xf numFmtId="0" fontId="5" fillId="2" borderId="15" xfId="0" applyFont="1" applyFill="1" applyBorder="1"/>
    <xf numFmtId="0" fontId="5" fillId="2" borderId="17" xfId="0" applyFont="1" applyFill="1" applyBorder="1"/>
    <xf numFmtId="43" fontId="5" fillId="2" borderId="16" xfId="1" applyFont="1" applyFill="1" applyBorder="1"/>
    <xf numFmtId="43" fontId="5" fillId="2" borderId="17" xfId="1" applyFont="1" applyFill="1" applyBorder="1"/>
    <xf numFmtId="43" fontId="5" fillId="3" borderId="15" xfId="1" applyFont="1" applyFill="1" applyBorder="1"/>
    <xf numFmtId="43" fontId="6" fillId="0" borderId="15" xfId="1" applyFont="1" applyFill="1" applyBorder="1"/>
    <xf numFmtId="43" fontId="0" fillId="0" borderId="0" xfId="1" applyFont="1"/>
    <xf numFmtId="43" fontId="2" fillId="0" borderId="0" xfId="1" applyFont="1"/>
    <xf numFmtId="0" fontId="8" fillId="2" borderId="16" xfId="0" applyFont="1" applyFill="1" applyBorder="1"/>
    <xf numFmtId="0" fontId="9" fillId="2" borderId="16" xfId="0" applyFont="1" applyFill="1" applyBorder="1"/>
    <xf numFmtId="0" fontId="9" fillId="2" borderId="15" xfId="0" applyFont="1" applyFill="1" applyBorder="1"/>
    <xf numFmtId="0" fontId="9" fillId="2" borderId="17" xfId="0" applyFont="1" applyFill="1" applyBorder="1"/>
    <xf numFmtId="0" fontId="9" fillId="3" borderId="15" xfId="0" applyFont="1" applyFill="1" applyBorder="1" applyAlignment="1">
      <alignment horizontal="left"/>
    </xf>
    <xf numFmtId="0" fontId="9" fillId="3" borderId="15" xfId="0" applyNumberFormat="1" applyFont="1" applyFill="1" applyBorder="1"/>
    <xf numFmtId="0" fontId="10" fillId="0" borderId="15" xfId="0" applyFont="1" applyFill="1" applyBorder="1" applyAlignment="1">
      <alignment horizontal="left" indent="1"/>
    </xf>
    <xf numFmtId="0" fontId="10" fillId="0" borderId="15" xfId="0" applyNumberFormat="1" applyFont="1" applyFill="1" applyBorder="1"/>
    <xf numFmtId="43" fontId="9" fillId="2" borderId="16" xfId="1" applyFont="1" applyFill="1" applyBorder="1"/>
    <xf numFmtId="43" fontId="9" fillId="2" borderId="17" xfId="1" applyFont="1" applyFill="1" applyBorder="1"/>
    <xf numFmtId="43" fontId="9" fillId="3" borderId="15" xfId="1" applyFont="1" applyFill="1" applyBorder="1"/>
    <xf numFmtId="43" fontId="10" fillId="0" borderId="15" xfId="1" applyFont="1" applyFill="1" applyBorder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5" sqref="E15"/>
    </sheetView>
  </sheetViews>
  <sheetFormatPr defaultRowHeight="15"/>
  <cols>
    <col min="2" max="2" width="7.42578125" customWidth="1"/>
    <col min="3" max="3" width="43" customWidth="1"/>
    <col min="4" max="4" width="14" customWidth="1"/>
    <col min="5" max="5" width="17.140625" customWidth="1"/>
  </cols>
  <sheetData>
    <row r="2" spans="2:5" ht="18.75">
      <c r="B2" s="44" t="s">
        <v>0</v>
      </c>
      <c r="C2" s="44"/>
      <c r="D2" s="44"/>
      <c r="E2" s="44"/>
    </row>
    <row r="3" spans="2:5" ht="18.75">
      <c r="B3" s="44" t="s">
        <v>1</v>
      </c>
      <c r="C3" s="44"/>
      <c r="D3" s="44"/>
      <c r="E3" s="44"/>
    </row>
    <row r="4" spans="2:5" ht="15.75" thickBot="1">
      <c r="B4" s="45" t="s">
        <v>18</v>
      </c>
      <c r="C4" s="45"/>
      <c r="D4" s="45"/>
      <c r="E4" s="45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OPD!E78</f>
        <v>368412.75</v>
      </c>
      <c r="E6" s="7">
        <f>D6</f>
        <v>368412.75</v>
      </c>
    </row>
    <row r="7" spans="2:5">
      <c r="B7" s="8"/>
      <c r="C7" s="9" t="s">
        <v>5</v>
      </c>
      <c r="D7" s="10">
        <f>IPD!E89</f>
        <v>701865</v>
      </c>
      <c r="E7" s="10">
        <f>D7</f>
        <v>701865</v>
      </c>
    </row>
    <row r="8" spans="2:5">
      <c r="B8" s="8"/>
      <c r="C8" s="9" t="s">
        <v>6</v>
      </c>
      <c r="D8" s="11">
        <v>0</v>
      </c>
      <c r="E8" s="12">
        <f>IPD!F89</f>
        <v>204010</v>
      </c>
    </row>
    <row r="9" spans="2:5">
      <c r="B9" s="8"/>
      <c r="C9" s="9" t="s">
        <v>7</v>
      </c>
      <c r="D9" s="11">
        <v>0</v>
      </c>
      <c r="E9" s="12">
        <f>OPD!F78</f>
        <v>49700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1070277.75</v>
      </c>
      <c r="E11" s="13">
        <f>SUM(E6:E10)</f>
        <v>1323987.75</v>
      </c>
    </row>
    <row r="12" spans="2:5">
      <c r="B12" s="8" t="s">
        <v>8</v>
      </c>
      <c r="C12" s="14" t="s">
        <v>9</v>
      </c>
      <c r="D12" s="15"/>
      <c r="E12" s="12"/>
    </row>
    <row r="13" spans="2:5">
      <c r="B13" s="8"/>
      <c r="C13" s="16" t="s">
        <v>10</v>
      </c>
      <c r="D13" s="15">
        <f>'RM Consumed'!C5</f>
        <v>197457.02280000015</v>
      </c>
      <c r="E13" s="12">
        <f>D13</f>
        <v>197457.02280000015</v>
      </c>
    </row>
    <row r="14" spans="2:5">
      <c r="B14" s="8"/>
      <c r="C14" s="16" t="s">
        <v>11</v>
      </c>
      <c r="D14" s="15">
        <v>61965</v>
      </c>
      <c r="E14" s="12">
        <f>D14</f>
        <v>61965</v>
      </c>
    </row>
    <row r="15" spans="2:5">
      <c r="B15" s="8"/>
      <c r="C15" s="9" t="s">
        <v>12</v>
      </c>
      <c r="D15" s="15">
        <v>42653</v>
      </c>
      <c r="E15" s="12">
        <f>D15</f>
        <v>42653</v>
      </c>
    </row>
    <row r="16" spans="2:5">
      <c r="B16" s="8"/>
      <c r="C16" s="9" t="s">
        <v>13</v>
      </c>
      <c r="D16" s="15">
        <v>50000</v>
      </c>
      <c r="E16" s="12">
        <v>50000</v>
      </c>
    </row>
    <row r="17" spans="2:5">
      <c r="B17" s="8"/>
      <c r="C17" s="9" t="s">
        <v>14</v>
      </c>
      <c r="D17" s="15">
        <f>D11*0.25</f>
        <v>267569.4375</v>
      </c>
      <c r="E17" s="15">
        <f>D17</f>
        <v>267569.4375</v>
      </c>
    </row>
    <row r="18" spans="2:5">
      <c r="B18" s="8" t="s">
        <v>8</v>
      </c>
      <c r="C18" s="14" t="s">
        <v>15</v>
      </c>
      <c r="D18" s="15"/>
      <c r="E18" s="12"/>
    </row>
    <row r="19" spans="2:5">
      <c r="B19" s="8"/>
      <c r="C19" s="9" t="s">
        <v>16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46" t="s">
        <v>17</v>
      </c>
      <c r="C21" s="47"/>
      <c r="D21" s="17">
        <f>D11-SUM(D13:D19)</f>
        <v>450633.28969999985</v>
      </c>
      <c r="E21" s="17">
        <f>E11-SUM(E13:E19)</f>
        <v>704343.28969999985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9"/>
  <sheetViews>
    <sheetView topLeftCell="A70" workbookViewId="0">
      <selection activeCell="F89" sqref="F89"/>
    </sheetView>
  </sheetViews>
  <sheetFormatPr defaultRowHeight="15"/>
  <cols>
    <col min="1" max="1" width="40.5703125" bestFit="1" customWidth="1"/>
    <col min="2" max="2" width="19" bestFit="1" customWidth="1"/>
    <col min="3" max="3" width="18" bestFit="1" customWidth="1"/>
    <col min="4" max="4" width="15.140625" bestFit="1" customWidth="1"/>
    <col min="5" max="5" width="15.140625" style="30" bestFit="1" customWidth="1"/>
    <col min="6" max="6" width="11.5703125" style="30" bestFit="1" customWidth="1"/>
  </cols>
  <sheetData>
    <row r="1" spans="1:6">
      <c r="A1" s="22"/>
      <c r="B1" s="23" t="s">
        <v>98</v>
      </c>
      <c r="C1" s="23"/>
      <c r="D1" s="23"/>
      <c r="E1" s="26"/>
    </row>
    <row r="2" spans="1:6">
      <c r="A2" s="24" t="s">
        <v>19</v>
      </c>
      <c r="B2" s="25" t="s">
        <v>20</v>
      </c>
      <c r="C2" s="25" t="s">
        <v>21</v>
      </c>
      <c r="D2" s="25" t="s">
        <v>99</v>
      </c>
      <c r="E2" s="27" t="s">
        <v>22</v>
      </c>
    </row>
    <row r="3" spans="1:6">
      <c r="A3" s="18" t="s">
        <v>23</v>
      </c>
      <c r="B3" s="19"/>
      <c r="C3" s="19"/>
      <c r="D3" s="19"/>
      <c r="E3" s="28"/>
    </row>
    <row r="4" spans="1:6">
      <c r="A4" s="20" t="s">
        <v>100</v>
      </c>
      <c r="B4" s="21"/>
      <c r="C4" s="21">
        <v>1</v>
      </c>
      <c r="D4" s="21">
        <v>350</v>
      </c>
      <c r="E4" s="29">
        <v>350</v>
      </c>
      <c r="F4" s="30">
        <f>D4*B4</f>
        <v>0</v>
      </c>
    </row>
    <row r="5" spans="1:6">
      <c r="A5" s="20" t="s">
        <v>101</v>
      </c>
      <c r="B5" s="21"/>
      <c r="C5" s="21">
        <v>3</v>
      </c>
      <c r="D5" s="21">
        <v>1000</v>
      </c>
      <c r="E5" s="29">
        <v>3000</v>
      </c>
      <c r="F5" s="30">
        <f t="shared" ref="F5:F68" si="0">D5*B5</f>
        <v>0</v>
      </c>
    </row>
    <row r="6" spans="1:6">
      <c r="A6" s="20" t="s">
        <v>25</v>
      </c>
      <c r="B6" s="21">
        <v>57</v>
      </c>
      <c r="C6" s="21"/>
      <c r="D6" s="21">
        <v>200</v>
      </c>
      <c r="E6" s="29"/>
      <c r="F6" s="30">
        <f t="shared" si="0"/>
        <v>11400</v>
      </c>
    </row>
    <row r="7" spans="1:6">
      <c r="A7" s="20" t="s">
        <v>102</v>
      </c>
      <c r="B7" s="21"/>
      <c r="C7" s="21">
        <v>1</v>
      </c>
      <c r="D7" s="21">
        <v>1200</v>
      </c>
      <c r="E7" s="29">
        <v>1200</v>
      </c>
      <c r="F7" s="30">
        <f t="shared" si="0"/>
        <v>0</v>
      </c>
    </row>
    <row r="8" spans="1:6">
      <c r="A8" s="20" t="s">
        <v>103</v>
      </c>
      <c r="B8" s="21"/>
      <c r="C8" s="21">
        <v>8</v>
      </c>
      <c r="D8" s="21">
        <v>1200</v>
      </c>
      <c r="E8" s="29">
        <v>9600</v>
      </c>
      <c r="F8" s="30">
        <f t="shared" si="0"/>
        <v>0</v>
      </c>
    </row>
    <row r="9" spans="1:6">
      <c r="A9" s="20" t="s">
        <v>104</v>
      </c>
      <c r="B9" s="21"/>
      <c r="C9" s="21">
        <v>4</v>
      </c>
      <c r="D9" s="21">
        <v>250</v>
      </c>
      <c r="E9" s="29">
        <v>1000</v>
      </c>
      <c r="F9" s="30">
        <f t="shared" si="0"/>
        <v>0</v>
      </c>
    </row>
    <row r="10" spans="1:6">
      <c r="A10" s="20" t="s">
        <v>105</v>
      </c>
      <c r="B10" s="21"/>
      <c r="C10" s="21">
        <v>9</v>
      </c>
      <c r="D10" s="21">
        <v>300</v>
      </c>
      <c r="E10" s="29">
        <v>2700</v>
      </c>
      <c r="F10" s="30">
        <f t="shared" si="0"/>
        <v>0</v>
      </c>
    </row>
    <row r="11" spans="1:6">
      <c r="A11" s="20" t="s">
        <v>106</v>
      </c>
      <c r="B11" s="21"/>
      <c r="C11" s="21">
        <v>1</v>
      </c>
      <c r="D11" s="21">
        <v>1000</v>
      </c>
      <c r="E11" s="29">
        <v>1000</v>
      </c>
      <c r="F11" s="30">
        <f t="shared" si="0"/>
        <v>0</v>
      </c>
    </row>
    <row r="12" spans="1:6">
      <c r="A12" s="20" t="s">
        <v>107</v>
      </c>
      <c r="B12" s="21"/>
      <c r="C12" s="21">
        <v>1</v>
      </c>
      <c r="D12" s="21">
        <v>2800</v>
      </c>
      <c r="E12" s="29">
        <v>2800</v>
      </c>
      <c r="F12" s="30">
        <f t="shared" si="0"/>
        <v>0</v>
      </c>
    </row>
    <row r="13" spans="1:6">
      <c r="A13" s="20" t="s">
        <v>108</v>
      </c>
      <c r="B13" s="21"/>
      <c r="C13" s="21">
        <v>2</v>
      </c>
      <c r="D13" s="21">
        <v>1800</v>
      </c>
      <c r="E13" s="29">
        <v>3600</v>
      </c>
      <c r="F13" s="30">
        <f t="shared" si="0"/>
        <v>0</v>
      </c>
    </row>
    <row r="14" spans="1:6">
      <c r="A14" s="20" t="s">
        <v>109</v>
      </c>
      <c r="B14" s="21"/>
      <c r="C14" s="21">
        <v>6</v>
      </c>
      <c r="D14" s="21">
        <v>400</v>
      </c>
      <c r="E14" s="29">
        <v>2400</v>
      </c>
      <c r="F14" s="30">
        <f t="shared" si="0"/>
        <v>0</v>
      </c>
    </row>
    <row r="15" spans="1:6">
      <c r="A15" s="20" t="s">
        <v>26</v>
      </c>
      <c r="B15" s="21"/>
      <c r="C15" s="21">
        <v>3</v>
      </c>
      <c r="D15" s="21">
        <v>180</v>
      </c>
      <c r="E15" s="29">
        <v>540</v>
      </c>
      <c r="F15" s="30">
        <f t="shared" si="0"/>
        <v>0</v>
      </c>
    </row>
    <row r="16" spans="1:6">
      <c r="A16" s="18" t="s">
        <v>27</v>
      </c>
      <c r="B16" s="19"/>
      <c r="C16" s="19"/>
      <c r="D16" s="19"/>
      <c r="E16" s="28"/>
      <c r="F16" s="30">
        <f t="shared" si="0"/>
        <v>0</v>
      </c>
    </row>
    <row r="17" spans="1:6">
      <c r="A17" s="20" t="s">
        <v>28</v>
      </c>
      <c r="B17" s="21">
        <v>1</v>
      </c>
      <c r="C17" s="21">
        <v>56</v>
      </c>
      <c r="D17" s="21">
        <v>2000</v>
      </c>
      <c r="E17" s="29">
        <v>108000</v>
      </c>
      <c r="F17" s="30">
        <f t="shared" si="0"/>
        <v>2000</v>
      </c>
    </row>
    <row r="18" spans="1:6">
      <c r="A18" s="18" t="s">
        <v>29</v>
      </c>
      <c r="B18" s="19"/>
      <c r="C18" s="19"/>
      <c r="D18" s="19"/>
      <c r="E18" s="28"/>
      <c r="F18" s="30">
        <f t="shared" si="0"/>
        <v>0</v>
      </c>
    </row>
    <row r="19" spans="1:6">
      <c r="A19" s="20" t="s">
        <v>30</v>
      </c>
      <c r="B19" s="21"/>
      <c r="C19" s="21">
        <v>70</v>
      </c>
      <c r="D19" s="21">
        <v>1200</v>
      </c>
      <c r="E19" s="29">
        <v>84000</v>
      </c>
      <c r="F19" s="30">
        <f t="shared" si="0"/>
        <v>0</v>
      </c>
    </row>
    <row r="20" spans="1:6">
      <c r="A20" s="20" t="s">
        <v>31</v>
      </c>
      <c r="B20" s="21"/>
      <c r="C20" s="21">
        <v>1</v>
      </c>
      <c r="D20" s="21">
        <v>1100</v>
      </c>
      <c r="E20" s="29">
        <v>1100</v>
      </c>
      <c r="F20" s="30">
        <f t="shared" si="0"/>
        <v>0</v>
      </c>
    </row>
    <row r="21" spans="1:6">
      <c r="A21" s="20" t="s">
        <v>110</v>
      </c>
      <c r="B21" s="21"/>
      <c r="C21" s="21">
        <v>9</v>
      </c>
      <c r="D21" s="21">
        <v>700</v>
      </c>
      <c r="E21" s="29">
        <v>6300</v>
      </c>
      <c r="F21" s="30">
        <f t="shared" si="0"/>
        <v>0</v>
      </c>
    </row>
    <row r="22" spans="1:6">
      <c r="A22" s="20" t="s">
        <v>111</v>
      </c>
      <c r="B22" s="21"/>
      <c r="C22" s="21">
        <v>2</v>
      </c>
      <c r="D22" s="21">
        <v>2500</v>
      </c>
      <c r="E22" s="29">
        <v>5000</v>
      </c>
      <c r="F22" s="30">
        <f t="shared" si="0"/>
        <v>0</v>
      </c>
    </row>
    <row r="23" spans="1:6">
      <c r="A23" s="20" t="s">
        <v>112</v>
      </c>
      <c r="B23" s="21"/>
      <c r="C23" s="21">
        <v>1</v>
      </c>
      <c r="D23" s="21">
        <v>700</v>
      </c>
      <c r="E23" s="29">
        <v>700</v>
      </c>
      <c r="F23" s="30">
        <f t="shared" si="0"/>
        <v>0</v>
      </c>
    </row>
    <row r="24" spans="1:6">
      <c r="A24" s="20" t="s">
        <v>33</v>
      </c>
      <c r="B24" s="21">
        <v>57</v>
      </c>
      <c r="C24" s="21"/>
      <c r="D24" s="21">
        <v>150</v>
      </c>
      <c r="E24" s="29"/>
      <c r="F24" s="30">
        <f t="shared" si="0"/>
        <v>8550</v>
      </c>
    </row>
    <row r="25" spans="1:6">
      <c r="A25" s="20" t="s">
        <v>113</v>
      </c>
      <c r="B25" s="21"/>
      <c r="C25" s="21">
        <v>1</v>
      </c>
      <c r="D25" s="21">
        <v>600</v>
      </c>
      <c r="E25" s="29">
        <v>600</v>
      </c>
      <c r="F25" s="30">
        <f t="shared" si="0"/>
        <v>0</v>
      </c>
    </row>
    <row r="26" spans="1:6">
      <c r="A26" s="20" t="s">
        <v>36</v>
      </c>
      <c r="B26" s="21">
        <v>1</v>
      </c>
      <c r="C26" s="21">
        <v>2</v>
      </c>
      <c r="D26" s="21">
        <v>100</v>
      </c>
      <c r="E26" s="29">
        <v>200</v>
      </c>
      <c r="F26" s="30">
        <f t="shared" si="0"/>
        <v>100</v>
      </c>
    </row>
    <row r="27" spans="1:6">
      <c r="A27" s="20" t="s">
        <v>37</v>
      </c>
      <c r="B27" s="21">
        <v>57</v>
      </c>
      <c r="C27" s="21">
        <v>12</v>
      </c>
      <c r="D27" s="21">
        <v>100</v>
      </c>
      <c r="E27" s="29">
        <v>1200</v>
      </c>
      <c r="F27" s="30">
        <f t="shared" si="0"/>
        <v>5700</v>
      </c>
    </row>
    <row r="28" spans="1:6">
      <c r="A28" s="20" t="s">
        <v>38</v>
      </c>
      <c r="B28" s="21">
        <v>57</v>
      </c>
      <c r="C28" s="21"/>
      <c r="D28" s="21">
        <v>150</v>
      </c>
      <c r="E28" s="29"/>
      <c r="F28" s="30">
        <f t="shared" si="0"/>
        <v>8550</v>
      </c>
    </row>
    <row r="29" spans="1:6">
      <c r="A29" s="20" t="s">
        <v>42</v>
      </c>
      <c r="B29" s="21">
        <v>1</v>
      </c>
      <c r="C29" s="21">
        <v>135</v>
      </c>
      <c r="D29" s="21">
        <v>500</v>
      </c>
      <c r="E29" s="29">
        <v>67500</v>
      </c>
      <c r="F29" s="30">
        <f t="shared" si="0"/>
        <v>500</v>
      </c>
    </row>
    <row r="30" spans="1:6">
      <c r="A30" s="20" t="s">
        <v>114</v>
      </c>
      <c r="B30" s="21"/>
      <c r="C30" s="21">
        <v>1</v>
      </c>
      <c r="D30" s="21">
        <v>1200</v>
      </c>
      <c r="E30" s="29">
        <v>1200</v>
      </c>
      <c r="F30" s="30">
        <f t="shared" si="0"/>
        <v>0</v>
      </c>
    </row>
    <row r="31" spans="1:6">
      <c r="A31" s="20" t="s">
        <v>43</v>
      </c>
      <c r="B31" s="21"/>
      <c r="C31" s="21">
        <v>1</v>
      </c>
      <c r="D31" s="21">
        <v>500</v>
      </c>
      <c r="E31" s="29">
        <v>500</v>
      </c>
      <c r="F31" s="30">
        <f t="shared" si="0"/>
        <v>0</v>
      </c>
    </row>
    <row r="32" spans="1:6">
      <c r="A32" s="20" t="s">
        <v>115</v>
      </c>
      <c r="B32" s="21"/>
      <c r="C32" s="21">
        <v>1</v>
      </c>
      <c r="D32" s="21">
        <v>700</v>
      </c>
      <c r="E32" s="29">
        <v>1000</v>
      </c>
      <c r="F32" s="30">
        <f t="shared" si="0"/>
        <v>0</v>
      </c>
    </row>
    <row r="33" spans="1:6">
      <c r="A33" s="20" t="s">
        <v>116</v>
      </c>
      <c r="B33" s="21"/>
      <c r="C33" s="21">
        <v>2</v>
      </c>
      <c r="D33" s="21">
        <v>500</v>
      </c>
      <c r="E33" s="29">
        <v>1000</v>
      </c>
      <c r="F33" s="30">
        <f t="shared" si="0"/>
        <v>0</v>
      </c>
    </row>
    <row r="34" spans="1:6">
      <c r="A34" s="20" t="s">
        <v>44</v>
      </c>
      <c r="B34" s="21">
        <v>57</v>
      </c>
      <c r="C34" s="21">
        <v>3</v>
      </c>
      <c r="D34" s="21">
        <v>150</v>
      </c>
      <c r="E34" s="29">
        <v>450</v>
      </c>
      <c r="F34" s="30">
        <f t="shared" si="0"/>
        <v>8550</v>
      </c>
    </row>
    <row r="35" spans="1:6">
      <c r="A35" s="20" t="s">
        <v>45</v>
      </c>
      <c r="B35" s="21"/>
      <c r="C35" s="21">
        <v>17</v>
      </c>
      <c r="D35" s="21">
        <v>375</v>
      </c>
      <c r="E35" s="29">
        <v>6375</v>
      </c>
      <c r="F35" s="30">
        <f t="shared" si="0"/>
        <v>0</v>
      </c>
    </row>
    <row r="36" spans="1:6">
      <c r="A36" s="20" t="s">
        <v>46</v>
      </c>
      <c r="B36" s="21"/>
      <c r="C36" s="21">
        <v>2</v>
      </c>
      <c r="D36" s="21">
        <v>2200</v>
      </c>
      <c r="E36" s="29">
        <v>4400</v>
      </c>
      <c r="F36" s="30">
        <f t="shared" si="0"/>
        <v>0</v>
      </c>
    </row>
    <row r="37" spans="1:6">
      <c r="A37" s="20" t="s">
        <v>47</v>
      </c>
      <c r="B37" s="21"/>
      <c r="C37" s="21">
        <v>16</v>
      </c>
      <c r="D37" s="21">
        <v>962.5</v>
      </c>
      <c r="E37" s="29">
        <v>15400</v>
      </c>
      <c r="F37" s="30">
        <f t="shared" si="0"/>
        <v>0</v>
      </c>
    </row>
    <row r="38" spans="1:6">
      <c r="A38" s="20" t="s">
        <v>117</v>
      </c>
      <c r="B38" s="21"/>
      <c r="C38" s="21">
        <v>2</v>
      </c>
      <c r="D38" s="21">
        <v>500</v>
      </c>
      <c r="E38" s="29">
        <v>1000</v>
      </c>
      <c r="F38" s="30">
        <f t="shared" si="0"/>
        <v>0</v>
      </c>
    </row>
    <row r="39" spans="1:6">
      <c r="A39" s="20" t="s">
        <v>48</v>
      </c>
      <c r="B39" s="21"/>
      <c r="C39" s="21">
        <v>12</v>
      </c>
      <c r="D39" s="21">
        <v>101.66666666666667</v>
      </c>
      <c r="E39" s="29">
        <v>1220</v>
      </c>
      <c r="F39" s="30">
        <f t="shared" si="0"/>
        <v>0</v>
      </c>
    </row>
    <row r="40" spans="1:6">
      <c r="A40" s="20" t="s">
        <v>118</v>
      </c>
      <c r="B40" s="21"/>
      <c r="C40" s="21">
        <v>1</v>
      </c>
      <c r="D40" s="21">
        <v>700</v>
      </c>
      <c r="E40" s="29">
        <v>700</v>
      </c>
      <c r="F40" s="30">
        <f t="shared" si="0"/>
        <v>0</v>
      </c>
    </row>
    <row r="41" spans="1:6">
      <c r="A41" s="20" t="s">
        <v>119</v>
      </c>
      <c r="B41" s="21"/>
      <c r="C41" s="21">
        <v>1</v>
      </c>
      <c r="D41" s="21">
        <v>2500</v>
      </c>
      <c r="E41" s="29">
        <v>5500</v>
      </c>
      <c r="F41" s="30">
        <f t="shared" si="0"/>
        <v>0</v>
      </c>
    </row>
    <row r="42" spans="1:6">
      <c r="A42" s="20" t="s">
        <v>51</v>
      </c>
      <c r="B42" s="21">
        <v>57</v>
      </c>
      <c r="C42" s="21"/>
      <c r="D42" s="21">
        <v>100</v>
      </c>
      <c r="E42" s="29"/>
      <c r="F42" s="30">
        <f t="shared" si="0"/>
        <v>5700</v>
      </c>
    </row>
    <row r="43" spans="1:6">
      <c r="A43" s="20" t="s">
        <v>52</v>
      </c>
      <c r="B43" s="21">
        <v>1</v>
      </c>
      <c r="C43" s="21">
        <v>30</v>
      </c>
      <c r="D43" s="21">
        <v>600</v>
      </c>
      <c r="E43" s="29">
        <v>18000</v>
      </c>
      <c r="F43" s="30">
        <f t="shared" si="0"/>
        <v>600</v>
      </c>
    </row>
    <row r="44" spans="1:6">
      <c r="A44" s="20" t="s">
        <v>53</v>
      </c>
      <c r="B44" s="21">
        <v>57</v>
      </c>
      <c r="C44" s="21">
        <v>12</v>
      </c>
      <c r="D44" s="21">
        <v>300</v>
      </c>
      <c r="E44" s="29">
        <v>3600</v>
      </c>
      <c r="F44" s="30">
        <f t="shared" si="0"/>
        <v>17100</v>
      </c>
    </row>
    <row r="45" spans="1:6">
      <c r="A45" s="20" t="s">
        <v>54</v>
      </c>
      <c r="B45" s="21">
        <v>57</v>
      </c>
      <c r="C45" s="21">
        <v>12</v>
      </c>
      <c r="D45" s="21">
        <v>500</v>
      </c>
      <c r="E45" s="29">
        <v>6000</v>
      </c>
      <c r="F45" s="30">
        <f t="shared" si="0"/>
        <v>28500</v>
      </c>
    </row>
    <row r="46" spans="1:6">
      <c r="A46" s="20" t="s">
        <v>55</v>
      </c>
      <c r="B46" s="21">
        <v>57</v>
      </c>
      <c r="C46" s="21">
        <v>12</v>
      </c>
      <c r="D46" s="21">
        <v>350</v>
      </c>
      <c r="E46" s="29">
        <v>4200</v>
      </c>
      <c r="F46" s="30">
        <f t="shared" si="0"/>
        <v>19950</v>
      </c>
    </row>
    <row r="47" spans="1:6">
      <c r="A47" s="20" t="s">
        <v>120</v>
      </c>
      <c r="B47" s="21"/>
      <c r="C47" s="21">
        <v>1</v>
      </c>
      <c r="D47" s="21">
        <v>4000</v>
      </c>
      <c r="E47" s="29">
        <v>4000</v>
      </c>
      <c r="F47" s="30">
        <f t="shared" si="0"/>
        <v>0</v>
      </c>
    </row>
    <row r="48" spans="1:6">
      <c r="A48" s="20" t="s">
        <v>57</v>
      </c>
      <c r="B48" s="21"/>
      <c r="C48" s="21">
        <v>4</v>
      </c>
      <c r="D48" s="21">
        <v>3850</v>
      </c>
      <c r="E48" s="29">
        <v>15400</v>
      </c>
      <c r="F48" s="30">
        <f t="shared" si="0"/>
        <v>0</v>
      </c>
    </row>
    <row r="49" spans="1:6">
      <c r="A49" s="20" t="s">
        <v>59</v>
      </c>
      <c r="B49" s="21">
        <v>3</v>
      </c>
      <c r="C49" s="21">
        <v>120</v>
      </c>
      <c r="D49" s="21">
        <v>600</v>
      </c>
      <c r="E49" s="29">
        <v>72000</v>
      </c>
      <c r="F49" s="30">
        <f t="shared" si="0"/>
        <v>1800</v>
      </c>
    </row>
    <row r="50" spans="1:6">
      <c r="A50" s="20" t="s">
        <v>61</v>
      </c>
      <c r="B50" s="21"/>
      <c r="C50" s="21">
        <v>2</v>
      </c>
      <c r="D50" s="21">
        <v>600</v>
      </c>
      <c r="E50" s="29">
        <v>1200</v>
      </c>
      <c r="F50" s="30">
        <f t="shared" si="0"/>
        <v>0</v>
      </c>
    </row>
    <row r="51" spans="1:6">
      <c r="A51" s="20" t="s">
        <v>62</v>
      </c>
      <c r="B51" s="21"/>
      <c r="C51" s="21">
        <v>57</v>
      </c>
      <c r="D51" s="21">
        <v>800</v>
      </c>
      <c r="E51" s="29">
        <v>45600</v>
      </c>
      <c r="F51" s="30">
        <f t="shared" si="0"/>
        <v>0</v>
      </c>
    </row>
    <row r="52" spans="1:6">
      <c r="A52" s="20" t="s">
        <v>63</v>
      </c>
      <c r="B52" s="21"/>
      <c r="C52" s="21">
        <v>2</v>
      </c>
      <c r="D52" s="21">
        <v>100</v>
      </c>
      <c r="E52" s="29">
        <v>200</v>
      </c>
      <c r="F52" s="30">
        <f t="shared" si="0"/>
        <v>0</v>
      </c>
    </row>
    <row r="53" spans="1:6">
      <c r="A53" s="20" t="s">
        <v>121</v>
      </c>
      <c r="B53" s="21"/>
      <c r="C53" s="21">
        <v>1</v>
      </c>
      <c r="D53" s="21">
        <v>100</v>
      </c>
      <c r="E53" s="29">
        <v>100</v>
      </c>
      <c r="F53" s="30">
        <f t="shared" si="0"/>
        <v>0</v>
      </c>
    </row>
    <row r="54" spans="1:6">
      <c r="A54" s="20" t="s">
        <v>64</v>
      </c>
      <c r="B54" s="21">
        <v>1</v>
      </c>
      <c r="C54" s="21">
        <v>25</v>
      </c>
      <c r="D54" s="21">
        <v>1500</v>
      </c>
      <c r="E54" s="29">
        <v>37500</v>
      </c>
      <c r="F54" s="30">
        <f t="shared" si="0"/>
        <v>1500</v>
      </c>
    </row>
    <row r="55" spans="1:6">
      <c r="A55" s="20" t="s">
        <v>122</v>
      </c>
      <c r="B55" s="21"/>
      <c r="C55" s="21">
        <v>4</v>
      </c>
      <c r="D55" s="21">
        <v>200</v>
      </c>
      <c r="E55" s="29">
        <v>800</v>
      </c>
      <c r="F55" s="30">
        <f t="shared" si="0"/>
        <v>0</v>
      </c>
    </row>
    <row r="56" spans="1:6">
      <c r="A56" s="20" t="s">
        <v>66</v>
      </c>
      <c r="B56" s="21">
        <v>57</v>
      </c>
      <c r="C56" s="21">
        <v>1</v>
      </c>
      <c r="D56" s="21">
        <v>100</v>
      </c>
      <c r="E56" s="29">
        <v>100</v>
      </c>
      <c r="F56" s="30">
        <f t="shared" si="0"/>
        <v>5700</v>
      </c>
    </row>
    <row r="57" spans="1:6">
      <c r="A57" s="20" t="s">
        <v>67</v>
      </c>
      <c r="B57" s="21">
        <v>57</v>
      </c>
      <c r="C57" s="21">
        <v>22</v>
      </c>
      <c r="D57" s="21">
        <v>200</v>
      </c>
      <c r="E57" s="29">
        <v>4400</v>
      </c>
      <c r="F57" s="30">
        <f t="shared" si="0"/>
        <v>11400</v>
      </c>
    </row>
    <row r="58" spans="1:6">
      <c r="A58" s="20" t="s">
        <v>123</v>
      </c>
      <c r="B58" s="21"/>
      <c r="C58" s="21">
        <v>2</v>
      </c>
      <c r="D58" s="21">
        <v>700</v>
      </c>
      <c r="E58" s="29">
        <v>1400</v>
      </c>
      <c r="F58" s="30">
        <f t="shared" si="0"/>
        <v>0</v>
      </c>
    </row>
    <row r="59" spans="1:6">
      <c r="A59" s="20" t="s">
        <v>69</v>
      </c>
      <c r="B59" s="21">
        <v>1</v>
      </c>
      <c r="C59" s="21">
        <v>28</v>
      </c>
      <c r="D59" s="21">
        <v>400</v>
      </c>
      <c r="E59" s="29">
        <v>11200</v>
      </c>
      <c r="F59" s="30">
        <f t="shared" si="0"/>
        <v>400</v>
      </c>
    </row>
    <row r="60" spans="1:6">
      <c r="A60" s="20" t="s">
        <v>124</v>
      </c>
      <c r="B60" s="21"/>
      <c r="C60" s="21">
        <v>1</v>
      </c>
      <c r="D60" s="21">
        <v>1500</v>
      </c>
      <c r="E60" s="29">
        <v>1500</v>
      </c>
      <c r="F60" s="30">
        <f t="shared" si="0"/>
        <v>0</v>
      </c>
    </row>
    <row r="61" spans="1:6">
      <c r="A61" s="20" t="s">
        <v>71</v>
      </c>
      <c r="B61" s="21"/>
      <c r="C61" s="21">
        <v>11</v>
      </c>
      <c r="D61" s="21">
        <v>300</v>
      </c>
      <c r="E61" s="29">
        <v>3300</v>
      </c>
      <c r="F61" s="30">
        <f t="shared" si="0"/>
        <v>0</v>
      </c>
    </row>
    <row r="62" spans="1:6">
      <c r="A62" s="20" t="s">
        <v>72</v>
      </c>
      <c r="B62" s="21">
        <v>57</v>
      </c>
      <c r="C62" s="21">
        <v>7</v>
      </c>
      <c r="D62" s="21">
        <v>100</v>
      </c>
      <c r="E62" s="29">
        <v>700</v>
      </c>
      <c r="F62" s="30">
        <f t="shared" si="0"/>
        <v>5700</v>
      </c>
    </row>
    <row r="63" spans="1:6">
      <c r="A63" s="20" t="s">
        <v>73</v>
      </c>
      <c r="B63" s="21"/>
      <c r="C63" s="21">
        <v>2</v>
      </c>
      <c r="D63" s="21">
        <v>300</v>
      </c>
      <c r="E63" s="29">
        <v>600</v>
      </c>
      <c r="F63" s="30">
        <f t="shared" si="0"/>
        <v>0</v>
      </c>
    </row>
    <row r="64" spans="1:6">
      <c r="A64" s="20" t="s">
        <v>74</v>
      </c>
      <c r="B64" s="21"/>
      <c r="C64" s="21">
        <v>3</v>
      </c>
      <c r="D64" s="21">
        <v>500</v>
      </c>
      <c r="E64" s="29">
        <v>1500</v>
      </c>
      <c r="F64" s="30">
        <f t="shared" si="0"/>
        <v>0</v>
      </c>
    </row>
    <row r="65" spans="1:6">
      <c r="A65" s="20" t="s">
        <v>75</v>
      </c>
      <c r="B65" s="21">
        <v>57</v>
      </c>
      <c r="C65" s="21"/>
      <c r="D65" s="21">
        <v>200</v>
      </c>
      <c r="E65" s="29"/>
      <c r="F65" s="30">
        <f t="shared" si="0"/>
        <v>11400</v>
      </c>
    </row>
    <row r="66" spans="1:6">
      <c r="A66" s="20" t="s">
        <v>76</v>
      </c>
      <c r="B66" s="21">
        <v>2</v>
      </c>
      <c r="C66" s="21"/>
      <c r="D66" s="21">
        <v>150</v>
      </c>
      <c r="E66" s="29"/>
      <c r="F66" s="30">
        <f t="shared" si="0"/>
        <v>300</v>
      </c>
    </row>
    <row r="67" spans="1:6">
      <c r="A67" s="20" t="s">
        <v>77</v>
      </c>
      <c r="B67" s="21">
        <v>57</v>
      </c>
      <c r="C67" s="21">
        <v>1</v>
      </c>
      <c r="D67" s="21">
        <v>150</v>
      </c>
      <c r="E67" s="29">
        <v>150</v>
      </c>
      <c r="F67" s="30">
        <f t="shared" si="0"/>
        <v>8550</v>
      </c>
    </row>
    <row r="68" spans="1:6">
      <c r="A68" s="20" t="s">
        <v>78</v>
      </c>
      <c r="B68" s="21">
        <v>57</v>
      </c>
      <c r="C68" s="21">
        <v>1</v>
      </c>
      <c r="D68" s="21">
        <v>150</v>
      </c>
      <c r="E68" s="29">
        <v>150</v>
      </c>
      <c r="F68" s="30">
        <f t="shared" si="0"/>
        <v>8550</v>
      </c>
    </row>
    <row r="69" spans="1:6">
      <c r="A69" s="20" t="s">
        <v>79</v>
      </c>
      <c r="B69" s="21">
        <v>2</v>
      </c>
      <c r="C69" s="21"/>
      <c r="D69" s="21">
        <v>200</v>
      </c>
      <c r="E69" s="29"/>
      <c r="F69" s="30">
        <f t="shared" ref="F69:F88" si="1">D69*B69</f>
        <v>400</v>
      </c>
    </row>
    <row r="70" spans="1:6">
      <c r="A70" s="20" t="s">
        <v>80</v>
      </c>
      <c r="B70" s="21"/>
      <c r="C70" s="21">
        <v>3</v>
      </c>
      <c r="D70" s="21">
        <v>700</v>
      </c>
      <c r="E70" s="29">
        <v>2100</v>
      </c>
      <c r="F70" s="30">
        <f t="shared" si="1"/>
        <v>0</v>
      </c>
    </row>
    <row r="71" spans="1:6">
      <c r="A71" s="20" t="s">
        <v>81</v>
      </c>
      <c r="B71" s="21">
        <v>57</v>
      </c>
      <c r="C71" s="21"/>
      <c r="D71" s="21">
        <v>150</v>
      </c>
      <c r="E71" s="29"/>
      <c r="F71" s="30">
        <f t="shared" si="1"/>
        <v>8550</v>
      </c>
    </row>
    <row r="72" spans="1:6">
      <c r="A72" s="20" t="s">
        <v>82</v>
      </c>
      <c r="B72" s="21">
        <v>2</v>
      </c>
      <c r="C72" s="21"/>
      <c r="D72" s="21">
        <v>200</v>
      </c>
      <c r="E72" s="29"/>
      <c r="F72" s="30">
        <f t="shared" si="1"/>
        <v>400</v>
      </c>
    </row>
    <row r="73" spans="1:6">
      <c r="A73" s="20" t="s">
        <v>84</v>
      </c>
      <c r="B73" s="21">
        <v>57</v>
      </c>
      <c r="C73" s="21">
        <v>21</v>
      </c>
      <c r="D73" s="21">
        <v>200</v>
      </c>
      <c r="E73" s="29">
        <v>4200</v>
      </c>
      <c r="F73" s="30">
        <f t="shared" si="1"/>
        <v>11400</v>
      </c>
    </row>
    <row r="74" spans="1:6">
      <c r="A74" s="20" t="s">
        <v>125</v>
      </c>
      <c r="B74" s="21"/>
      <c r="C74" s="21">
        <v>9</v>
      </c>
      <c r="D74" s="21">
        <v>250</v>
      </c>
      <c r="E74" s="29">
        <v>2250</v>
      </c>
      <c r="F74" s="30">
        <f t="shared" si="1"/>
        <v>0</v>
      </c>
    </row>
    <row r="75" spans="1:6">
      <c r="A75" s="20" t="s">
        <v>126</v>
      </c>
      <c r="B75" s="21"/>
      <c r="C75" s="21">
        <v>1</v>
      </c>
      <c r="D75" s="21">
        <v>350</v>
      </c>
      <c r="E75" s="29">
        <v>350</v>
      </c>
      <c r="F75" s="30">
        <f t="shared" si="1"/>
        <v>0</v>
      </c>
    </row>
    <row r="76" spans="1:6">
      <c r="A76" s="20" t="s">
        <v>127</v>
      </c>
      <c r="B76" s="21"/>
      <c r="C76" s="21">
        <v>3</v>
      </c>
      <c r="D76" s="21">
        <v>150</v>
      </c>
      <c r="E76" s="29">
        <v>450</v>
      </c>
      <c r="F76" s="30">
        <f t="shared" si="1"/>
        <v>0</v>
      </c>
    </row>
    <row r="77" spans="1:6">
      <c r="A77" s="20" t="s">
        <v>85</v>
      </c>
      <c r="B77" s="21"/>
      <c r="C77" s="21">
        <v>2</v>
      </c>
      <c r="D77" s="21">
        <v>250</v>
      </c>
      <c r="E77" s="29">
        <v>500</v>
      </c>
      <c r="F77" s="30">
        <f t="shared" si="1"/>
        <v>0</v>
      </c>
    </row>
    <row r="78" spans="1:6">
      <c r="A78" s="20" t="s">
        <v>87</v>
      </c>
      <c r="B78" s="21">
        <v>1</v>
      </c>
      <c r="C78" s="21">
        <v>17</v>
      </c>
      <c r="D78" s="21">
        <v>500</v>
      </c>
      <c r="E78" s="29">
        <v>8500</v>
      </c>
      <c r="F78" s="30">
        <f t="shared" si="1"/>
        <v>500</v>
      </c>
    </row>
    <row r="79" spans="1:6">
      <c r="A79" s="20" t="s">
        <v>88</v>
      </c>
      <c r="B79" s="21"/>
      <c r="C79" s="21">
        <v>2</v>
      </c>
      <c r="D79" s="21">
        <v>250</v>
      </c>
      <c r="E79" s="29">
        <v>500</v>
      </c>
      <c r="F79" s="30">
        <f t="shared" si="1"/>
        <v>0</v>
      </c>
    </row>
    <row r="80" spans="1:6">
      <c r="A80" s="20" t="s">
        <v>89</v>
      </c>
      <c r="B80" s="21">
        <v>57</v>
      </c>
      <c r="C80" s="21">
        <v>3</v>
      </c>
      <c r="D80" s="21">
        <v>100</v>
      </c>
      <c r="E80" s="29">
        <v>300</v>
      </c>
      <c r="F80" s="30">
        <f t="shared" si="1"/>
        <v>5700</v>
      </c>
    </row>
    <row r="81" spans="1:6">
      <c r="A81" s="20" t="s">
        <v>90</v>
      </c>
      <c r="B81" s="21"/>
      <c r="C81" s="21">
        <v>26</v>
      </c>
      <c r="D81" s="21">
        <v>1500</v>
      </c>
      <c r="E81" s="29">
        <v>36000</v>
      </c>
      <c r="F81" s="30">
        <f t="shared" si="1"/>
        <v>0</v>
      </c>
    </row>
    <row r="82" spans="1:6">
      <c r="A82" s="20" t="s">
        <v>91</v>
      </c>
      <c r="B82" s="21"/>
      <c r="C82" s="21">
        <v>15</v>
      </c>
      <c r="D82" s="21">
        <v>300</v>
      </c>
      <c r="E82" s="29">
        <v>4500</v>
      </c>
      <c r="F82" s="30">
        <f t="shared" si="1"/>
        <v>0</v>
      </c>
    </row>
    <row r="83" spans="1:6">
      <c r="A83" s="20" t="s">
        <v>92</v>
      </c>
      <c r="B83" s="21"/>
      <c r="C83" s="21">
        <v>19</v>
      </c>
      <c r="D83" s="21">
        <v>100</v>
      </c>
      <c r="E83" s="29">
        <v>1900</v>
      </c>
      <c r="F83" s="30">
        <f t="shared" si="1"/>
        <v>0</v>
      </c>
    </row>
    <row r="84" spans="1:6">
      <c r="A84" s="20" t="s">
        <v>93</v>
      </c>
      <c r="B84" s="21"/>
      <c r="C84" s="21">
        <v>2</v>
      </c>
      <c r="D84" s="21">
        <v>2200</v>
      </c>
      <c r="E84" s="29">
        <v>4400</v>
      </c>
      <c r="F84" s="30">
        <f t="shared" si="1"/>
        <v>0</v>
      </c>
    </row>
    <row r="85" spans="1:6">
      <c r="A85" s="18" t="s">
        <v>94</v>
      </c>
      <c r="B85" s="19"/>
      <c r="C85" s="19"/>
      <c r="D85" s="19"/>
      <c r="E85" s="28"/>
      <c r="F85" s="30">
        <f t="shared" si="1"/>
        <v>0</v>
      </c>
    </row>
    <row r="86" spans="1:6">
      <c r="A86" s="20" t="s">
        <v>95</v>
      </c>
      <c r="B86" s="21">
        <v>57</v>
      </c>
      <c r="C86" s="21">
        <v>244</v>
      </c>
      <c r="D86" s="21">
        <v>80</v>
      </c>
      <c r="E86" s="29">
        <v>53780</v>
      </c>
      <c r="F86" s="30">
        <f t="shared" si="1"/>
        <v>4560</v>
      </c>
    </row>
    <row r="87" spans="1:6">
      <c r="A87" s="18" t="s">
        <v>96</v>
      </c>
      <c r="B87" s="19"/>
      <c r="C87" s="19"/>
      <c r="D87" s="19"/>
      <c r="E87" s="28"/>
      <c r="F87" s="30">
        <f t="shared" si="1"/>
        <v>0</v>
      </c>
    </row>
    <row r="88" spans="1:6">
      <c r="A88" s="20" t="s">
        <v>97</v>
      </c>
      <c r="B88" s="21"/>
      <c r="C88" s="21">
        <v>10</v>
      </c>
      <c r="D88" s="21">
        <v>700</v>
      </c>
      <c r="E88" s="29">
        <v>7000</v>
      </c>
      <c r="F88" s="30">
        <f t="shared" si="1"/>
        <v>0</v>
      </c>
    </row>
    <row r="89" spans="1:6">
      <c r="E89" s="31">
        <f>SUM(E3:E88)</f>
        <v>701865</v>
      </c>
      <c r="F89" s="31">
        <f>SUM(F4:F88)</f>
        <v>204010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topLeftCell="A55" workbookViewId="0">
      <selection activeCell="F65" sqref="F65"/>
    </sheetView>
  </sheetViews>
  <sheetFormatPr defaultRowHeight="15"/>
  <cols>
    <col min="1" max="1" width="39" bestFit="1" customWidth="1"/>
    <col min="2" max="2" width="19" bestFit="1" customWidth="1"/>
    <col min="3" max="3" width="18" bestFit="1" customWidth="1"/>
    <col min="4" max="4" width="15.140625" bestFit="1" customWidth="1"/>
    <col min="5" max="5" width="15.140625" style="30" bestFit="1" customWidth="1"/>
    <col min="6" max="6" width="10" style="30" bestFit="1" customWidth="1"/>
  </cols>
  <sheetData>
    <row r="1" spans="1:6">
      <c r="A1" s="32"/>
      <c r="B1" s="33" t="s">
        <v>98</v>
      </c>
      <c r="C1" s="33"/>
      <c r="D1" s="33"/>
      <c r="E1" s="40"/>
    </row>
    <row r="2" spans="1:6">
      <c r="A2" s="34" t="s">
        <v>19</v>
      </c>
      <c r="B2" s="35" t="s">
        <v>20</v>
      </c>
      <c r="C2" s="35" t="s">
        <v>21</v>
      </c>
      <c r="D2" s="35" t="s">
        <v>99</v>
      </c>
      <c r="E2" s="41" t="s">
        <v>22</v>
      </c>
    </row>
    <row r="3" spans="1:6">
      <c r="A3" s="36" t="s">
        <v>23</v>
      </c>
      <c r="B3" s="37"/>
      <c r="C3" s="37"/>
      <c r="D3" s="37"/>
      <c r="E3" s="42"/>
    </row>
    <row r="4" spans="1:6">
      <c r="A4" s="38" t="s">
        <v>24</v>
      </c>
      <c r="B4" s="39"/>
      <c r="C4" s="39">
        <v>1</v>
      </c>
      <c r="D4" s="39">
        <v>700</v>
      </c>
      <c r="E4" s="43">
        <v>700</v>
      </c>
      <c r="F4" s="30">
        <f>D4*B4</f>
        <v>0</v>
      </c>
    </row>
    <row r="5" spans="1:6">
      <c r="A5" s="38" t="s">
        <v>25</v>
      </c>
      <c r="B5" s="39">
        <v>8</v>
      </c>
      <c r="C5" s="39"/>
      <c r="D5" s="39">
        <v>200</v>
      </c>
      <c r="E5" s="43"/>
      <c r="F5" s="30">
        <f t="shared" ref="F5:F68" si="0">D5*B5</f>
        <v>1600</v>
      </c>
    </row>
    <row r="6" spans="1:6">
      <c r="A6" s="38" t="s">
        <v>26</v>
      </c>
      <c r="B6" s="39"/>
      <c r="C6" s="39">
        <v>2</v>
      </c>
      <c r="D6" s="39">
        <v>180</v>
      </c>
      <c r="E6" s="43">
        <v>360</v>
      </c>
      <c r="F6" s="30">
        <f t="shared" si="0"/>
        <v>0</v>
      </c>
    </row>
    <row r="7" spans="1:6">
      <c r="A7" s="36" t="s">
        <v>27</v>
      </c>
      <c r="B7" s="37"/>
      <c r="C7" s="37"/>
      <c r="D7" s="37"/>
      <c r="E7" s="42"/>
      <c r="F7" s="30">
        <f t="shared" si="0"/>
        <v>0</v>
      </c>
    </row>
    <row r="8" spans="1:6">
      <c r="A8" s="38" t="s">
        <v>28</v>
      </c>
      <c r="B8" s="39"/>
      <c r="C8" s="39">
        <v>8</v>
      </c>
      <c r="D8" s="39">
        <v>2000</v>
      </c>
      <c r="E8" s="43">
        <v>16000</v>
      </c>
      <c r="F8" s="30">
        <f t="shared" si="0"/>
        <v>0</v>
      </c>
    </row>
    <row r="9" spans="1:6">
      <c r="A9" s="36" t="s">
        <v>29</v>
      </c>
      <c r="B9" s="37"/>
      <c r="C9" s="37"/>
      <c r="D9" s="37"/>
      <c r="E9" s="42"/>
      <c r="F9" s="30">
        <f t="shared" si="0"/>
        <v>0</v>
      </c>
    </row>
    <row r="10" spans="1:6">
      <c r="A10" s="38" t="s">
        <v>30</v>
      </c>
      <c r="B10" s="39"/>
      <c r="C10" s="39">
        <v>5</v>
      </c>
      <c r="D10" s="39">
        <v>1200</v>
      </c>
      <c r="E10" s="43">
        <v>5760</v>
      </c>
      <c r="F10" s="30">
        <f t="shared" si="0"/>
        <v>0</v>
      </c>
    </row>
    <row r="11" spans="1:6">
      <c r="A11" s="38" t="s">
        <v>31</v>
      </c>
      <c r="B11" s="39"/>
      <c r="C11" s="39">
        <v>1</v>
      </c>
      <c r="D11" s="39">
        <v>1100</v>
      </c>
      <c r="E11" s="43">
        <v>1100</v>
      </c>
      <c r="F11" s="30">
        <f t="shared" si="0"/>
        <v>0</v>
      </c>
    </row>
    <row r="12" spans="1:6">
      <c r="A12" s="38" t="s">
        <v>32</v>
      </c>
      <c r="B12" s="39"/>
      <c r="C12" s="39">
        <v>1</v>
      </c>
      <c r="D12" s="39">
        <v>2200</v>
      </c>
      <c r="E12" s="43">
        <v>2200</v>
      </c>
      <c r="F12" s="30">
        <f t="shared" si="0"/>
        <v>0</v>
      </c>
    </row>
    <row r="13" spans="1:6">
      <c r="A13" s="38" t="s">
        <v>33</v>
      </c>
      <c r="B13" s="39">
        <v>28</v>
      </c>
      <c r="C13" s="39">
        <v>1</v>
      </c>
      <c r="D13" s="39">
        <v>150</v>
      </c>
      <c r="E13" s="43">
        <v>150</v>
      </c>
      <c r="F13" s="30">
        <f t="shared" si="0"/>
        <v>4200</v>
      </c>
    </row>
    <row r="14" spans="1:6">
      <c r="A14" s="38" t="s">
        <v>34</v>
      </c>
      <c r="B14" s="39"/>
      <c r="C14" s="39">
        <v>1</v>
      </c>
      <c r="D14" s="39">
        <v>750</v>
      </c>
      <c r="E14" s="43">
        <v>750</v>
      </c>
      <c r="F14" s="30">
        <f t="shared" si="0"/>
        <v>0</v>
      </c>
    </row>
    <row r="15" spans="1:6">
      <c r="A15" s="38" t="s">
        <v>35</v>
      </c>
      <c r="B15" s="39"/>
      <c r="C15" s="39">
        <v>1</v>
      </c>
      <c r="D15" s="39">
        <v>700</v>
      </c>
      <c r="E15" s="43">
        <v>700</v>
      </c>
      <c r="F15" s="30">
        <f t="shared" si="0"/>
        <v>0</v>
      </c>
    </row>
    <row r="16" spans="1:6">
      <c r="A16" s="38" t="s">
        <v>36</v>
      </c>
      <c r="B16" s="39"/>
      <c r="C16" s="39">
        <v>1</v>
      </c>
      <c r="D16" s="39">
        <v>100</v>
      </c>
      <c r="E16" s="43">
        <v>100</v>
      </c>
      <c r="F16" s="30">
        <f t="shared" si="0"/>
        <v>0</v>
      </c>
    </row>
    <row r="17" spans="1:6">
      <c r="A17" s="38" t="s">
        <v>37</v>
      </c>
      <c r="B17" s="39">
        <v>8</v>
      </c>
      <c r="C17" s="39">
        <v>1</v>
      </c>
      <c r="D17" s="39">
        <v>100</v>
      </c>
      <c r="E17" s="43">
        <v>100</v>
      </c>
      <c r="F17" s="30">
        <f t="shared" si="0"/>
        <v>800</v>
      </c>
    </row>
    <row r="18" spans="1:6">
      <c r="A18" s="38" t="s">
        <v>38</v>
      </c>
      <c r="B18" s="39">
        <v>8</v>
      </c>
      <c r="C18" s="39">
        <v>1</v>
      </c>
      <c r="D18" s="39">
        <v>150</v>
      </c>
      <c r="E18" s="43">
        <v>150</v>
      </c>
      <c r="F18" s="30">
        <f t="shared" si="0"/>
        <v>1200</v>
      </c>
    </row>
    <row r="19" spans="1:6">
      <c r="A19" s="38" t="s">
        <v>39</v>
      </c>
      <c r="B19" s="39"/>
      <c r="C19" s="39">
        <v>1</v>
      </c>
      <c r="D19" s="39">
        <v>2000</v>
      </c>
      <c r="E19" s="43">
        <v>2000</v>
      </c>
      <c r="F19" s="30">
        <f t="shared" si="0"/>
        <v>0</v>
      </c>
    </row>
    <row r="20" spans="1:6">
      <c r="A20" s="38" t="s">
        <v>40</v>
      </c>
      <c r="B20" s="39"/>
      <c r="C20" s="39">
        <v>1</v>
      </c>
      <c r="D20" s="39">
        <v>2200</v>
      </c>
      <c r="E20" s="43">
        <v>2200</v>
      </c>
      <c r="F20" s="30">
        <f t="shared" si="0"/>
        <v>0</v>
      </c>
    </row>
    <row r="21" spans="1:6">
      <c r="A21" s="38" t="s">
        <v>41</v>
      </c>
      <c r="B21" s="39"/>
      <c r="C21" s="39">
        <v>1</v>
      </c>
      <c r="D21" s="39">
        <v>150</v>
      </c>
      <c r="E21" s="43">
        <v>150</v>
      </c>
      <c r="F21" s="30">
        <f t="shared" si="0"/>
        <v>0</v>
      </c>
    </row>
    <row r="22" spans="1:6">
      <c r="A22" s="38" t="s">
        <v>42</v>
      </c>
      <c r="B22" s="39"/>
      <c r="C22" s="39">
        <v>120</v>
      </c>
      <c r="D22" s="39">
        <v>500</v>
      </c>
      <c r="E22" s="43">
        <v>57600</v>
      </c>
      <c r="F22" s="30">
        <f t="shared" si="0"/>
        <v>0</v>
      </c>
    </row>
    <row r="23" spans="1:6">
      <c r="A23" s="38" t="s">
        <v>43</v>
      </c>
      <c r="B23" s="39"/>
      <c r="C23" s="39">
        <v>1</v>
      </c>
      <c r="D23" s="39">
        <v>500</v>
      </c>
      <c r="E23" s="43">
        <v>500</v>
      </c>
      <c r="F23" s="30">
        <f t="shared" si="0"/>
        <v>0</v>
      </c>
    </row>
    <row r="24" spans="1:6">
      <c r="A24" s="38" t="s">
        <v>44</v>
      </c>
      <c r="B24" s="39">
        <v>8</v>
      </c>
      <c r="C24" s="39">
        <v>3</v>
      </c>
      <c r="D24" s="39">
        <v>150</v>
      </c>
      <c r="E24" s="43">
        <v>337.5</v>
      </c>
      <c r="F24" s="30">
        <f t="shared" si="0"/>
        <v>1200</v>
      </c>
    </row>
    <row r="25" spans="1:6">
      <c r="A25" s="38" t="s">
        <v>45</v>
      </c>
      <c r="B25" s="39"/>
      <c r="C25" s="39">
        <v>5</v>
      </c>
      <c r="D25" s="39">
        <v>375</v>
      </c>
      <c r="E25" s="43">
        <v>1593.75</v>
      </c>
      <c r="F25" s="30">
        <f t="shared" si="0"/>
        <v>0</v>
      </c>
    </row>
    <row r="26" spans="1:6">
      <c r="A26" s="38" t="s">
        <v>46</v>
      </c>
      <c r="B26" s="39"/>
      <c r="C26" s="39">
        <v>1</v>
      </c>
      <c r="D26" s="39">
        <v>2200</v>
      </c>
      <c r="E26" s="43">
        <v>2200</v>
      </c>
      <c r="F26" s="30">
        <f t="shared" si="0"/>
        <v>0</v>
      </c>
    </row>
    <row r="27" spans="1:6">
      <c r="A27" s="38" t="s">
        <v>47</v>
      </c>
      <c r="B27" s="39"/>
      <c r="C27" s="39">
        <v>10</v>
      </c>
      <c r="D27" s="39">
        <v>1000</v>
      </c>
      <c r="E27" s="43">
        <v>10000</v>
      </c>
      <c r="F27" s="30">
        <f t="shared" si="0"/>
        <v>0</v>
      </c>
    </row>
    <row r="28" spans="1:6">
      <c r="A28" s="38" t="s">
        <v>48</v>
      </c>
      <c r="B28" s="39"/>
      <c r="C28" s="39">
        <v>9</v>
      </c>
      <c r="D28" s="39">
        <v>100</v>
      </c>
      <c r="E28" s="43">
        <v>900</v>
      </c>
      <c r="F28" s="30">
        <f t="shared" si="0"/>
        <v>0</v>
      </c>
    </row>
    <row r="29" spans="1:6">
      <c r="A29" s="38" t="s">
        <v>49</v>
      </c>
      <c r="B29" s="39"/>
      <c r="C29" s="39">
        <v>2</v>
      </c>
      <c r="D29" s="39">
        <v>500</v>
      </c>
      <c r="E29" s="43">
        <v>1000</v>
      </c>
      <c r="F29" s="30">
        <f t="shared" si="0"/>
        <v>0</v>
      </c>
    </row>
    <row r="30" spans="1:6">
      <c r="A30" s="38" t="s">
        <v>50</v>
      </c>
      <c r="B30" s="39"/>
      <c r="C30" s="39">
        <v>1</v>
      </c>
      <c r="D30" s="39">
        <v>400</v>
      </c>
      <c r="E30" s="43">
        <v>320</v>
      </c>
      <c r="F30" s="30">
        <f t="shared" si="0"/>
        <v>0</v>
      </c>
    </row>
    <row r="31" spans="1:6">
      <c r="A31" s="38" t="s">
        <v>51</v>
      </c>
      <c r="B31" s="39">
        <v>8</v>
      </c>
      <c r="C31" s="39">
        <v>4</v>
      </c>
      <c r="D31" s="39">
        <v>100</v>
      </c>
      <c r="E31" s="43">
        <v>380</v>
      </c>
      <c r="F31" s="30">
        <f t="shared" si="0"/>
        <v>800</v>
      </c>
    </row>
    <row r="32" spans="1:6">
      <c r="A32" s="38" t="s">
        <v>52</v>
      </c>
      <c r="B32" s="39"/>
      <c r="C32" s="39">
        <v>36</v>
      </c>
      <c r="D32" s="39">
        <v>600</v>
      </c>
      <c r="E32" s="43">
        <v>21600</v>
      </c>
      <c r="F32" s="30">
        <f t="shared" si="0"/>
        <v>0</v>
      </c>
    </row>
    <row r="33" spans="1:6">
      <c r="A33" s="38" t="s">
        <v>53</v>
      </c>
      <c r="B33" s="39">
        <v>8</v>
      </c>
      <c r="C33" s="39">
        <v>4</v>
      </c>
      <c r="D33" s="39">
        <v>300</v>
      </c>
      <c r="E33" s="43">
        <v>1095</v>
      </c>
      <c r="F33" s="30">
        <f t="shared" si="0"/>
        <v>2400</v>
      </c>
    </row>
    <row r="34" spans="1:6">
      <c r="A34" s="38" t="s">
        <v>54</v>
      </c>
      <c r="B34" s="39">
        <v>8</v>
      </c>
      <c r="C34" s="39">
        <v>3</v>
      </c>
      <c r="D34" s="39">
        <v>500</v>
      </c>
      <c r="E34" s="43">
        <v>1325</v>
      </c>
      <c r="F34" s="30">
        <f t="shared" si="0"/>
        <v>4000</v>
      </c>
    </row>
    <row r="35" spans="1:6">
      <c r="A35" s="38" t="s">
        <v>55</v>
      </c>
      <c r="B35" s="39">
        <v>8</v>
      </c>
      <c r="C35" s="39">
        <v>4</v>
      </c>
      <c r="D35" s="39">
        <v>350</v>
      </c>
      <c r="E35" s="43">
        <v>1277.5</v>
      </c>
      <c r="F35" s="30">
        <f t="shared" si="0"/>
        <v>2800</v>
      </c>
    </row>
    <row r="36" spans="1:6">
      <c r="A36" s="38" t="s">
        <v>56</v>
      </c>
      <c r="B36" s="39"/>
      <c r="C36" s="39">
        <v>1</v>
      </c>
      <c r="D36" s="39">
        <v>2800</v>
      </c>
      <c r="E36" s="43">
        <v>2800</v>
      </c>
      <c r="F36" s="30">
        <f t="shared" si="0"/>
        <v>0</v>
      </c>
    </row>
    <row r="37" spans="1:6">
      <c r="A37" s="38" t="s">
        <v>57</v>
      </c>
      <c r="B37" s="39"/>
      <c r="C37" s="39">
        <v>1</v>
      </c>
      <c r="D37" s="39">
        <v>3850</v>
      </c>
      <c r="E37" s="43">
        <v>3850</v>
      </c>
      <c r="F37" s="30">
        <f t="shared" si="0"/>
        <v>0</v>
      </c>
    </row>
    <row r="38" spans="1:6">
      <c r="A38" s="38" t="s">
        <v>58</v>
      </c>
      <c r="B38" s="39"/>
      <c r="C38" s="39">
        <v>1</v>
      </c>
      <c r="D38" s="39">
        <v>100</v>
      </c>
      <c r="E38" s="43">
        <v>100</v>
      </c>
      <c r="F38" s="30">
        <f t="shared" si="0"/>
        <v>0</v>
      </c>
    </row>
    <row r="39" spans="1:6">
      <c r="A39" s="38" t="s">
        <v>59</v>
      </c>
      <c r="B39" s="39"/>
      <c r="C39" s="39">
        <v>104</v>
      </c>
      <c r="D39" s="39">
        <v>600</v>
      </c>
      <c r="E39" s="43">
        <v>61080</v>
      </c>
      <c r="F39" s="30">
        <f t="shared" si="0"/>
        <v>0</v>
      </c>
    </row>
    <row r="40" spans="1:6">
      <c r="A40" s="38" t="s">
        <v>60</v>
      </c>
      <c r="B40" s="39"/>
      <c r="C40" s="39">
        <v>2</v>
      </c>
      <c r="D40" s="39">
        <v>500</v>
      </c>
      <c r="E40" s="43">
        <v>1000</v>
      </c>
      <c r="F40" s="30">
        <f t="shared" si="0"/>
        <v>0</v>
      </c>
    </row>
    <row r="41" spans="1:6">
      <c r="A41" s="38" t="s">
        <v>61</v>
      </c>
      <c r="B41" s="39"/>
      <c r="C41" s="39">
        <v>11</v>
      </c>
      <c r="D41" s="39">
        <v>600</v>
      </c>
      <c r="E41" s="43">
        <v>6600</v>
      </c>
      <c r="F41" s="30">
        <f t="shared" si="0"/>
        <v>0</v>
      </c>
    </row>
    <row r="42" spans="1:6">
      <c r="A42" s="38" t="s">
        <v>62</v>
      </c>
      <c r="B42" s="39"/>
      <c r="C42" s="39">
        <v>28</v>
      </c>
      <c r="D42" s="39">
        <v>800</v>
      </c>
      <c r="E42" s="43">
        <v>21440</v>
      </c>
      <c r="F42" s="30">
        <f t="shared" si="0"/>
        <v>0</v>
      </c>
    </row>
    <row r="43" spans="1:6">
      <c r="A43" s="38" t="s">
        <v>63</v>
      </c>
      <c r="B43" s="39"/>
      <c r="C43" s="39">
        <v>1</v>
      </c>
      <c r="D43" s="39">
        <v>100</v>
      </c>
      <c r="E43" s="43">
        <v>100</v>
      </c>
      <c r="F43" s="30">
        <f t="shared" si="0"/>
        <v>0</v>
      </c>
    </row>
    <row r="44" spans="1:6">
      <c r="A44" s="38" t="s">
        <v>64</v>
      </c>
      <c r="B44" s="39"/>
      <c r="C44" s="39">
        <v>15</v>
      </c>
      <c r="D44" s="39">
        <v>1500</v>
      </c>
      <c r="E44" s="43">
        <v>22500</v>
      </c>
      <c r="F44" s="30">
        <f t="shared" si="0"/>
        <v>0</v>
      </c>
    </row>
    <row r="45" spans="1:6">
      <c r="A45" s="38" t="s">
        <v>65</v>
      </c>
      <c r="B45" s="39"/>
      <c r="C45" s="39">
        <v>1</v>
      </c>
      <c r="D45" s="39">
        <v>400</v>
      </c>
      <c r="E45" s="43">
        <v>400</v>
      </c>
      <c r="F45" s="30">
        <f t="shared" si="0"/>
        <v>0</v>
      </c>
    </row>
    <row r="46" spans="1:6">
      <c r="A46" s="38" t="s">
        <v>66</v>
      </c>
      <c r="B46" s="39">
        <v>8</v>
      </c>
      <c r="C46" s="39">
        <v>2</v>
      </c>
      <c r="D46" s="39">
        <v>100</v>
      </c>
      <c r="E46" s="43">
        <v>200</v>
      </c>
      <c r="F46" s="30">
        <f t="shared" si="0"/>
        <v>800</v>
      </c>
    </row>
    <row r="47" spans="1:6">
      <c r="A47" s="38" t="s">
        <v>67</v>
      </c>
      <c r="B47" s="39">
        <v>8</v>
      </c>
      <c r="C47" s="39">
        <v>8</v>
      </c>
      <c r="D47" s="39">
        <v>200</v>
      </c>
      <c r="E47" s="43">
        <v>1600</v>
      </c>
      <c r="F47" s="30">
        <f t="shared" si="0"/>
        <v>1600</v>
      </c>
    </row>
    <row r="48" spans="1:6">
      <c r="A48" s="38" t="s">
        <v>68</v>
      </c>
      <c r="B48" s="39"/>
      <c r="C48" s="39">
        <v>4</v>
      </c>
      <c r="D48" s="39">
        <v>600</v>
      </c>
      <c r="E48" s="43">
        <v>2400</v>
      </c>
      <c r="F48" s="30">
        <f t="shared" si="0"/>
        <v>0</v>
      </c>
    </row>
    <row r="49" spans="1:6">
      <c r="A49" s="38" t="s">
        <v>69</v>
      </c>
      <c r="B49" s="39"/>
      <c r="C49" s="39">
        <v>19</v>
      </c>
      <c r="D49" s="39">
        <v>400</v>
      </c>
      <c r="E49" s="43">
        <v>7600</v>
      </c>
      <c r="F49" s="30">
        <f t="shared" si="0"/>
        <v>0</v>
      </c>
    </row>
    <row r="50" spans="1:6">
      <c r="A50" s="38" t="s">
        <v>70</v>
      </c>
      <c r="B50" s="39"/>
      <c r="C50" s="39">
        <v>1</v>
      </c>
      <c r="D50" s="39">
        <v>700</v>
      </c>
      <c r="E50" s="43">
        <v>175</v>
      </c>
      <c r="F50" s="30">
        <f t="shared" si="0"/>
        <v>0</v>
      </c>
    </row>
    <row r="51" spans="1:6">
      <c r="A51" s="38" t="s">
        <v>71</v>
      </c>
      <c r="B51" s="39"/>
      <c r="C51" s="39">
        <v>3</v>
      </c>
      <c r="D51" s="39">
        <v>300</v>
      </c>
      <c r="E51" s="43">
        <v>900</v>
      </c>
      <c r="F51" s="30">
        <f t="shared" si="0"/>
        <v>0</v>
      </c>
    </row>
    <row r="52" spans="1:6">
      <c r="A52" s="38" t="s">
        <v>72</v>
      </c>
      <c r="B52" s="39">
        <v>8</v>
      </c>
      <c r="C52" s="39">
        <v>48</v>
      </c>
      <c r="D52" s="39">
        <v>100</v>
      </c>
      <c r="E52" s="43">
        <v>4610</v>
      </c>
      <c r="F52" s="30">
        <f t="shared" si="0"/>
        <v>800</v>
      </c>
    </row>
    <row r="53" spans="1:6">
      <c r="A53" s="38" t="s">
        <v>73</v>
      </c>
      <c r="B53" s="39"/>
      <c r="C53" s="39">
        <v>8</v>
      </c>
      <c r="D53" s="39">
        <v>300</v>
      </c>
      <c r="E53" s="43">
        <v>2355</v>
      </c>
      <c r="F53" s="30">
        <f t="shared" si="0"/>
        <v>0</v>
      </c>
    </row>
    <row r="54" spans="1:6">
      <c r="A54" s="38" t="s">
        <v>74</v>
      </c>
      <c r="B54" s="39"/>
      <c r="C54" s="39">
        <v>5</v>
      </c>
      <c r="D54" s="39">
        <v>500</v>
      </c>
      <c r="E54" s="43">
        <v>2500</v>
      </c>
      <c r="F54" s="30">
        <f t="shared" si="0"/>
        <v>0</v>
      </c>
    </row>
    <row r="55" spans="1:6">
      <c r="A55" s="38" t="s">
        <v>75</v>
      </c>
      <c r="B55" s="39">
        <v>28</v>
      </c>
      <c r="C55" s="39">
        <v>1</v>
      </c>
      <c r="D55" s="39">
        <v>200</v>
      </c>
      <c r="E55" s="43">
        <v>200</v>
      </c>
      <c r="F55" s="30">
        <f t="shared" si="0"/>
        <v>5600</v>
      </c>
    </row>
    <row r="56" spans="1:6">
      <c r="A56" s="38" t="s">
        <v>76</v>
      </c>
      <c r="B56" s="39">
        <v>11</v>
      </c>
      <c r="C56" s="39"/>
      <c r="D56" s="39">
        <v>150</v>
      </c>
      <c r="E56" s="43"/>
      <c r="F56" s="30">
        <f t="shared" si="0"/>
        <v>1650</v>
      </c>
    </row>
    <row r="57" spans="1:6">
      <c r="A57" s="38" t="s">
        <v>77</v>
      </c>
      <c r="B57" s="39">
        <v>28</v>
      </c>
      <c r="C57" s="39">
        <v>1</v>
      </c>
      <c r="D57" s="39">
        <v>150</v>
      </c>
      <c r="E57" s="43">
        <v>150</v>
      </c>
      <c r="F57" s="30">
        <f t="shared" si="0"/>
        <v>4200</v>
      </c>
    </row>
    <row r="58" spans="1:6">
      <c r="A58" s="38" t="s">
        <v>78</v>
      </c>
      <c r="B58" s="39">
        <v>28</v>
      </c>
      <c r="C58" s="39">
        <v>1</v>
      </c>
      <c r="D58" s="39">
        <v>150</v>
      </c>
      <c r="E58" s="43">
        <v>150</v>
      </c>
      <c r="F58" s="30">
        <f t="shared" si="0"/>
        <v>4200</v>
      </c>
    </row>
    <row r="59" spans="1:6">
      <c r="A59" s="38" t="s">
        <v>79</v>
      </c>
      <c r="B59" s="39">
        <v>11</v>
      </c>
      <c r="C59" s="39"/>
      <c r="D59" s="39">
        <v>200</v>
      </c>
      <c r="E59" s="43"/>
      <c r="F59" s="30">
        <f t="shared" si="0"/>
        <v>2200</v>
      </c>
    </row>
    <row r="60" spans="1:6">
      <c r="A60" s="38" t="s">
        <v>80</v>
      </c>
      <c r="B60" s="39"/>
      <c r="C60" s="39">
        <v>5</v>
      </c>
      <c r="D60" s="39">
        <v>700</v>
      </c>
      <c r="E60" s="43">
        <v>3500</v>
      </c>
      <c r="F60" s="30">
        <f t="shared" si="0"/>
        <v>0</v>
      </c>
    </row>
    <row r="61" spans="1:6">
      <c r="A61" s="38" t="s">
        <v>81</v>
      </c>
      <c r="B61" s="39">
        <v>28</v>
      </c>
      <c r="C61" s="39"/>
      <c r="D61" s="39">
        <v>200</v>
      </c>
      <c r="E61" s="43"/>
      <c r="F61" s="30">
        <f t="shared" si="0"/>
        <v>5600</v>
      </c>
    </row>
    <row r="62" spans="1:6">
      <c r="A62" s="38" t="s">
        <v>82</v>
      </c>
      <c r="B62" s="39">
        <v>11</v>
      </c>
      <c r="C62" s="39"/>
      <c r="D62" s="39">
        <v>150</v>
      </c>
      <c r="E62" s="43"/>
      <c r="F62" s="30">
        <f t="shared" si="0"/>
        <v>1650</v>
      </c>
    </row>
    <row r="63" spans="1:6">
      <c r="A63" s="38" t="s">
        <v>83</v>
      </c>
      <c r="B63" s="39"/>
      <c r="C63" s="39">
        <v>1</v>
      </c>
      <c r="D63" s="39">
        <v>700</v>
      </c>
      <c r="E63" s="43">
        <v>700</v>
      </c>
      <c r="F63" s="30">
        <f t="shared" si="0"/>
        <v>0</v>
      </c>
    </row>
    <row r="64" spans="1:6">
      <c r="A64" s="38" t="s">
        <v>84</v>
      </c>
      <c r="B64" s="39">
        <v>8</v>
      </c>
      <c r="C64" s="39">
        <v>8</v>
      </c>
      <c r="D64" s="39">
        <v>200</v>
      </c>
      <c r="E64" s="43">
        <v>1600</v>
      </c>
      <c r="F64" s="30">
        <f t="shared" si="0"/>
        <v>1600</v>
      </c>
    </row>
    <row r="65" spans="1:6">
      <c r="A65" s="38" t="s">
        <v>85</v>
      </c>
      <c r="B65" s="39"/>
      <c r="C65" s="39">
        <v>1</v>
      </c>
      <c r="D65" s="39">
        <v>250</v>
      </c>
      <c r="E65" s="43">
        <v>250</v>
      </c>
      <c r="F65" s="30">
        <f t="shared" si="0"/>
        <v>0</v>
      </c>
    </row>
    <row r="66" spans="1:6">
      <c r="A66" s="38" t="s">
        <v>86</v>
      </c>
      <c r="B66" s="39"/>
      <c r="C66" s="39">
        <v>1</v>
      </c>
      <c r="D66" s="39">
        <v>850</v>
      </c>
      <c r="E66" s="43">
        <v>850</v>
      </c>
      <c r="F66" s="30">
        <f t="shared" si="0"/>
        <v>0</v>
      </c>
    </row>
    <row r="67" spans="1:6">
      <c r="A67" s="38" t="s">
        <v>87</v>
      </c>
      <c r="B67" s="39"/>
      <c r="C67" s="39">
        <v>10</v>
      </c>
      <c r="D67" s="39">
        <v>500</v>
      </c>
      <c r="E67" s="43">
        <v>4750</v>
      </c>
      <c r="F67" s="30">
        <f t="shared" si="0"/>
        <v>0</v>
      </c>
    </row>
    <row r="68" spans="1:6">
      <c r="A68" s="38" t="s">
        <v>88</v>
      </c>
      <c r="B68" s="39"/>
      <c r="C68" s="39">
        <v>1</v>
      </c>
      <c r="D68" s="39">
        <v>250</v>
      </c>
      <c r="E68" s="43">
        <v>250</v>
      </c>
      <c r="F68" s="30">
        <f t="shared" si="0"/>
        <v>0</v>
      </c>
    </row>
    <row r="69" spans="1:6">
      <c r="A69" s="38" t="s">
        <v>89</v>
      </c>
      <c r="B69" s="39">
        <v>8</v>
      </c>
      <c r="C69" s="39">
        <v>2</v>
      </c>
      <c r="D69" s="39">
        <v>100</v>
      </c>
      <c r="E69" s="43">
        <v>200</v>
      </c>
      <c r="F69" s="30">
        <f t="shared" ref="F69:F77" si="1">D69*B69</f>
        <v>800</v>
      </c>
    </row>
    <row r="70" spans="1:6">
      <c r="A70" s="38" t="s">
        <v>90</v>
      </c>
      <c r="B70" s="39"/>
      <c r="C70" s="39">
        <v>37</v>
      </c>
      <c r="D70" s="39">
        <v>1500</v>
      </c>
      <c r="E70" s="43">
        <v>54000</v>
      </c>
      <c r="F70" s="30">
        <f t="shared" si="1"/>
        <v>0</v>
      </c>
    </row>
    <row r="71" spans="1:6">
      <c r="A71" s="38" t="s">
        <v>91</v>
      </c>
      <c r="B71" s="39"/>
      <c r="C71" s="39">
        <v>34</v>
      </c>
      <c r="D71" s="39">
        <v>300</v>
      </c>
      <c r="E71" s="43">
        <v>9810</v>
      </c>
      <c r="F71" s="30">
        <f t="shared" si="1"/>
        <v>0</v>
      </c>
    </row>
    <row r="72" spans="1:6">
      <c r="A72" s="38" t="s">
        <v>92</v>
      </c>
      <c r="B72" s="39"/>
      <c r="C72" s="39">
        <v>15</v>
      </c>
      <c r="D72" s="39">
        <v>100</v>
      </c>
      <c r="E72" s="43">
        <v>1500</v>
      </c>
      <c r="F72" s="30">
        <f t="shared" si="1"/>
        <v>0</v>
      </c>
    </row>
    <row r="73" spans="1:6">
      <c r="A73" s="38" t="s">
        <v>93</v>
      </c>
      <c r="B73" s="39"/>
      <c r="C73" s="39">
        <v>4</v>
      </c>
      <c r="D73" s="39">
        <v>2200</v>
      </c>
      <c r="E73" s="43">
        <v>9300</v>
      </c>
      <c r="F73" s="30">
        <f t="shared" si="1"/>
        <v>0</v>
      </c>
    </row>
    <row r="74" spans="1:6">
      <c r="A74" s="36" t="s">
        <v>94</v>
      </c>
      <c r="B74" s="37"/>
      <c r="C74" s="37"/>
      <c r="D74" s="37"/>
      <c r="E74" s="42"/>
      <c r="F74" s="30">
        <f t="shared" si="1"/>
        <v>0</v>
      </c>
    </row>
    <row r="75" spans="1:6">
      <c r="A75" s="38" t="s">
        <v>95</v>
      </c>
      <c r="B75" s="39"/>
      <c r="C75" s="39">
        <v>53</v>
      </c>
      <c r="D75" s="39">
        <v>80</v>
      </c>
      <c r="E75" s="43">
        <v>4544</v>
      </c>
      <c r="F75" s="30">
        <f t="shared" si="1"/>
        <v>0</v>
      </c>
    </row>
    <row r="76" spans="1:6">
      <c r="A76" s="36" t="s">
        <v>96</v>
      </c>
      <c r="B76" s="37"/>
      <c r="C76" s="37"/>
      <c r="D76" s="37"/>
      <c r="E76" s="42"/>
      <c r="F76" s="30">
        <f t="shared" si="1"/>
        <v>0</v>
      </c>
    </row>
    <row r="77" spans="1:6">
      <c r="A77" s="38" t="s">
        <v>97</v>
      </c>
      <c r="B77" s="39"/>
      <c r="C77" s="39">
        <v>3</v>
      </c>
      <c r="D77" s="39">
        <v>700</v>
      </c>
      <c r="E77" s="43">
        <v>1900</v>
      </c>
      <c r="F77" s="30">
        <f t="shared" si="1"/>
        <v>0</v>
      </c>
    </row>
    <row r="78" spans="1:6">
      <c r="E78" s="31">
        <f>SUM(E3:E77)</f>
        <v>368412.75</v>
      </c>
      <c r="F78" s="30">
        <f>SUM(F4:F77)</f>
        <v>49700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F11" sqref="F11"/>
    </sheetView>
  </sheetViews>
  <sheetFormatPr defaultRowHeight="15"/>
  <cols>
    <col min="2" max="2" width="13.7109375" bestFit="1" customWidth="1"/>
    <col min="3" max="3" width="11.5703125" style="30" bestFit="1" customWidth="1"/>
  </cols>
  <sheetData>
    <row r="2" spans="2:3">
      <c r="B2" t="s">
        <v>128</v>
      </c>
      <c r="C2" s="30">
        <v>252120.63280000014</v>
      </c>
    </row>
    <row r="3" spans="2:3">
      <c r="B3" t="s">
        <v>129</v>
      </c>
      <c r="C3" s="30">
        <v>272303</v>
      </c>
    </row>
    <row r="4" spans="2:3">
      <c r="B4" t="s">
        <v>130</v>
      </c>
      <c r="C4" s="30">
        <v>326966.61</v>
      </c>
    </row>
    <row r="5" spans="2:3">
      <c r="C5" s="30">
        <f>C2+C3-C4</f>
        <v>197457.02280000015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IPD</vt:lpstr>
      <vt:lpstr>OPD</vt:lpstr>
      <vt:lpstr>RM Consumed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2023-11-25T11:04:22Z</dcterms:modified>
</cp:coreProperties>
</file>