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\\DESKTOP-IHCHEQK\Users\Public\FY 2023-24\Report Jan2023 to Oct2023\pharmacy\"/>
    </mc:Choice>
  </mc:AlternateContent>
  <xr:revisionPtr revIDLastSave="0" documentId="13_ncr:1_{54FF94F0-FFB1-45A7-9014-AA897DB314D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Cons." sheetId="7" r:id="rId2"/>
    <sheet name="Manpower" sheetId="6" r:id="rId3"/>
    <sheet name="RM Consumed" sheetId="5" r:id="rId4"/>
    <sheet name="Included in bill-IPD" sheetId="2" r:id="rId5"/>
    <sheet name="Retail Sale-IPD" sheetId="3" r:id="rId6"/>
    <sheet name="Retail Sale-OPD" sheetId="4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17" i="7"/>
  <c r="G15" i="7"/>
  <c r="G14" i="7"/>
  <c r="G13" i="7"/>
  <c r="G10" i="7"/>
  <c r="G11" i="7"/>
  <c r="G5" i="7"/>
  <c r="H5" i="7" s="1"/>
  <c r="G4" i="7"/>
  <c r="H4" i="7" s="1"/>
  <c r="G216" i="1"/>
  <c r="G205" i="1"/>
  <c r="G212" i="1"/>
  <c r="C13" i="5"/>
  <c r="E13" i="5"/>
  <c r="E12" i="5"/>
  <c r="B12" i="5"/>
  <c r="G193" i="1" l="1"/>
  <c r="G185" i="1"/>
  <c r="B11" i="5" l="1"/>
  <c r="B191" i="1"/>
  <c r="K8" i="6"/>
  <c r="G194" i="1" s="1"/>
  <c r="G186" i="1" l="1"/>
  <c r="G189" i="1"/>
  <c r="B189" i="1" s="1"/>
  <c r="B190" i="1"/>
  <c r="G197" i="1" l="1"/>
  <c r="J8" i="6"/>
  <c r="G174" i="1" s="1"/>
  <c r="I8" i="6"/>
  <c r="G153" i="1" s="1"/>
  <c r="H8" i="6"/>
  <c r="G133" i="1" s="1"/>
  <c r="G8" i="6"/>
  <c r="G113" i="1" s="1"/>
  <c r="F8" i="6"/>
  <c r="G93" i="1" s="1"/>
  <c r="E8" i="6"/>
  <c r="G73" i="1" s="1"/>
  <c r="D8" i="6"/>
  <c r="G54" i="1" s="1"/>
  <c r="C8" i="6"/>
  <c r="G34" i="1" s="1"/>
  <c r="B8" i="6"/>
  <c r="G173" i="1"/>
  <c r="G165" i="1"/>
  <c r="G171" i="1"/>
  <c r="G152" i="1"/>
  <c r="G150" i="1"/>
  <c r="G144" i="1"/>
  <c r="G92" i="1"/>
  <c r="G112" i="1"/>
  <c r="G132" i="1"/>
  <c r="G130" i="1"/>
  <c r="G124" i="1"/>
  <c r="B130" i="1" s="1"/>
  <c r="G110" i="1"/>
  <c r="G104" i="1"/>
  <c r="G90" i="1"/>
  <c r="G84" i="1"/>
  <c r="G70" i="1"/>
  <c r="G72" i="1"/>
  <c r="G64" i="1"/>
  <c r="G53" i="1"/>
  <c r="G45" i="1"/>
  <c r="B51" i="1" s="1"/>
  <c r="G51" i="1"/>
  <c r="G33" i="1"/>
  <c r="G31" i="1"/>
  <c r="G25" i="1"/>
  <c r="G13" i="1"/>
  <c r="G11" i="1"/>
  <c r="G5" i="1"/>
  <c r="G170" i="1"/>
  <c r="G129" i="1"/>
  <c r="G89" i="1"/>
  <c r="G50" i="1"/>
  <c r="G83" i="1"/>
  <c r="G149" i="1"/>
  <c r="G30" i="1"/>
  <c r="G164" i="1"/>
  <c r="G123" i="1"/>
  <c r="G44" i="1"/>
  <c r="G109" i="1"/>
  <c r="G10" i="1"/>
  <c r="G143" i="1"/>
  <c r="G103" i="1"/>
  <c r="G63" i="1"/>
  <c r="G24" i="1"/>
  <c r="G69" i="1"/>
  <c r="L8" i="6" l="1"/>
  <c r="B110" i="1"/>
  <c r="B11" i="7"/>
  <c r="G14" i="1"/>
  <c r="B171" i="1"/>
  <c r="G166" i="1"/>
  <c r="G169" i="1"/>
  <c r="B169" i="1" s="1"/>
  <c r="B170" i="1"/>
  <c r="B150" i="1"/>
  <c r="G145" i="1"/>
  <c r="G148" i="1"/>
  <c r="B148" i="1" s="1"/>
  <c r="B149" i="1"/>
  <c r="G125" i="1"/>
  <c r="G128" i="1"/>
  <c r="B128" i="1" s="1"/>
  <c r="B129" i="1"/>
  <c r="G105" i="1"/>
  <c r="G108" i="1"/>
  <c r="B108" i="1" s="1"/>
  <c r="B109" i="1"/>
  <c r="B90" i="1"/>
  <c r="B70" i="1"/>
  <c r="G85" i="1"/>
  <c r="G88" i="1"/>
  <c r="B88" i="1" s="1"/>
  <c r="B89" i="1"/>
  <c r="G65" i="1"/>
  <c r="G68" i="1"/>
  <c r="B68" i="1" s="1"/>
  <c r="B69" i="1"/>
  <c r="G46" i="1"/>
  <c r="G49" i="1"/>
  <c r="B49" i="1" s="1"/>
  <c r="B50" i="1"/>
  <c r="B31" i="1"/>
  <c r="G26" i="1"/>
  <c r="G29" i="1"/>
  <c r="B29" i="1" s="1"/>
  <c r="B30" i="1"/>
  <c r="B11" i="1"/>
  <c r="G4" i="1"/>
  <c r="B10" i="7" l="1"/>
  <c r="G177" i="1"/>
  <c r="G156" i="1"/>
  <c r="G136" i="1"/>
  <c r="G116" i="1"/>
  <c r="G96" i="1"/>
  <c r="G76" i="1"/>
  <c r="G57" i="1"/>
  <c r="G37" i="1"/>
  <c r="G6" i="1"/>
  <c r="G9" i="1"/>
  <c r="B9" i="1" s="1"/>
  <c r="B10" i="1"/>
  <c r="G17" i="1" l="1"/>
  <c r="G6" i="7"/>
  <c r="G9" i="7"/>
  <c r="B9" i="7" s="1"/>
  <c r="G18" i="7" l="1"/>
  <c r="G22" i="7" l="1"/>
</calcChain>
</file>

<file path=xl/sharedStrings.xml><?xml version="1.0" encoding="utf-8"?>
<sst xmlns="http://schemas.openxmlformats.org/spreadsheetml/2006/main" count="333" uniqueCount="69">
  <si>
    <t>Particulars</t>
  </si>
  <si>
    <t>No. of cases</t>
  </si>
  <si>
    <t>Rate</t>
  </si>
  <si>
    <t>Total</t>
  </si>
  <si>
    <t>Expenses</t>
  </si>
  <si>
    <t>Effective %age</t>
  </si>
  <si>
    <t>Variable expenses</t>
  </si>
  <si>
    <t>➤</t>
  </si>
  <si>
    <t>Operator's  Share</t>
  </si>
  <si>
    <t>Non-Variable Expenses</t>
  </si>
  <si>
    <t>Profit from Department</t>
  </si>
  <si>
    <t>Revenue from operation-IPD</t>
  </si>
  <si>
    <t>Revenue from operation-OPD</t>
  </si>
  <si>
    <t>Pharmacy(Jan, 2023)</t>
  </si>
  <si>
    <t>Discount allowed-IPD</t>
  </si>
  <si>
    <t>Discount allowed-OPD</t>
  </si>
  <si>
    <t>Row Labels</t>
  </si>
  <si>
    <t>Sum of Gross Amount</t>
  </si>
  <si>
    <t>Sum of Discount</t>
  </si>
  <si>
    <t>Sum of Net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</si>
  <si>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</si>
  <si>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</si>
  <si>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</si>
  <si>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</si>
  <si>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</si>
  <si>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</si>
  <si>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</si>
  <si>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</si>
  <si>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</si>
  <si>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Grand Total</t>
  </si>
  <si>
    <t>Raw material consumed</t>
  </si>
  <si>
    <t>Manpower Expense (Employee Salary)</t>
  </si>
  <si>
    <t>Opening</t>
  </si>
  <si>
    <t>Purchase</t>
  </si>
  <si>
    <t>Closing</t>
  </si>
  <si>
    <t>Consumption</t>
  </si>
  <si>
    <t>Pharmacy(Feb, 2023)</t>
  </si>
  <si>
    <t>Pharmacy(Mar, 2023)</t>
  </si>
  <si>
    <t>Pharmacy(June, 2023)</t>
  </si>
  <si>
    <t>Pharmacy(April, 2023)</t>
  </si>
  <si>
    <t>Pharmacy(May, 2023)</t>
  </si>
  <si>
    <t>Pharmacy(July, 2023)</t>
  </si>
  <si>
    <t>Pharmacy(Aug, 2023)</t>
  </si>
  <si>
    <t>Pharmacy(Sept, 2023)</t>
  </si>
  <si>
    <t>Net Payable</t>
  </si>
  <si>
    <t>Employee Name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</si>
  <si>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</si>
  <si>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</si>
  <si>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</si>
  <si>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</si>
  <si>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</si>
  <si>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</si>
  <si>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</si>
  <si>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</si>
  <si>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SAGAR KUMAR SAHU</t>
  </si>
  <si>
    <t>VISHAL YADAV</t>
  </si>
  <si>
    <t>DHEERAJ MAHATHA</t>
  </si>
  <si>
    <t>Tausif</t>
  </si>
  <si>
    <t>HARENDRA KUMAR</t>
  </si>
  <si>
    <t>October</t>
  </si>
  <si>
    <t>Pharmacy(Oct, 2023)</t>
  </si>
  <si>
    <t>Pharmacy(Jan-Oct, 2023)</t>
  </si>
  <si>
    <t>Oct</t>
  </si>
  <si>
    <t>-Rent</t>
  </si>
  <si>
    <t>Hospital Management</t>
  </si>
  <si>
    <t>Profit Margin</t>
  </si>
  <si>
    <t>Nov</t>
  </si>
  <si>
    <t>Pharmacy(Nov, 2023)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</si>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</sst>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5" tint="-0.499984740745262"/>
      <name val="Calibri"/>
      <family val="2"/>
    </font>
    <font>
      <b/>
      <sz val="11"/>
      <color theme="4" tint="-0.499984740745262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double">
        <color theme="6" tint="-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13">
    <xf numFmtId="0" fontId="0" fillId="0" borderId="0" xfId="0"/>
    <xf numFmtId="0" fontId="4" fillId="0" borderId="2" xfId="0" applyFont="1" applyBorder="1"/>
    <xf numFmtId="43" fontId="4" fillId="0" borderId="3" xfId="1" applyFont="1" applyBorder="1"/>
    <xf numFmtId="0" fontId="5" fillId="0" borderId="5" xfId="0" applyFont="1" applyBorder="1"/>
    <xf numFmtId="0" fontId="0" fillId="0" borderId="5" xfId="0" applyBorder="1"/>
    <xf numFmtId="43" fontId="0" fillId="0" borderId="6" xfId="1" applyFont="1" applyBorder="1"/>
    <xf numFmtId="0" fontId="0" fillId="0" borderId="8" xfId="0" applyBorder="1"/>
    <xf numFmtId="43" fontId="0" fillId="0" borderId="9" xfId="1" applyFont="1" applyBorder="1"/>
    <xf numFmtId="0" fontId="0" fillId="0" borderId="10" xfId="0" applyBorder="1"/>
    <xf numFmtId="43" fontId="0" fillId="0" borderId="11" xfId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43" fontId="0" fillId="0" borderId="12" xfId="1" applyFont="1" applyBorder="1"/>
    <xf numFmtId="10" fontId="0" fillId="0" borderId="7" xfId="2" applyNumberFormat="1" applyFont="1" applyBorder="1"/>
    <xf numFmtId="0" fontId="0" fillId="0" borderId="8" xfId="0" applyBorder="1" applyAlignment="1">
      <alignment horizontal="left"/>
    </xf>
    <xf numFmtId="9" fontId="2" fillId="0" borderId="8" xfId="0" applyNumberFormat="1" applyFont="1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43" fontId="7" fillId="0" borderId="11" xfId="1" applyFont="1" applyBorder="1"/>
    <xf numFmtId="0" fontId="8" fillId="2" borderId="16" xfId="0" applyFont="1" applyFill="1" applyBorder="1"/>
    <xf numFmtId="0" fontId="8" fillId="3" borderId="17" xfId="0" applyFont="1" applyFill="1" applyBorder="1"/>
    <xf numFmtId="0" fontId="8" fillId="3" borderId="18" xfId="0" applyFont="1" applyFill="1" applyBorder="1"/>
    <xf numFmtId="0" fontId="8" fillId="2" borderId="16" xfId="0" applyFont="1" applyFill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19" xfId="0" applyFont="1" applyBorder="1"/>
    <xf numFmtId="0" fontId="0" fillId="0" borderId="0" xfId="0" applyAlignment="1">
      <alignment horizontal="left"/>
    </xf>
    <xf numFmtId="0" fontId="0" fillId="0" borderId="0" xfId="0" pivotButton="1"/>
    <xf numFmtId="0" fontId="6" fillId="0" borderId="0" xfId="0" applyFont="1" applyAlignment="1">
      <alignment horizontal="right"/>
    </xf>
    <xf numFmtId="0" fontId="0" fillId="0" borderId="1" xfId="0" applyBorder="1"/>
    <xf numFmtId="0" fontId="10" fillId="0" borderId="4" xfId="0" applyFont="1" applyBorder="1"/>
    <xf numFmtId="0" fontId="10" fillId="0" borderId="7" xfId="0" applyFont="1" applyBorder="1"/>
    <xf numFmtId="0" fontId="11" fillId="0" borderId="1" xfId="0" applyFont="1" applyBorder="1"/>
    <xf numFmtId="0" fontId="12" fillId="4" borderId="4" xfId="3" applyFont="1" applyFill="1" applyBorder="1" applyAlignment="1">
      <alignment horizontal="left"/>
    </xf>
    <xf numFmtId="0" fontId="13" fillId="4" borderId="7" xfId="0" applyFont="1" applyFill="1" applyBorder="1" applyAlignment="1">
      <alignment horizontal="left" wrapText="1" readingOrder="1"/>
    </xf>
    <xf numFmtId="0" fontId="12" fillId="0" borderId="7" xfId="0" applyFont="1" applyBorder="1" applyAlignment="1">
      <alignment horizontal="left"/>
    </xf>
    <xf numFmtId="0" fontId="13" fillId="5" borderId="13" xfId="3" applyFont="1" applyFill="1" applyBorder="1" applyAlignment="1">
      <alignment horizontal="left" wrapText="1" readingOrder="1"/>
    </xf>
    <xf numFmtId="0" fontId="2" fillId="0" borderId="1" xfId="0" applyFont="1" applyBorder="1"/>
    <xf numFmtId="0" fontId="0" fillId="0" borderId="10" xfId="0" applyBorder="1" applyAlignment="1">
      <alignment horizontal="left"/>
    </xf>
    <xf numFmtId="0" fontId="0" fillId="0" borderId="20" xfId="0" applyBorder="1" applyAlignment="1">
      <alignment horizontal="left"/>
    </xf>
    <xf numFmtId="43" fontId="2" fillId="0" borderId="2" xfId="1" applyFont="1" applyBorder="1"/>
    <xf numFmtId="43" fontId="2" fillId="0" borderId="3" xfId="1" applyFont="1" applyFill="1" applyBorder="1"/>
    <xf numFmtId="43" fontId="0" fillId="0" borderId="5" xfId="1" applyFont="1" applyBorder="1"/>
    <xf numFmtId="43" fontId="0" fillId="0" borderId="6" xfId="1" applyFont="1" applyFill="1" applyBorder="1"/>
    <xf numFmtId="43" fontId="0" fillId="0" borderId="8" xfId="1" applyFont="1" applyBorder="1"/>
    <xf numFmtId="43" fontId="0" fillId="0" borderId="12" xfId="1" applyFont="1" applyFill="1" applyBorder="1"/>
    <xf numFmtId="43" fontId="10" fillId="4" borderId="8" xfId="1" applyFont="1" applyFill="1" applyBorder="1" applyAlignment="1">
      <alignment horizontal="center"/>
    </xf>
    <xf numFmtId="43" fontId="5" fillId="0" borderId="8" xfId="1" applyFont="1" applyFill="1" applyBorder="1" applyAlignment="1"/>
    <xf numFmtId="43" fontId="0" fillId="0" borderId="14" xfId="1" applyFont="1" applyBorder="1"/>
    <xf numFmtId="43" fontId="0" fillId="0" borderId="0" xfId="1" applyFont="1"/>
    <xf numFmtId="43" fontId="10" fillId="0" borderId="3" xfId="1" applyFont="1" applyBorder="1"/>
    <xf numFmtId="43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43" fontId="10" fillId="0" borderId="2" xfId="1" applyFont="1" applyBorder="1"/>
    <xf numFmtId="9" fontId="0" fillId="0" borderId="0" xfId="2" applyFont="1"/>
    <xf numFmtId="0" fontId="2" fillId="0" borderId="0" xfId="0" applyFont="1"/>
    <xf numFmtId="0" fontId="10" fillId="0" borderId="13" xfId="0" applyFont="1" applyBorder="1"/>
    <xf numFmtId="0" fontId="10" fillId="0" borderId="1" xfId="0" applyFont="1" applyBorder="1"/>
    <xf numFmtId="43" fontId="0" fillId="0" borderId="2" xfId="1" applyFont="1" applyBorder="1"/>
    <xf numFmtId="43" fontId="0" fillId="0" borderId="3" xfId="1" applyFont="1" applyBorder="1"/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7" xfId="0" applyFont="1" applyBorder="1" applyAlignment="1">
      <alignment horizontal="right" indent="1"/>
    </xf>
    <xf numFmtId="0" fontId="2" fillId="0" borderId="8" xfId="0" applyFont="1" applyBorder="1" applyAlignment="1">
      <alignment horizontal="right" indent="1"/>
    </xf>
    <xf numFmtId="0" fontId="2" fillId="0" borderId="1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quotePrefix="1" applyBorder="1" applyAlignment="1">
      <alignment horizontal="left"/>
    </xf>
    <xf numFmtId="0" fontId="0" fillId="0" borderId="22" xfId="0" applyBorder="1" applyAlignment="1">
      <alignment horizontal="left"/>
    </xf>
    <xf numFmtId="0" fontId="11" fillId="0" borderId="2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24" xfId="0" applyFont="1" applyBorder="1"/>
    <xf numFmtId="43" fontId="0" fillId="0" borderId="25" xfId="1" applyFont="1" applyBorder="1"/>
    <xf numFmtId="0" fontId="0" fillId="0" borderId="0" xfId="0"/>
    <xf numFmtId="0" fontId="4" fillId="0" borderId="2" xfId="0" applyFont="1" applyBorder="1"/>
    <xf numFmtId="43" fontId="4" fillId="0" borderId="3" xfId="1" applyFont="1" applyBorder="1"/>
    <xf numFmtId="0" fontId="5" fillId="0" borderId="5" xfId="0" applyFont="1" applyBorder="1"/>
    <xf numFmtId="0" fontId="0" fillId="0" borderId="5" xfId="0" applyBorder="1"/>
    <xf numFmtId="43" fontId="0" fillId="0" borderId="6" xfId="1" applyFont="1" applyBorder="1"/>
    <xf numFmtId="0" fontId="0" fillId="0" borderId="8" xfId="0" applyBorder="1"/>
    <xf numFmtId="43" fontId="0" fillId="0" borderId="9" xfId="1" applyFont="1" applyBorder="1"/>
    <xf numFmtId="0" fontId="0" fillId="0" borderId="10" xfId="0" applyBorder="1"/>
    <xf numFmtId="43" fontId="0" fillId="0" borderId="11" xfId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43" fontId="0" fillId="0" borderId="12" xfId="1" applyFont="1" applyBorder="1"/>
    <xf numFmtId="10" fontId="0" fillId="0" borderId="7" xfId="2" applyNumberFormat="1" applyFont="1" applyBorder="1"/>
    <xf numFmtId="0" fontId="0" fillId="0" borderId="8" xfId="0" applyBorder="1" applyAlignment="1">
      <alignment horizontal="left"/>
    </xf>
    <xf numFmtId="9" fontId="2" fillId="0" borderId="8" xfId="0" applyNumberFormat="1" applyFont="1" applyBorder="1"/>
    <xf numFmtId="0" fontId="0" fillId="0" borderId="7" xfId="0" applyBorder="1"/>
    <xf numFmtId="0" fontId="0" fillId="0" borderId="2" xfId="0" applyBorder="1"/>
    <xf numFmtId="0" fontId="0" fillId="0" borderId="15" xfId="0" applyBorder="1"/>
    <xf numFmtId="43" fontId="7" fillId="0" borderId="11" xfId="1" applyFont="1" applyBorder="1"/>
    <xf numFmtId="0" fontId="6" fillId="0" borderId="0" xfId="0" applyFont="1" applyAlignment="1">
      <alignment horizontal="right"/>
    </xf>
    <xf numFmtId="0" fontId="0" fillId="0" borderId="27" xfId="0" applyBorder="1"/>
    <xf numFmtId="43" fontId="0" fillId="0" borderId="28" xfId="1" applyFont="1" applyBorder="1"/>
    <xf numFmtId="43" fontId="10" fillId="0" borderId="29" xfId="1" applyFont="1" applyFill="1" applyBorder="1"/>
    <xf numFmtId="0" fontId="0" fillId="0" borderId="26" xfId="0" applyBorder="1"/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harmacy%20Sales%20Register%20Retai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5251.633276851855" createdVersion="8" refreshedVersion="8" minRefreshableVersion="3" recordCount="2455" xr:uid="{00000000-000A-0000-FFFF-FFFF09000000}">
  <cacheSource type="worksheet">
    <worksheetSource ref="A1:N2456" sheet="not included in bill" r:id="rId2"/>
  </cacheSource>
  <cacheFields count="16">
    <cacheField name="Type" numFmtId="0">
      <sharedItems/>
    </cacheField>
    <cacheField name="Doc No" numFmtId="0">
      <sharedItems/>
    </cacheField>
    <cacheField name="Doc Date" numFmtId="0">
      <sharedItems/>
    </cacheField>
    <cacheField name="Date" numFmtId="14">
      <sharedItems containsSemiMixedTypes="0" containsNonDate="0" containsDate="1" containsString="0" minDate="2023-01-01T00:00:00" maxDate="2023-10-01T00:00:00" count="273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</sharedItems>
      <fieldGroup par="15"/>
    </cacheField>
    <cacheField name="PRN" numFmtId="0">
      <sharedItems containsString="0" containsBlank="1" containsNumber="1" containsInteger="1" minValue="5" maxValue="6063"/>
    </cacheField>
    <cacheField name="Y/N" numFmtId="0">
      <sharedItems/>
    </cacheField>
    <cacheField name="Patient" numFmtId="0">
      <sharedItems/>
    </cacheField>
    <cacheField name="Doctor" numFmtId="0">
      <sharedItems containsBlank="1"/>
    </cacheField>
    <cacheField name="Gross Amount" numFmtId="2">
      <sharedItems containsSemiMixedTypes="0" containsString="0" containsNumber="1" minValue="-6679.39" maxValue="46139.45"/>
    </cacheField>
    <cacheField name="Discount" numFmtId="2">
      <sharedItems containsSemiMixedTypes="0" containsString="0" containsNumber="1" minValue="-681.3" maxValue="19987.23"/>
    </cacheField>
    <cacheField name="R-Off" numFmtId="2">
      <sharedItems containsSemiMixedTypes="0" containsString="0" containsNumber="1" minValue="-0.5" maxValue="0.5"/>
    </cacheField>
    <cacheField name="Net Amount Before Rounding" numFmtId="2">
      <sharedItems containsSemiMixedTypes="0" containsString="0" containsNumber="1" minValue="-6679.39" maxValue="46139.45"/>
    </cacheField>
    <cacheField name="Net Amount" numFmtId="2">
      <sharedItems containsSemiMixedTypes="0" containsString="0" containsNumber="1" containsInteger="1" minValue="-6679" maxValue="46139"/>
    </cacheField>
    <cacheField name="Entry Date" numFmtId="0">
      <sharedItems/>
    </cacheField>
    <cacheField name="Days (Date)" numFmtId="0" databaseField="0">
      <fieldGroup base="3">
        <rangePr groupBy="days" startDate="2023-01-01T00:00:00" endDate="2023-10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/2023"/>
        </groupItems>
      </fieldGroup>
    </cacheField>
    <cacheField name="Months (Date)" numFmtId="0" databaseField="0">
      <fieldGroup base="3">
        <rangePr groupBy="months" startDate="2023-01-01T00:00:00" endDate="2023-10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5">
  <r>
    <s v="Sale"/>
    <s v="22-23/001846"/>
    <s v="01/01/2023 07:08"/>
    <x v="0"/>
    <m/>
    <s v="NO"/>
    <s v="PANDEY JI"/>
    <s v="SELF"/>
    <n v="20"/>
    <n v="0"/>
    <n v="0"/>
    <n v="20"/>
    <n v="20"/>
    <s v="2023-01-01T07:08:27"/>
  </r>
  <r>
    <s v="Sale"/>
    <s v="22-23/001847"/>
    <s v="01/01/2023 11:57"/>
    <x v="0"/>
    <m/>
    <s v="NO"/>
    <s v="PLACIDIUS KIDO"/>
    <s v="Dr. Anupam Singh/Dr.Binay Kumar"/>
    <n v="1210.2"/>
    <n v="0"/>
    <n v="-0.2"/>
    <n v="1210.2"/>
    <n v="1210"/>
    <s v="2023-01-01T11:57:34"/>
  </r>
  <r>
    <s v="Sale"/>
    <s v="22-23/001848"/>
    <s v="01/01/2023 22:46"/>
    <x v="0"/>
    <m/>
    <s v="NO"/>
    <s v="BERLIN"/>
    <s v="SELF"/>
    <n v="1182.01"/>
    <n v="0"/>
    <n v="-0.01"/>
    <n v="1182.01"/>
    <n v="1182"/>
    <s v="2023-01-01T22:47:00"/>
  </r>
  <r>
    <s v="Sale"/>
    <s v="22-23/001849"/>
    <s v="02/01/2023 09:04"/>
    <x v="1"/>
    <m/>
    <s v="NO"/>
    <s v="ROSHAN"/>
    <s v="SELF"/>
    <n v="20"/>
    <n v="0"/>
    <n v="0"/>
    <n v="20"/>
    <n v="20"/>
    <s v="2023-01-02T09:04:20"/>
  </r>
  <r>
    <s v="Sale"/>
    <s v="22-23/001850"/>
    <s v="02/01/2023 13:06"/>
    <x v="1"/>
    <m/>
    <s v="NO"/>
    <s v="RAJESH"/>
    <s v="Dr. Anupam Kumar Singh/ Dr.Debdutta"/>
    <n v="1603.5"/>
    <n v="0"/>
    <n v="0.5"/>
    <n v="1603.5"/>
    <n v="1604"/>
    <s v="2023-01-02T13:06:39"/>
  </r>
  <r>
    <s v="Sale"/>
    <s v="22-23/001851"/>
    <s v="02/01/2023 13:25"/>
    <x v="1"/>
    <n v="678"/>
    <s v="NO"/>
    <s v="Mrs. DUMI  KERKETTA"/>
    <s v="Dr. Anupam Singh/Dr.Binay Kumar"/>
    <n v="361.2"/>
    <n v="0"/>
    <n v="-0.2"/>
    <n v="361.2"/>
    <n v="361"/>
    <s v="2023-01-02T13:25:10"/>
  </r>
  <r>
    <s v="Sale"/>
    <s v="22-23/001852"/>
    <s v="02/01/2023 13:44"/>
    <x v="1"/>
    <m/>
    <s v="NO"/>
    <s v="RAJESH"/>
    <s v="Dr. Anupam Kumar Singh/ Dr.Debdutta"/>
    <n v="24.16"/>
    <n v="0"/>
    <n v="-0.16"/>
    <n v="24.16"/>
    <n v="24"/>
    <s v="2023-01-02T13:44:20"/>
  </r>
  <r>
    <s v="Sale"/>
    <s v="22-23/001853"/>
    <s v="02/01/2023 13:50"/>
    <x v="1"/>
    <m/>
    <s v="NO"/>
    <s v="Dr.Binay Kumar"/>
    <s v="SELF"/>
    <n v="107.2"/>
    <n v="32.159999999999997"/>
    <n v="-0.04"/>
    <n v="75.040000000000006"/>
    <n v="75"/>
    <s v="2023-01-02T13:50:26"/>
  </r>
  <r>
    <s v="Sale"/>
    <s v="22-23/001854"/>
    <s v="02/01/2023 13:52"/>
    <x v="1"/>
    <m/>
    <s v="NO"/>
    <s v="SABHEEHA PERVEEN"/>
    <s v="Dr. Anupam Kumar Singh/ Dr.Debdutta"/>
    <n v="7.86"/>
    <n v="0"/>
    <n v="0.14000000000000001"/>
    <n v="7.86"/>
    <n v="8"/>
    <s v="2023-01-02T13:52:31"/>
  </r>
  <r>
    <s v="Sale"/>
    <s v="22-23/001855"/>
    <s v="02/01/2023 13:54"/>
    <x v="1"/>
    <n v="2928"/>
    <s v="NO"/>
    <s v="Mrs. WAZDA KHATOON"/>
    <s v="Dr. Anupam Singh/Dr.Binay Kumar"/>
    <n v="430.9"/>
    <n v="0"/>
    <n v="0.1"/>
    <n v="430.9"/>
    <n v="431"/>
    <s v="2023-01-02T13:54:42"/>
  </r>
  <r>
    <s v="Sale"/>
    <s v="22-23/001856"/>
    <s v="02/01/2023 15:18"/>
    <x v="1"/>
    <m/>
    <s v="NO"/>
    <s v="PROSHOTAM"/>
    <s v="SDSD"/>
    <n v="4.12"/>
    <n v="0"/>
    <n v="-0.12"/>
    <n v="4.12"/>
    <n v="4"/>
    <s v="2023-01-02T15:18:23"/>
  </r>
  <r>
    <s v="Sale"/>
    <s v="22-23/001857"/>
    <s v="02/01/2023 15:24"/>
    <x v="1"/>
    <n v="2930"/>
    <s v="NO"/>
    <s v="Mr. ASHOK KUMAR"/>
    <s v="Dr. Anupam Singh/Dr.Binay Kumar"/>
    <n v="231.7"/>
    <n v="0"/>
    <n v="0.3"/>
    <n v="231.7"/>
    <n v="232"/>
    <s v="2023-01-02T15:24:15"/>
  </r>
  <r>
    <s v="Sale"/>
    <s v="22-23/001858"/>
    <s v="02/01/2023 16:36"/>
    <x v="1"/>
    <m/>
    <s v="NO"/>
    <s v="RAJU MISTRI"/>
    <s v="SELF"/>
    <n v="1015.8"/>
    <n v="0"/>
    <n v="0.2"/>
    <n v="1015.8"/>
    <n v="1016"/>
    <s v="2023-01-02T16:36:45"/>
  </r>
  <r>
    <s v="Sale"/>
    <s v="22-23/001859"/>
    <s v="02/01/2023 16:39"/>
    <x v="1"/>
    <n v="2933"/>
    <s v="NO"/>
    <s v="Mr. JUNIAD HAQUE"/>
    <s v="Dr. Anupam Singh/Dr.Binay Kumar"/>
    <n v="212.85"/>
    <n v="0"/>
    <n v="0.15"/>
    <n v="212.85"/>
    <n v="213"/>
    <s v="2023-01-02T16:39:54"/>
  </r>
  <r>
    <s v="Sale"/>
    <s v="22-23/001860"/>
    <s v="02/01/2023 16:45"/>
    <x v="1"/>
    <m/>
    <s v="NO"/>
    <s v="RANJITA SIS"/>
    <s v="SIS"/>
    <n v="126"/>
    <n v="0"/>
    <n v="0"/>
    <n v="126"/>
    <n v="126"/>
    <s v="2023-01-02T16:45:36"/>
  </r>
  <r>
    <s v="Sale"/>
    <s v="22-23/001861"/>
    <s v="02/01/2023 17:44"/>
    <x v="1"/>
    <m/>
    <s v="NO"/>
    <s v="DR ANUPAM SINGH"/>
    <s v="SELF"/>
    <n v="1890"/>
    <n v="0"/>
    <n v="0"/>
    <n v="1890"/>
    <n v="1890"/>
    <s v="2023-01-02T17:44:54"/>
  </r>
  <r>
    <s v="Sale"/>
    <s v="22-23/001862"/>
    <s v="02/01/2023 18:00"/>
    <x v="1"/>
    <m/>
    <s v="NO"/>
    <s v="RANJITA DEVI"/>
    <s v="SELF"/>
    <n v="321.60000000000002"/>
    <n v="0"/>
    <n v="0.4"/>
    <n v="321.60000000000002"/>
    <n v="322"/>
    <s v="2023-01-02T18:00:11"/>
  </r>
  <r>
    <s v="Sale"/>
    <s v="22-23/001864"/>
    <s v="03/01/2023 14:25"/>
    <x v="2"/>
    <m/>
    <s v="NO"/>
    <s v="DR ANUPAM SINGH"/>
    <s v="SELF"/>
    <n v="1890"/>
    <n v="567"/>
    <n v="0"/>
    <n v="1323"/>
    <n v="1323"/>
    <s v="2023-01-03T14:25:07"/>
  </r>
  <r>
    <s v="Sale"/>
    <s v="22-23/001865"/>
    <s v="03/01/2023 15:25"/>
    <x v="2"/>
    <m/>
    <s v="NO"/>
    <s v="MOBARAK ANSARI"/>
    <s v="Dr. Anupam Kumar Singh/ Dr.Debdutta"/>
    <n v="636.38"/>
    <n v="0"/>
    <n v="-0.38"/>
    <n v="636.38"/>
    <n v="636"/>
    <s v="2023-01-03T15:25:05"/>
  </r>
  <r>
    <s v="Sale"/>
    <s v="22-23/001866"/>
    <s v="03/01/2023 16:19"/>
    <x v="2"/>
    <m/>
    <s v="NO"/>
    <s v="MR SAGAR"/>
    <s v="DISP"/>
    <n v="29.29"/>
    <n v="0"/>
    <n v="-0.28999999999999998"/>
    <n v="29.29"/>
    <n v="29"/>
    <s v="2023-01-03T16:19:41"/>
  </r>
  <r>
    <s v="Sale"/>
    <s v="22-23/001867"/>
    <s v="03/01/2023 16:33"/>
    <x v="2"/>
    <m/>
    <s v="NO"/>
    <s v="DHEERAJ"/>
    <s v="SELF"/>
    <n v="1891.65"/>
    <n v="0"/>
    <n v="0.35"/>
    <n v="1891.65"/>
    <n v="1892"/>
    <s v="2023-01-03T16:33:44"/>
  </r>
  <r>
    <s v="Sale"/>
    <s v="22-23/001868"/>
    <s v="03/01/2023 16:51"/>
    <x v="2"/>
    <n v="2939"/>
    <s v="NO"/>
    <s v="Mr. MOBARAK ANSARI"/>
    <s v="Dr. Anupam Singh/Dr.Binay Kumar"/>
    <n v="309.94"/>
    <n v="0"/>
    <n v="0.06"/>
    <n v="309.94"/>
    <n v="310"/>
    <s v="2023-01-03T16:51:00"/>
  </r>
  <r>
    <s v="Sale"/>
    <s v="22-23/001869"/>
    <s v="03/01/2023 16:59"/>
    <x v="2"/>
    <n v="1472"/>
    <s v="NO"/>
    <s v="Mr. SURAJ LAL  SAHU"/>
    <s v="Dr. Anupam Singh/Dr.Binay Kumar"/>
    <n v="162.4"/>
    <n v="0"/>
    <n v="-0.4"/>
    <n v="162.4"/>
    <n v="162"/>
    <s v="2023-01-03T16:59:58"/>
  </r>
  <r>
    <s v="Sale"/>
    <s v="22-23/001870"/>
    <s v="03/01/2023 17:26"/>
    <x v="2"/>
    <n v="2943"/>
    <s v="NO"/>
    <s v="Mr. SUBIR DUTTA"/>
    <s v="Dr. Anupam Singh/Dr.Binay Kumar"/>
    <n v="235.95"/>
    <n v="0"/>
    <n v="0.05"/>
    <n v="235.95"/>
    <n v="236"/>
    <s v="2023-01-03T17:26:30"/>
  </r>
  <r>
    <s v="Sale"/>
    <s v="22-23/001871"/>
    <s v="03/01/2023 17:30"/>
    <x v="2"/>
    <n v="2741"/>
    <s v="NO"/>
    <s v="Mr. RAM NARESH RAI"/>
    <s v="Dr. Anupam Singh/Dr.Binay Kumar"/>
    <n v="217.05"/>
    <n v="0"/>
    <n v="-0.05"/>
    <n v="217.05"/>
    <n v="217"/>
    <s v="2023-01-03T17:30:09"/>
  </r>
  <r>
    <s v="Sale"/>
    <s v="22-23/001874"/>
    <s v="04/01/2023 13:34"/>
    <x v="3"/>
    <n v="2877"/>
    <s v="NO"/>
    <s v="Mrs. PUNAM DEVI"/>
    <s v="Dr. Anupam Singh/Dr.Binay Kumar"/>
    <n v="673.52"/>
    <n v="0"/>
    <n v="0.48"/>
    <n v="673.52"/>
    <n v="674"/>
    <s v="2023-01-04T13:34:09"/>
  </r>
  <r>
    <s v="Sale"/>
    <s v="22-23/001875"/>
    <s v="04/01/2023 13:56"/>
    <x v="3"/>
    <m/>
    <s v="NO"/>
    <s v="DR PG SARKAR"/>
    <s v="SELF"/>
    <n v="30.9"/>
    <n v="0"/>
    <n v="0.1"/>
    <n v="30.9"/>
    <n v="31"/>
    <s v="2023-01-04T13:56:47"/>
  </r>
  <r>
    <s v="Sale"/>
    <s v="22-23/001878"/>
    <s v="04/01/2023 15:58"/>
    <x v="3"/>
    <n v="1309"/>
    <s v="NO"/>
    <s v="Mrs. AMINA  KHATOON"/>
    <s v="Dr. Anupam Singh/Dr.Binay Kumar"/>
    <n v="8918.4"/>
    <n v="0"/>
    <n v="-0.4"/>
    <n v="8918.4"/>
    <n v="8918"/>
    <s v="2023-01-04T15:58:24"/>
  </r>
  <r>
    <s v="Sale"/>
    <s v="22-23/001880"/>
    <s v="04/01/2023 21:29"/>
    <x v="3"/>
    <m/>
    <s v="NO"/>
    <s v="AJAY KUMAR"/>
    <s v="Dr. Anupam Singh/Dr.Binay Kumar"/>
    <n v="61.5"/>
    <n v="0"/>
    <n v="0.5"/>
    <n v="61.5"/>
    <n v="62"/>
    <s v="2023-01-04T21:29:30"/>
  </r>
  <r>
    <s v="Sale"/>
    <s v="22-23/001881"/>
    <s v="05/01/2023 09:29"/>
    <x v="4"/>
    <m/>
    <s v="NO"/>
    <s v="SANDEEP"/>
    <s v="SELF"/>
    <n v="52"/>
    <n v="0"/>
    <n v="0"/>
    <n v="52"/>
    <n v="52"/>
    <s v="2023-01-05T09:29:05"/>
  </r>
  <r>
    <s v="Return"/>
    <s v="22-23/000075"/>
    <s v="05/01/2023 12:37"/>
    <x v="4"/>
    <m/>
    <s v="NO"/>
    <s v="DR ANUPAM SINGH"/>
    <s v="SELF"/>
    <n v="-1890"/>
    <n v="-567"/>
    <n v="0"/>
    <n v="-1323"/>
    <n v="-1323"/>
    <s v="2023-01-05T12:37:38"/>
  </r>
  <r>
    <s v="Return"/>
    <s v="22-23/000076"/>
    <s v="05/01/2023 12:39"/>
    <x v="4"/>
    <m/>
    <s v="NO"/>
    <s v="Dr.Binay Kumar"/>
    <s v="SELF"/>
    <n v="-107.2"/>
    <n v="-32.159999999999997"/>
    <n v="0.04"/>
    <n v="-75.040000000000006"/>
    <n v="-75"/>
    <s v="2023-01-05T12:39:10"/>
  </r>
  <r>
    <s v="Sale"/>
    <s v="22-23/001882"/>
    <s v="05/01/2023 12:40"/>
    <x v="4"/>
    <m/>
    <s v="NO"/>
    <s v="Dr. Anupam Kumar Singh"/>
    <s v="SELF"/>
    <n v="1890"/>
    <n v="567"/>
    <n v="0"/>
    <n v="1323"/>
    <n v="1323"/>
    <s v="2023-01-05T12:40:52"/>
  </r>
  <r>
    <s v="Sale"/>
    <s v="22-23/001883"/>
    <s v="05/01/2023 12:42"/>
    <x v="4"/>
    <m/>
    <s v="NO"/>
    <s v="Dr.Binay Kumar"/>
    <s v="SELF"/>
    <n v="107.2"/>
    <n v="32.159999999999997"/>
    <n v="-0.04"/>
    <n v="75.040000000000006"/>
    <n v="75"/>
    <s v="2023-01-05T12:42:05"/>
  </r>
  <r>
    <s v="Sale"/>
    <s v="22-23/001884"/>
    <s v="05/01/2023 12:45"/>
    <x v="4"/>
    <n v="1406"/>
    <s v="NO"/>
    <s v="Mrs. MEBLU  SURIN"/>
    <s v="Dr. Anupam Singh/Dr.Binay Kumar"/>
    <n v="2484.6"/>
    <n v="0"/>
    <n v="0.4"/>
    <n v="2484.6"/>
    <n v="2485"/>
    <s v="2023-01-05T12:45:25"/>
  </r>
  <r>
    <s v="Sale"/>
    <s v="22-23/001885"/>
    <s v="05/01/2023 13:36"/>
    <x v="4"/>
    <n v="2805"/>
    <s v="NO"/>
    <s v="Mr. NIRANJAN SINGH"/>
    <s v="Dr. Anupam Singh/Dr.Binay Kumar"/>
    <n v="1443.05"/>
    <n v="0"/>
    <n v="-0.05"/>
    <n v="1443.05"/>
    <n v="1443"/>
    <s v="2023-01-05T13:36:15"/>
  </r>
  <r>
    <s v="Return"/>
    <s v="22-23/000077"/>
    <s v="05/01/2023 14:29"/>
    <x v="4"/>
    <n v="2695"/>
    <s v="NO"/>
    <s v="Mrs. SARASWATI DEVI"/>
    <m/>
    <n v="-122.4"/>
    <n v="0"/>
    <n v="0.4"/>
    <n v="-122.4"/>
    <n v="-122"/>
    <s v="2023-01-05T14:29:52"/>
  </r>
  <r>
    <s v="Sale"/>
    <s v="22-23/001888"/>
    <s v="05/01/2023 14:41"/>
    <x v="4"/>
    <n v="2695"/>
    <s v="NO"/>
    <s v="Mrs. SARASWATI DEVI"/>
    <s v="Dr. Anupam Singh/Dr.Binay Kumar"/>
    <n v="1672.8"/>
    <n v="0"/>
    <n v="0.2"/>
    <n v="1672.8"/>
    <n v="1673"/>
    <s v="2023-01-05T14:41:12"/>
  </r>
  <r>
    <s v="Sale"/>
    <s v="22-23/001889"/>
    <s v="05/01/2023 14:44"/>
    <x v="4"/>
    <m/>
    <s v="NO"/>
    <s v="AVINASH RANA"/>
    <s v="Dr.Binay Kumar"/>
    <n v="1725.57"/>
    <n v="345.11"/>
    <n v="-0.46"/>
    <n v="1380.46"/>
    <n v="1380"/>
    <s v="2023-01-05T14:44:13"/>
  </r>
  <r>
    <s v="Return"/>
    <s v="22-23/000078"/>
    <s v="05/01/2023 15:18"/>
    <x v="4"/>
    <n v="2805"/>
    <s v="NO"/>
    <s v="Mr. NIRANJAN SINGH"/>
    <m/>
    <n v="-1275.05"/>
    <n v="0"/>
    <n v="0.05"/>
    <n v="-1275.05"/>
    <n v="-1275"/>
    <s v="2023-01-05T15:18:54"/>
  </r>
  <r>
    <s v="Sale"/>
    <s v="22-23/001890"/>
    <s v="05/01/2023 15:23"/>
    <x v="4"/>
    <n v="2805"/>
    <s v="NO"/>
    <s v="Mr. NIRANJAN SINGH"/>
    <s v="Dr. Anupam Singh/Dr.Binay Kumar"/>
    <n v="907.26"/>
    <n v="0"/>
    <n v="-0.26"/>
    <n v="907.26"/>
    <n v="907"/>
    <s v="2023-01-05T15:23:40"/>
  </r>
  <r>
    <s v="Sale"/>
    <s v="22-23/001891"/>
    <s v="05/01/2023 16:15"/>
    <x v="4"/>
    <n v="2386"/>
    <s v="NO"/>
    <s v="Mrs. PRABHAWATI LAKRA"/>
    <s v="Dr. Anupam Singh/Dr.Binay Kumar"/>
    <n v="2422.5"/>
    <n v="0"/>
    <n v="0.5"/>
    <n v="2422.5"/>
    <n v="2423"/>
    <s v="2023-01-05T16:15:25"/>
  </r>
  <r>
    <s v="Sale"/>
    <s v="22-23/001893"/>
    <s v="05/01/2023 17:28"/>
    <x v="4"/>
    <m/>
    <s v="NO"/>
    <s v="CATH LAB NEW"/>
    <s v="Dr. Anupam Singh/Dr.Binay Kumar"/>
    <n v="2503"/>
    <n v="0"/>
    <n v="0"/>
    <n v="2503"/>
    <n v="2503"/>
    <s v="2023-01-05T17:28:12"/>
  </r>
  <r>
    <s v="Sale"/>
    <s v="22-23/001894"/>
    <s v="06/01/2023 13:00"/>
    <x v="5"/>
    <n v="2837"/>
    <s v="NO"/>
    <s v="Mr. JAGMOHAN PATHAK"/>
    <s v="Dr. Anupam Singh/Dr.Binay Kumar"/>
    <n v="1363.8"/>
    <n v="0"/>
    <n v="0.2"/>
    <n v="1363.8"/>
    <n v="1364"/>
    <s v="2023-01-06T13:01:00"/>
  </r>
  <r>
    <s v="Sale"/>
    <s v="22-23/001895"/>
    <s v="06/01/2023 13:57"/>
    <x v="5"/>
    <m/>
    <s v="NO"/>
    <s v="RAHILA BIBI"/>
    <s v="SELF"/>
    <n v="567.08000000000004"/>
    <n v="0"/>
    <n v="-0.08"/>
    <n v="567.08000000000004"/>
    <n v="567"/>
    <s v="2023-01-06T13:57:51"/>
  </r>
  <r>
    <s v="Sale"/>
    <s v="22-23/001896"/>
    <s v="06/01/2023 14:41"/>
    <x v="5"/>
    <n v="1925"/>
    <s v="NO"/>
    <s v="Mrs. RAHILA BIBI"/>
    <s v="Dr. Anupam Singh/Dr.Binay Kumar"/>
    <n v="1444.11"/>
    <n v="0"/>
    <n v="-0.11"/>
    <n v="1444.11"/>
    <n v="1444"/>
    <s v="2023-01-06T14:41:43"/>
  </r>
  <r>
    <s v="Sale"/>
    <s v="22-23/001898"/>
    <s v="06/01/2023 17:33"/>
    <x v="5"/>
    <m/>
    <s v="NO"/>
    <s v="RAM KUMAR"/>
    <s v="Dr. Anupam Singh/Dr.Binay Kumar"/>
    <n v="494.4"/>
    <n v="0"/>
    <n v="-0.4"/>
    <n v="494.4"/>
    <n v="494"/>
    <s v="2023-01-06T17:33:51"/>
  </r>
  <r>
    <s v="Sale"/>
    <s v="22-23/001899"/>
    <s v="06/01/2023 18:09"/>
    <x v="5"/>
    <m/>
    <s v="NO"/>
    <s v="Dr.Binay Kumar Sir"/>
    <s v="SELF"/>
    <n v="670.2"/>
    <n v="134.04"/>
    <n v="-0.16"/>
    <n v="536.16"/>
    <n v="536"/>
    <s v="2023-01-06T18:09:44"/>
  </r>
  <r>
    <s v="Sale"/>
    <s v="22-23/001900"/>
    <s v="06/01/2023 19:46"/>
    <x v="5"/>
    <m/>
    <s v="NO"/>
    <s v="SPARSH PHARMA"/>
    <s v="Dr. Anupam Singh"/>
    <n v="621.69000000000005"/>
    <n v="124.33"/>
    <n v="-0.36"/>
    <n v="497.36"/>
    <n v="497"/>
    <s v="2023-01-06T19:46:05"/>
  </r>
  <r>
    <s v="Sale"/>
    <s v="22-23/001903"/>
    <s v="06/01/2023 22:08"/>
    <x v="5"/>
    <n v="2969"/>
    <s v="NO"/>
    <s v="Mr. FOGAL PANDIT"/>
    <s v="Dr. Anupam Singh/Dr.Binay Kumar"/>
    <n v="1056.45"/>
    <n v="0"/>
    <n v="-0.45"/>
    <n v="1056.45"/>
    <n v="1056"/>
    <s v="2023-01-06T22:08:37"/>
  </r>
  <r>
    <s v="Sale"/>
    <s v="22-23/001904"/>
    <s v="07/01/2023 12:58"/>
    <x v="6"/>
    <n v="2895"/>
    <s v="NO"/>
    <s v="Mrs. RAJO DEVI"/>
    <s v="Dr. Anupam Singh/Dr.Binay Kumar"/>
    <n v="2949"/>
    <n v="0"/>
    <n v="0"/>
    <n v="2949"/>
    <n v="2949"/>
    <s v="2023-01-07T12:58:34"/>
  </r>
  <r>
    <s v="Sale"/>
    <s v="22-23/001905"/>
    <s v="07/01/2023 13:16"/>
    <x v="6"/>
    <m/>
    <s v="NO"/>
    <s v="SATYANDRA PANDEY"/>
    <s v="Dr. Anupam Singh/Dr.Binay Kumar"/>
    <n v="75.099999999999994"/>
    <n v="0"/>
    <n v="-0.1"/>
    <n v="75.099999999999994"/>
    <n v="75"/>
    <s v="2023-01-07T13:16:38"/>
  </r>
  <r>
    <s v="Sale"/>
    <s v="22-23/001906"/>
    <s v="07/01/2023 14:13"/>
    <x v="6"/>
    <m/>
    <s v="NO"/>
    <s v="WAHID KHAN"/>
    <s v="Dr. Anupam Singh/Dr.Binay Kumar"/>
    <n v="421.7"/>
    <n v="0"/>
    <n v="0.3"/>
    <n v="421.7"/>
    <n v="422"/>
    <s v="2023-01-07T14:13:20"/>
  </r>
  <r>
    <s v="Sale"/>
    <s v="22-23/001907"/>
    <s v="07/01/2023 14:36"/>
    <x v="6"/>
    <n v="2831"/>
    <s v="NO"/>
    <s v="Mrs. SHARDHA DEVI"/>
    <s v="Dr. Anupam Singh/Dr.Binay Kumar"/>
    <n v="345.95"/>
    <n v="0"/>
    <n v="0.05"/>
    <n v="345.95"/>
    <n v="346"/>
    <s v="2023-01-07T14:36:54"/>
  </r>
  <r>
    <s v="Sale"/>
    <s v="22-23/001909"/>
    <s v="07/01/2023 15:49"/>
    <x v="6"/>
    <m/>
    <s v="NO"/>
    <s v="WAHID KHAN"/>
    <s v="Dr. Anupam Singh/Dr.Binay Kumar"/>
    <n v="39.299999999999997"/>
    <n v="0"/>
    <n v="-0.3"/>
    <n v="39.299999999999997"/>
    <n v="39"/>
    <s v="2023-01-07T15:49:55"/>
  </r>
  <r>
    <s v="Sale"/>
    <s v="22-23/001910"/>
    <s v="07/01/2023 16:02"/>
    <x v="6"/>
    <n v="2974"/>
    <s v="NO"/>
    <s v="Mr. SIDDHARTHA RANA"/>
    <s v="Dr. Anupam Singh/Dr.Binay Kumar"/>
    <n v="314.04000000000002"/>
    <n v="0"/>
    <n v="-0.04"/>
    <n v="314.04000000000002"/>
    <n v="314"/>
    <s v="2023-01-07T16:02:09"/>
  </r>
  <r>
    <s v="Sale"/>
    <s v="22-23/001911"/>
    <s v="07/01/2023 16:09"/>
    <x v="6"/>
    <n v="2766"/>
    <s v="NO"/>
    <s v="Dr. PRASENJIT DEY"/>
    <s v="Dr. Anupam Singh/Dr.Binay Kumar"/>
    <n v="719.08"/>
    <n v="0"/>
    <n v="-0.08"/>
    <n v="719.08"/>
    <n v="719"/>
    <s v="2023-01-07T16:09:25"/>
  </r>
  <r>
    <s v="Sale"/>
    <s v="22-23/001914"/>
    <s v="07/01/2023 18:19"/>
    <x v="6"/>
    <m/>
    <s v="NO"/>
    <s v="MO SAFIK"/>
    <s v="Dr. Anupam Singh/Dr.Binay Kumar"/>
    <n v="1237.29"/>
    <n v="0"/>
    <n v="-0.28999999999999998"/>
    <n v="1237.29"/>
    <n v="1237"/>
    <s v="2023-01-07T18:19:04"/>
  </r>
  <r>
    <s v="Sale"/>
    <s v="22-23/001915"/>
    <s v="07/01/2023 18:20"/>
    <x v="6"/>
    <m/>
    <s v="NO"/>
    <s v="CHAMPA DEVI"/>
    <s v="Dr. Anupam Singh/Dr.Binay Kumar"/>
    <n v="102.85"/>
    <n v="0"/>
    <n v="0.15"/>
    <n v="102.85"/>
    <n v="103"/>
    <s v="2023-01-07T18:21:00"/>
  </r>
  <r>
    <s v="Sale"/>
    <s v="22-23/001916"/>
    <s v="07/01/2023 18:24"/>
    <x v="6"/>
    <n v="2972"/>
    <s v="NO"/>
    <s v="Mr. BISWARUP SAMANTA"/>
    <s v="Dr. Anupam Singh/Dr.Binay Kumar"/>
    <n v="195.2"/>
    <n v="0"/>
    <n v="-0.2"/>
    <n v="195.2"/>
    <n v="195"/>
    <s v="2023-01-07T18:24:55"/>
  </r>
  <r>
    <s v="Sale"/>
    <s v="22-23/001917"/>
    <s v="07/01/2023 18:37"/>
    <x v="6"/>
    <n v="2970"/>
    <s v="NO"/>
    <s v="Mrs. NAYEEMA KHATOON"/>
    <s v="Dr. Anupam Singh/Dr.Binay Kumar"/>
    <n v="538.44000000000005"/>
    <n v="0"/>
    <n v="-0.44"/>
    <n v="538.44000000000005"/>
    <n v="538"/>
    <s v="2023-01-07T18:37:10"/>
  </r>
  <r>
    <s v="Sale"/>
    <s v="22-23/001918"/>
    <s v="07/01/2023 18:41"/>
    <x v="6"/>
    <n v="2969"/>
    <s v="NO"/>
    <s v="Mr. FOGAL PANDIT"/>
    <s v="Dr. Anupam Singh/Dr.Binay Kumar"/>
    <n v="56.6"/>
    <n v="0"/>
    <n v="0.4"/>
    <n v="56.6"/>
    <n v="57"/>
    <s v="2023-01-07T18:41:53"/>
  </r>
  <r>
    <s v="Sale"/>
    <s v="22-23/001919"/>
    <s v="07/01/2023 18:44"/>
    <x v="6"/>
    <n v="2978"/>
    <s v="NO"/>
    <s v="Mr. VIPUL BHARADWAJ"/>
    <s v="Dr. Anupam Singh/Dr.Binay Kumar"/>
    <n v="182.14"/>
    <n v="0"/>
    <n v="-0.14000000000000001"/>
    <n v="182.14"/>
    <n v="182"/>
    <s v="2023-01-07T18:44:49"/>
  </r>
  <r>
    <s v="Sale"/>
    <s v="22-23/001920"/>
    <s v="07/01/2023 20:57"/>
    <x v="6"/>
    <n v="858"/>
    <s v="NO"/>
    <s v="Mrs. CHANDRA BALA  DEVI"/>
    <s v="Dr. Anupam Singh/Dr.Binay Kumar"/>
    <n v="309.95999999999998"/>
    <n v="0"/>
    <n v="0.04"/>
    <n v="309.95999999999998"/>
    <n v="310"/>
    <s v="2023-01-07T20:57:19"/>
  </r>
  <r>
    <s v="Sale"/>
    <s v="22-23/001921"/>
    <s v="07/01/2023 21:08"/>
    <x v="6"/>
    <n v="858"/>
    <s v="NO"/>
    <s v="Mrs. CHANDRA BALA  DEVI"/>
    <s v="Dr. Anupam Singh/Dr.Binay Kumar"/>
    <n v="177.75"/>
    <n v="0"/>
    <n v="0.25"/>
    <n v="177.75"/>
    <n v="178"/>
    <s v="2023-01-07T21:08:14"/>
  </r>
  <r>
    <s v="Return"/>
    <s v="22-23/000079"/>
    <s v="07/01/2023 21:16"/>
    <x v="6"/>
    <n v="858"/>
    <s v="NO"/>
    <s v="Mrs. CHANDRA BALA  DEVI"/>
    <m/>
    <n v="-59.25"/>
    <n v="0"/>
    <n v="0.25"/>
    <n v="-59.25"/>
    <n v="-59"/>
    <s v="2023-01-07T21:16:56"/>
  </r>
  <r>
    <s v="Sale"/>
    <s v="22-23/001922"/>
    <s v="08/01/2023 07:43"/>
    <x v="7"/>
    <m/>
    <s v="NO"/>
    <s v="AMAM"/>
    <s v="SELF"/>
    <n v="21.44"/>
    <n v="0"/>
    <n v="-0.44"/>
    <n v="21.44"/>
    <n v="21"/>
    <s v="2023-01-08T07:43:15"/>
  </r>
  <r>
    <s v="Sale"/>
    <s v="22-23/001923"/>
    <s v="08/01/2023 12:07"/>
    <x v="7"/>
    <n v="2766"/>
    <s v="NO"/>
    <s v="Dr. PRASENJIT DEY"/>
    <s v="Dr. Anupam Singh/Dr.Binay Kumar"/>
    <n v="1393.98"/>
    <n v="0"/>
    <n v="0.02"/>
    <n v="1393.98"/>
    <n v="1394"/>
    <s v="2023-01-08T12:07:47"/>
  </r>
  <r>
    <s v="Sale"/>
    <s v="22-23/001924"/>
    <s v="08/01/2023 17:10"/>
    <x v="7"/>
    <m/>
    <s v="NO"/>
    <s v="RASHMI MAAM"/>
    <s v="SELF"/>
    <n v="18.7"/>
    <n v="0"/>
    <n v="0.3"/>
    <n v="18.7"/>
    <n v="19"/>
    <s v="2023-01-08T17:10:55"/>
  </r>
  <r>
    <s v="Sale"/>
    <s v="22-23/001926"/>
    <s v="09/01/2023 08:41"/>
    <x v="8"/>
    <m/>
    <s v="NO"/>
    <s v="AMAN"/>
    <s v="SELF"/>
    <n v="10"/>
    <n v="0"/>
    <n v="0"/>
    <n v="10"/>
    <n v="10"/>
    <s v="2023-01-09T08:41:06"/>
  </r>
  <r>
    <s v="Sale"/>
    <s v="22-23/001927"/>
    <s v="09/01/2023 09:52"/>
    <x v="8"/>
    <n v="2497"/>
    <s v="NO"/>
    <s v="Mr. FULLO SINGH"/>
    <s v="Dr. Anupam Singh/Dr.Binay Kumar"/>
    <n v="484.45"/>
    <n v="0"/>
    <n v="-0.45"/>
    <n v="484.45"/>
    <n v="484"/>
    <s v="2023-01-09T09:52:45"/>
  </r>
  <r>
    <s v="Sale"/>
    <s v="22-23/001928"/>
    <s v="09/01/2023 11:00"/>
    <x v="8"/>
    <m/>
    <s v="NO"/>
    <s v="SONALI SINGH"/>
    <s v="SELF"/>
    <n v="37"/>
    <n v="0"/>
    <n v="0"/>
    <n v="37"/>
    <n v="37"/>
    <s v="2023-01-09T11:00:19"/>
  </r>
  <r>
    <s v="Sale"/>
    <s v="22-23/001929"/>
    <s v="09/01/2023 12:46"/>
    <x v="8"/>
    <m/>
    <s v="NO"/>
    <s v="SUKLA BOSE"/>
    <s v="Dr. Anupam Singh/Dr.Binay Kumar"/>
    <n v="98.58"/>
    <n v="0"/>
    <n v="0.42"/>
    <n v="98.58"/>
    <n v="99"/>
    <s v="2023-01-09T12:46:10"/>
  </r>
  <r>
    <s v="Sale"/>
    <s v="22-23/001930"/>
    <s v="09/01/2023 13:34"/>
    <x v="8"/>
    <n v="2985"/>
    <s v="NO"/>
    <s v="Mr. HEMRAJ YADAV"/>
    <s v="Dr. Anupam Singh/Dr.Binay Kumar"/>
    <n v="797.1"/>
    <n v="0"/>
    <n v="-0.1"/>
    <n v="797.1"/>
    <n v="797"/>
    <s v="2023-01-09T13:34:36"/>
  </r>
  <r>
    <s v="Sale"/>
    <s v="22-23/001931"/>
    <s v="09/01/2023 13:34"/>
    <x v="8"/>
    <n v="121"/>
    <s v="NO"/>
    <s v="Miss. Neha  Quraishi"/>
    <s v="Dr. Anupam Singh/Dr.Binay Kumar"/>
    <n v="309"/>
    <n v="0"/>
    <n v="0"/>
    <n v="309"/>
    <n v="309"/>
    <s v="2023-01-09T13:34:42"/>
  </r>
  <r>
    <s v="Sale"/>
    <s v="22-23/001932"/>
    <s v="09/01/2023 14:27"/>
    <x v="8"/>
    <n v="2990"/>
    <s v="NO"/>
    <s v="Mrs. KAUSHALYA KUMARI"/>
    <s v="Dr. Anupam Singh/Dr.Binay Kumar"/>
    <n v="91.8"/>
    <n v="0"/>
    <n v="0.2"/>
    <n v="91.8"/>
    <n v="92"/>
    <s v="2023-01-09T14:27:53"/>
  </r>
  <r>
    <s v="Sale"/>
    <s v="22-23/001933"/>
    <s v="09/01/2023 14:27"/>
    <x v="8"/>
    <n v="2820"/>
    <s v="NO"/>
    <s v="Mrs. SARITA DEVI"/>
    <s v="Dr. Anupam Singh/Dr.Binay Kumar"/>
    <n v="373.05"/>
    <n v="0"/>
    <n v="-0.05"/>
    <n v="373.05"/>
    <n v="373"/>
    <s v="2023-01-09T14:28:01"/>
  </r>
  <r>
    <s v="Sale"/>
    <s v="22-23/001935"/>
    <s v="09/01/2023 15:21"/>
    <x v="8"/>
    <m/>
    <s v="NO"/>
    <s v="sukla bose"/>
    <s v="Dr. Anupam Singh/Dr.Binay Kumar"/>
    <n v="5.69"/>
    <n v="0"/>
    <n v="0.31"/>
    <n v="5.69"/>
    <n v="6"/>
    <s v="2023-01-09T15:21:51"/>
  </r>
  <r>
    <s v="Sale"/>
    <s v="22-23/001936"/>
    <s v="09/01/2023 16:15"/>
    <x v="8"/>
    <n v="2161"/>
    <s v="NO"/>
    <s v="Mr. RAMJAN ANSARI"/>
    <s v="Dr. Anupam Singh/Dr.Binay Kumar"/>
    <n v="1045.8"/>
    <n v="0"/>
    <n v="0.2"/>
    <n v="1045.8"/>
    <n v="1046"/>
    <s v="2023-01-09T16:16:00"/>
  </r>
  <r>
    <s v="Sale"/>
    <s v="22-23/001938"/>
    <s v="09/01/2023 17:12"/>
    <x v="8"/>
    <m/>
    <s v="NO"/>
    <s v="RAJ"/>
    <s v="SELF"/>
    <n v="80"/>
    <n v="0"/>
    <n v="0"/>
    <n v="80"/>
    <n v="80"/>
    <s v="2023-01-09T17:12:26"/>
  </r>
  <r>
    <s v="Sale"/>
    <s v="22-23/001939"/>
    <s v="09/01/2023 18:36"/>
    <x v="8"/>
    <n v="2716"/>
    <s v="NO"/>
    <s v="Mr. RAGHUVEER RAM"/>
    <s v="Dr. Anupam Singh/Dr.Binay Kumar"/>
    <n v="2413.1999999999998"/>
    <n v="0"/>
    <n v="-0.2"/>
    <n v="2413.1999999999998"/>
    <n v="2413"/>
    <s v="2023-01-09T18:36:52"/>
  </r>
  <r>
    <s v="Sale"/>
    <s v="22-23/001940"/>
    <s v="09/01/2023 20:53"/>
    <x v="8"/>
    <m/>
    <s v="NO"/>
    <s v="AMITA"/>
    <s v="SELF"/>
    <n v="129"/>
    <n v="0"/>
    <n v="0"/>
    <n v="129"/>
    <n v="129"/>
    <s v="2023-01-09T20:53:52"/>
  </r>
  <r>
    <s v="Sale"/>
    <s v="22-23/001941"/>
    <s v="09/01/2023 20:58"/>
    <x v="8"/>
    <m/>
    <s v="NO"/>
    <s v="DR. PG SARKAR"/>
    <s v="SELF"/>
    <n v="642"/>
    <n v="192.6"/>
    <n v="-0.4"/>
    <n v="449.4"/>
    <n v="449"/>
    <s v="2023-01-09T20:58:43"/>
  </r>
  <r>
    <s v="Sale"/>
    <s v="22-23/001942"/>
    <s v="09/01/2023 21:02"/>
    <x v="8"/>
    <m/>
    <s v="NO"/>
    <s v="DR.RASHMI MAM"/>
    <s v="SELF"/>
    <n v="501.7"/>
    <n v="50.17"/>
    <n v="0.47"/>
    <n v="451.53"/>
    <n v="452"/>
    <s v="2023-01-09T21:02:22"/>
  </r>
  <r>
    <s v="Sale"/>
    <s v="22-23/001943"/>
    <s v="10/01/2023 12:14"/>
    <x v="9"/>
    <n v="2738"/>
    <s v="NO"/>
    <s v="Mr. CHIRANJIB  MANDAL"/>
    <s v="Dr. Anupam Singh/Dr.Binay Kumar"/>
    <n v="1858.5"/>
    <n v="0"/>
    <n v="0.5"/>
    <n v="1858.5"/>
    <n v="1859"/>
    <s v="2023-01-10T12:14:55"/>
  </r>
  <r>
    <s v="Sale"/>
    <s v="22-23/001944"/>
    <s v="10/01/2023 14:15"/>
    <x v="9"/>
    <n v="3002"/>
    <s v="NO"/>
    <s v="Mr. RAMU KUMAR THAKUR"/>
    <s v="Dr. Anupam Singh/Dr.Binay Kumar"/>
    <n v="165.25"/>
    <n v="16.53"/>
    <n v="0.28000000000000003"/>
    <n v="148.72"/>
    <n v="149"/>
    <s v="2023-01-10T14:15:05"/>
  </r>
  <r>
    <s v="Sale"/>
    <s v="22-23/001946"/>
    <s v="10/01/2023 17:47"/>
    <x v="9"/>
    <n v="3009"/>
    <s v="NO"/>
    <s v="Mrs. KAVILASH DEVI"/>
    <s v="Dr. Anupam Singh/Dr.Binay Kumar"/>
    <n v="467.85"/>
    <n v="0"/>
    <n v="0.15"/>
    <n v="467.85"/>
    <n v="468"/>
    <s v="2023-01-10T17:47:33"/>
  </r>
  <r>
    <s v="Sale"/>
    <s v="22-23/001947"/>
    <s v="10/01/2023 20:13"/>
    <x v="9"/>
    <m/>
    <s v="NO"/>
    <s v="ALIYA SAPAT"/>
    <s v="Dr. Anupam Singh/Dr.Binay Kumar"/>
    <n v="157.38"/>
    <n v="0"/>
    <n v="-0.38"/>
    <n v="157.38"/>
    <n v="157"/>
    <s v="2023-01-10T20:13:54"/>
  </r>
  <r>
    <s v="Sale"/>
    <s v="22-23/001948"/>
    <s v="11/01/2023 07:04"/>
    <x v="10"/>
    <m/>
    <s v="NO"/>
    <s v="subham"/>
    <s v="Dr. Anupam Singh/Dr.Binay Kumar"/>
    <n v="50"/>
    <n v="0"/>
    <n v="0"/>
    <n v="50"/>
    <n v="50"/>
    <s v="2023-01-11T07:04:36"/>
  </r>
  <r>
    <s v="Sale"/>
    <s v="22-23/001949"/>
    <s v="11/01/2023 08:23"/>
    <x v="10"/>
    <m/>
    <s v="NO"/>
    <s v="DR.P.G SARKAR"/>
    <s v="SELF"/>
    <n v="221.32"/>
    <n v="0"/>
    <n v="-0.32"/>
    <n v="221.32"/>
    <n v="221"/>
    <s v="2023-01-11T08:23:53"/>
  </r>
  <r>
    <s v="Sale"/>
    <s v="22-23/001950"/>
    <s v="11/01/2023 08:39"/>
    <x v="10"/>
    <m/>
    <s v="NO"/>
    <s v="AJAY"/>
    <s v="SELF"/>
    <n v="10"/>
    <n v="0"/>
    <n v="0"/>
    <n v="10"/>
    <n v="10"/>
    <s v="2023-01-11T08:39:59"/>
  </r>
  <r>
    <s v="Sale"/>
    <s v="22-23/001951"/>
    <s v="11/01/2023 12:15"/>
    <x v="10"/>
    <m/>
    <s v="NO"/>
    <s v="Dr.Binay Kumar"/>
    <s v="SELF"/>
    <n v="600"/>
    <n v="60"/>
    <n v="0"/>
    <n v="540"/>
    <n v="540"/>
    <s v="2023-01-11T12:15:56"/>
  </r>
  <r>
    <s v="Sale"/>
    <s v="22-23/001952"/>
    <s v="11/01/2023 13:15"/>
    <x v="10"/>
    <m/>
    <s v="NO"/>
    <s v="AJIT KUMAR"/>
    <s v="Dr. Anupam Kumar Singh/ Dr.Debdutta"/>
    <n v="503.4"/>
    <n v="0"/>
    <n v="-0.4"/>
    <n v="503.4"/>
    <n v="503"/>
    <s v="2023-01-11T13:15:36"/>
  </r>
  <r>
    <s v="Sale"/>
    <s v="22-23/001953"/>
    <s v="11/01/2023 13:49"/>
    <x v="10"/>
    <n v="3014"/>
    <s v="NO"/>
    <s v="Mr. SALMAN AZAD"/>
    <s v="Dr. Anupam Singh/Dr.Binay Kumar"/>
    <n v="42.84"/>
    <n v="0"/>
    <n v="0.16"/>
    <n v="42.84"/>
    <n v="43"/>
    <s v="2023-01-11T13:49:22"/>
  </r>
  <r>
    <s v="Sale"/>
    <s v="22-23/001954"/>
    <s v="11/01/2023 14:08"/>
    <x v="10"/>
    <n v="3013"/>
    <s v="NO"/>
    <s v="Mr. J.K. YADAV"/>
    <s v="Dr. Anupam Singh/Dr.Binay Kumar"/>
    <n v="307.8"/>
    <n v="0"/>
    <n v="0.2"/>
    <n v="307.8"/>
    <n v="308"/>
    <s v="2023-01-11T14:08:49"/>
  </r>
  <r>
    <s v="Sale"/>
    <s v="22-23/001955"/>
    <s v="11/01/2023 15:37"/>
    <x v="10"/>
    <n v="2883"/>
    <s v="NO"/>
    <s v="Mrs. MITHELA DEVI"/>
    <s v="Dr. Anupam Singh/Dr.Binay Kumar"/>
    <n v="447.3"/>
    <n v="0"/>
    <n v="-0.3"/>
    <n v="447.3"/>
    <n v="447"/>
    <s v="2023-01-11T15:37:49"/>
  </r>
  <r>
    <s v="Sale"/>
    <s v="22-23/001958"/>
    <s v="11/01/2023 19:46"/>
    <x v="10"/>
    <n v="3018"/>
    <s v="NO"/>
    <s v="Mrs. MANNUAR SULTANA"/>
    <s v="Dr. Anupam Singh/Dr.Binay Kumar"/>
    <n v="283.95"/>
    <n v="0"/>
    <n v="0.05"/>
    <n v="283.95"/>
    <n v="284"/>
    <s v="2023-01-11T19:46:11"/>
  </r>
  <r>
    <s v="Sale"/>
    <s v="22-23/001961"/>
    <s v="12/01/2023 13:30"/>
    <x v="11"/>
    <n v="1819"/>
    <s v="NO"/>
    <s v="Mrs. AZAMERI KHATOON"/>
    <s v="Dr. Anupam Singh/Dr.Binay Kumar"/>
    <n v="114.05"/>
    <n v="0"/>
    <n v="-0.05"/>
    <n v="114.05"/>
    <n v="114"/>
    <s v="2023-01-12T13:30:30"/>
  </r>
  <r>
    <s v="Sale"/>
    <s v="22-23/001962"/>
    <s v="12/01/2023 14:40"/>
    <x v="11"/>
    <n v="2429"/>
    <s v="NO"/>
    <s v="Mr. SANTOSH PRASAD SAHU"/>
    <s v="Dr. Anupam Singh/Dr.Binay Kumar"/>
    <n v="321.60000000000002"/>
    <n v="0"/>
    <n v="0.4"/>
    <n v="321.60000000000002"/>
    <n v="322"/>
    <s v="2023-01-12T14:40:30"/>
  </r>
  <r>
    <s v="Sale"/>
    <s v="22-23/001963"/>
    <s v="12/01/2023 17:04"/>
    <x v="11"/>
    <m/>
    <s v="NO"/>
    <s v="NAVIN SIR"/>
    <s v="Dr. Anupam Singh/Dr.Binay Kumar"/>
    <n v="1849.2"/>
    <n v="554.76"/>
    <n v="-0.44"/>
    <n v="1294.44"/>
    <n v="1294"/>
    <s v="2023-01-12T17:05:00"/>
  </r>
  <r>
    <s v="Sale"/>
    <s v="22-23/001964"/>
    <s v="12/01/2023 19:23"/>
    <x v="11"/>
    <m/>
    <s v="NO"/>
    <s v="NAVIN SIR"/>
    <s v="SELF"/>
    <n v="78.08"/>
    <n v="23.42"/>
    <n v="0.34"/>
    <n v="54.66"/>
    <n v="55"/>
    <s v="2023-01-12T19:23:38"/>
  </r>
  <r>
    <s v="Sale"/>
    <s v="22-23/001966"/>
    <s v="12/01/2023 21:40"/>
    <x v="11"/>
    <m/>
    <s v="NO"/>
    <s v="ALIA SABA"/>
    <s v="SELF"/>
    <n v="34.049999999999997"/>
    <n v="0"/>
    <n v="-0.05"/>
    <n v="34.049999999999997"/>
    <n v="34"/>
    <s v="2023-01-12T21:40:59"/>
  </r>
  <r>
    <s v="Sale"/>
    <s v="22-23/001969"/>
    <s v="13/01/2023 14:03"/>
    <x v="12"/>
    <n v="2634"/>
    <s v="NO"/>
    <s v="Mr. SUNIL LAKRA"/>
    <s v="Dr. Anupam Singh/Dr.Binay Kumar"/>
    <n v="909.56"/>
    <n v="0"/>
    <n v="0.44"/>
    <n v="909.56"/>
    <n v="910"/>
    <s v="2023-01-13T14:03:06"/>
  </r>
  <r>
    <s v="Sale"/>
    <s v="22-23/001970"/>
    <s v="13/01/2023 15:10"/>
    <x v="12"/>
    <n v="1669"/>
    <s v="NO"/>
    <s v="Mr. BANSURI KUMAR ROY"/>
    <s v="Dr. Anupam Singh/Dr.Binay Kumar"/>
    <n v="505.95"/>
    <n v="0"/>
    <n v="0.05"/>
    <n v="505.95"/>
    <n v="506"/>
    <s v="2023-01-13T15:10:01"/>
  </r>
  <r>
    <s v="Sale"/>
    <s v="22-23/001971"/>
    <s v="13/01/2023 17:10"/>
    <x v="12"/>
    <n v="2634"/>
    <s v="NO"/>
    <s v="Mr. SUNIL LAKRA"/>
    <s v="Dr. Anupam Singh/Dr.Binay Kumar"/>
    <n v="1446.09"/>
    <n v="0"/>
    <n v="-0.09"/>
    <n v="1446.09"/>
    <n v="1446"/>
    <s v="2023-01-13T17:10:24"/>
  </r>
  <r>
    <s v="Sale"/>
    <s v="22-23/001973"/>
    <s v="13/01/2023 17:40"/>
    <x v="12"/>
    <n v="3033"/>
    <s v="NO"/>
    <s v="Mrs. UMA SHRIVASTAVA"/>
    <s v="Dr. Anupam Singh/Dr.Binay Kumar"/>
    <n v="555.46"/>
    <n v="0"/>
    <n v="-0.46"/>
    <n v="555.46"/>
    <n v="555"/>
    <s v="2023-01-13T17:40:06"/>
  </r>
  <r>
    <s v="Sale"/>
    <s v="22-23/001974"/>
    <s v="13/01/2023 18:01"/>
    <x v="12"/>
    <m/>
    <s v="NO"/>
    <s v="VISHAL"/>
    <s v="SELF"/>
    <n v="53.75"/>
    <n v="0"/>
    <n v="0.25"/>
    <n v="53.75"/>
    <n v="54"/>
    <s v="2023-01-13T18:01:47"/>
  </r>
  <r>
    <s v="Sale"/>
    <s v="22-23/001975"/>
    <s v="13/01/2023 18:05"/>
    <x v="12"/>
    <n v="3036"/>
    <s v="NO"/>
    <s v="Mr. RAJESH JAYASWAL"/>
    <s v="Dr. Anupam Singh/Dr.Binay Kumar"/>
    <n v="269.52"/>
    <n v="0"/>
    <n v="0.48"/>
    <n v="269.52"/>
    <n v="270"/>
    <s v="2023-01-13T18:05:42"/>
  </r>
  <r>
    <s v="Sale"/>
    <s v="22-23/001977"/>
    <s v="14/01/2023 12:05"/>
    <x v="13"/>
    <m/>
    <s v="NO"/>
    <s v="DR.PG SIR"/>
    <s v="SELF"/>
    <n v="221.32"/>
    <n v="66.400000000000006"/>
    <n v="0.08"/>
    <n v="154.91999999999999"/>
    <n v="155"/>
    <s v="2023-01-14T12:05:10"/>
  </r>
  <r>
    <s v="Sale"/>
    <s v="22-23/001978"/>
    <s v="14/01/2023 12:26"/>
    <x v="13"/>
    <n v="2766"/>
    <s v="NO"/>
    <s v="Dr. PRASENJIT DEY"/>
    <s v="Dr. Anupam Singh/Dr.Binay Kumar"/>
    <n v="1171.47"/>
    <n v="0"/>
    <n v="-0.47"/>
    <n v="1171.47"/>
    <n v="1171"/>
    <s v="2023-01-14T12:26:38"/>
  </r>
  <r>
    <s v="Sale"/>
    <s v="22-23/001980"/>
    <s v="14/01/2023 14:01"/>
    <x v="13"/>
    <n v="2828"/>
    <s v="NO"/>
    <s v="Mr. KRIPAMOY SEN GUPTA"/>
    <s v="Dr. Anupam Singh/Dr.Binay Kumar"/>
    <n v="730.05"/>
    <n v="0"/>
    <n v="-0.05"/>
    <n v="730.05"/>
    <n v="730"/>
    <s v="2023-01-14T14:01:46"/>
  </r>
  <r>
    <s v="Sale"/>
    <s v="22-23/001981"/>
    <s v="14/01/2023 18:05"/>
    <x v="13"/>
    <n v="3043"/>
    <s v="NO"/>
    <s v="Mr. NEERAJ"/>
    <s v="Dr. Anupam Singh/Dr.Binay Kumar"/>
    <n v="380.1"/>
    <n v="0"/>
    <n v="-0.1"/>
    <n v="380.1"/>
    <n v="380"/>
    <s v="2023-01-14T18:05:32"/>
  </r>
  <r>
    <s v="Sale"/>
    <s v="22-23/001982"/>
    <s v="14/01/2023 19:09"/>
    <x v="13"/>
    <m/>
    <s v="NO"/>
    <s v="SHINU MAM"/>
    <s v="Dr. Anupam Singh/Dr.Binay Kumar"/>
    <n v="552.25"/>
    <n v="165.68"/>
    <n v="0.43"/>
    <n v="386.57"/>
    <n v="387"/>
    <s v="2023-01-14T19:09:00"/>
  </r>
  <r>
    <s v="Sale"/>
    <s v="22-23/001983"/>
    <s v="15/01/2023 09:23"/>
    <x v="14"/>
    <m/>
    <s v="NO"/>
    <s v="RAJA MISHRA"/>
    <s v="Dr. Anupam Singh/Dr.Binay Kumar"/>
    <n v="147.4"/>
    <n v="0"/>
    <n v="-0.4"/>
    <n v="147.4"/>
    <n v="147"/>
    <s v="2023-01-15T09:23:35"/>
  </r>
  <r>
    <s v="Sale"/>
    <s v="22-23/001984"/>
    <s v="15/01/2023 13:12"/>
    <x v="14"/>
    <m/>
    <s v="NO"/>
    <s v="satnam duggla"/>
    <s v="Dr. Anupam Singh/Dr.Binay Kumar"/>
    <n v="1036.3900000000001"/>
    <n v="0"/>
    <n v="-0.39"/>
    <n v="1036.3900000000001"/>
    <n v="1036"/>
    <s v="2023-01-15T13:12:33"/>
  </r>
  <r>
    <s v="Sale"/>
    <s v="22-23/001987"/>
    <s v="15/01/2023 15:04"/>
    <x v="14"/>
    <n v="3050"/>
    <s v="NO"/>
    <s v="Mr. Y.K. JHA"/>
    <s v="Dr. Anupam Singh/Dr.Binay Kumar"/>
    <n v="376.08"/>
    <n v="0"/>
    <n v="-0.08"/>
    <n v="376.08"/>
    <n v="376"/>
    <s v="2023-01-15T15:04:43"/>
  </r>
  <r>
    <s v="Sale"/>
    <s v="22-23/001988"/>
    <s v="16/01/2023 08:28"/>
    <x v="15"/>
    <m/>
    <s v="NO"/>
    <s v="VISWANATH"/>
    <s v="SELF"/>
    <n v="10"/>
    <n v="0"/>
    <n v="0"/>
    <n v="10"/>
    <n v="10"/>
    <s v="2023-01-16T08:28:34"/>
  </r>
  <r>
    <s v="Sale"/>
    <s v="22-23/001989"/>
    <s v="16/01/2023 12:08"/>
    <x v="15"/>
    <m/>
    <s v="NO"/>
    <s v="G N TIWARI"/>
    <s v="SELF"/>
    <n v="20"/>
    <n v="0"/>
    <n v="0"/>
    <n v="20"/>
    <n v="20"/>
    <s v="2023-01-16T12:08:22"/>
  </r>
  <r>
    <s v="Sale"/>
    <s v="22-23/001990"/>
    <s v="16/01/2023 13:47"/>
    <x v="15"/>
    <n v="2646"/>
    <s v="NO"/>
    <s v="Mrs. CHARI DEVI"/>
    <s v="Dr. Anupam Singh/Dr.Binay Kumar"/>
    <n v="2120.6"/>
    <n v="0"/>
    <n v="0.4"/>
    <n v="2120.6"/>
    <n v="2121"/>
    <s v="2023-01-16T13:47:40"/>
  </r>
  <r>
    <s v="Sale"/>
    <s v="22-23/001991"/>
    <s v="16/01/2023 14:59"/>
    <x v="15"/>
    <n v="2831"/>
    <s v="NO"/>
    <s v="Mrs. SHARDHA DEVI"/>
    <s v="Dr. Anupam Singh/Dr.Binay Kumar"/>
    <n v="930.3"/>
    <n v="0"/>
    <n v="-0.3"/>
    <n v="930.3"/>
    <n v="930"/>
    <s v="2023-01-16T14:59:09"/>
  </r>
  <r>
    <s v="Sale"/>
    <s v="22-23/001992"/>
    <s v="16/01/2023 15:12"/>
    <x v="15"/>
    <n v="2969"/>
    <s v="NO"/>
    <s v="Mr. FOGAL PANDIT"/>
    <s v="Dr. Anupam Singh/Dr.Binay Kumar"/>
    <n v="852.65"/>
    <n v="0"/>
    <n v="0.35"/>
    <n v="852.65"/>
    <n v="853"/>
    <s v="2023-01-16T15:12:47"/>
  </r>
  <r>
    <s v="Sale"/>
    <s v="22-23/001994"/>
    <s v="16/01/2023 15:47"/>
    <x v="15"/>
    <n v="1514"/>
    <s v="NO"/>
    <s v="Mr. JAMAL   UDDIN"/>
    <s v="Dr. Anupam Singh/Dr.Binay Kumar"/>
    <n v="514.37"/>
    <n v="0"/>
    <n v="-0.37"/>
    <n v="514.37"/>
    <n v="514"/>
    <s v="2023-01-16T15:47:15"/>
  </r>
  <r>
    <s v="Sale"/>
    <s v="22-23/001996"/>
    <s v="16/01/2023 18:20"/>
    <x v="15"/>
    <n v="1089"/>
    <s v="NO"/>
    <s v="Mrs. ZABIA   KHANAM"/>
    <s v="Dr. Anupam Singh/Dr.Binay Kumar"/>
    <n v="817.83"/>
    <n v="0"/>
    <n v="0.17"/>
    <n v="817.83"/>
    <n v="818"/>
    <s v="2023-01-16T18:20:59"/>
  </r>
  <r>
    <s v="Sale"/>
    <s v="22-23/001997"/>
    <s v="16/01/2023 18:30"/>
    <x v="15"/>
    <n v="2276"/>
    <s v="NO"/>
    <s v="Mr. DAMODAR PRASAD"/>
    <s v="Dr. Anupam Singh/Dr.Binay Kumar"/>
    <n v="498"/>
    <n v="0"/>
    <n v="0"/>
    <n v="498"/>
    <n v="498"/>
    <s v="2023-01-16T18:30:26"/>
  </r>
  <r>
    <s v="Sale"/>
    <s v="22-23/002000"/>
    <s v="17/01/2023 12:55"/>
    <x v="16"/>
    <n v="3063"/>
    <s v="NO"/>
    <s v="Mr. AGHANU MAHTO"/>
    <s v="Dr. Anupam Singh/Dr.Binay Kumar"/>
    <n v="357.45"/>
    <n v="0"/>
    <n v="-0.45"/>
    <n v="357.45"/>
    <n v="357"/>
    <s v="2023-01-17T12:55:30"/>
  </r>
  <r>
    <s v="Sale"/>
    <s v="22-23/002001"/>
    <s v="17/01/2023 14:27"/>
    <x v="16"/>
    <n v="376"/>
    <s v="NO"/>
    <s v="Mr. MD  NEHALUDDIN"/>
    <s v="Dr. Anupam Singh/Dr.Binay Kumar"/>
    <n v="271.45"/>
    <n v="0"/>
    <n v="-0.45"/>
    <n v="271.45"/>
    <n v="271"/>
    <s v="2023-01-17T14:27:00"/>
  </r>
  <r>
    <s v="Sale"/>
    <s v="22-23/002003"/>
    <s v="17/01/2023 15:36"/>
    <x v="16"/>
    <n v="3066"/>
    <s v="NO"/>
    <s v="Mr. BINOD PRASAD"/>
    <s v="Dr. Anupam Singh/Dr.Binay Kumar"/>
    <n v="762.75"/>
    <n v="0"/>
    <n v="0.25"/>
    <n v="762.75"/>
    <n v="763"/>
    <s v="2023-01-17T15:36:30"/>
  </r>
  <r>
    <s v="Sale"/>
    <s v="22-23/002004"/>
    <s v="17/01/2023 17:01"/>
    <x v="16"/>
    <m/>
    <s v="NO"/>
    <s v="SATNAM DUGGAL"/>
    <s v="Dr. Anupam Singh/Dr.Binay Kumar"/>
    <n v="341"/>
    <n v="0"/>
    <n v="0"/>
    <n v="341"/>
    <n v="341"/>
    <s v="2023-01-17T17:01:57"/>
  </r>
  <r>
    <s v="Sale"/>
    <s v="22-23/002006"/>
    <s v="17/01/2023 20:28"/>
    <x v="16"/>
    <m/>
    <s v="NO"/>
    <s v="ANISHA KHATOON"/>
    <s v="Dr. Anupam Singh/Dr.Binay Kumar"/>
    <n v="874.32"/>
    <n v="0"/>
    <n v="-0.32"/>
    <n v="874.32"/>
    <n v="874"/>
    <s v="2023-01-17T20:28:42"/>
  </r>
  <r>
    <s v="Sale"/>
    <s v="22-23/002009"/>
    <s v="18/01/2023 12:43"/>
    <x v="17"/>
    <m/>
    <s v="NO"/>
    <s v="FAIYAZ KHAN"/>
    <s v="SELF"/>
    <n v="140.87"/>
    <n v="0"/>
    <n v="0.13"/>
    <n v="140.87"/>
    <n v="141"/>
    <s v="2023-01-18T12:43:32"/>
  </r>
  <r>
    <s v="Sale"/>
    <s v="22-23/002011"/>
    <s v="18/01/2023 15:50"/>
    <x v="17"/>
    <m/>
    <s v="NO"/>
    <s v="ANUDIPA CATHLAB"/>
    <s v="SEL"/>
    <n v="12.64"/>
    <n v="0"/>
    <n v="0.36"/>
    <n v="12.64"/>
    <n v="13"/>
    <s v="2023-01-18T15:50:03"/>
  </r>
  <r>
    <s v="Sale"/>
    <s v="22-23/002012"/>
    <s v="18/01/2023 16:23"/>
    <x v="17"/>
    <m/>
    <s v="NO"/>
    <s v="DROPADI KUNWAR"/>
    <s v="Dr. Anupam Singh/Dr.Binay Kumar"/>
    <n v="642.41"/>
    <n v="0"/>
    <n v="-0.41"/>
    <n v="642.41"/>
    <n v="642"/>
    <s v="2023-01-18T16:23:46"/>
  </r>
  <r>
    <s v="Sale"/>
    <s v="22-23/002013"/>
    <s v="18/01/2023 17:15"/>
    <x v="17"/>
    <n v="3074"/>
    <s v="NO"/>
    <s v="Mrs. PRIYANKA RANI"/>
    <s v="Dr. Anupam Singh/Dr.Binay Kumar"/>
    <n v="260.2"/>
    <n v="0"/>
    <n v="-0.2"/>
    <n v="260.2"/>
    <n v="260"/>
    <s v="2023-01-18T17:15:09"/>
  </r>
  <r>
    <s v="Sale"/>
    <s v="22-23/002015"/>
    <s v="18/01/2023 19:48"/>
    <x v="17"/>
    <m/>
    <s v="NO"/>
    <s v="AKASH DEEP"/>
    <s v="SELF"/>
    <n v="507.6"/>
    <n v="0"/>
    <n v="0.4"/>
    <n v="507.6"/>
    <n v="508"/>
    <s v="2023-01-18T19:48:35"/>
  </r>
  <r>
    <s v="Sale"/>
    <s v="22-23/002016"/>
    <s v="18/01/2023 20:23"/>
    <x v="17"/>
    <n v="1881"/>
    <s v="NO"/>
    <s v="Mr. VIKASH  SURANA"/>
    <s v="Dr. Anupam Singh/Dr.Binay Kumar"/>
    <n v="841.35"/>
    <n v="0"/>
    <n v="-0.35"/>
    <n v="841.35"/>
    <n v="841"/>
    <s v="2023-01-18T20:23:43"/>
  </r>
  <r>
    <s v="Sale"/>
    <s v="22-23/002018"/>
    <s v="19/01/2023 14:49"/>
    <x v="18"/>
    <m/>
    <s v="NO"/>
    <s v="SACHIN MANDAL"/>
    <s v="Dr. Anupam Singh/Dr.Binay Kumar"/>
    <n v="423.4"/>
    <n v="0"/>
    <n v="-0.4"/>
    <n v="423.4"/>
    <n v="423"/>
    <s v="2023-01-19T14:49:59"/>
  </r>
  <r>
    <s v="Sale"/>
    <s v="22-23/002019"/>
    <s v="19/01/2023 15:51"/>
    <x v="18"/>
    <m/>
    <s v="NO"/>
    <s v="ARCHNA JHA"/>
    <s v="Dr. Anupam Singh/Dr.Binay Kumar"/>
    <n v="859.29"/>
    <n v="0"/>
    <n v="-0.28999999999999998"/>
    <n v="859.29"/>
    <n v="859"/>
    <s v="2023-01-19T15:51:20"/>
  </r>
  <r>
    <s v="Sale"/>
    <s v="22-23/002020"/>
    <s v="19/01/2023 16:38"/>
    <x v="18"/>
    <n v="3092"/>
    <s v="NO"/>
    <s v="Mr. R.C GUPTA"/>
    <s v="Dr. Anupam Singh/Dr.Binay Kumar"/>
    <n v="190.05"/>
    <n v="0"/>
    <n v="-0.05"/>
    <n v="190.05"/>
    <n v="190"/>
    <s v="2023-01-19T16:38:26"/>
  </r>
  <r>
    <s v="Sale"/>
    <s v="22-23/002021"/>
    <s v="19/01/2023 16:43"/>
    <x v="18"/>
    <n v="3092"/>
    <s v="NO"/>
    <s v="Mr. R.C GUPTA"/>
    <s v="Dr. Anupam Singh/Dr.Binay Kumar"/>
    <n v="39.299999999999997"/>
    <n v="0"/>
    <n v="-0.3"/>
    <n v="39.299999999999997"/>
    <n v="39"/>
    <s v="2023-01-19T16:43:40"/>
  </r>
  <r>
    <s v="Return"/>
    <s v="22-23/000081"/>
    <s v="19/01/2023 16:57"/>
    <x v="18"/>
    <n v="3092"/>
    <s v="NO"/>
    <s v="Mr. R.C GUPTA"/>
    <m/>
    <n v="-190.05"/>
    <n v="0"/>
    <n v="0.05"/>
    <n v="-190.05"/>
    <n v="-190"/>
    <s v="2023-01-19T16:57:21"/>
  </r>
  <r>
    <s v="Sale"/>
    <s v="22-23/002022"/>
    <s v="19/01/2023 20:14"/>
    <x v="18"/>
    <n v="1881"/>
    <s v="NO"/>
    <s v="Mr. VIKASH  SURANA"/>
    <s v="Dr. Anupam Singh/Dr.Binay Kumar"/>
    <n v="80.08"/>
    <n v="0"/>
    <n v="-0.08"/>
    <n v="80.08"/>
    <n v="80"/>
    <s v="2023-01-19T20:14:52"/>
  </r>
  <r>
    <s v="Sale"/>
    <s v="22-23/002023"/>
    <s v="20/01/2023 10:06"/>
    <x v="19"/>
    <m/>
    <s v="NO"/>
    <s v="sonam"/>
    <s v="SEL"/>
    <n v="30.9"/>
    <n v="0"/>
    <n v="0.1"/>
    <n v="30.9"/>
    <n v="31"/>
    <s v="2023-01-20T10:06:03"/>
  </r>
  <r>
    <s v="Sale"/>
    <s v="22-23/002024"/>
    <s v="20/01/2023 10:25"/>
    <x v="19"/>
    <m/>
    <s v="NO"/>
    <s v="KIRAN"/>
    <s v="SELF"/>
    <n v="37"/>
    <n v="0"/>
    <n v="0"/>
    <n v="37"/>
    <n v="37"/>
    <s v="2023-01-20T10:25:04"/>
  </r>
  <r>
    <s v="Sale"/>
    <s v="22-23/002026"/>
    <s v="20/01/2023 12:56"/>
    <x v="19"/>
    <n v="678"/>
    <s v="NO"/>
    <s v="Mrs. DUMI  KERKETTA"/>
    <s v="Dr. Anupam Singh/Dr.Binay Kumar"/>
    <n v="245.2"/>
    <n v="0"/>
    <n v="-0.2"/>
    <n v="245.2"/>
    <n v="245"/>
    <s v="2023-01-20T12:56:10"/>
  </r>
  <r>
    <s v="Sale"/>
    <s v="22-23/002027"/>
    <s v="20/01/2023 13:38"/>
    <x v="19"/>
    <n v="2877"/>
    <s v="NO"/>
    <s v="Mrs. PUNAM DEVI"/>
    <s v="Dr. Anupam Singh/Dr.Binay Kumar"/>
    <n v="1418.1"/>
    <n v="0"/>
    <n v="-0.1"/>
    <n v="1418.1"/>
    <n v="1418"/>
    <s v="2023-01-20T13:38:19"/>
  </r>
  <r>
    <s v="Sale"/>
    <s v="22-23/002028"/>
    <s v="20/01/2023 13:43"/>
    <x v="19"/>
    <m/>
    <s v="NO"/>
    <s v="sunil"/>
    <s v="Dr. Anupam Singh/Dr.Binay Kumar"/>
    <n v="102.85"/>
    <n v="0"/>
    <n v="0.15"/>
    <n v="102.85"/>
    <n v="103"/>
    <s v="2023-01-20T13:43:54"/>
  </r>
  <r>
    <s v="Sale"/>
    <s v="22-23/002029"/>
    <s v="20/01/2023 13:45"/>
    <x v="19"/>
    <m/>
    <s v="NO"/>
    <s v="sunil"/>
    <s v="Dr. Anupam Singh/Dr.Binay Kumar"/>
    <n v="321.60000000000002"/>
    <n v="0"/>
    <n v="0.4"/>
    <n v="321.60000000000002"/>
    <n v="322"/>
    <s v="2023-01-20T13:45:45"/>
  </r>
  <r>
    <s v="Sale"/>
    <s v="22-23/002030"/>
    <s v="20/01/2023 14:13"/>
    <x v="19"/>
    <n v="2805"/>
    <s v="NO"/>
    <s v="Mr. NIRANJAN SINGH"/>
    <s v="Dr. Anupam Singh/Dr.Binay Kumar"/>
    <n v="1461.31"/>
    <n v="0"/>
    <n v="-0.31"/>
    <n v="1461.31"/>
    <n v="1461"/>
    <s v="2023-01-20T14:13:43"/>
  </r>
  <r>
    <s v="Return"/>
    <s v="22-23/000082"/>
    <s v="20/01/2023 14:20"/>
    <x v="19"/>
    <n v="2805"/>
    <s v="NO"/>
    <s v="Mr. NIRANJAN SINGH"/>
    <m/>
    <n v="-102.85"/>
    <n v="0"/>
    <n v="-0.15"/>
    <n v="-102.85"/>
    <n v="-103"/>
    <s v="2023-01-20T14:20:12"/>
  </r>
  <r>
    <s v="Sale"/>
    <s v="22-23/002031"/>
    <s v="20/01/2023 14:37"/>
    <x v="19"/>
    <m/>
    <s v="NO"/>
    <s v="CHANHATI TOPPO"/>
    <s v="Dr. Anupam Singh/Dr.Binay Kumar"/>
    <n v="239.1"/>
    <n v="0"/>
    <n v="-0.1"/>
    <n v="239.1"/>
    <n v="239"/>
    <s v="2023-01-20T14:37:02"/>
  </r>
  <r>
    <s v="Sale"/>
    <s v="22-23/002032"/>
    <s v="20/01/2023 15:16"/>
    <x v="19"/>
    <n v="3107"/>
    <s v="NO"/>
    <s v="Mrs. PRAMILA DEVI"/>
    <s v="Dr. Anupam Singh/Dr.Binay Kumar"/>
    <n v="635.83000000000004"/>
    <n v="0"/>
    <n v="0.17"/>
    <n v="635.83000000000004"/>
    <n v="636"/>
    <s v="2023-01-20T15:16:45"/>
  </r>
  <r>
    <s v="Sale"/>
    <s v="22-23/002033"/>
    <s v="20/01/2023 15:31"/>
    <x v="19"/>
    <m/>
    <s v="NO"/>
    <s v="JILANI AHMAD"/>
    <s v="Dr. Anupam Singh/Dr.Binay Kumar"/>
    <n v="91.99"/>
    <n v="0"/>
    <n v="0.01"/>
    <n v="91.99"/>
    <n v="92"/>
    <s v="2023-01-20T15:31:36"/>
  </r>
  <r>
    <s v="Sale"/>
    <s v="22-23/002034"/>
    <s v="20/01/2023 16:09"/>
    <x v="19"/>
    <n v="3107"/>
    <s v="NO"/>
    <s v="Mrs. PRAMILA DEVI"/>
    <s v="Dr. Anupam Singh/Dr.Binay Kumar"/>
    <n v="667.14"/>
    <n v="0"/>
    <n v="-0.14000000000000001"/>
    <n v="667.14"/>
    <n v="667"/>
    <s v="2023-01-20T16:09:50"/>
  </r>
  <r>
    <s v="Return"/>
    <s v="22-23/000083"/>
    <s v="20/01/2023 16:30"/>
    <x v="19"/>
    <n v="1089"/>
    <s v="NO"/>
    <s v="Mrs. ZABIA   KHANAM"/>
    <m/>
    <n v="-315.68"/>
    <n v="0"/>
    <n v="-0.32"/>
    <n v="-315.68"/>
    <n v="-316"/>
    <s v="2023-01-20T16:30:24"/>
  </r>
  <r>
    <s v="Sale"/>
    <s v="22-23/002038"/>
    <s v="20/01/2023 18:15"/>
    <x v="19"/>
    <n v="3020"/>
    <s v="NO"/>
    <s v="Mrs. ANU SINGH"/>
    <s v="Dr. Anupam Singh/Dr.Binay Kumar"/>
    <n v="393.64"/>
    <n v="0"/>
    <n v="0.36"/>
    <n v="393.64"/>
    <n v="394"/>
    <s v="2023-01-20T18:15:14"/>
  </r>
  <r>
    <s v="Sale"/>
    <s v="22-23/002039"/>
    <s v="20/01/2023 19:32"/>
    <x v="19"/>
    <m/>
    <s v="NO"/>
    <s v="MAHAWIR SAW"/>
    <s v="Dr. Anupam Singh/Dr.Binay Kumar"/>
    <n v="879.85"/>
    <n v="0"/>
    <n v="0.15"/>
    <n v="879.85"/>
    <n v="880"/>
    <s v="2023-01-20T19:32:34"/>
  </r>
  <r>
    <s v="Sale"/>
    <s v="22-23/002040"/>
    <s v="21/01/2023 11:23"/>
    <x v="20"/>
    <m/>
    <s v="NO"/>
    <s v="CHANDO DEVI"/>
    <s v="Dr. Anupam Singh/Dr.Binay Kumar"/>
    <n v="525.47"/>
    <n v="0"/>
    <n v="-0.47"/>
    <n v="525.47"/>
    <n v="525"/>
    <s v="2023-01-21T11:23:37"/>
  </r>
  <r>
    <s v="Sale"/>
    <s v="22-23/002042"/>
    <s v="21/01/2023 12:31"/>
    <x v="20"/>
    <m/>
    <s v="NO"/>
    <s v="neha"/>
    <s v="Dr. Anupam Singh/Dr.Binay Kumar"/>
    <n v="420.18"/>
    <n v="0"/>
    <n v="-0.18"/>
    <n v="420.18"/>
    <n v="420"/>
    <s v="2023-01-21T12:31:55"/>
  </r>
  <r>
    <s v="Sale"/>
    <s v="22-23/002043"/>
    <s v="21/01/2023 14:05"/>
    <x v="20"/>
    <n v="2766"/>
    <s v="NO"/>
    <s v="Dr. PRASENJIT DEY"/>
    <s v="Dr. Anupam Singh/Dr.Binay Kumar"/>
    <n v="1609.35"/>
    <n v="0"/>
    <n v="-0.35"/>
    <n v="1609.35"/>
    <n v="1609"/>
    <s v="2023-01-21T14:05:57"/>
  </r>
  <r>
    <s v="Sale"/>
    <s v="22-23/002046"/>
    <s v="21/01/2023 16:18"/>
    <x v="20"/>
    <m/>
    <s v="NO"/>
    <s v="IRFAN ANSARI"/>
    <s v="Dr. Anupam Singh/Dr.Binay Kumar"/>
    <n v="33.549999999999997"/>
    <n v="0"/>
    <n v="0.45"/>
    <n v="33.549999999999997"/>
    <n v="34"/>
    <s v="2023-01-21T16:18:30"/>
  </r>
  <r>
    <s v="Sale"/>
    <s v="22-23/002047"/>
    <s v="21/01/2023 16:22"/>
    <x v="20"/>
    <n v="3122"/>
    <s v="NO"/>
    <s v="Mr. ASHISH KUMAR"/>
    <s v="Dr. Anupam Singh/Dr.Binay Kumar"/>
    <n v="268.2"/>
    <n v="0"/>
    <n v="-0.2"/>
    <n v="268.2"/>
    <n v="268"/>
    <s v="2023-01-21T16:22:52"/>
  </r>
  <r>
    <s v="Sale"/>
    <s v="22-23/002048"/>
    <s v="21/01/2023 17:23"/>
    <x v="20"/>
    <m/>
    <s v="NO"/>
    <s v="ANITA KUMARI"/>
    <s v="Dr. Anupam Singh/Dr.Binay Kumar"/>
    <n v="4887.8999999999996"/>
    <n v="0"/>
    <n v="0.1"/>
    <n v="4887.8999999999996"/>
    <n v="4888"/>
    <s v="2023-01-21T17:23:59"/>
  </r>
  <r>
    <s v="Sale"/>
    <s v="22-23/002049"/>
    <s v="21/01/2023 21:05"/>
    <x v="20"/>
    <m/>
    <s v="NO"/>
    <s v="DR.PG SARKAR"/>
    <s v="SELF"/>
    <n v="1289.5"/>
    <n v="386.85"/>
    <n v="0.35"/>
    <n v="902.65"/>
    <n v="903"/>
    <s v="2023-01-21T21:06:00"/>
  </r>
  <r>
    <s v="Sale"/>
    <s v="22-23/002050"/>
    <s v="21/01/2023 21:36"/>
    <x v="20"/>
    <m/>
    <s v="NO"/>
    <s v="PANKAJ"/>
    <s v="SELF"/>
    <n v="6.27"/>
    <n v="0"/>
    <n v="-0.27"/>
    <n v="6.27"/>
    <n v="6"/>
    <s v="2023-01-21T21:36:53"/>
  </r>
  <r>
    <s v="Sale"/>
    <s v="22-23/002051"/>
    <s v="22/01/2023 09:00"/>
    <x v="21"/>
    <m/>
    <s v="NO"/>
    <s v="CINDRELLA"/>
    <s v="SELF"/>
    <n v="20"/>
    <n v="0"/>
    <n v="0"/>
    <n v="20"/>
    <n v="20"/>
    <s v="2023-01-22T09:00:06"/>
  </r>
  <r>
    <s v="Sale"/>
    <s v="22-23/002052"/>
    <s v="22/01/2023 10:13"/>
    <x v="21"/>
    <m/>
    <s v="NO"/>
    <s v="GAGAN GOGOI"/>
    <s v="SELF"/>
    <n v="21.95"/>
    <n v="0"/>
    <n v="0.05"/>
    <n v="21.95"/>
    <n v="22"/>
    <s v="2023-01-22T10:13:45"/>
  </r>
  <r>
    <s v="Sale"/>
    <s v="22-23/002053"/>
    <s v="22/01/2023 13:34"/>
    <x v="21"/>
    <n v="2722"/>
    <s v="NO"/>
    <s v="Mr. GAGAN CHANDRA GOGOI"/>
    <s v="Dr. Anupam Singh/Dr.Binay Kumar"/>
    <n v="2343.65"/>
    <n v="0"/>
    <n v="0.35"/>
    <n v="2343.65"/>
    <n v="2344"/>
    <s v="2023-01-22T13:34:08"/>
  </r>
  <r>
    <s v="Sale"/>
    <s v="22-23/002054"/>
    <s v="22/01/2023 13:41"/>
    <x v="21"/>
    <m/>
    <s v="NO"/>
    <s v="DR.RASHMI SINGH"/>
    <s v="Dr. RASHMI SINGH"/>
    <n v="2271"/>
    <n v="681.3"/>
    <n v="0.3"/>
    <n v="1589.7"/>
    <n v="1590"/>
    <s v="2023-01-22T13:41:20"/>
  </r>
  <r>
    <s v="Sale"/>
    <s v="22-23/002055"/>
    <s v="23/01/2023 11:28"/>
    <x v="22"/>
    <m/>
    <s v="NO"/>
    <s v="WELLMARK HOSPITAL BOKARO TEEM"/>
    <s v="Dr. Anupam Singh/Dr.Binay Kumar"/>
    <n v="46139.45"/>
    <n v="0"/>
    <n v="-0.45"/>
    <n v="46139.45"/>
    <n v="46139"/>
    <s v="2023-01-23T11:28:05"/>
  </r>
  <r>
    <s v="Sale"/>
    <s v="22-23/002056"/>
    <s v="23/01/2023 15:00"/>
    <x v="22"/>
    <n v="867"/>
    <s v="NO"/>
    <s v="Mr. RAGHUNATH  MODI"/>
    <s v="Dr. Ashutosh  Kumar"/>
    <n v="291.92"/>
    <n v="0"/>
    <n v="0.08"/>
    <n v="291.92"/>
    <n v="292"/>
    <s v="2023-01-23T15:00:59"/>
  </r>
  <r>
    <s v="Sale"/>
    <s v="22-23/002057"/>
    <s v="23/01/2023 15:02"/>
    <x v="22"/>
    <n v="1924"/>
    <s v="NO"/>
    <s v="Mrs. PHULMANI DEVI"/>
    <s v="Dr. Anupam Singh/Dr.Binay Kumar"/>
    <n v="2013.81"/>
    <n v="0"/>
    <n v="0.19"/>
    <n v="2013.81"/>
    <n v="2014"/>
    <s v="2023-01-23T15:02:10"/>
  </r>
  <r>
    <s v="Sale"/>
    <s v="22-23/002061"/>
    <s v="23/01/2023 15:47"/>
    <x v="22"/>
    <n v="1506"/>
    <s v="NO"/>
    <s v="Mr. SUCHAD KOIRI"/>
    <s v="Dr. Anupam Singh/Dr.Binay Kumar"/>
    <n v="2647.8"/>
    <n v="0"/>
    <n v="0.2"/>
    <n v="2647.8"/>
    <n v="2648"/>
    <s v="2023-01-23T15:47:35"/>
  </r>
  <r>
    <s v="Sale"/>
    <s v="22-23/002062"/>
    <s v="23/01/2023 16:07"/>
    <x v="22"/>
    <n v="3135"/>
    <s v="NO"/>
    <s v="Mr. RANJIT SINGH"/>
    <s v="Dr. Anupam Singh/Dr.Binay Kumar"/>
    <n v="613.20000000000005"/>
    <n v="0"/>
    <n v="-0.2"/>
    <n v="613.20000000000005"/>
    <n v="613"/>
    <s v="2023-01-23T16:07:03"/>
  </r>
  <r>
    <s v="Sale"/>
    <s v="22-23/002063"/>
    <s v="23/01/2023 16:15"/>
    <x v="22"/>
    <m/>
    <s v="NO"/>
    <s v="NIRAL NOWEL BAKHLA"/>
    <s v="Dr. Anupam Kumar Singh/ Dr.Debdutta"/>
    <n v="91.99"/>
    <n v="0"/>
    <n v="0.01"/>
    <n v="91.99"/>
    <n v="92"/>
    <s v="2023-01-23T16:15:15"/>
  </r>
  <r>
    <s v="Sale"/>
    <s v="22-23/002065"/>
    <s v="23/01/2023 16:26"/>
    <x v="22"/>
    <n v="3131"/>
    <s v="NO"/>
    <s v="Mr. YUVRAJ KUMAR"/>
    <s v="Dr. Anupam Singh/Dr.Binay Kumar"/>
    <n v="25"/>
    <n v="0"/>
    <n v="0"/>
    <n v="25"/>
    <n v="25"/>
    <s v="2023-01-23T16:26:03"/>
  </r>
  <r>
    <s v="Sale"/>
    <s v="22-23/002066"/>
    <s v="23/01/2023 16:30"/>
    <x v="22"/>
    <n v="3131"/>
    <s v="NO"/>
    <s v="Mr. YUVRAJ KUMAR"/>
    <s v="Dr. Anupam Singh/Dr.Binay Kumar"/>
    <n v="25"/>
    <n v="0"/>
    <n v="0"/>
    <n v="25"/>
    <n v="25"/>
    <s v="2023-01-23T16:30:20"/>
  </r>
  <r>
    <s v="Sale"/>
    <s v="22-23/002067"/>
    <s v="23/01/2023 16:44"/>
    <x v="22"/>
    <m/>
    <s v="NO"/>
    <s v="ASGAR ALI"/>
    <s v="SELF"/>
    <n v="468.1"/>
    <n v="0"/>
    <n v="-0.1"/>
    <n v="468.1"/>
    <n v="468"/>
    <s v="2023-01-23T16:44:53"/>
  </r>
  <r>
    <s v="Sale"/>
    <s v="22-23/002069"/>
    <s v="23/01/2023 20:07"/>
    <x v="22"/>
    <m/>
    <s v="NO"/>
    <s v="CATH LAB NEW"/>
    <s v="Dr. Anupam Singh/Dr.Binay Kumar"/>
    <n v="1730"/>
    <n v="0"/>
    <n v="0"/>
    <n v="1730"/>
    <n v="1730"/>
    <s v="2023-01-23T20:07:37"/>
  </r>
  <r>
    <s v="Sale"/>
    <s v="22-23/002070"/>
    <s v="23/01/2023 22:22"/>
    <x v="22"/>
    <m/>
    <s v="NO"/>
    <s v="NARESH CAINTINE"/>
    <s v="SELF"/>
    <n v="4.12"/>
    <n v="0"/>
    <n v="-0.12"/>
    <n v="4.12"/>
    <n v="4"/>
    <s v="2023-01-23T22:22:11"/>
  </r>
  <r>
    <s v="Sale"/>
    <s v="22-23/002071"/>
    <s v="24/01/2023 14:15"/>
    <x v="23"/>
    <m/>
    <s v="NO"/>
    <s v="RAJIA KHATOON"/>
    <s v="Dr. Anupam Singh/Dr.Binay Kumar"/>
    <n v="634.72"/>
    <n v="0"/>
    <n v="0.28000000000000003"/>
    <n v="634.72"/>
    <n v="635"/>
    <s v="2023-01-24T14:15:59"/>
  </r>
  <r>
    <s v="Return"/>
    <s v="22-23/000084"/>
    <s v="24/01/2023 14:27"/>
    <x v="23"/>
    <n v="2297"/>
    <s v="NO"/>
    <s v="Mrs. AZMAT PARWEEN"/>
    <m/>
    <n v="-203.4"/>
    <n v="0"/>
    <n v="0.4"/>
    <n v="-203.4"/>
    <n v="-203"/>
    <s v="2023-01-24T14:27:45"/>
  </r>
  <r>
    <s v="Sale"/>
    <s v="22-23/002074"/>
    <s v="24/01/2023 16:59"/>
    <x v="23"/>
    <m/>
    <s v="NO"/>
    <s v="SHIWANI"/>
    <s v="SEL"/>
    <n v="26.93"/>
    <n v="0"/>
    <n v="7.0000000000000007E-2"/>
    <n v="26.93"/>
    <n v="27"/>
    <s v="2023-01-24T16:59:47"/>
  </r>
  <r>
    <s v="Sale"/>
    <s v="22-23/002076"/>
    <s v="24/01/2023 18:11"/>
    <x v="23"/>
    <m/>
    <s v="NO"/>
    <s v="DR.BINAY KUMAR"/>
    <s v="Dr. Anupam Singh/Dr.Binay Kumar"/>
    <n v="4125.3"/>
    <n v="1237.5999999999999"/>
    <n v="0.3"/>
    <n v="2887.7"/>
    <n v="2888"/>
    <s v="2023-01-24T18:11:35"/>
  </r>
  <r>
    <s v="Sale"/>
    <s v="22-23/002077"/>
    <s v="25/01/2023 13:17"/>
    <x v="24"/>
    <m/>
    <s v="NO"/>
    <s v="amitabha chatterajee"/>
    <s v="Dr. Anupam Singh/Dr.Binay Kumar"/>
    <n v="34.049999999999997"/>
    <n v="0"/>
    <n v="-0.05"/>
    <n v="34.049999999999997"/>
    <n v="34"/>
    <s v="2023-01-25T13:17:46"/>
  </r>
  <r>
    <s v="Sale"/>
    <s v="22-23/002078"/>
    <s v="25/01/2023 14:25"/>
    <x v="24"/>
    <n v="214"/>
    <s v="NO"/>
    <s v="Mr. NANDALAL  SAHIS"/>
    <s v="Dr. Anupam Singh/Dr.Binay Kumar"/>
    <n v="672.3"/>
    <n v="0"/>
    <n v="-0.3"/>
    <n v="672.3"/>
    <n v="672"/>
    <s v="2023-01-25T14:25:05"/>
  </r>
  <r>
    <s v="Sale"/>
    <s v="22-23/002079"/>
    <s v="25/01/2023 14:56"/>
    <x v="24"/>
    <n v="3163"/>
    <s v="NO"/>
    <s v="Mr. PARDUMAN SINGH"/>
    <s v="Dr. Anupam Singh/Dr.Binay Kumar"/>
    <n v="1062.75"/>
    <n v="0"/>
    <n v="0.25"/>
    <n v="1062.75"/>
    <n v="1063"/>
    <s v="2023-01-25T14:56:28"/>
  </r>
  <r>
    <s v="Sale"/>
    <s v="22-23/002080"/>
    <s v="25/01/2023 17:41"/>
    <x v="24"/>
    <n v="3165"/>
    <s v="NO"/>
    <s v="Mr. ARUN KUMAR SINGH"/>
    <s v="Dr. Anupam Singh/Dr.Binay Kumar"/>
    <n v="5371.61"/>
    <n v="0"/>
    <n v="0.39"/>
    <n v="5371.61"/>
    <n v="5372"/>
    <s v="2023-01-25T17:41:18"/>
  </r>
  <r>
    <s v="Sale"/>
    <s v="22-23/002082"/>
    <s v="25/01/2023 21:51"/>
    <x v="24"/>
    <m/>
    <s v="NO"/>
    <s v="DR. RASHMI"/>
    <s v="SEL"/>
    <n v="1083"/>
    <n v="324.89999999999998"/>
    <n v="-0.1"/>
    <n v="758.1"/>
    <n v="758"/>
    <s v="2023-01-25T21:51:36"/>
  </r>
  <r>
    <s v="Return"/>
    <s v="22-23/000085"/>
    <s v="25/01/2023 22:34"/>
    <x v="24"/>
    <m/>
    <s v="NO"/>
    <s v="DR. RASHMI"/>
    <s v="SEL"/>
    <n v="-1083"/>
    <n v="-324.89999999999998"/>
    <n v="0.1"/>
    <n v="-758.1"/>
    <n v="-758"/>
    <s v="2023-01-25T22:34:55"/>
  </r>
  <r>
    <s v="Sale"/>
    <s v="22-23/002083"/>
    <s v="25/01/2023 22:36"/>
    <x v="24"/>
    <m/>
    <s v="NO"/>
    <s v="DR. RASHMI"/>
    <s v="SELF"/>
    <n v="1083"/>
    <n v="0"/>
    <n v="0"/>
    <n v="1083"/>
    <n v="1083"/>
    <s v="2023-01-25T22:36:04"/>
  </r>
  <r>
    <s v="Sale"/>
    <s v="22-23/002084"/>
    <s v="25/01/2023 22:48"/>
    <x v="24"/>
    <m/>
    <s v="NO"/>
    <s v="MR. A MAJUNDAR"/>
    <s v="Dr. Anupam Singh/Dr.Binay Kumar"/>
    <n v="148.53"/>
    <n v="0"/>
    <n v="0.47"/>
    <n v="148.53"/>
    <n v="149"/>
    <s v="2023-01-25T22:48:04"/>
  </r>
  <r>
    <s v="Sale"/>
    <s v="22-23/002085"/>
    <s v="26/01/2023 11:51"/>
    <x v="25"/>
    <n v="3172"/>
    <s v="NO"/>
    <s v="Mr. HAMENT MINZ"/>
    <s v="Dr. Anupam Singh/Dr.Binay Kumar"/>
    <n v="797.1"/>
    <n v="0"/>
    <n v="-0.1"/>
    <n v="797.1"/>
    <n v="797"/>
    <s v="2023-01-26T11:51:18"/>
  </r>
  <r>
    <s v="Sale"/>
    <s v="22-23/002086"/>
    <s v="26/01/2023 12:07"/>
    <x v="25"/>
    <m/>
    <s v="NO"/>
    <s v="anuja kaushik"/>
    <s v="Dr. Anupam Singh/Dr.Binay Kumar"/>
    <n v="370"/>
    <n v="0"/>
    <n v="0"/>
    <n v="370"/>
    <n v="370"/>
    <s v="2023-01-26T12:07:33"/>
  </r>
  <r>
    <s v="Sale"/>
    <s v="22-23/002088"/>
    <s v="26/01/2023 13:42"/>
    <x v="25"/>
    <n v="3173"/>
    <s v="NO"/>
    <s v="Mrs. KESHAV PRABHA MAITRYA"/>
    <s v="Dr. Anupam Singh/Dr.Binay Kumar"/>
    <n v="506.3"/>
    <n v="0"/>
    <n v="-0.3"/>
    <n v="506.3"/>
    <n v="506"/>
    <s v="2023-01-26T13:42:18"/>
  </r>
  <r>
    <s v="Sale"/>
    <s v="22-23/002089"/>
    <s v="26/01/2023 13:47"/>
    <x v="25"/>
    <n v="2722"/>
    <s v="NO"/>
    <s v="Mr. GAGAN CHANDRA GOGOI"/>
    <s v="Dr. Anupam Singh/Dr.Binay Kumar"/>
    <n v="215.45"/>
    <n v="0"/>
    <n v="-0.45"/>
    <n v="215.45"/>
    <n v="215"/>
    <s v="2023-01-26T13:47:23"/>
  </r>
  <r>
    <s v="Sale"/>
    <s v="22-23/002090"/>
    <s v="26/01/2023 14:22"/>
    <x v="25"/>
    <n v="3175"/>
    <s v="NO"/>
    <s v="Mr. AJAY KUMAR"/>
    <s v="Dr. Anupam Singh/Dr.Binay Kumar"/>
    <n v="143.37"/>
    <n v="0"/>
    <n v="-0.37"/>
    <n v="143.37"/>
    <n v="143"/>
    <s v="2023-01-26T14:22:12"/>
  </r>
  <r>
    <s v="Return"/>
    <s v="22-23/000086"/>
    <s v="26/01/2023 23:11"/>
    <x v="25"/>
    <m/>
    <s v="NO"/>
    <s v="DR. RASHMI"/>
    <s v="SELF"/>
    <n v="-1083"/>
    <n v="0"/>
    <n v="0"/>
    <n v="-1083"/>
    <n v="-1083"/>
    <s v="2023-01-26T23:11:56"/>
  </r>
  <r>
    <s v="Sale"/>
    <s v="22-23/002091"/>
    <s v="26/01/2023 23:13"/>
    <x v="25"/>
    <m/>
    <s v="NO"/>
    <s v="DR. RASHMI"/>
    <s v="SEL"/>
    <n v="1083"/>
    <n v="324.89999999999998"/>
    <n v="-0.1"/>
    <n v="758.1"/>
    <n v="758"/>
    <s v="2023-01-26T23:13:57"/>
  </r>
  <r>
    <s v="Sale"/>
    <s v="22-23/002092"/>
    <s v="27/01/2023 12:26"/>
    <x v="26"/>
    <m/>
    <s v="NO"/>
    <s v="S P DAS"/>
    <s v="SELF"/>
    <n v="30"/>
    <n v="0"/>
    <n v="0"/>
    <n v="30"/>
    <n v="30"/>
    <s v="2023-01-27T12:26:24"/>
  </r>
  <r>
    <s v="Sale"/>
    <s v="22-23/002093"/>
    <s v="27/01/2023 13:39"/>
    <x v="26"/>
    <n v="349"/>
    <s v="NO"/>
    <s v="Mrs. JAYA  MALVIYA"/>
    <s v="Dr. Anupam Singh/Dr.Binay Kumar"/>
    <n v="2441.5500000000002"/>
    <n v="0"/>
    <n v="0.45"/>
    <n v="2441.5500000000002"/>
    <n v="2442"/>
    <s v="2023-01-27T13:39:44"/>
  </r>
  <r>
    <s v="Return"/>
    <s v="22-23/000087"/>
    <s v="27/01/2023 13:40"/>
    <x v="26"/>
    <n v="5"/>
    <s v="NO"/>
    <s v="Mrs. JYOTI  MALVIYA"/>
    <m/>
    <n v="-992.4"/>
    <n v="0"/>
    <n v="0.4"/>
    <n v="-992.4"/>
    <n v="-992"/>
    <s v="2023-01-27T13:40:05"/>
  </r>
  <r>
    <s v="Sale"/>
    <s v="22-23/002094"/>
    <s v="27/01/2023 14:23"/>
    <x v="26"/>
    <m/>
    <s v="NO"/>
    <s v="SONAM KUMARI"/>
    <s v="Dr. Anupam Singh/Dr.Binay Kumar"/>
    <n v="5133.4799999999996"/>
    <n v="2053.39"/>
    <n v="-0.09"/>
    <n v="3080.09"/>
    <n v="3080"/>
    <s v="2023-01-27T14:23:29"/>
  </r>
  <r>
    <s v="Sale"/>
    <s v="22-23/002095"/>
    <s v="27/01/2023 15:32"/>
    <x v="26"/>
    <n v="3178"/>
    <s v="NO"/>
    <s v="Mr. ROHIT KUMAR SINGH"/>
    <s v="Dr. Anupam Singh/Dr.Binay Kumar"/>
    <n v="1557.65"/>
    <n v="0"/>
    <n v="0.35"/>
    <n v="1557.65"/>
    <n v="1558"/>
    <s v="2023-01-27T15:32:25"/>
  </r>
  <r>
    <s v="Sale"/>
    <s v="22-23/002096"/>
    <s v="27/01/2023 16:19"/>
    <x v="26"/>
    <n v="3013"/>
    <s v="NO"/>
    <s v="Mr. J.K. YADAV"/>
    <s v="Dr. Anupam Singh/Dr.Binay Kumar"/>
    <n v="315.91000000000003"/>
    <n v="0"/>
    <n v="0.09"/>
    <n v="315.91000000000003"/>
    <n v="316"/>
    <s v="2023-01-27T16:19:50"/>
  </r>
  <r>
    <s v="Sale"/>
    <s v="22-23/002097"/>
    <s v="27/01/2023 17:15"/>
    <x v="26"/>
    <n v="3033"/>
    <s v="NO"/>
    <s v="Mrs. UMA SHRIVASTAVA"/>
    <s v="Dr. Anupam Singh/Dr.Binay Kumar"/>
    <n v="2768.8"/>
    <n v="0"/>
    <n v="0.2"/>
    <n v="2768.8"/>
    <n v="2769"/>
    <s v="2023-01-27T17:15:09"/>
  </r>
  <r>
    <s v="Sale"/>
    <s v="22-23/002098"/>
    <s v="27/01/2023 17:51"/>
    <x v="26"/>
    <m/>
    <s v="NO"/>
    <s v="uma shankar dubay"/>
    <s v="Dr. Anupam Singh/Dr.Binay Kumar"/>
    <n v="349.08"/>
    <n v="0"/>
    <n v="-0.08"/>
    <n v="349.08"/>
    <n v="349"/>
    <s v="2023-01-27T17:51:25"/>
  </r>
  <r>
    <s v="Sale"/>
    <s v="22-23/002099"/>
    <s v="27/01/2023 19:14"/>
    <x v="26"/>
    <m/>
    <s v="NO"/>
    <s v="DEVANTI DEVI"/>
    <s v="Dr. Anupam Singh/Dr.Binay Kumar"/>
    <n v="237.15"/>
    <n v="0"/>
    <n v="-0.15"/>
    <n v="237.15"/>
    <n v="237"/>
    <s v="2023-01-27T19:14:40"/>
  </r>
  <r>
    <s v="Sale"/>
    <s v="22-23/002100"/>
    <s v="27/01/2023 19:35"/>
    <x v="26"/>
    <m/>
    <s v="NO"/>
    <s v="RAJ"/>
    <s v="SELF"/>
    <n v="30"/>
    <n v="0"/>
    <n v="0"/>
    <n v="30"/>
    <n v="30"/>
    <s v="2023-01-27T19:35:20"/>
  </r>
  <r>
    <s v="Sale"/>
    <s v="22-23/002101"/>
    <s v="28/01/2023 09:30"/>
    <x v="27"/>
    <m/>
    <s v="NO"/>
    <s v="GAURI CHAKRABORTY"/>
    <s v="Dr. Anupam Singh/Dr.Binay Kumar"/>
    <n v="210.6"/>
    <n v="0"/>
    <n v="0.4"/>
    <n v="210.6"/>
    <n v="211"/>
    <s v="2023-01-28T09:30:12"/>
  </r>
  <r>
    <s v="Sale"/>
    <s v="22-23/002102"/>
    <s v="28/01/2023 12:04"/>
    <x v="27"/>
    <m/>
    <s v="NO"/>
    <s v="LALAN KUMAR SINGH"/>
    <s v="Dr. Anupam Singh/Dr.Binay Kumar"/>
    <n v="1365"/>
    <n v="0"/>
    <n v="0"/>
    <n v="1365"/>
    <n v="1365"/>
    <s v="2023-01-28T12:04:04"/>
  </r>
  <r>
    <s v="Sale"/>
    <s v="22-23/002103"/>
    <s v="28/01/2023 12:18"/>
    <x v="27"/>
    <n v="14"/>
    <s v="NO"/>
    <s v="Mr. SHIVNATH   MANJHI"/>
    <s v="Dr. Anupam Singh/Dr.Binay Kumar"/>
    <n v="501.07"/>
    <n v="0"/>
    <n v="-7.0000000000000007E-2"/>
    <n v="501.07"/>
    <n v="501"/>
    <s v="2023-01-28T12:18:36"/>
  </r>
  <r>
    <s v="Sale"/>
    <s v="22-23/002104"/>
    <s v="28/01/2023 12:31"/>
    <x v="27"/>
    <n v="3183"/>
    <s v="NO"/>
    <s v="Mrs. KORESHA BIBI"/>
    <s v="Dr. Anupam Singh/Dr.Binay Kumar"/>
    <n v="465.3"/>
    <n v="0"/>
    <n v="-0.3"/>
    <n v="465.3"/>
    <n v="465"/>
    <s v="2023-01-28T12:31:24"/>
  </r>
  <r>
    <s v="Sale"/>
    <s v="22-23/002105"/>
    <s v="28/01/2023 13:36"/>
    <x v="27"/>
    <n v="3194"/>
    <s v="NO"/>
    <s v="Mrs. ASIMAN KHATOON"/>
    <s v="Dr. Anupam Singh/Dr.Binay Kumar"/>
    <n v="404.85"/>
    <n v="0"/>
    <n v="0.15"/>
    <n v="404.85"/>
    <n v="405"/>
    <s v="2023-01-28T13:36:52"/>
  </r>
  <r>
    <s v="Sale"/>
    <s v="22-23/002108"/>
    <s v="28/01/2023 20:04"/>
    <x v="27"/>
    <n v="3101"/>
    <s v="NO"/>
    <s v="Mr. SUDAN MAHTO"/>
    <s v="Dr. Anupam Singh/Dr.Binay Kumar"/>
    <n v="128.12"/>
    <n v="0"/>
    <n v="-0.12"/>
    <n v="128.12"/>
    <n v="128"/>
    <s v="2023-01-28T20:04:32"/>
  </r>
  <r>
    <s v="Sale"/>
    <s v="22-23/002109"/>
    <s v="29/01/2023 09:53"/>
    <x v="28"/>
    <n v="3204"/>
    <s v="NO"/>
    <s v="Mrs. AMRIT"/>
    <s v="Dr. Anupam Singh/Dr.Binay Kumar"/>
    <n v="245.29"/>
    <n v="0"/>
    <n v="-0.28999999999999998"/>
    <n v="245.29"/>
    <n v="245"/>
    <s v="2023-01-29T09:54:00"/>
  </r>
  <r>
    <s v="Return"/>
    <s v="22-23/000089"/>
    <s v="29/01/2023 13:44"/>
    <x v="28"/>
    <n v="2722"/>
    <s v="NO"/>
    <s v="Mr. GAGAN CHANDRA GOGOI"/>
    <m/>
    <n v="-175.3"/>
    <n v="0"/>
    <n v="0.3"/>
    <n v="-175.3"/>
    <n v="-175"/>
    <s v="2023-01-29T13:44:04"/>
  </r>
  <r>
    <s v="Sale"/>
    <s v="22-23/002112"/>
    <s v="29/01/2023 13:49"/>
    <x v="28"/>
    <n v="2722"/>
    <s v="NO"/>
    <s v="Mr. GAGAN CHANDRA GOGOI"/>
    <s v="Dr. Anupam Singh/Dr.Binay Kumar"/>
    <n v="193.95"/>
    <n v="0"/>
    <n v="0.05"/>
    <n v="193.95"/>
    <n v="194"/>
    <s v="2023-01-29T13:49:00"/>
  </r>
  <r>
    <s v="Sale"/>
    <s v="22-23/002114"/>
    <s v="29/01/2023 20:03"/>
    <x v="28"/>
    <m/>
    <s v="NO"/>
    <s v="AJAY"/>
    <s v="SELF"/>
    <n v="10.83"/>
    <n v="0"/>
    <n v="0.17"/>
    <n v="10.83"/>
    <n v="11"/>
    <s v="2023-01-29T20:03:05"/>
  </r>
  <r>
    <s v="Sale"/>
    <s v="22-23/002115"/>
    <s v="29/01/2023 23:44"/>
    <x v="28"/>
    <n v="3207"/>
    <s v="NO"/>
    <s v="Mrs. KAMLA SINHA"/>
    <s v="Dr. Anupam Singh/Dr.Binay Kumar"/>
    <n v="193.34"/>
    <n v="0"/>
    <n v="-0.34"/>
    <n v="193.34"/>
    <n v="193"/>
    <s v="2023-01-29T23:44:39"/>
  </r>
  <r>
    <s v="Sale"/>
    <s v="22-23/002116"/>
    <s v="30/01/2023 00:11"/>
    <x v="29"/>
    <n v="3207"/>
    <s v="NO"/>
    <s v="Mrs. KAMLA SINHA"/>
    <s v="Dr. Anupam Singh/Dr.Binay Kumar"/>
    <n v="68.25"/>
    <n v="0"/>
    <n v="-0.25"/>
    <n v="68.25"/>
    <n v="68"/>
    <s v="2023-01-30T00:11:20"/>
  </r>
  <r>
    <s v="Sale"/>
    <s v="22-23/002117"/>
    <s v="30/01/2023 12:55"/>
    <x v="29"/>
    <m/>
    <s v="NO"/>
    <s v="BINOOD PRASAD"/>
    <s v="SELF"/>
    <n v="286.60000000000002"/>
    <n v="0"/>
    <n v="0.4"/>
    <n v="286.60000000000002"/>
    <n v="287"/>
    <s v="2023-01-30T12:55:43"/>
  </r>
  <r>
    <s v="Sale"/>
    <s v="22-23/002119"/>
    <s v="30/01/2023 14:59"/>
    <x v="29"/>
    <n v="2496"/>
    <s v="NO"/>
    <s v="Mr. ABBASH MANSURI"/>
    <s v="Dr. Anupam Singh/Dr.Binay Kumar"/>
    <n v="7378.8"/>
    <n v="0"/>
    <n v="0.2"/>
    <n v="7378.8"/>
    <n v="7379"/>
    <s v="2023-01-30T14:59:15"/>
  </r>
  <r>
    <s v="Sale"/>
    <s v="22-23/002120"/>
    <s v="30/01/2023 15:14"/>
    <x v="29"/>
    <n v="3217"/>
    <s v="NO"/>
    <s v="Mrs. SURJIT KAUR GANDHI"/>
    <s v="Dr. Anupam Singh/Dr.Binay Kumar"/>
    <n v="69.3"/>
    <n v="0"/>
    <n v="-0.3"/>
    <n v="69.3"/>
    <n v="69"/>
    <s v="2023-01-30T15:14:50"/>
  </r>
  <r>
    <s v="Sale"/>
    <s v="22-23/002121"/>
    <s v="30/01/2023 15:28"/>
    <x v="29"/>
    <m/>
    <s v="NO"/>
    <s v="NEERA SINGH"/>
    <s v="Dr. Anupam Singh/Dr.Binay Kumar"/>
    <n v="1499.88"/>
    <n v="0"/>
    <n v="0.12"/>
    <n v="1499.88"/>
    <n v="1500"/>
    <s v="2023-01-30T15:28:37"/>
  </r>
  <r>
    <s v="Return"/>
    <s v="22-23/000090"/>
    <s v="30/01/2023 15:32"/>
    <x v="29"/>
    <m/>
    <s v="NO"/>
    <s v="NEERA SINGH"/>
    <s v="Dr. Anupam Singh/Dr.Binay Kumar"/>
    <n v="-572"/>
    <n v="0"/>
    <n v="0"/>
    <n v="-572"/>
    <n v="-572"/>
    <s v="2023-01-30T15:32:31"/>
  </r>
  <r>
    <s v="Sale"/>
    <s v="22-23/002122"/>
    <s v="30/01/2023 15:34"/>
    <x v="29"/>
    <m/>
    <s v="NO"/>
    <s v="NEERA SINGH"/>
    <s v="Dr. Anupam Singh/Dr.Binay Kumar"/>
    <n v="302"/>
    <n v="0"/>
    <n v="0"/>
    <n v="302"/>
    <n v="302"/>
    <s v="2023-01-30T15:34:26"/>
  </r>
  <r>
    <s v="Sale"/>
    <s v="22-23/002124"/>
    <s v="30/01/2023 16:42"/>
    <x v="29"/>
    <n v="3218"/>
    <s v="NO"/>
    <s v="Mrs. SULEKHA MANDAL"/>
    <s v="Dr. Anupam Singh/Dr.Binay Kumar"/>
    <n v="1089.5999999999999"/>
    <n v="0"/>
    <n v="0.4"/>
    <n v="1089.5999999999999"/>
    <n v="1090"/>
    <s v="2023-01-30T16:42:15"/>
  </r>
  <r>
    <s v="Sale"/>
    <s v="22-23/002125"/>
    <s v="30/01/2023 16:44"/>
    <x v="29"/>
    <m/>
    <s v="NO"/>
    <s v="KHUSBOW"/>
    <s v="SELF"/>
    <n v="33.6"/>
    <n v="0"/>
    <n v="0.4"/>
    <n v="33.6"/>
    <n v="34"/>
    <s v="2023-01-30T16:44:30"/>
  </r>
  <r>
    <s v="Sale"/>
    <s v="22-23/002126"/>
    <s v="30/01/2023 16:46"/>
    <x v="29"/>
    <m/>
    <s v="NO"/>
    <s v="MOHAN"/>
    <s v="SELF"/>
    <n v="20"/>
    <n v="0"/>
    <n v="0"/>
    <n v="20"/>
    <n v="20"/>
    <s v="2023-01-30T16:46:59"/>
  </r>
  <r>
    <s v="Sale"/>
    <s v="22-23/002127"/>
    <s v="30/01/2023 16:58"/>
    <x v="29"/>
    <n v="3211"/>
    <s v="NO"/>
    <s v="Mrs. KHUSHBOO DEVI"/>
    <s v="Dr. Anupam Singh/Dr.Binay Kumar"/>
    <n v="516.29999999999995"/>
    <n v="0"/>
    <n v="-0.3"/>
    <n v="516.29999999999995"/>
    <n v="516"/>
    <s v="2023-01-30T16:58:02"/>
  </r>
  <r>
    <s v="Sale"/>
    <s v="22-23/002128"/>
    <s v="30/01/2023 17:08"/>
    <x v="29"/>
    <n v="3222"/>
    <s v="NO"/>
    <s v="Mr. SUBAL KISHORE THAKUR"/>
    <s v="Dr. Anupam Singh/Dr.Binay Kumar"/>
    <n v="432.39"/>
    <n v="0"/>
    <n v="-0.39"/>
    <n v="432.39"/>
    <n v="432"/>
    <s v="2023-01-30T17:08:33"/>
  </r>
  <r>
    <s v="Sale"/>
    <s v="22-23/002129"/>
    <s v="30/01/2023 17:17"/>
    <x v="29"/>
    <n v="2801"/>
    <s v="NO"/>
    <s v="Mrs. BABITA DEVI"/>
    <s v="Dr. Anupam Singh/Dr.Binay Kumar"/>
    <n v="2106.6"/>
    <n v="0"/>
    <n v="0.4"/>
    <n v="2106.6"/>
    <n v="2107"/>
    <s v="2023-01-30T17:17:51"/>
  </r>
  <r>
    <s v="Sale"/>
    <s v="22-23/002130"/>
    <s v="30/01/2023 18:25"/>
    <x v="29"/>
    <m/>
    <s v="NO"/>
    <s v="NEERA SINGH"/>
    <s v="Dr. Anupam Singh"/>
    <n v="325.10000000000002"/>
    <n v="0"/>
    <n v="-0.1"/>
    <n v="325.10000000000002"/>
    <n v="325"/>
    <s v="2023-01-30T18:25:24"/>
  </r>
  <r>
    <s v="Sale"/>
    <s v="22-23/002132"/>
    <s v="30/01/2023 18:57"/>
    <x v="29"/>
    <m/>
    <s v="NO"/>
    <s v="SHINU MAM"/>
    <s v="Dr. Anupam Singh"/>
    <n v="61.5"/>
    <n v="18.45"/>
    <n v="-0.05"/>
    <n v="43.05"/>
    <n v="43"/>
    <s v="2023-01-30T18:57:09"/>
  </r>
  <r>
    <s v="Sale"/>
    <s v="22-23/002135"/>
    <s v="31/01/2023 11:24"/>
    <x v="30"/>
    <n v="2646"/>
    <s v="NO"/>
    <s v="Mrs. CHARI DEVI"/>
    <s v="Dr. Anupam Singh/Dr.Binay Kumar"/>
    <n v="262.7"/>
    <n v="0"/>
    <n v="0.3"/>
    <n v="262.7"/>
    <n v="263"/>
    <s v="2023-01-31T11:24:12"/>
  </r>
  <r>
    <s v="Sale"/>
    <s v="22-23/002136"/>
    <s v="31/01/2023 11:51"/>
    <x v="30"/>
    <n v="2409"/>
    <s v="NO"/>
    <s v="Mr. XAVIER KUJUR"/>
    <s v="Dr. Anupam Singh/Dr.Binay Kumar"/>
    <n v="2254.1999999999998"/>
    <n v="0"/>
    <n v="-0.2"/>
    <n v="2254.1999999999998"/>
    <n v="2254"/>
    <s v="2023-01-31T11:51:31"/>
  </r>
  <r>
    <s v="Sale"/>
    <s v="22-23/002137"/>
    <s v="31/01/2023 12:38"/>
    <x v="30"/>
    <m/>
    <s v="NO"/>
    <s v="CAMP(LION CLUB OF RANCHI EAST)"/>
    <s v="Dr. Anupam Singh/Dr.Binay Kumar"/>
    <n v="7573.42"/>
    <n v="0"/>
    <n v="-0.42"/>
    <n v="7573.42"/>
    <n v="7573"/>
    <s v="2023-01-31T12:38:37"/>
  </r>
  <r>
    <s v="Sale"/>
    <s v="22-23/002138"/>
    <s v="31/01/2023 12:42"/>
    <x v="30"/>
    <n v="3126"/>
    <s v="NO"/>
    <s v="Mrs. SABITRI DEVI"/>
    <s v="Dr. Anupam Singh/Dr.Binay Kumar"/>
    <n v="6679.39"/>
    <n v="0"/>
    <n v="-0.39"/>
    <n v="6679.39"/>
    <n v="6679"/>
    <s v="2023-01-31T12:42:36"/>
  </r>
  <r>
    <s v="Sale"/>
    <s v="22-23/002140"/>
    <s v="31/01/2023 13:41"/>
    <x v="30"/>
    <n v="3239"/>
    <s v="NO"/>
    <s v="Mr. NELAN PRAKASH  TOPNO"/>
    <s v="Dr. Anupam Singh/Dr.Binay Kumar"/>
    <n v="189.12"/>
    <n v="0"/>
    <n v="-0.12"/>
    <n v="189.12"/>
    <n v="189"/>
    <s v="2023-01-31T13:41:35"/>
  </r>
  <r>
    <s v="Sale"/>
    <s v="22-23/002141"/>
    <s v="31/01/2023 14:53"/>
    <x v="30"/>
    <n v="3215"/>
    <s v="NO"/>
    <s v="Mrs. MALTI SINGH"/>
    <s v="Dr. Anupam Singh/Dr.Binay Kumar"/>
    <n v="214.4"/>
    <n v="0"/>
    <n v="-0.4"/>
    <n v="214.4"/>
    <n v="214"/>
    <s v="2023-01-31T14:53:53"/>
  </r>
  <r>
    <s v="Sale"/>
    <s v="22-23/002142"/>
    <s v="31/01/2023 14:58"/>
    <x v="30"/>
    <n v="3214"/>
    <s v="NO"/>
    <s v="Mr. SURJIT KUMAR SINGH"/>
    <s v="Dr. Anupam Singh/Dr.Binay Kumar"/>
    <n v="957.68"/>
    <n v="0"/>
    <n v="0.32"/>
    <n v="957.68"/>
    <n v="958"/>
    <s v="2023-01-31T14:58:18"/>
  </r>
  <r>
    <s v="Sale"/>
    <s v="22-23/002143"/>
    <s v="31/01/2023 15:02"/>
    <x v="30"/>
    <n v="3224"/>
    <s v="NO"/>
    <s v="Dr. AKANSHA"/>
    <s v="Dr. Anupam Singh/Dr.Binay Kumar"/>
    <n v="42.84"/>
    <n v="0"/>
    <n v="0.16"/>
    <n v="42.84"/>
    <n v="43"/>
    <s v="2023-01-31T15:02:19"/>
  </r>
  <r>
    <s v="Sale"/>
    <s v="22-23/002144"/>
    <s v="31/01/2023 15:56"/>
    <x v="30"/>
    <m/>
    <s v="NO"/>
    <s v="SARSWATI DEVI"/>
    <s v="DR ANUAM"/>
    <n v="148"/>
    <n v="0"/>
    <n v="0"/>
    <n v="148"/>
    <n v="148"/>
    <s v="2023-01-31T15:56:59"/>
  </r>
  <r>
    <s v="Sale"/>
    <s v="22-23/002145"/>
    <s v="31/01/2023 18:54"/>
    <x v="30"/>
    <n v="91"/>
    <s v="NO"/>
    <s v="Mr. BIJAY   JAISAWAL"/>
    <s v="Dr. Anupam Singh/Dr.Binay Kumar"/>
    <n v="1098.5999999999999"/>
    <n v="0"/>
    <n v="0.4"/>
    <n v="1098.5999999999999"/>
    <n v="1099"/>
    <s v="2023-01-31T18:54:07"/>
  </r>
  <r>
    <s v="Sale"/>
    <s v="22-23/002147"/>
    <s v="31/01/2023 19:12"/>
    <x v="30"/>
    <m/>
    <s v="NO"/>
    <s v="mr. vikash singh"/>
    <s v="Dr. Anupam Singh/Dr.Binay Kumar"/>
    <n v="737.32"/>
    <n v="0"/>
    <n v="-0.32"/>
    <n v="737.32"/>
    <n v="737"/>
    <s v="2023-01-31T19:12:56"/>
  </r>
  <r>
    <s v="Sale"/>
    <s v="22-23/002149"/>
    <s v="01/02/2023 12:08"/>
    <x v="31"/>
    <m/>
    <s v="NO"/>
    <s v="CATH LAB NEW"/>
    <s v="Dr. Anupam Singh/Dr.Binay Kumar"/>
    <n v="850"/>
    <n v="0"/>
    <n v="0"/>
    <n v="850"/>
    <n v="850"/>
    <s v="2023-02-01T12:08:39"/>
  </r>
  <r>
    <s v="Sale"/>
    <s v="22-23/002152"/>
    <s v="01/02/2023 16:30"/>
    <x v="31"/>
    <n v="895"/>
    <s v="NO"/>
    <s v="Mr. AMAR  CHANDRA"/>
    <s v="Dr. Anupam Singh"/>
    <n v="3071.16"/>
    <n v="0"/>
    <n v="-0.16"/>
    <n v="3071.16"/>
    <n v="3071"/>
    <s v="2023-02-01T16:30:50"/>
  </r>
  <r>
    <s v="Sale"/>
    <s v="22-23/002154"/>
    <s v="02/02/2023 12:38"/>
    <x v="32"/>
    <n v="3257"/>
    <s v="NO"/>
    <s v="Mr. AMAN KUMAR"/>
    <s v="Dr. Anupam Singh/Dr.Binay Kumar"/>
    <n v="282.5"/>
    <n v="0"/>
    <n v="0.5"/>
    <n v="282.5"/>
    <n v="283"/>
    <s v="2023-02-02T12:38:19"/>
  </r>
  <r>
    <s v="Sale"/>
    <s v="22-23/002155"/>
    <s v="02/02/2023 15:06"/>
    <x v="32"/>
    <n v="1654"/>
    <s v="NO"/>
    <s v="Mrs. SAWARIYA DEVI"/>
    <s v="Dr. Anupam Singh/Dr.Binay Kumar"/>
    <n v="4068.9"/>
    <n v="0"/>
    <n v="0.1"/>
    <n v="4068.9"/>
    <n v="4069"/>
    <s v="2023-02-02T15:06:50"/>
  </r>
  <r>
    <s v="Sale"/>
    <s v="22-23/002159"/>
    <s v="02/02/2023 19:50"/>
    <x v="32"/>
    <m/>
    <s v="NO"/>
    <s v="KALIMA KHATOON"/>
    <s v="SELF"/>
    <n v="91.99"/>
    <n v="0"/>
    <n v="0.01"/>
    <n v="91.99"/>
    <n v="92"/>
    <s v="2023-02-02T19:50:27"/>
  </r>
  <r>
    <s v="Sale"/>
    <s v="22-23/002161"/>
    <s v="03/02/2023 12:55"/>
    <x v="33"/>
    <m/>
    <s v="NO"/>
    <s v="PRIYANKA SINGH"/>
    <s v="Dr. Anupam Singh/Dr.Binay Kumar"/>
    <n v="619.08000000000004"/>
    <n v="0"/>
    <n v="-0.08"/>
    <n v="619.08000000000004"/>
    <n v="619"/>
    <s v="2023-02-03T12:55:14"/>
  </r>
  <r>
    <s v="Return"/>
    <s v="22-23/000091"/>
    <s v="03/02/2023 14:28"/>
    <x v="33"/>
    <n v="3126"/>
    <s v="NO"/>
    <s v="Mrs. SABITRI DEVI"/>
    <m/>
    <n v="-6679.39"/>
    <n v="0"/>
    <n v="0.39"/>
    <n v="-6679.39"/>
    <n v="-6679"/>
    <s v="2023-02-03T14:28:20"/>
  </r>
  <r>
    <s v="Sale"/>
    <s v="22-23/002162"/>
    <s v="03/02/2023 15:16"/>
    <x v="33"/>
    <n v="3256"/>
    <s v="NO"/>
    <s v="Mrs. KALEEMA KHATOON"/>
    <s v="Dr. Anupam Singh/Dr.Binay Kumar"/>
    <n v="184.45"/>
    <n v="0"/>
    <n v="-0.45"/>
    <n v="184.45"/>
    <n v="184"/>
    <s v="2023-02-03T15:16:30"/>
  </r>
  <r>
    <s v="Sale"/>
    <s v="22-23/002163"/>
    <s v="03/02/2023 15:17"/>
    <x v="33"/>
    <n v="3126"/>
    <s v="NO"/>
    <s v="Mrs. SABITRI DEVI"/>
    <s v="Dr. Anupam Singh/Dr.Binay Kumar"/>
    <n v="6679.39"/>
    <n v="6678.72"/>
    <n v="0.33"/>
    <n v="0.67"/>
    <n v="1"/>
    <s v="2023-02-03T15:17:30"/>
  </r>
  <r>
    <s v="Sale"/>
    <s v="22-23/002166"/>
    <s v="03/02/2023 17:06"/>
    <x v="33"/>
    <n v="3267"/>
    <s v="NO"/>
    <s v="Mrs. SHAMPA CHANDA"/>
    <s v="Dr. Anupam Singh/Dr.Binay Kumar"/>
    <n v="426.15"/>
    <n v="0"/>
    <n v="-0.15"/>
    <n v="426.15"/>
    <n v="426"/>
    <s v="2023-02-03T17:06:03"/>
  </r>
  <r>
    <s v="Sale"/>
    <s v="22-23/002167"/>
    <s v="03/02/2023 17:10"/>
    <x v="33"/>
    <m/>
    <s v="NO"/>
    <s v="PRIYANKA SINGH"/>
    <s v="Dr. Anupam Singh/Dr.Binay Kumar"/>
    <n v="405.81"/>
    <n v="0"/>
    <n v="0.19"/>
    <n v="405.81"/>
    <n v="406"/>
    <s v="2023-02-03T17:10:13"/>
  </r>
  <r>
    <s v="Sale"/>
    <s v="22-23/002169"/>
    <s v="03/02/2023 17:46"/>
    <x v="33"/>
    <n v="2512"/>
    <s v="NO"/>
    <s v="Mr. PRAWEEN KUMAR SAHA"/>
    <s v="Dr. Anupam Singh/Dr.Binay Kumar"/>
    <n v="3141.59"/>
    <n v="0"/>
    <n v="0.41"/>
    <n v="3141.59"/>
    <n v="3142"/>
    <s v="2023-02-03T17:46:32"/>
  </r>
  <r>
    <s v="Sale"/>
    <s v="22-23/002170"/>
    <s v="03/02/2023 18:36"/>
    <x v="33"/>
    <m/>
    <s v="NO"/>
    <s v="AKHBAR H"/>
    <s v="Dr. Anupam Singh/Dr.Binay Kumar"/>
    <n v="91.99"/>
    <n v="0"/>
    <n v="0.01"/>
    <n v="91.99"/>
    <n v="92"/>
    <s v="2023-02-03T18:36:56"/>
  </r>
  <r>
    <s v="Sale"/>
    <s v="22-23/002172"/>
    <s v="03/02/2023 18:59"/>
    <x v="33"/>
    <m/>
    <s v="NO"/>
    <s v="Dr.Binay Sir"/>
    <s v="SELF"/>
    <n v="372.99"/>
    <n v="111.9"/>
    <n v="-0.09"/>
    <n v="261.08999999999997"/>
    <n v="261"/>
    <s v="2023-02-03T18:59:57"/>
  </r>
  <r>
    <s v="Sale"/>
    <s v="22-23/002173"/>
    <s v="04/02/2023 13:05"/>
    <x v="34"/>
    <n v="1801"/>
    <s v="NO"/>
    <s v="Mr. MADRA TIGGA"/>
    <s v="Dr. Anupam Singh/Dr.Binay Kumar"/>
    <n v="1591.2"/>
    <n v="0"/>
    <n v="-0.2"/>
    <n v="1591.2"/>
    <n v="1591"/>
    <s v="2023-02-04T13:05:32"/>
  </r>
  <r>
    <s v="Sale"/>
    <s v="22-23/002174"/>
    <s v="04/02/2023 14:10"/>
    <x v="34"/>
    <m/>
    <s v="NO"/>
    <s v="SONAM KUMARI"/>
    <s v="Dr. Anupam Singh"/>
    <n v="25787.4"/>
    <n v="10266.959999999999"/>
    <n v="-0.44"/>
    <n v="15520.44"/>
    <n v="15520"/>
    <s v="2023-02-04T14:10:23"/>
  </r>
  <r>
    <s v="Sale"/>
    <s v="22-23/002175"/>
    <s v="04/02/2023 14:18"/>
    <x v="34"/>
    <n v="39"/>
    <s v="NO"/>
    <s v="Mrs. SHABNAM   AARA"/>
    <s v="Dr. Anupam Singh/Dr.Binay Kumar"/>
    <n v="224.88"/>
    <n v="0"/>
    <n v="0.12"/>
    <n v="224.88"/>
    <n v="225"/>
    <s v="2023-02-04T14:18:37"/>
  </r>
  <r>
    <s v="Sale"/>
    <s v="22-23/002177"/>
    <s v="04/02/2023 15:18"/>
    <x v="34"/>
    <m/>
    <s v="NO"/>
    <s v="MR.RITESH"/>
    <s v="Dr. Anupam Singh"/>
    <n v="56.67"/>
    <n v="0"/>
    <n v="0.33"/>
    <n v="56.67"/>
    <n v="57"/>
    <s v="2023-02-04T15:18:02"/>
  </r>
  <r>
    <s v="Sale"/>
    <s v="22-23/002178"/>
    <s v="04/02/2023 15:39"/>
    <x v="34"/>
    <m/>
    <s v="NO"/>
    <s v="NASIM KHAN"/>
    <s v="Dr. Anupam Singh/Dr.Binay Kumar"/>
    <n v="308.20999999999998"/>
    <n v="0"/>
    <n v="-0.21"/>
    <n v="308.20999999999998"/>
    <n v="308"/>
    <s v="2023-02-04T15:39:09"/>
  </r>
  <r>
    <s v="Sale"/>
    <s v="22-23/002180"/>
    <s v="04/02/2023 16:08"/>
    <x v="34"/>
    <n v="1406"/>
    <s v="NO"/>
    <s v="Mrs. MEBLU  SURIN"/>
    <s v="Dr. Anupam Singh/Dr.Binay Kumar"/>
    <n v="2594.87"/>
    <n v="0"/>
    <n v="0.13"/>
    <n v="2594.87"/>
    <n v="2595"/>
    <s v="2023-02-04T16:08:11"/>
  </r>
  <r>
    <s v="Sale"/>
    <s v="22-23/002181"/>
    <s v="04/02/2023 16:34"/>
    <x v="34"/>
    <m/>
    <s v="NO"/>
    <s v="DR"/>
    <s v="SELF"/>
    <n v="307.95"/>
    <n v="92.38"/>
    <n v="0.43"/>
    <n v="215.57"/>
    <n v="216"/>
    <s v="2023-02-04T16:34:58"/>
  </r>
  <r>
    <s v="Sale"/>
    <s v="22-23/002182"/>
    <s v="04/02/2023 16:47"/>
    <x v="34"/>
    <n v="3285"/>
    <s v="NO"/>
    <s v="Mr. RITESH RUNGTA"/>
    <s v="Dr. Anupam Singh/Dr.Binay Kumar"/>
    <n v="143"/>
    <n v="0"/>
    <n v="0"/>
    <n v="143"/>
    <n v="143"/>
    <s v="2023-02-04T16:47:15"/>
  </r>
  <r>
    <s v="Sale"/>
    <s v="22-23/002183"/>
    <s v="04/02/2023 18:29"/>
    <x v="34"/>
    <m/>
    <s v="NO"/>
    <s v="SHIKANDR TIWARI"/>
    <s v="Dr. Anupam Singh/Dr.Binay Kumar"/>
    <n v="1252.6500000000001"/>
    <n v="0"/>
    <n v="0.35"/>
    <n v="1252.6500000000001"/>
    <n v="1253"/>
    <s v="2023-02-04T18:29:12"/>
  </r>
  <r>
    <s v="Sale"/>
    <s v="22-23/002184"/>
    <s v="04/02/2023 19:35"/>
    <x v="34"/>
    <m/>
    <s v="NO"/>
    <s v="GAURI CHARABORTY"/>
    <s v="Dr. Anupam Singh/Dr.Binay Kumar"/>
    <n v="210.6"/>
    <n v="0"/>
    <n v="0.4"/>
    <n v="210.6"/>
    <n v="211"/>
    <s v="2023-02-04T19:35:59"/>
  </r>
  <r>
    <s v="Sale"/>
    <s v="22-23/002185"/>
    <s v="05/02/2023 15:08"/>
    <x v="35"/>
    <n v="3192"/>
    <s v="NO"/>
    <s v="Mrs. PRATIBHA SINGH"/>
    <s v="Dr. Anupam Singh/Dr.Binay Kumar"/>
    <n v="1089.4000000000001"/>
    <n v="0"/>
    <n v="-0.4"/>
    <n v="1089.4000000000001"/>
    <n v="1089"/>
    <s v="2023-02-05T15:08:03"/>
  </r>
  <r>
    <s v="Sale"/>
    <s v="22-23/002186"/>
    <s v="05/02/2023 15:39"/>
    <x v="35"/>
    <m/>
    <s v="NO"/>
    <s v="ARBAZ"/>
    <s v="SELF"/>
    <n v="20"/>
    <n v="0"/>
    <n v="0"/>
    <n v="20"/>
    <n v="20"/>
    <s v="2023-02-05T15:39:46"/>
  </r>
  <r>
    <s v="Sale"/>
    <s v="22-23/002187"/>
    <s v="05/02/2023 20:44"/>
    <x v="35"/>
    <m/>
    <s v="NO"/>
    <s v="BABURAM RAVIDAS"/>
    <s v="SELF"/>
    <n v="779.89"/>
    <n v="0"/>
    <n v="0.11"/>
    <n v="779.89"/>
    <n v="780"/>
    <s v="2023-02-05T20:44:13"/>
  </r>
  <r>
    <s v="Sale"/>
    <s v="22-23/002188"/>
    <s v="06/02/2023 10:15"/>
    <x v="36"/>
    <m/>
    <s v="NO"/>
    <s v="ASHOK"/>
    <s v="SELF"/>
    <n v="20.66"/>
    <n v="0"/>
    <n v="0.34"/>
    <n v="20.66"/>
    <n v="21"/>
    <s v="2023-02-06T10:15:41"/>
  </r>
  <r>
    <s v="Sale"/>
    <s v="22-23/002192"/>
    <s v="06/02/2023 15:05"/>
    <x v="36"/>
    <n v="3294"/>
    <s v="NO"/>
    <s v="Mrs. RAJ PAJI DEVI"/>
    <s v="Dr. Anupam Singh/Dr.Binay Kumar"/>
    <n v="370.97"/>
    <n v="0"/>
    <n v="0.03"/>
    <n v="370.97"/>
    <n v="371"/>
    <s v="2023-02-06T15:05:55"/>
  </r>
  <r>
    <s v="Sale"/>
    <s v="22-23/002193"/>
    <s v="06/02/2023 15:19"/>
    <x v="36"/>
    <n v="3300"/>
    <s v="NO"/>
    <s v="Mrs. KANAK ROY"/>
    <s v="Dr. Anupam Singh/Dr.Binay Kumar"/>
    <n v="130.4"/>
    <n v="0"/>
    <n v="-0.4"/>
    <n v="130.4"/>
    <n v="130"/>
    <s v="2023-02-06T15:19:19"/>
  </r>
  <r>
    <s v="Sale"/>
    <s v="22-23/002195"/>
    <s v="06/02/2023 16:14"/>
    <x v="36"/>
    <n v="3237"/>
    <s v="NO"/>
    <s v="Mr. NAUSHAD ALAM"/>
    <s v="Dr. Anupam Singh/Dr.Binay Kumar"/>
    <n v="154.5"/>
    <n v="0"/>
    <n v="0.5"/>
    <n v="154.5"/>
    <n v="155"/>
    <s v="2023-02-06T16:14:39"/>
  </r>
  <r>
    <s v="Sale"/>
    <s v="22-23/002196"/>
    <s v="06/02/2023 16:31"/>
    <x v="36"/>
    <n v="3183"/>
    <s v="NO"/>
    <s v="Mrs. KORESHA BIBI"/>
    <s v="Dr. Anupam Singh/Dr.Binay Kumar"/>
    <n v="504.79"/>
    <n v="0"/>
    <n v="0.21"/>
    <n v="504.79"/>
    <n v="505"/>
    <s v="2023-02-06T16:31:08"/>
  </r>
  <r>
    <s v="Sale"/>
    <s v="22-23/002199"/>
    <s v="06/02/2023 17:05"/>
    <x v="36"/>
    <n v="3294"/>
    <s v="NO"/>
    <s v="Mrs. RAJ PAJI DEVI"/>
    <s v="Dr. Anupam Singh/Dr.Binay Kumar"/>
    <n v="899.1"/>
    <n v="0"/>
    <n v="-0.1"/>
    <n v="899.1"/>
    <n v="899"/>
    <s v="2023-02-06T17:05:49"/>
  </r>
  <r>
    <s v="Sale"/>
    <s v="22-23/002200"/>
    <s v="06/02/2023 17:10"/>
    <x v="36"/>
    <m/>
    <s v="NO"/>
    <s v="RITU DEVI"/>
    <s v="Dr. Anupam Singh/Dr.Binay Kumar"/>
    <n v="844.76"/>
    <n v="0"/>
    <n v="0.24"/>
    <n v="844.76"/>
    <n v="845"/>
    <s v="2023-02-06T17:10:01"/>
  </r>
  <r>
    <s v="Sale"/>
    <s v="22-23/002201"/>
    <s v="06/02/2023 17:47"/>
    <x v="36"/>
    <m/>
    <s v="NO"/>
    <s v="A"/>
    <s v="SELF"/>
    <n v="20.78"/>
    <n v="0"/>
    <n v="0.22"/>
    <n v="20.78"/>
    <n v="21"/>
    <s v="2023-02-06T17:47:36"/>
  </r>
  <r>
    <s v="Sale"/>
    <s v="22-23/002202"/>
    <s v="06/02/2023 18:02"/>
    <x v="36"/>
    <n v="3304"/>
    <s v="NO"/>
    <s v="Mrs. ULFATH BANO"/>
    <s v="Dr. Anupam Singh/Dr.Binay Kumar"/>
    <n v="65.67"/>
    <n v="0"/>
    <n v="0.33"/>
    <n v="65.67"/>
    <n v="66"/>
    <s v="2023-02-06T18:02:23"/>
  </r>
  <r>
    <s v="Sale"/>
    <s v="22-23/002205"/>
    <s v="06/02/2023 23:12"/>
    <x v="36"/>
    <m/>
    <s v="NO"/>
    <s v="DR.ANIKIT"/>
    <s v="SELF"/>
    <n v="159.5"/>
    <n v="0"/>
    <n v="0.5"/>
    <n v="159.5"/>
    <n v="160"/>
    <s v="2023-02-06T23:12:31"/>
  </r>
  <r>
    <s v="Sale"/>
    <s v="22-23/002206"/>
    <s v="07/02/2023 12:48"/>
    <x v="37"/>
    <m/>
    <s v="NO"/>
    <s v="ANJU BALA DAS"/>
    <s v="EMERGECY"/>
    <n v="639.08000000000004"/>
    <n v="0"/>
    <n v="-0.08"/>
    <n v="639.08000000000004"/>
    <n v="639"/>
    <s v="2023-02-07T12:48:17"/>
  </r>
  <r>
    <s v="Sale"/>
    <s v="22-23/002208"/>
    <s v="07/02/2023 14:40"/>
    <x v="37"/>
    <n v="3306"/>
    <s v="NO"/>
    <s v="Mrs. RAJANA KUMARI SINGH"/>
    <s v="Dr. Anupam Singh/Dr.Binay Kumar"/>
    <n v="191.9"/>
    <n v="0"/>
    <n v="0.1"/>
    <n v="191.9"/>
    <n v="192"/>
    <s v="2023-02-07T14:40:00"/>
  </r>
  <r>
    <s v="Sale"/>
    <s v="22-23/002209"/>
    <s v="07/02/2023 15:39"/>
    <x v="37"/>
    <m/>
    <s v="NO"/>
    <s v="BINU RANI"/>
    <s v="Dr. Anupam Singh/Dr.Binay Kumar"/>
    <n v="173.4"/>
    <n v="0"/>
    <n v="-0.4"/>
    <n v="173.4"/>
    <n v="173"/>
    <s v="2023-02-07T15:39:53"/>
  </r>
  <r>
    <s v="Sale"/>
    <s v="22-23/002210"/>
    <s v="07/02/2023 16:21"/>
    <x v="37"/>
    <n v="1089"/>
    <s v="NO"/>
    <s v="Mrs. ZABIA   KHANAM"/>
    <s v="Dr. Anupam Singh/Dr.Binay Kumar"/>
    <n v="37.200000000000003"/>
    <n v="0"/>
    <n v="-0.2"/>
    <n v="37.200000000000003"/>
    <n v="37"/>
    <s v="2023-02-07T16:21:36"/>
  </r>
  <r>
    <s v="Sale"/>
    <s v="22-23/002211"/>
    <s v="07/02/2023 17:37"/>
    <x v="37"/>
    <m/>
    <s v="NO"/>
    <s v="ANJU BALA DAS"/>
    <s v="Dr. Anupam Singh/Dr.Binay Kumar"/>
    <n v="293.2"/>
    <n v="0"/>
    <n v="-0.2"/>
    <n v="293.2"/>
    <n v="293"/>
    <s v="2023-02-07T17:37:05"/>
  </r>
  <r>
    <s v="Sale"/>
    <s v="22-23/002212"/>
    <s v="07/02/2023 17:41"/>
    <x v="37"/>
    <m/>
    <s v="NO"/>
    <s v="AVINASH RANA"/>
    <s v="SELF"/>
    <n v="23.91"/>
    <n v="0"/>
    <n v="0.09"/>
    <n v="23.91"/>
    <n v="24"/>
    <s v="2023-02-07T17:41:38"/>
  </r>
  <r>
    <s v="Sale"/>
    <s v="22-23/002213"/>
    <s v="07/02/2023 17:42"/>
    <x v="37"/>
    <m/>
    <s v="NO"/>
    <s v="PRAKASH KAUR"/>
    <s v="SELF"/>
    <n v="189.79"/>
    <n v="0"/>
    <n v="0.21"/>
    <n v="189.79"/>
    <n v="190"/>
    <s v="2023-02-07T17:42:37"/>
  </r>
  <r>
    <s v="Sale"/>
    <s v="22-23/002214"/>
    <s v="07/02/2023 17:49"/>
    <x v="37"/>
    <m/>
    <s v="NO"/>
    <s v="PRAKASH KAUR"/>
    <s v="SEL"/>
    <n v="302"/>
    <n v="0"/>
    <n v="0"/>
    <n v="302"/>
    <n v="302"/>
    <s v="2023-02-07T17:49:52"/>
  </r>
  <r>
    <s v="Sale"/>
    <s v="22-23/002217"/>
    <s v="07/02/2023 19:58"/>
    <x v="37"/>
    <n v="3313"/>
    <s v="NO"/>
    <s v="Mrs. GEETA DEVI JAISWAL"/>
    <s v="Dr. Anupam Singh/Dr.Binay Kumar"/>
    <n v="96.77"/>
    <n v="0"/>
    <n v="0.23"/>
    <n v="96.77"/>
    <n v="97"/>
    <s v="2023-02-07T19:58:02"/>
  </r>
  <r>
    <s v="Sale"/>
    <s v="22-23/002218"/>
    <s v="07/02/2023 20:18"/>
    <x v="37"/>
    <n v="3313"/>
    <s v="NO"/>
    <s v="Mrs. GEETA DEVI JAISWAL"/>
    <s v="Dr. Anupam Singh/Dr.Binay Kumar"/>
    <n v="70.73"/>
    <n v="0"/>
    <n v="0.27"/>
    <n v="70.73"/>
    <n v="71"/>
    <s v="2023-02-07T20:18:58"/>
  </r>
  <r>
    <s v="Sale"/>
    <s v="22-23/002219"/>
    <s v="08/02/2023 11:40"/>
    <x v="38"/>
    <m/>
    <s v="NO"/>
    <s v="MAYANK SIR"/>
    <s v="SELF"/>
    <n v="20"/>
    <n v="0"/>
    <n v="0"/>
    <n v="20"/>
    <n v="20"/>
    <s v="2023-02-08T11:40:18"/>
  </r>
  <r>
    <s v="Sale"/>
    <s v="22-23/002220"/>
    <s v="08/02/2023 12:32"/>
    <x v="38"/>
    <m/>
    <s v="NO"/>
    <s v="SUNNY"/>
    <s v="SELF"/>
    <n v="21.95"/>
    <n v="0"/>
    <n v="0.05"/>
    <n v="21.95"/>
    <n v="22"/>
    <s v="2023-02-08T12:32:21"/>
  </r>
  <r>
    <s v="Sale"/>
    <s v="22-23/002221"/>
    <s v="08/02/2023 12:41"/>
    <x v="38"/>
    <m/>
    <s v="NO"/>
    <s v="J C GHOS"/>
    <s v="Dr. Anupam Singh/Dr.Binay Kumar"/>
    <n v="205.28"/>
    <n v="0"/>
    <n v="-0.28000000000000003"/>
    <n v="205.28"/>
    <n v="205"/>
    <s v="2023-02-08T12:41:52"/>
  </r>
  <r>
    <s v="Sale"/>
    <s v="22-23/002222"/>
    <s v="08/02/2023 12:44"/>
    <x v="38"/>
    <m/>
    <s v="NO"/>
    <s v="CATH LAB NEW"/>
    <s v="Dr. Anupam Singh/Dr.Binay Kumar"/>
    <n v="3319"/>
    <n v="0"/>
    <n v="0"/>
    <n v="3319"/>
    <n v="3319"/>
    <s v="2023-02-08T12:44:28"/>
  </r>
  <r>
    <s v="Sale"/>
    <s v="22-23/002223"/>
    <s v="08/02/2023 12:47"/>
    <x v="38"/>
    <n v="1659"/>
    <s v="NO"/>
    <s v="Mr. SYED MD. SHAKIL"/>
    <s v="Dr. Anupam Singh/Dr.Binay Kumar"/>
    <n v="217.05"/>
    <n v="0"/>
    <n v="-0.05"/>
    <n v="217.05"/>
    <n v="217"/>
    <s v="2023-02-08T12:47:02"/>
  </r>
  <r>
    <s v="Sale"/>
    <s v="22-23/002224"/>
    <s v="08/02/2023 13:24"/>
    <x v="38"/>
    <m/>
    <s v="NO"/>
    <s v="HAFIZ ANSARI"/>
    <s v="Dr. Anupam Singh/Dr.Binay Kumar"/>
    <n v="237"/>
    <n v="0"/>
    <n v="0"/>
    <n v="237"/>
    <n v="237"/>
    <s v="2023-02-08T13:24:02"/>
  </r>
  <r>
    <s v="Sale"/>
    <s v="22-23/002225"/>
    <s v="08/02/2023 13:48"/>
    <x v="38"/>
    <n v="3256"/>
    <s v="NO"/>
    <s v="Mrs. KALEEMA KHATOON"/>
    <s v="Dr. Anupam Singh/Dr.Binay Kumar"/>
    <n v="553.20000000000005"/>
    <n v="0"/>
    <n v="-0.2"/>
    <n v="553.20000000000005"/>
    <n v="553"/>
    <s v="2023-02-08T13:48:23"/>
  </r>
  <r>
    <s v="Sale"/>
    <s v="22-23/002226"/>
    <s v="08/02/2023 15:28"/>
    <x v="38"/>
    <n v="3318"/>
    <s v="NO"/>
    <s v="Mr. MD NASIM"/>
    <s v="Dr. Anupam Singh/Dr.Binay Kumar"/>
    <n v="1003.8"/>
    <n v="0"/>
    <n v="0.2"/>
    <n v="1003.8"/>
    <n v="1004"/>
    <s v="2023-02-08T15:28:21"/>
  </r>
  <r>
    <s v="Sale"/>
    <s v="22-23/002227"/>
    <s v="08/02/2023 15:37"/>
    <x v="38"/>
    <n v="2386"/>
    <s v="NO"/>
    <s v="Mrs. PRABHAWATI LAKRA"/>
    <s v="Dr. Anupam Singh/Dr.Binay Kumar"/>
    <n v="2653.2"/>
    <n v="0"/>
    <n v="-0.2"/>
    <n v="2653.2"/>
    <n v="2653"/>
    <s v="2023-02-08T15:37:43"/>
  </r>
  <r>
    <s v="Sale"/>
    <s v="22-23/002229"/>
    <s v="08/02/2023 22:10"/>
    <x v="38"/>
    <m/>
    <s v="NO"/>
    <s v="PANKAJ BHAIYA"/>
    <s v="Dr. Anupam Singh/Dr.Binay Kumar"/>
    <n v="35.99"/>
    <n v="0"/>
    <n v="0.01"/>
    <n v="35.99"/>
    <n v="36"/>
    <s v="2023-02-08T22:10:21"/>
  </r>
  <r>
    <s v="Sale"/>
    <s v="22-23/002230"/>
    <s v="09/02/2023 10:07"/>
    <x v="39"/>
    <m/>
    <s v="NO"/>
    <s v="AKME HEALTHCARE PVT.LTD."/>
    <s v="Dr. Anupam Singh/Dr.Binay Kumar"/>
    <n v="4800"/>
    <n v="0"/>
    <n v="0"/>
    <n v="4800"/>
    <n v="4800"/>
    <s v="2023-02-09T10:07:11"/>
  </r>
  <r>
    <s v="Sale"/>
    <s v="22-23/002231"/>
    <s v="09/02/2023 11:56"/>
    <x v="39"/>
    <m/>
    <s v="NO"/>
    <s v="PUJA"/>
    <s v="SELF"/>
    <n v="10.24"/>
    <n v="0"/>
    <n v="-0.24"/>
    <n v="10.24"/>
    <n v="10"/>
    <s v="2023-02-09T11:56:50"/>
  </r>
  <r>
    <s v="Sale"/>
    <s v="22-23/002233"/>
    <s v="09/02/2023 13:48"/>
    <x v="39"/>
    <m/>
    <s v="NO"/>
    <s v="DINESH KUMAR"/>
    <s v="SELF"/>
    <n v="10.83"/>
    <n v="0"/>
    <n v="0.17"/>
    <n v="10.83"/>
    <n v="11"/>
    <s v="2023-02-09T13:48:27"/>
  </r>
  <r>
    <s v="Sale"/>
    <s v="22-23/002234"/>
    <s v="09/02/2023 14:01"/>
    <x v="39"/>
    <m/>
    <s v="NO"/>
    <s v="NAVIN SIR"/>
    <s v="SELF"/>
    <n v="156"/>
    <n v="46.8"/>
    <n v="-0.2"/>
    <n v="109.2"/>
    <n v="109"/>
    <s v="2023-02-09T14:01:55"/>
  </r>
  <r>
    <s v="Sale"/>
    <s v="22-23/002235"/>
    <s v="09/02/2023 15:04"/>
    <x v="39"/>
    <n v="732"/>
    <s v="NO"/>
    <s v="Mr. DINESH  KUMAR"/>
    <s v="Dr. Anupam Singh/Dr.Binay Kumar"/>
    <n v="1022"/>
    <n v="0"/>
    <n v="0"/>
    <n v="1022"/>
    <n v="1022"/>
    <s v="2023-02-09T15:04:52"/>
  </r>
  <r>
    <s v="Sale"/>
    <s v="22-23/002236"/>
    <s v="09/02/2023 15:29"/>
    <x v="39"/>
    <n v="3332"/>
    <s v="NO"/>
    <s v="Mr. SANDEEP KUMAR KUSHWAHA"/>
    <s v="Dr. Anupam Singh/Dr.Binay Kumar"/>
    <n v="195.3"/>
    <n v="0"/>
    <n v="-0.3"/>
    <n v="195.3"/>
    <n v="195"/>
    <s v="2023-02-09T15:29:19"/>
  </r>
  <r>
    <s v="Sale"/>
    <s v="22-23/002237"/>
    <s v="09/02/2023 15:59"/>
    <x v="39"/>
    <n v="3313"/>
    <s v="NO"/>
    <s v="Mrs. GEETA DEVI JAISWAL"/>
    <s v="Dr. Anupam Singh/Dr.Binay Kumar"/>
    <n v="200.15"/>
    <n v="0"/>
    <n v="-0.15"/>
    <n v="200.15"/>
    <n v="200"/>
    <s v="2023-02-09T15:59:06"/>
  </r>
  <r>
    <s v="Sale"/>
    <s v="22-23/002238"/>
    <s v="09/02/2023 16:00"/>
    <x v="39"/>
    <n v="3313"/>
    <s v="NO"/>
    <s v="Mrs. GEETA DEVI JAISWAL"/>
    <s v="Dr. Anupam Singh/Dr.Binay Kumar"/>
    <n v="79.3"/>
    <n v="0"/>
    <n v="-0.3"/>
    <n v="79.3"/>
    <n v="79"/>
    <s v="2023-02-09T16:00:20"/>
  </r>
  <r>
    <s v="Sale"/>
    <s v="22-23/002239"/>
    <s v="09/02/2023 16:02"/>
    <x v="39"/>
    <n v="3313"/>
    <s v="NO"/>
    <s v="Mrs. GEETA DEVI JAISWAL"/>
    <s v="Dr. Anupam Singh/Dr.Binay Kumar"/>
    <n v="47.1"/>
    <n v="0"/>
    <n v="-0.1"/>
    <n v="47.1"/>
    <n v="47"/>
    <s v="2023-02-09T16:02:04"/>
  </r>
  <r>
    <s v="Sale"/>
    <s v="22-23/002240"/>
    <s v="09/02/2023 16:09"/>
    <x v="39"/>
    <n v="3074"/>
    <s v="NO"/>
    <s v="Mrs. PRIYANKA RANI"/>
    <s v="Dr. Anupam Singh/Dr.Binay Kumar"/>
    <n v="330"/>
    <n v="0"/>
    <n v="0"/>
    <n v="330"/>
    <n v="330"/>
    <s v="2023-02-09T16:09:04"/>
  </r>
  <r>
    <s v="Sale"/>
    <s v="22-23/002241"/>
    <s v="09/02/2023 18:19"/>
    <x v="39"/>
    <n v="2837"/>
    <s v="NO"/>
    <s v="Mr. JAGMOHAN PATHAK"/>
    <s v="Dr. Anupam Singh/Dr.Binay Kumar"/>
    <n v="1185.4000000000001"/>
    <n v="0"/>
    <n v="-0.4"/>
    <n v="1185.4000000000001"/>
    <n v="1185"/>
    <s v="2023-02-09T18:19:15"/>
  </r>
  <r>
    <s v="Sale"/>
    <s v="22-23/002242"/>
    <s v="09/02/2023 21:22"/>
    <x v="39"/>
    <m/>
    <s v="NO"/>
    <s v="PANKAJ BHAIYA CANTEEN"/>
    <s v="Dr. Anupam Singh/Dr.Binay Kumar"/>
    <n v="35.99"/>
    <n v="0"/>
    <n v="0.01"/>
    <n v="35.99"/>
    <n v="36"/>
    <s v="2023-02-09T21:22:21"/>
  </r>
  <r>
    <s v="Sale"/>
    <s v="22-23/002243"/>
    <s v="10/02/2023 11:23"/>
    <x v="40"/>
    <m/>
    <s v="NO"/>
    <s v="SUITA H.K"/>
    <s v="SEL"/>
    <n v="21.95"/>
    <n v="0"/>
    <n v="0.05"/>
    <n v="21.95"/>
    <n v="22"/>
    <s v="2023-02-10T11:23:08"/>
  </r>
  <r>
    <s v="Sale"/>
    <s v="22-23/002244"/>
    <s v="10/02/2023 13:18"/>
    <x v="40"/>
    <n v="2974"/>
    <s v="NO"/>
    <s v="Mr. SIDDHARTHA RANA"/>
    <s v="Dr. Anupam Singh/Dr.Binay Kumar"/>
    <n v="1145.7"/>
    <n v="0"/>
    <n v="0.3"/>
    <n v="1145.7"/>
    <n v="1146"/>
    <s v="2023-02-10T13:18:20"/>
  </r>
  <r>
    <s v="Sale"/>
    <s v="22-23/002246"/>
    <s v="10/02/2023 14:08"/>
    <x v="40"/>
    <n v="2722"/>
    <s v="NO"/>
    <s v="Mr. GAGAN CHANDRA GOGOI"/>
    <s v="Dr. Anupam Singh/Dr.Binay Kumar"/>
    <n v="890.13"/>
    <n v="0"/>
    <n v="-0.13"/>
    <n v="890.13"/>
    <n v="890"/>
    <s v="2023-02-10T14:08:23"/>
  </r>
  <r>
    <s v="Sale"/>
    <s v="22-23/002247"/>
    <s v="10/02/2023 14:47"/>
    <x v="40"/>
    <n v="2961"/>
    <s v="NO"/>
    <s v="Mrs. SHANTI MUKHERJEE"/>
    <s v="Dr. Anupam Singh/Dr.Binay Kumar"/>
    <n v="202.85"/>
    <n v="0"/>
    <n v="0.15"/>
    <n v="202.85"/>
    <n v="203"/>
    <s v="2023-02-10T14:47:53"/>
  </r>
  <r>
    <s v="Sale"/>
    <s v="22-23/002248"/>
    <s v="10/02/2023 16:15"/>
    <x v="40"/>
    <n v="2433"/>
    <s v="NO"/>
    <s v="Mr. BRINDA LAL RAM"/>
    <s v="Dr. Anupam Singh/Dr.Binay Kumar"/>
    <n v="2677"/>
    <n v="0"/>
    <n v="0"/>
    <n v="2677"/>
    <n v="2677"/>
    <s v="2023-02-10T16:15:41"/>
  </r>
  <r>
    <s v="Sale"/>
    <s v="22-23/002249"/>
    <s v="10/02/2023 16:47"/>
    <x v="40"/>
    <m/>
    <s v="NO"/>
    <s v="LIFE LINE HOSPITAL"/>
    <s v="Dr. Anupam Singh/Dr.Binay Kumar"/>
    <n v="2290.3000000000002"/>
    <n v="0"/>
    <n v="-0.3"/>
    <n v="2290.3000000000002"/>
    <n v="2290"/>
    <s v="2023-02-10T16:47:10"/>
  </r>
  <r>
    <s v="Sale"/>
    <s v="22-23/002252"/>
    <s v="10/02/2023 19:46"/>
    <x v="40"/>
    <m/>
    <s v="NO"/>
    <s v="NAVIN SIR"/>
    <s v="SELF"/>
    <n v="343.5"/>
    <n v="103.05"/>
    <n v="-0.45"/>
    <n v="240.45"/>
    <n v="240"/>
    <s v="2023-02-10T19:46:59"/>
  </r>
  <r>
    <s v="Return"/>
    <s v="22-23/000092"/>
    <s v="11/02/2023 09:02"/>
    <x v="41"/>
    <m/>
    <s v="NO"/>
    <s v="DR. RASHMI"/>
    <s v="SEL"/>
    <n v="-1083"/>
    <n v="-324.89999999999998"/>
    <n v="0.1"/>
    <n v="-758.1"/>
    <n v="-758"/>
    <s v="2023-02-11T09:02:24"/>
  </r>
  <r>
    <s v="Return"/>
    <s v="22-23/000093"/>
    <s v="11/02/2023 09:03"/>
    <x v="41"/>
    <m/>
    <s v="NO"/>
    <s v="DR.RASHMI SINGH"/>
    <s v="Dr. RASHMI SINGH"/>
    <n v="-2271"/>
    <n v="-681.3"/>
    <n v="-0.3"/>
    <n v="-1589.7"/>
    <n v="-1590"/>
    <s v="2023-02-11T09:03:57"/>
  </r>
  <r>
    <s v="Sale"/>
    <s v="22-23/002253"/>
    <s v="11/02/2023 09:06"/>
    <x v="41"/>
    <m/>
    <s v="NO"/>
    <s v="DR.RASHMI MAM"/>
    <s v="SELF"/>
    <n v="3354"/>
    <n v="1006.2"/>
    <n v="0.2"/>
    <n v="2347.8000000000002"/>
    <n v="2348"/>
    <s v="2023-02-11T09:06:34"/>
  </r>
  <r>
    <s v="Sale"/>
    <s v="22-23/002254"/>
    <s v="11/02/2023 09:36"/>
    <x v="41"/>
    <n v="3317"/>
    <s v="NO"/>
    <s v="Mr. J.C GHOSH"/>
    <s v="Dr. Anupam Singh/Dr.Binay Kumar"/>
    <n v="83.09"/>
    <n v="0"/>
    <n v="-0.09"/>
    <n v="83.09"/>
    <n v="83"/>
    <s v="2023-02-11T09:36:13"/>
  </r>
  <r>
    <s v="Sale"/>
    <s v="22-23/002255"/>
    <s v="11/02/2023 10:32"/>
    <x v="41"/>
    <m/>
    <s v="NO"/>
    <s v="LAL DEV"/>
    <s v="SELF"/>
    <n v="10.75"/>
    <n v="0"/>
    <n v="0.25"/>
    <n v="10.75"/>
    <n v="11"/>
    <s v="2023-02-11T10:32:35"/>
  </r>
  <r>
    <s v="Sale"/>
    <s v="22-23/002258"/>
    <s v="11/02/2023 14:29"/>
    <x v="41"/>
    <m/>
    <s v="NO"/>
    <s v="Houshkiping"/>
    <s v="SELF"/>
    <n v="21.95"/>
    <n v="0"/>
    <n v="0.05"/>
    <n v="21.95"/>
    <n v="22"/>
    <s v="2023-02-11T14:29:14"/>
  </r>
  <r>
    <s v="Sale"/>
    <s v="22-23/002260"/>
    <s v="11/02/2023 15:30"/>
    <x v="41"/>
    <m/>
    <s v="NO"/>
    <s v="NEW CATH LAB"/>
    <s v="Dr. Anupam Singh/Dr.Binay Kumar"/>
    <n v="1813.5"/>
    <n v="0"/>
    <n v="0.5"/>
    <n v="1813.5"/>
    <n v="1814"/>
    <s v="2023-02-11T15:30:19"/>
  </r>
  <r>
    <s v="Sale"/>
    <s v="22-23/002262"/>
    <s v="11/02/2023 19:43"/>
    <x v="41"/>
    <n v="2269"/>
    <s v="NO"/>
    <s v="Mrs. JIDIA DEVI"/>
    <s v="Dr. Anupam Singh/Dr.Binay Kumar"/>
    <n v="2078.12"/>
    <n v="0"/>
    <n v="-0.12"/>
    <n v="2078.12"/>
    <n v="2078"/>
    <s v="2023-02-11T19:43:49"/>
  </r>
  <r>
    <s v="Sale"/>
    <s v="22-23/002263"/>
    <s v="12/02/2023 08:37"/>
    <x v="42"/>
    <m/>
    <s v="NO"/>
    <s v="GAURI CHAKARBORTY"/>
    <s v="Dr. Anupam Singh/Dr.Binay Kumar"/>
    <n v="210.6"/>
    <n v="0"/>
    <n v="0.4"/>
    <n v="210.6"/>
    <n v="211"/>
    <s v="2023-02-12T08:37:10"/>
  </r>
  <r>
    <s v="Sale"/>
    <s v="22-23/002264"/>
    <s v="12/02/2023 13:45"/>
    <x v="42"/>
    <m/>
    <s v="NO"/>
    <s v="PRIYA SINGH"/>
    <s v="SELF"/>
    <n v="43"/>
    <n v="0"/>
    <n v="0"/>
    <n v="43"/>
    <n v="43"/>
    <s v="2023-02-12T13:45:55"/>
  </r>
  <r>
    <s v="Sale"/>
    <s v="22-23/002265"/>
    <s v="12/02/2023 13:46"/>
    <x v="42"/>
    <m/>
    <s v="NO"/>
    <s v="RUCHI"/>
    <s v="SELF"/>
    <n v="37"/>
    <n v="0"/>
    <n v="0"/>
    <n v="37"/>
    <n v="37"/>
    <s v="2023-02-12T13:46:01"/>
  </r>
  <r>
    <s v="Sale"/>
    <s v="22-23/002266"/>
    <s v="12/02/2023 13:48"/>
    <x v="42"/>
    <m/>
    <s v="NO"/>
    <s v="RUCHI"/>
    <s v="SELF"/>
    <n v="21.52"/>
    <n v="0"/>
    <n v="0.48"/>
    <n v="21.52"/>
    <n v="22"/>
    <s v="2023-02-12T13:48:22"/>
  </r>
  <r>
    <s v="Sale"/>
    <s v="22-23/002267"/>
    <s v="12/02/2023 15:04"/>
    <x v="42"/>
    <m/>
    <s v="NO"/>
    <s v="TANNU"/>
    <s v="SELF"/>
    <n v="240"/>
    <n v="0"/>
    <n v="0"/>
    <n v="240"/>
    <n v="240"/>
    <s v="2023-02-12T15:04:35"/>
  </r>
  <r>
    <s v="Sale"/>
    <s v="22-23/002268"/>
    <s v="12/02/2023 15:30"/>
    <x v="42"/>
    <m/>
    <s v="NO"/>
    <s v="BANDANA  KACCHAP"/>
    <s v="Dr. Anupam Singh/Dr.Binay Kumar"/>
    <n v="362.45"/>
    <n v="0"/>
    <n v="-0.45"/>
    <n v="362.45"/>
    <n v="362"/>
    <s v="2023-02-12T15:30:01"/>
  </r>
  <r>
    <s v="Sale"/>
    <s v="22-23/002270"/>
    <s v="12/02/2023 18:16"/>
    <x v="42"/>
    <m/>
    <s v="NO"/>
    <s v="AMIT"/>
    <s v="SELF"/>
    <n v="20"/>
    <n v="0"/>
    <n v="0"/>
    <n v="20"/>
    <n v="20"/>
    <s v="2023-02-12T18:16:50"/>
  </r>
  <r>
    <s v="Sale"/>
    <s v="22-23/002271"/>
    <s v="12/02/2023 21:58"/>
    <x v="42"/>
    <m/>
    <s v="NO"/>
    <s v="RUBINA TARANUM"/>
    <s v="EMERGENCY"/>
    <n v="1852.1"/>
    <n v="0"/>
    <n v="-0.1"/>
    <n v="1852.1"/>
    <n v="1852"/>
    <s v="2023-02-12T21:58:39"/>
  </r>
  <r>
    <s v="Sale"/>
    <s v="22-23/002272"/>
    <s v="13/02/2023 10:38"/>
    <x v="43"/>
    <m/>
    <s v="NO"/>
    <s v="sonali paswan"/>
    <s v="Dr. Anupam Singh/Dr.Binay Kumar"/>
    <n v="3.16"/>
    <n v="0"/>
    <n v="-0.16"/>
    <n v="3.16"/>
    <n v="3"/>
    <s v="2023-02-13T10:38:52"/>
  </r>
  <r>
    <s v="Sale"/>
    <s v="22-23/002273"/>
    <s v="13/02/2023 11:46"/>
    <x v="43"/>
    <m/>
    <s v="NO"/>
    <s v="ranu ghosh"/>
    <s v="Dr. Anupam Singh/Dr.Binay Kumar"/>
    <n v="366"/>
    <n v="0"/>
    <n v="0"/>
    <n v="366"/>
    <n v="366"/>
    <s v="2023-02-13T11:46:37"/>
  </r>
  <r>
    <s v="Sale"/>
    <s v="22-23/002275"/>
    <s v="13/02/2023 13:08"/>
    <x v="43"/>
    <n v="3373"/>
    <s v="NO"/>
    <s v="Mr. MD. SHAHJAD"/>
    <s v="Dr. Anupam Singh/Dr.Binay Kumar"/>
    <n v="350.34"/>
    <n v="0"/>
    <n v="-0.34"/>
    <n v="350.34"/>
    <n v="350"/>
    <s v="2023-02-13T13:08:06"/>
  </r>
  <r>
    <s v="Sale"/>
    <s v="22-23/002276"/>
    <s v="13/02/2023 13:28"/>
    <x v="43"/>
    <n v="2634"/>
    <s v="NO"/>
    <s v="Mr. SUNIL LAKRA"/>
    <s v="Dr. Anupam Singh/Dr.Binay Kumar"/>
    <n v="1497.7"/>
    <n v="0"/>
    <n v="0.3"/>
    <n v="1497.7"/>
    <n v="1498"/>
    <s v="2023-02-13T13:28:14"/>
  </r>
  <r>
    <s v="Sale"/>
    <s v="22-23/002277"/>
    <s v="13/02/2023 14:32"/>
    <x v="43"/>
    <m/>
    <s v="NO"/>
    <s v="NEW CATH LAB"/>
    <s v="Dr. Anupam Singh/Dr.Binay Kumar"/>
    <n v="1421"/>
    <n v="0"/>
    <n v="0"/>
    <n v="1421"/>
    <n v="1421"/>
    <s v="2023-02-13T14:32:19"/>
  </r>
  <r>
    <s v="Sale"/>
    <s v="22-23/002278"/>
    <s v="13/02/2023 15:18"/>
    <x v="43"/>
    <m/>
    <s v="NO"/>
    <s v="USHA DEVI"/>
    <s v="Dr. P .G. Sarkar"/>
    <n v="4094.86"/>
    <n v="0"/>
    <n v="0.14000000000000001"/>
    <n v="4094.86"/>
    <n v="4095"/>
    <s v="2023-02-13T15:18:19"/>
  </r>
  <r>
    <s v="Sale"/>
    <s v="22-23/002279"/>
    <s v="13/02/2023 15:36"/>
    <x v="43"/>
    <n v="3358"/>
    <s v="NO"/>
    <s v="Mrs. MANJU SINGH"/>
    <s v="Dr. Anupam Singh/Dr.Binay Kumar"/>
    <n v="117.9"/>
    <n v="0"/>
    <n v="0.1"/>
    <n v="117.9"/>
    <n v="118"/>
    <s v="2023-02-13T15:36:16"/>
  </r>
  <r>
    <s v="Sale"/>
    <s v="22-23/002280"/>
    <s v="13/02/2023 15:42"/>
    <x v="43"/>
    <n v="1819"/>
    <s v="NO"/>
    <s v="Mrs. AZAMERI KHATOON"/>
    <s v="Dr. Anupam Singh/Dr.Binay Kumar"/>
    <n v="1000.47"/>
    <n v="0"/>
    <n v="-0.47"/>
    <n v="1000.47"/>
    <n v="1000"/>
    <s v="2023-02-13T15:42:20"/>
  </r>
  <r>
    <s v="Sale"/>
    <s v="22-23/002281"/>
    <s v="13/02/2023 15:49"/>
    <x v="43"/>
    <n v="1108"/>
    <s v="NO"/>
    <s v="Mrs. MEERA  DEVI"/>
    <s v="Dr. Anupam Singh/Dr.Binay Kumar"/>
    <n v="2685.33"/>
    <n v="0"/>
    <n v="-0.33"/>
    <n v="2685.33"/>
    <n v="2685"/>
    <s v="2023-02-13T15:49:28"/>
  </r>
  <r>
    <s v="Sale"/>
    <s v="22-23/002282"/>
    <s v="13/02/2023 17:03"/>
    <x v="43"/>
    <n v="3374"/>
    <s v="NO"/>
    <s v="Mr. RAHUL RANJAN"/>
    <s v="Dr. Anupam Singh/Dr.Binay Kumar"/>
    <n v="148"/>
    <n v="0"/>
    <n v="0"/>
    <n v="148"/>
    <n v="148"/>
    <s v="2023-02-13T17:03:23"/>
  </r>
  <r>
    <s v="Sale"/>
    <s v="22-23/002283"/>
    <s v="13/02/2023 17:16"/>
    <x v="43"/>
    <n v="3375"/>
    <s v="NO"/>
    <s v="Mr. RAM SHANKAR SINGH"/>
    <s v="Dr. Anupam Singh/Dr.Binay Kumar"/>
    <n v="195.95"/>
    <n v="0"/>
    <n v="0.05"/>
    <n v="195.95"/>
    <n v="196"/>
    <s v="2023-02-13T17:16:19"/>
  </r>
  <r>
    <s v="Sale"/>
    <s v="22-23/002284"/>
    <s v="13/02/2023 18:46"/>
    <x v="43"/>
    <m/>
    <s v="NO"/>
    <s v="MAHINDER BHAGAT"/>
    <s v="Dr. Anupam Singh/Dr.Binay Kumar"/>
    <n v="70.73"/>
    <n v="0"/>
    <n v="0.27"/>
    <n v="70.73"/>
    <n v="71"/>
    <s v="2023-02-13T18:46:59"/>
  </r>
  <r>
    <s v="Sale"/>
    <s v="22-23/002285"/>
    <s v="13/02/2023 18:52"/>
    <x v="43"/>
    <m/>
    <s v="NO"/>
    <s v="SINU MAAM"/>
    <s v="Dr. Anupam Singh/Dr.Binay Kumar"/>
    <n v="241.95"/>
    <n v="72.58"/>
    <n v="-0.37"/>
    <n v="169.37"/>
    <n v="169"/>
    <s v="2023-02-13T18:52:25"/>
  </r>
  <r>
    <s v="Sale"/>
    <s v="22-23/002286"/>
    <s v="14/02/2023 13:13"/>
    <x v="44"/>
    <m/>
    <s v="NO"/>
    <s v="LAXMI"/>
    <s v="Dr. Anupam Singh/Dr.Binay Kumar"/>
    <n v="30"/>
    <n v="0"/>
    <n v="0"/>
    <n v="30"/>
    <n v="30"/>
    <s v="2023-02-14T13:13:11"/>
  </r>
  <r>
    <s v="Sale"/>
    <s v="22-23/002289"/>
    <s v="14/02/2023 17:43"/>
    <x v="44"/>
    <n v="2695"/>
    <s v="NO"/>
    <s v="Mrs. SARASWATI DEVI"/>
    <s v="Dr. Anupam Singh/Dr.Binay Kumar"/>
    <n v="1697.1"/>
    <n v="0"/>
    <n v="-0.1"/>
    <n v="1697.1"/>
    <n v="1697"/>
    <s v="2023-02-14T17:44:00"/>
  </r>
  <r>
    <s v="Sale"/>
    <s v="22-23/002290"/>
    <s v="15/02/2023 11:13"/>
    <x v="45"/>
    <m/>
    <s v="NO"/>
    <s v="NIRAJ KUMAR"/>
    <s v="Dr. Anupam Singh/Dr.Binay Kumar"/>
    <n v="4.18"/>
    <n v="0"/>
    <n v="-0.18"/>
    <n v="4.18"/>
    <n v="4"/>
    <s v="2023-02-15T11:13:49"/>
  </r>
  <r>
    <s v="Sale"/>
    <s v="22-23/002291"/>
    <s v="15/02/2023 12:32"/>
    <x v="45"/>
    <n v="3317"/>
    <s v="NO"/>
    <s v="Mr. J.C GHOSH"/>
    <s v="Dr. Anupam Singh/Dr.Binay Kumar"/>
    <n v="376.4"/>
    <n v="0"/>
    <n v="-0.4"/>
    <n v="376.4"/>
    <n v="376"/>
    <s v="2023-02-15T12:32:07"/>
  </r>
  <r>
    <s v="Sale"/>
    <s v="22-23/002295"/>
    <s v="15/02/2023 13:09"/>
    <x v="45"/>
    <n v="2985"/>
    <s v="NO"/>
    <s v="Mr. HEMRAJ YADAV"/>
    <s v="Dr. Anupam Singh/Dr.Binay Kumar"/>
    <n v="785.4"/>
    <n v="0"/>
    <n v="-0.4"/>
    <n v="785.4"/>
    <n v="785"/>
    <s v="2023-02-15T13:09:55"/>
  </r>
  <r>
    <s v="Sale"/>
    <s v="22-23/002296"/>
    <s v="15/02/2023 13:36"/>
    <x v="45"/>
    <n v="3202"/>
    <s v="NO"/>
    <s v="Mrs. RANJANA SINHA"/>
    <s v="Dr. Anupam Singh/Dr.Binay Kumar"/>
    <n v="8088.83"/>
    <n v="0"/>
    <n v="0.17"/>
    <n v="8088.83"/>
    <n v="8089"/>
    <s v="2023-02-15T13:36:25"/>
  </r>
  <r>
    <s v="Sale"/>
    <s v="22-23/002297"/>
    <s v="15/02/2023 14:29"/>
    <x v="45"/>
    <n v="3392"/>
    <s v="NO"/>
    <s v="Miss. PRIYA MEHTA"/>
    <s v="Dr. Anupam Singh/Dr.Binay Kumar"/>
    <n v="122.31"/>
    <n v="0"/>
    <n v="-0.31"/>
    <n v="122.31"/>
    <n v="122"/>
    <s v="2023-02-15T14:29:55"/>
  </r>
  <r>
    <s v="Sale"/>
    <s v="22-23/002299"/>
    <s v="15/02/2023 15:37"/>
    <x v="45"/>
    <m/>
    <s v="NO"/>
    <s v="JAI KRISHNA YADAV"/>
    <s v="Dr. Anupam Singh/Dr.Binay Kumar"/>
    <n v="88.05"/>
    <n v="0"/>
    <n v="-0.05"/>
    <n v="88.05"/>
    <n v="88"/>
    <s v="2023-02-15T15:37:15"/>
  </r>
  <r>
    <s v="Sale"/>
    <s v="22-23/002300"/>
    <s v="15/02/2023 16:26"/>
    <x v="45"/>
    <n v="2646"/>
    <s v="NO"/>
    <s v="Mrs. CHARI DEVI"/>
    <s v="Dr. Anupam Singh/Dr.Binay Kumar"/>
    <n v="2672.37"/>
    <n v="0"/>
    <n v="-0.37"/>
    <n v="2672.37"/>
    <n v="2672"/>
    <s v="2023-02-15T16:26:23"/>
  </r>
  <r>
    <s v="Sale"/>
    <s v="22-23/002301"/>
    <s v="15/02/2023 18:46"/>
    <x v="45"/>
    <n v="3397"/>
    <s v="NO"/>
    <s v="Mrs. DEWANTI DEVI"/>
    <s v="Dr. Anupam Singh/Dr.Binay Kumar"/>
    <n v="110.15"/>
    <n v="0"/>
    <n v="-0.15"/>
    <n v="110.15"/>
    <n v="110"/>
    <s v="2023-02-15T18:46:03"/>
  </r>
  <r>
    <s v="Sale"/>
    <s v="22-23/002303"/>
    <s v="16/02/2023 08:59"/>
    <x v="46"/>
    <m/>
    <s v="NO"/>
    <s v="NAVEEN SINGH SIR"/>
    <s v="Dr. Anupam Singh/Dr.Binay Kumar"/>
    <n v="1041.75"/>
    <n v="312.52"/>
    <n v="-0.23"/>
    <n v="729.23"/>
    <n v="729"/>
    <s v="2023-02-16T08:59:32"/>
  </r>
  <r>
    <s v="Sale"/>
    <s v="22-23/002304"/>
    <s v="16/02/2023 11:27"/>
    <x v="46"/>
    <m/>
    <s v="NO"/>
    <s v="RANU GHOSH"/>
    <s v="SEL"/>
    <n v="396"/>
    <n v="0"/>
    <n v="0"/>
    <n v="396"/>
    <n v="396"/>
    <s v="2023-02-16T11:27:36"/>
  </r>
  <r>
    <s v="Sale"/>
    <s v="22-23/002305"/>
    <s v="16/02/2023 11:50"/>
    <x v="46"/>
    <m/>
    <s v="NO"/>
    <s v="MAHAVEER SAW"/>
    <s v="Dr. Anupam Singh/Dr.Binay Kumar"/>
    <n v="318.85000000000002"/>
    <n v="0"/>
    <n v="0.15"/>
    <n v="318.85000000000002"/>
    <n v="319"/>
    <s v="2023-02-16T11:50:43"/>
  </r>
  <r>
    <s v="Sale"/>
    <s v="22-23/002306"/>
    <s v="16/02/2023 13:56"/>
    <x v="46"/>
    <n v="3400"/>
    <s v="NO"/>
    <s v="Mr. S K SINGH"/>
    <s v="Dr. Anupam Singh/Dr.Binay Kumar"/>
    <n v="1098"/>
    <n v="0"/>
    <n v="0"/>
    <n v="1098"/>
    <n v="1098"/>
    <s v="2023-02-16T13:56:25"/>
  </r>
  <r>
    <s v="Sale"/>
    <s v="22-23/002307"/>
    <s v="16/02/2023 16:11"/>
    <x v="46"/>
    <m/>
    <s v="NO"/>
    <s v="DILIP KUMAR"/>
    <s v="Dr. P .G. Sarkar"/>
    <n v="373"/>
    <n v="0"/>
    <n v="0"/>
    <n v="373"/>
    <n v="373"/>
    <s v="2023-02-16T16:11:47"/>
  </r>
  <r>
    <s v="Sale"/>
    <s v="22-23/002308"/>
    <s v="16/02/2023 16:28"/>
    <x v="46"/>
    <n v="3403"/>
    <s v="NO"/>
    <s v="Mrs. KAWITA SHANKER"/>
    <s v="Dr. Anupam Singh/Dr.Binay Kumar"/>
    <n v="245.4"/>
    <n v="0"/>
    <n v="-0.4"/>
    <n v="245.4"/>
    <n v="245"/>
    <s v="2023-02-16T16:28:05"/>
  </r>
  <r>
    <s v="Sale"/>
    <s v="22-23/002309"/>
    <s v="16/02/2023 18:29"/>
    <x v="46"/>
    <n v="3408"/>
    <s v="NO"/>
    <s v="Mr. MADHO  SINGH"/>
    <s v="Dr. Anupam Singh/Dr.Binay Kumar"/>
    <n v="190.05"/>
    <n v="0"/>
    <n v="-0.05"/>
    <n v="190.05"/>
    <n v="190"/>
    <s v="2023-02-16T18:29:48"/>
  </r>
  <r>
    <s v="Sale"/>
    <s v="22-23/002310"/>
    <s v="16/02/2023 20:58"/>
    <x v="46"/>
    <m/>
    <s v="NO"/>
    <s v="KRIPAMOY SEN GUPTA"/>
    <s v="Dr. Anupam Singh/Dr.Binay Kumar"/>
    <n v="130.80000000000001"/>
    <n v="0"/>
    <n v="0.2"/>
    <n v="130.80000000000001"/>
    <n v="131"/>
    <s v="2023-02-16T20:58:04"/>
  </r>
  <r>
    <s v="Sale"/>
    <s v="22-23/002311"/>
    <s v="17/02/2023 12:53"/>
    <x v="47"/>
    <n v="3411"/>
    <s v="NO"/>
    <s v="Mrs. BIFU DEVI"/>
    <s v="Dr. Anupam Singh/Dr.Binay Kumar"/>
    <n v="90.08"/>
    <n v="0"/>
    <n v="-0.08"/>
    <n v="90.08"/>
    <n v="90"/>
    <s v="2023-02-17T12:53:17"/>
  </r>
  <r>
    <s v="Sale"/>
    <s v="22-23/002312"/>
    <s v="17/02/2023 13:49"/>
    <x v="47"/>
    <m/>
    <s v="NO"/>
    <s v="SURALEN"/>
    <s v="Dr. Anupam Singh/Dr.Binay Kumar"/>
    <n v="56.5"/>
    <n v="0"/>
    <n v="0.5"/>
    <n v="56.5"/>
    <n v="57"/>
    <s v="2023-02-17T13:49:03"/>
  </r>
  <r>
    <s v="Sale"/>
    <s v="22-23/002313"/>
    <s v="17/02/2023 14:30"/>
    <x v="47"/>
    <n v="3411"/>
    <s v="NO"/>
    <s v="Mrs. BIFU DEVI"/>
    <s v="Dr. Anupam Singh/Dr.Binay Kumar"/>
    <n v="939.25"/>
    <n v="0"/>
    <n v="-0.25"/>
    <n v="939.25"/>
    <n v="939"/>
    <s v="2023-02-17T14:30:32"/>
  </r>
  <r>
    <s v="Sale"/>
    <s v="22-23/002314"/>
    <s v="17/02/2023 15:49"/>
    <x v="47"/>
    <n v="3416"/>
    <s v="NO"/>
    <s v="Mr. P. NALIN KUMAR MAHTO"/>
    <s v="Dr. Anupam Singh/Dr.Binay Kumar"/>
    <n v="159.30000000000001"/>
    <n v="0"/>
    <n v="-0.3"/>
    <n v="159.30000000000001"/>
    <n v="159"/>
    <s v="2023-02-17T15:49:54"/>
  </r>
  <r>
    <s v="Sale"/>
    <s v="22-23/002315"/>
    <s v="17/02/2023 16:20"/>
    <x v="47"/>
    <m/>
    <s v="NO"/>
    <s v="kiran"/>
    <s v="Dr. Anupam Singh/Dr.Binay Kumar"/>
    <n v="37"/>
    <n v="0"/>
    <n v="0"/>
    <n v="37"/>
    <n v="37"/>
    <s v="2023-02-17T16:20:57"/>
  </r>
  <r>
    <s v="Sale"/>
    <s v="22-23/002316"/>
    <s v="17/02/2023 17:13"/>
    <x v="47"/>
    <m/>
    <s v="NO"/>
    <s v="SANDEEP KHUSHWAHA"/>
    <s v="SELF"/>
    <n v="40.549999999999997"/>
    <n v="0"/>
    <n v="0.45"/>
    <n v="40.549999999999997"/>
    <n v="41"/>
    <s v="2023-02-17T17:13:43"/>
  </r>
  <r>
    <s v="Sale"/>
    <s v="22-23/002317"/>
    <s v="17/02/2023 21:24"/>
    <x v="47"/>
    <m/>
    <s v="NO"/>
    <s v="naveen singh sir"/>
    <s v="Dr. Anupam Singh/Dr.Binay Kumar"/>
    <n v="894"/>
    <n v="268.2"/>
    <n v="0.2"/>
    <n v="625.79999999999995"/>
    <n v="626"/>
    <s v="2023-02-17T21:24:23"/>
  </r>
  <r>
    <s v="Sale"/>
    <s v="22-23/002318"/>
    <s v="18/02/2023 08:31"/>
    <x v="48"/>
    <m/>
    <s v="NO"/>
    <s v="MOOLI"/>
    <s v="SELF"/>
    <n v="97.05"/>
    <n v="0"/>
    <n v="-0.05"/>
    <n v="97.05"/>
    <n v="97"/>
    <s v="2023-02-18T08:31:49"/>
  </r>
  <r>
    <s v="Sale"/>
    <s v="22-23/002319"/>
    <s v="18/02/2023 11:14"/>
    <x v="48"/>
    <n v="2161"/>
    <s v="NO"/>
    <s v="Mr. RAMJAN ANSARI"/>
    <s v="Dr. Anupam Singh/Dr.Binay Kumar"/>
    <n v="2068.1999999999998"/>
    <n v="0"/>
    <n v="-0.2"/>
    <n v="2068.1999999999998"/>
    <n v="2068"/>
    <s v="2023-02-18T11:14:30"/>
  </r>
  <r>
    <s v="Sale"/>
    <s v="22-23/002322"/>
    <s v="18/02/2023 14:05"/>
    <x v="48"/>
    <m/>
    <s v="NO"/>
    <s v="MR.BIJENDRA KUMAR SINGH"/>
    <s v="Dr. Anupam Singh/Dr.Binay Kumar"/>
    <n v="476.5"/>
    <n v="0"/>
    <n v="0.5"/>
    <n v="476.5"/>
    <n v="477"/>
    <s v="2023-02-18T14:05:47"/>
  </r>
  <r>
    <s v="Sale"/>
    <s v="22-23/002326"/>
    <s v="18/02/2023 18:22"/>
    <x v="48"/>
    <n v="2535"/>
    <s v="NO"/>
    <s v="Mr. NISAR ANSARI"/>
    <s v="Dr. Anupam Singh/Dr.Binay Kumar"/>
    <n v="47.9"/>
    <n v="0"/>
    <n v="0.1"/>
    <n v="47.9"/>
    <n v="48"/>
    <s v="2023-02-18T18:22:30"/>
  </r>
  <r>
    <s v="Sale"/>
    <s v="22-23/002327"/>
    <s v="19/02/2023 06:40"/>
    <x v="49"/>
    <m/>
    <s v="NO"/>
    <s v="AFROJ"/>
    <s v="Dr. Anupam Singh/Dr.Binay Kumar"/>
    <n v="356.56"/>
    <n v="0"/>
    <n v="0.44"/>
    <n v="356.56"/>
    <n v="357"/>
    <s v="2023-02-19T06:40:58"/>
  </r>
  <r>
    <s v="Sale"/>
    <s v="22-23/002328"/>
    <s v="19/02/2023 09:44"/>
    <x v="49"/>
    <m/>
    <s v="NO"/>
    <s v="SILENDRA TIWARI"/>
    <s v="Dr. Anupam Singh/Dr.Binay Kumar"/>
    <n v="794.2"/>
    <n v="0"/>
    <n v="-0.2"/>
    <n v="794.2"/>
    <n v="794"/>
    <s v="2023-02-19T09:44:12"/>
  </r>
  <r>
    <s v="Sale"/>
    <s v="22-23/002329"/>
    <s v="19/02/2023 13:22"/>
    <x v="49"/>
    <m/>
    <s v="NO"/>
    <s v="PHULWA DEVI"/>
    <s v="Dr. Anupam Singh/Dr.Binay Kumar"/>
    <n v="429"/>
    <n v="0"/>
    <n v="0"/>
    <n v="429"/>
    <n v="429"/>
    <s v="2023-02-19T13:22:10"/>
  </r>
  <r>
    <s v="Sale"/>
    <s v="22-23/002330"/>
    <s v="19/02/2023 13:54"/>
    <x v="49"/>
    <n v="3433"/>
    <s v="NO"/>
    <s v="Mr. MD. INAM"/>
    <s v="Dr. Anupam Singh/Dr.Binay Kumar"/>
    <n v="1040.2"/>
    <n v="0"/>
    <n v="-0.2"/>
    <n v="1040.2"/>
    <n v="1040"/>
    <s v="2023-02-19T13:54:20"/>
  </r>
  <r>
    <s v="Sale"/>
    <s v="22-23/002331"/>
    <s v="19/02/2023 15:15"/>
    <x v="49"/>
    <m/>
    <s v="NO"/>
    <s v="RAMKRISHNA"/>
    <s v="SELF"/>
    <n v="12.96"/>
    <n v="0"/>
    <n v="0.04"/>
    <n v="12.96"/>
    <n v="13"/>
    <s v="2023-02-19T15:15:29"/>
  </r>
  <r>
    <s v="Sale"/>
    <s v="22-23/002332"/>
    <s v="19/02/2023 15:58"/>
    <x v="49"/>
    <m/>
    <s v="NO"/>
    <s v="BARJESH KUMAR"/>
    <s v="SELF"/>
    <n v="40"/>
    <n v="0"/>
    <n v="0"/>
    <n v="40"/>
    <n v="40"/>
    <s v="2023-02-19T15:58:27"/>
  </r>
  <r>
    <s v="Sale"/>
    <s v="22-23/002333"/>
    <s v="19/02/2023 16:25"/>
    <x v="49"/>
    <m/>
    <s v="NO"/>
    <s v="REENA DEVI"/>
    <s v="Dr. Anupam Singh/Dr.Binay Kumar"/>
    <n v="855.23"/>
    <n v="0"/>
    <n v="-0.23"/>
    <n v="855.23"/>
    <n v="855"/>
    <s v="2023-02-19T16:25:00"/>
  </r>
  <r>
    <s v="Sale"/>
    <s v="22-23/002334"/>
    <s v="19/02/2023 16:48"/>
    <x v="49"/>
    <m/>
    <s v="NO"/>
    <s v="dheeraj"/>
    <s v="SELF"/>
    <n v="1.36"/>
    <n v="0"/>
    <n v="-0.36"/>
    <n v="1.36"/>
    <n v="1"/>
    <s v="2023-02-19T16:48:06"/>
  </r>
  <r>
    <s v="Return"/>
    <s v="22-23/000094"/>
    <s v="19/02/2023 16:49"/>
    <x v="49"/>
    <m/>
    <s v="NO"/>
    <s v="dheeraj"/>
    <s v="SELF"/>
    <n v="-1.36"/>
    <n v="0"/>
    <n v="0.36"/>
    <n v="-1.36"/>
    <n v="-1"/>
    <s v="2023-02-19T16:49:54"/>
  </r>
  <r>
    <s v="Sale"/>
    <s v="22-23/002335"/>
    <s v="19/02/2023 18:25"/>
    <x v="49"/>
    <n v="3435"/>
    <s v="NO"/>
    <s v="Mrs. REENA DEVI"/>
    <s v="Dr. Anupam Singh/Dr.Binay Kumar"/>
    <n v="1156.95"/>
    <n v="0"/>
    <n v="0.05"/>
    <n v="1156.95"/>
    <n v="1157"/>
    <s v="2023-02-19T18:25:26"/>
  </r>
  <r>
    <s v="Sale"/>
    <s v="22-23/002337"/>
    <s v="20/02/2023 14:31"/>
    <x v="50"/>
    <n v="3373"/>
    <s v="NO"/>
    <s v="Mr. MD. SHAHJAD"/>
    <s v="Dr. Anupam Singh/Dr.Binay Kumar"/>
    <n v="52.25"/>
    <n v="0"/>
    <n v="-0.25"/>
    <n v="52.25"/>
    <n v="52"/>
    <s v="2023-02-20T14:31:59"/>
  </r>
  <r>
    <s v="Sale"/>
    <s v="22-23/002339"/>
    <s v="20/02/2023 14:53"/>
    <x v="50"/>
    <n v="3439"/>
    <s v="NO"/>
    <s v="Mr. PAWAN KUMAR ROY"/>
    <s v="Dr. Anupam Singh/Dr.Binay Kumar"/>
    <n v="290.5"/>
    <n v="0"/>
    <n v="0.5"/>
    <n v="290.5"/>
    <n v="291"/>
    <s v="2023-02-20T14:53:57"/>
  </r>
  <r>
    <s v="Sale"/>
    <s v="22-23/002341"/>
    <s v="20/02/2023 15:37"/>
    <x v="50"/>
    <n v="463"/>
    <s v="NO"/>
    <s v="Mrs. MUNIKA   GURIA"/>
    <s v="Dr. Anupam Singh/Dr.Binay Kumar"/>
    <n v="3292.22"/>
    <n v="0"/>
    <n v="-0.22"/>
    <n v="3292.22"/>
    <n v="3292"/>
    <s v="2023-02-20T15:37:46"/>
  </r>
  <r>
    <s v="Sale"/>
    <s v="22-23/002344"/>
    <s v="20/02/2023 15:56"/>
    <x v="50"/>
    <n v="3404"/>
    <s v="NO"/>
    <s v="Mrs. SARASWATI KUMAR"/>
    <s v="Dr. Anupam Singh/Dr.Binay Kumar"/>
    <n v="344.4"/>
    <n v="0"/>
    <n v="-0.4"/>
    <n v="344.4"/>
    <n v="344"/>
    <s v="2023-02-20T15:56:19"/>
  </r>
  <r>
    <s v="Sale"/>
    <s v="22-23/002345"/>
    <s v="20/02/2023 15:58"/>
    <x v="50"/>
    <n v="3445"/>
    <s v="NO"/>
    <s v="Mr. GOPAL KUMAR"/>
    <s v="Dr. Anupam Singh/Dr.Binay Kumar"/>
    <n v="276.60000000000002"/>
    <n v="0"/>
    <n v="0.4"/>
    <n v="276.60000000000002"/>
    <n v="277"/>
    <s v="2023-02-20T15:58:48"/>
  </r>
  <r>
    <s v="Sale"/>
    <s v="22-23/002346"/>
    <s v="20/02/2023 15:59"/>
    <x v="50"/>
    <m/>
    <s v="NO"/>
    <s v="KIRAN"/>
    <s v="SELF"/>
    <n v="37"/>
    <n v="0"/>
    <n v="0"/>
    <n v="37"/>
    <n v="37"/>
    <s v="2023-02-20T15:59:58"/>
  </r>
  <r>
    <s v="Sale"/>
    <s v="22-23/002347"/>
    <s v="20/02/2023 16:00"/>
    <x v="50"/>
    <m/>
    <s v="NO"/>
    <s v="MEERA"/>
    <s v="SEL"/>
    <n v="37"/>
    <n v="0"/>
    <n v="0"/>
    <n v="37"/>
    <n v="37"/>
    <s v="2023-02-20T16:00:39"/>
  </r>
  <r>
    <s v="Sale"/>
    <s v="22-23/002348"/>
    <s v="20/02/2023 16:23"/>
    <x v="50"/>
    <n v="3448"/>
    <s v="NO"/>
    <s v="Mr. ANIL ORAON"/>
    <s v="Dr. Anupam Singh/Dr.Binay Kumar"/>
    <n v="231.61"/>
    <n v="0"/>
    <n v="0.39"/>
    <n v="231.61"/>
    <n v="232"/>
    <s v="2023-02-20T16:23:37"/>
  </r>
  <r>
    <s v="Sale"/>
    <s v="22-23/002349"/>
    <s v="20/02/2023 16:53"/>
    <x v="50"/>
    <n v="700"/>
    <s v="NO"/>
    <s v="Mr. RUDRA   SAH"/>
    <s v="Dr. Anupam Singh/Dr.Binay Kumar"/>
    <n v="1180.29"/>
    <n v="0"/>
    <n v="-0.28999999999999998"/>
    <n v="1180.29"/>
    <n v="1180"/>
    <s v="2023-02-20T16:53:12"/>
  </r>
  <r>
    <s v="Sale"/>
    <s v="22-23/002351"/>
    <s v="20/02/2023 20:09"/>
    <x v="50"/>
    <m/>
    <s v="NO"/>
    <s v="RAM"/>
    <s v="SELF"/>
    <n v="20"/>
    <n v="0"/>
    <n v="0"/>
    <n v="20"/>
    <n v="20"/>
    <s v="2023-02-20T20:09:34"/>
  </r>
  <r>
    <s v="Sale"/>
    <s v="22-23/002352"/>
    <s v="21/02/2023 12:02"/>
    <x v="51"/>
    <m/>
    <s v="NO"/>
    <s v="PUJA"/>
    <s v="SELF"/>
    <n v="21.95"/>
    <n v="0"/>
    <n v="0.05"/>
    <n v="21.95"/>
    <n v="22"/>
    <s v="2023-02-21T12:02:09"/>
  </r>
  <r>
    <s v="Sale"/>
    <s v="22-23/002354"/>
    <s v="21/02/2023 13:34"/>
    <x v="51"/>
    <n v="3458"/>
    <s v="NO"/>
    <s v="Mrs. JYOTI GUJARTI"/>
    <s v="Dr. Anupam Singh/Dr.Binay Kumar"/>
    <n v="200.2"/>
    <n v="0"/>
    <n v="-0.2"/>
    <n v="200.2"/>
    <n v="200"/>
    <s v="2023-02-21T13:34:22"/>
  </r>
  <r>
    <s v="Sale"/>
    <s v="22-23/002355"/>
    <s v="21/02/2023 13:51"/>
    <x v="51"/>
    <m/>
    <s v="NO"/>
    <s v="SANJAY PAUL"/>
    <s v="Dr. Anupam Singh/Dr.Binay Kumar"/>
    <n v="168.25"/>
    <n v="0"/>
    <n v="-0.25"/>
    <n v="168.25"/>
    <n v="168"/>
    <s v="2023-02-21T13:51:21"/>
  </r>
  <r>
    <s v="Sale"/>
    <s v="22-23/002357"/>
    <s v="21/02/2023 14:28"/>
    <x v="51"/>
    <m/>
    <s v="NO"/>
    <s v="DR. PG SARKAR SIR"/>
    <s v="SELF"/>
    <n v="280.2"/>
    <n v="84.06"/>
    <n v="-0.14000000000000001"/>
    <n v="196.14"/>
    <n v="196"/>
    <s v="2023-02-21T14:28:19"/>
  </r>
  <r>
    <s v="Sale"/>
    <s v="22-23/002358"/>
    <s v="21/02/2023 15:01"/>
    <x v="51"/>
    <n v="2831"/>
    <s v="NO"/>
    <s v="Mrs. SHARDHA DEVI"/>
    <s v="Dr. Anupam Singh/Dr.Binay Kumar"/>
    <n v="107.55"/>
    <n v="0"/>
    <n v="0.45"/>
    <n v="107.55"/>
    <n v="108"/>
    <s v="2023-02-21T15:01:58"/>
  </r>
  <r>
    <s v="Sale"/>
    <s v="22-23/002361"/>
    <s v="21/02/2023 18:31"/>
    <x v="51"/>
    <n v="2829"/>
    <s v="NO"/>
    <s v="Mrs. RANJEETA DEVI"/>
    <s v="Dr. Anupam Singh/Dr.Binay Kumar"/>
    <n v="776.53"/>
    <n v="0"/>
    <n v="0.47"/>
    <n v="776.53"/>
    <n v="777"/>
    <s v="2023-02-21T18:31:35"/>
  </r>
  <r>
    <s v="Sale"/>
    <s v="22-23/002362"/>
    <s v="21/02/2023 20:13"/>
    <x v="51"/>
    <m/>
    <s v="NO"/>
    <s v="SURESH CHANDRA"/>
    <s v="Dr. Anupam Singh/Dr.Binay Kumar"/>
    <n v="81.900000000000006"/>
    <n v="0"/>
    <n v="0.1"/>
    <n v="81.900000000000006"/>
    <n v="82"/>
    <s v="2023-02-21T20:13:10"/>
  </r>
  <r>
    <s v="Sale"/>
    <s v="22-23/002363"/>
    <s v="22/02/2023 08:24"/>
    <x v="52"/>
    <m/>
    <s v="NO"/>
    <s v="SONALI"/>
    <s v="Dr. Anupam Singh"/>
    <n v="2.72"/>
    <n v="0"/>
    <n v="0.28000000000000003"/>
    <n v="2.72"/>
    <n v="3"/>
    <s v="2023-02-22T08:24:15"/>
  </r>
  <r>
    <s v="Sale"/>
    <s v="22-23/002366"/>
    <s v="22/02/2023 14:20"/>
    <x v="52"/>
    <n v="3397"/>
    <s v="NO"/>
    <s v="Mrs. DEWANTI DEVI"/>
    <s v="Dr. Anupam Singh/Dr.Binay Kumar"/>
    <n v="850.5"/>
    <n v="0"/>
    <n v="0.5"/>
    <n v="850.5"/>
    <n v="851"/>
    <s v="2023-02-22T14:20:21"/>
  </r>
  <r>
    <s v="Sale"/>
    <s v="22-23/002368"/>
    <s v="22/02/2023 14:46"/>
    <x v="52"/>
    <n v="3440"/>
    <s v="NO"/>
    <s v="Mrs. APARNA GOPE"/>
    <s v="Dr. Anupam Singh/Dr.Binay Kumar"/>
    <n v="1154.93"/>
    <n v="0"/>
    <n v="7.0000000000000007E-2"/>
    <n v="1154.93"/>
    <n v="1155"/>
    <s v="2023-02-22T14:46:49"/>
  </r>
  <r>
    <s v="Sale"/>
    <s v="22-23/002370"/>
    <s v="22/02/2023 15:38"/>
    <x v="52"/>
    <m/>
    <s v="NO"/>
    <s v="RAVINDER PRASAD"/>
    <s v="Dr. Anupam Singh/Dr.Binay Kumar"/>
    <n v="46.5"/>
    <n v="0"/>
    <n v="0.5"/>
    <n v="46.5"/>
    <n v="47"/>
    <s v="2023-02-22T15:38:18"/>
  </r>
  <r>
    <s v="Sale"/>
    <s v="22-23/002372"/>
    <s v="22/02/2023 17:53"/>
    <x v="52"/>
    <m/>
    <s v="NO"/>
    <s v="Dr.Binay Kumar"/>
    <s v="Dr.Binay Kumar"/>
    <n v="495"/>
    <n v="148.5"/>
    <n v="0.5"/>
    <n v="346.5"/>
    <n v="347"/>
    <s v="2023-02-22T17:53:18"/>
  </r>
  <r>
    <s v="Sale"/>
    <s v="22-23/002373"/>
    <s v="22/02/2023 19:06"/>
    <x v="52"/>
    <m/>
    <s v="NO"/>
    <s v="UDAL KUMAR"/>
    <s v="SEL"/>
    <n v="250"/>
    <n v="0"/>
    <n v="0"/>
    <n v="250"/>
    <n v="250"/>
    <s v="2023-02-22T19:06:23"/>
  </r>
  <r>
    <s v="Sale"/>
    <s v="22-23/002374"/>
    <s v="23/02/2023 00:05"/>
    <x v="53"/>
    <m/>
    <s v="NO"/>
    <s v="SUNITA DEVI"/>
    <s v="Dr. Anupam Singh/Dr.Binay Kumar"/>
    <n v="7167.1"/>
    <n v="0"/>
    <n v="-0.1"/>
    <n v="7167.1"/>
    <n v="7167"/>
    <s v="2023-02-23T00:05:20"/>
  </r>
  <r>
    <s v="Sale"/>
    <s v="22-23/002375"/>
    <s v="23/02/2023 00:20"/>
    <x v="53"/>
    <m/>
    <s v="NO"/>
    <s v="RAM KRISHAN"/>
    <s v="Dr. Anupam Singh/Dr.Binay Kumar"/>
    <n v="41.8"/>
    <n v="0"/>
    <n v="0.2"/>
    <n v="41.8"/>
    <n v="42"/>
    <s v="2023-02-23T00:20:53"/>
  </r>
  <r>
    <s v="Sale"/>
    <s v="22-23/002376"/>
    <s v="23/02/2023 10:44"/>
    <x v="53"/>
    <m/>
    <s v="NO"/>
    <s v="SONAM"/>
    <s v="SELF"/>
    <n v="24.75"/>
    <n v="0"/>
    <n v="0.25"/>
    <n v="24.75"/>
    <n v="25"/>
    <s v="2023-02-23T10:44:23"/>
  </r>
  <r>
    <s v="Sale"/>
    <s v="22-23/002379"/>
    <s v="23/02/2023 22:22"/>
    <x v="53"/>
    <m/>
    <s v="NO"/>
    <s v="ASHA DEVI"/>
    <s v="Dr. Anupam Singh/Dr.Binay Kumar"/>
    <n v="79.23"/>
    <n v="0"/>
    <n v="-0.23"/>
    <n v="79.23"/>
    <n v="79"/>
    <s v="2023-02-23T22:22:14"/>
  </r>
  <r>
    <s v="Sale"/>
    <s v="22-23/002380"/>
    <s v="24/02/2023 13:12"/>
    <x v="54"/>
    <m/>
    <s v="NO"/>
    <s v="SONAM KUMARI"/>
    <s v="Dr. Anupam Kumar Singh"/>
    <n v="5244.12"/>
    <n v="2053.39"/>
    <n v="0.27"/>
    <n v="3190.73"/>
    <n v="3191"/>
    <s v="2023-02-24T13:12:34"/>
  </r>
  <r>
    <s v="Sale"/>
    <s v="22-23/002384"/>
    <s v="24/02/2023 18:43"/>
    <x v="54"/>
    <m/>
    <s v="NO"/>
    <s v="Dr.Binay Kumar"/>
    <s v="Dr.Binay Kumar"/>
    <n v="678"/>
    <n v="203.4"/>
    <n v="0.4"/>
    <n v="474.6"/>
    <n v="475"/>
    <s v="2023-02-24T18:43:55"/>
  </r>
  <r>
    <s v="Return"/>
    <s v="22-23/000096"/>
    <s v="24/02/2023 18:45"/>
    <x v="54"/>
    <m/>
    <s v="NO"/>
    <s v="Dr.Binay Kumar"/>
    <s v="Dr.Binay Kumar"/>
    <n v="-495"/>
    <n v="-148.5"/>
    <n v="-0.5"/>
    <n v="-346.5"/>
    <n v="-347"/>
    <s v="2023-02-24T18:45:12"/>
  </r>
  <r>
    <s v="Sale"/>
    <s v="22-23/002385"/>
    <s v="24/02/2023 21:17"/>
    <x v="54"/>
    <m/>
    <s v="NO"/>
    <s v="BHAWYA SINGH"/>
    <s v="EMERGNCY"/>
    <n v="759.11"/>
    <n v="0"/>
    <n v="-0.11"/>
    <n v="759.11"/>
    <n v="759"/>
    <s v="2023-02-24T21:17:42"/>
  </r>
  <r>
    <s v="Sale"/>
    <s v="22-23/002387"/>
    <s v="25/02/2023 12:49"/>
    <x v="55"/>
    <n v="3495"/>
    <s v="NO"/>
    <s v="Miss. BHAWYA SINGH"/>
    <s v="Dr. Anupam Singh/Dr.Binay Kumar"/>
    <n v="648.9"/>
    <n v="0"/>
    <n v="0.1"/>
    <n v="648.9"/>
    <n v="649"/>
    <s v="2023-02-25T12:49:01"/>
  </r>
  <r>
    <s v="Sale"/>
    <s v="22-23/002388"/>
    <s v="25/02/2023 12:51"/>
    <x v="55"/>
    <n v="3016"/>
    <s v="NO"/>
    <s v="Mr. RAJKUMAR PANDEY"/>
    <s v="Dr. Anupam Singh/Dr.Binay Kumar"/>
    <n v="429"/>
    <n v="0"/>
    <n v="0"/>
    <n v="429"/>
    <n v="429"/>
    <s v="2023-02-25T12:51:23"/>
  </r>
  <r>
    <s v="Sale"/>
    <s v="22-23/002389"/>
    <s v="25/02/2023 13:13"/>
    <x v="55"/>
    <m/>
    <s v="NO"/>
    <s v="BINOD PRSAD"/>
    <s v="Dr. Anupam Singh/Dr.Binay Kumar"/>
    <n v="984.05"/>
    <n v="0"/>
    <n v="-0.05"/>
    <n v="984.05"/>
    <n v="984"/>
    <s v="2023-02-25T13:13:54"/>
  </r>
  <r>
    <s v="Return"/>
    <s v="22-23/000097"/>
    <s v="25/02/2023 16:16"/>
    <x v="55"/>
    <m/>
    <s v="NO"/>
    <s v="Dr.Binay Kumar"/>
    <s v="Dr.Binay Kumar"/>
    <n v="-678"/>
    <n v="-203.4"/>
    <n v="-0.4"/>
    <n v="-474.6"/>
    <n v="-475"/>
    <s v="2023-02-25T16:16:01"/>
  </r>
  <r>
    <s v="Sale"/>
    <s v="22-23/002391"/>
    <s v="25/02/2023 16:17"/>
    <x v="55"/>
    <m/>
    <s v="NO"/>
    <s v="Dr.Binay Sir"/>
    <s v="Dr.Binay Kumar"/>
    <n v="939.6"/>
    <n v="281.88"/>
    <n v="0.28000000000000003"/>
    <n v="657.72"/>
    <n v="658"/>
    <s v="2023-02-25T16:17:54"/>
  </r>
  <r>
    <s v="Return"/>
    <s v="22-23/000098"/>
    <s v="25/02/2023 16:20"/>
    <x v="55"/>
    <m/>
    <s v="NO"/>
    <s v="Dr.Binay Sir"/>
    <s v="Dr.Binay Kumar"/>
    <n v="-939.6"/>
    <n v="-281.88"/>
    <n v="-0.28000000000000003"/>
    <n v="-657.72"/>
    <n v="-658"/>
    <s v="2023-02-25T16:20:44"/>
  </r>
  <r>
    <s v="Sale"/>
    <s v="22-23/002392"/>
    <s v="25/02/2023 16:22"/>
    <x v="55"/>
    <m/>
    <s v="NO"/>
    <s v="Dr.Binay Sir"/>
    <s v="Dr.Binay Kumar"/>
    <n v="939.6"/>
    <n v="281.88"/>
    <n v="0.28000000000000003"/>
    <n v="657.72"/>
    <n v="658"/>
    <s v="2023-02-25T16:22:19"/>
  </r>
  <r>
    <s v="Sale"/>
    <s v="22-23/002393"/>
    <s v="25/02/2023 19:12"/>
    <x v="55"/>
    <m/>
    <s v="NO"/>
    <s v="MARIEN"/>
    <s v="Dr. Anupam Singh/Dr.Binay Kumar"/>
    <n v="258"/>
    <n v="0"/>
    <n v="0"/>
    <n v="258"/>
    <n v="258"/>
    <s v="2023-02-25T19:12:49"/>
  </r>
  <r>
    <s v="Sale"/>
    <s v="22-23/002394"/>
    <s v="26/02/2023 11:25"/>
    <x v="56"/>
    <m/>
    <s v="NO"/>
    <s v="binita toppo"/>
    <s v="Dr. Anupam Singh/Dr.Binay Kumar"/>
    <n v="103.78"/>
    <n v="0"/>
    <n v="0.22"/>
    <n v="103.78"/>
    <n v="104"/>
    <s v="2023-02-26T11:25:16"/>
  </r>
  <r>
    <s v="Sale"/>
    <s v="22-23/002395"/>
    <s v="26/02/2023 12:15"/>
    <x v="56"/>
    <m/>
    <s v="NO"/>
    <s v="BINITA TOPPO"/>
    <s v="Dr. Anupam Singh/Dr.Binay Kumar"/>
    <n v="165.2"/>
    <n v="0"/>
    <n v="-0.2"/>
    <n v="165.2"/>
    <n v="165"/>
    <s v="2023-02-26T12:15:07"/>
  </r>
  <r>
    <s v="Sale"/>
    <s v="22-23/002397"/>
    <s v="26/02/2023 18:28"/>
    <x v="56"/>
    <m/>
    <s v="NO"/>
    <s v="AZHAR MOBIN"/>
    <s v="Dr. Anupam Singh/Dr.Binay Kumar"/>
    <n v="33.549999999999997"/>
    <n v="0"/>
    <n v="0.45"/>
    <n v="33.549999999999997"/>
    <n v="34"/>
    <s v="2023-02-26T18:28:39"/>
  </r>
  <r>
    <s v="Sale"/>
    <s v="22-23/002398"/>
    <s v="26/02/2023 20:17"/>
    <x v="56"/>
    <m/>
    <s v="NO"/>
    <s v="ANJAN ANSARI"/>
    <s v="SELF"/>
    <n v="58.4"/>
    <n v="0"/>
    <n v="-0.4"/>
    <n v="58.4"/>
    <n v="58"/>
    <s v="2023-02-26T20:17:33"/>
  </r>
  <r>
    <s v="Sale"/>
    <s v="22-23/002399"/>
    <s v="27/02/2023 07:47"/>
    <x v="57"/>
    <m/>
    <s v="NO"/>
    <s v="SHARDA DEVI"/>
    <s v="SELF"/>
    <n v="119.2"/>
    <n v="0"/>
    <n v="-0.2"/>
    <n v="119.2"/>
    <n v="119"/>
    <s v="2023-02-27T07:47:19"/>
  </r>
  <r>
    <s v="Sale"/>
    <s v="22-23/002400"/>
    <s v="27/02/2023 09:12"/>
    <x v="57"/>
    <n v="2828"/>
    <s v="NO"/>
    <s v="Mr. KRIPAMOY SEN GUPTA"/>
    <s v="Dr. Anupam Singh/Dr.Binay Kumar"/>
    <n v="633.6"/>
    <n v="0"/>
    <n v="0.4"/>
    <n v="633.6"/>
    <n v="634"/>
    <s v="2023-02-27T09:12:17"/>
  </r>
  <r>
    <s v="Sale"/>
    <s v="22-23/002401"/>
    <s v="27/02/2023 12:04"/>
    <x v="57"/>
    <m/>
    <s v="NO"/>
    <s v="BABY GOPE"/>
    <s v="Dr. Anupam Singh/Dr.Binay Kumar"/>
    <n v="50"/>
    <n v="0"/>
    <n v="0"/>
    <n v="50"/>
    <n v="50"/>
    <s v="2023-02-27T12:04:25"/>
  </r>
  <r>
    <s v="Sale"/>
    <s v="22-23/002402"/>
    <s v="27/02/2023 12:16"/>
    <x v="57"/>
    <n v="2697"/>
    <s v="NO"/>
    <s v="Mr. SUKCHAND SAW"/>
    <s v="Dr. Anupam Singh/Dr.Binay Kumar"/>
    <n v="5498.6"/>
    <n v="0"/>
    <n v="0.4"/>
    <n v="5498.6"/>
    <n v="5499"/>
    <s v="2023-02-27T12:16:54"/>
  </r>
  <r>
    <s v="Sale"/>
    <s v="22-23/002405"/>
    <s v="27/02/2023 13:21"/>
    <x v="57"/>
    <n v="864"/>
    <s v="NO"/>
    <s v="Mr. JAIRATAN  BIBI"/>
    <s v="Dr. Anupam Singh/Dr.Binay Kumar"/>
    <n v="1359.26"/>
    <n v="0"/>
    <n v="-0.26"/>
    <n v="1359.26"/>
    <n v="1359"/>
    <s v="2023-02-27T13:21:30"/>
  </r>
  <r>
    <s v="Sale"/>
    <s v="22-23/002406"/>
    <s v="27/02/2023 13:31"/>
    <x v="57"/>
    <n v="121"/>
    <s v="NO"/>
    <s v="Miss. Neha  Quraishi"/>
    <s v="Dr. Anupam Singh/Dr.Binay Kumar"/>
    <n v="415.5"/>
    <n v="0"/>
    <n v="0.5"/>
    <n v="415.5"/>
    <n v="416"/>
    <s v="2023-02-27T13:31:04"/>
  </r>
  <r>
    <s v="Sale"/>
    <s v="22-23/002407"/>
    <s v="27/02/2023 13:39"/>
    <x v="57"/>
    <n v="3522"/>
    <s v="NO"/>
    <s v="Mr. SURAJ NAG"/>
    <s v="Dr. Anupam Singh/Dr.Binay Kumar"/>
    <n v="337.05"/>
    <n v="0"/>
    <n v="-0.05"/>
    <n v="337.05"/>
    <n v="337"/>
    <s v="2023-02-27T13:39:16"/>
  </r>
  <r>
    <s v="Sale"/>
    <s v="22-23/002409"/>
    <s v="27/02/2023 15:12"/>
    <x v="57"/>
    <n v="3523"/>
    <s v="NO"/>
    <s v="Mrs. ARCHANA KUMARI"/>
    <s v="Dr. Anupam Singh/Dr.Binay Kumar"/>
    <n v="820.18"/>
    <n v="0"/>
    <n v="-0.18"/>
    <n v="820.18"/>
    <n v="820"/>
    <s v="2023-02-27T15:12:07"/>
  </r>
  <r>
    <s v="Sale"/>
    <s v="22-23/002410"/>
    <s v="27/02/2023 15:43"/>
    <x v="57"/>
    <n v="3518"/>
    <s v="NO"/>
    <s v="Mr. ARYAN KUMAR"/>
    <s v="Dr. Anupam Singh/Dr.Binay Kumar"/>
    <n v="103.62"/>
    <n v="0"/>
    <n v="0.38"/>
    <n v="103.62"/>
    <n v="104"/>
    <s v="2023-02-27T15:43:24"/>
  </r>
  <r>
    <s v="Sale"/>
    <s v="22-23/002413"/>
    <s v="27/02/2023 17:54"/>
    <x v="57"/>
    <n v="3528"/>
    <s v="NO"/>
    <s v="Mrs. CHANDMUNI DEVI"/>
    <s v="Dr. Anupam Singh/Dr.Binay Kumar"/>
    <n v="139.97999999999999"/>
    <n v="0"/>
    <n v="0.02"/>
    <n v="139.97999999999999"/>
    <n v="140"/>
    <s v="2023-02-27T17:54:08"/>
  </r>
  <r>
    <s v="Sale"/>
    <s v="22-23/002415"/>
    <s v="27/02/2023 18:13"/>
    <x v="57"/>
    <n v="3532"/>
    <s v="NO"/>
    <s v="Mrs. NITU DEVI"/>
    <s v="Dr. Anupam Singh/Dr.Binay Kumar"/>
    <n v="569.5"/>
    <n v="0"/>
    <n v="0.5"/>
    <n v="569.5"/>
    <n v="570"/>
    <s v="2023-02-27T18:13:28"/>
  </r>
  <r>
    <s v="Sale"/>
    <s v="22-23/002416"/>
    <s v="28/02/2023 09:08"/>
    <x v="58"/>
    <m/>
    <s v="NO"/>
    <s v="SHIWANI KUMARI"/>
    <s v="SELF"/>
    <n v="21.95"/>
    <n v="0"/>
    <n v="0.05"/>
    <n v="21.95"/>
    <n v="22"/>
    <s v="2023-02-28T09:08:06"/>
  </r>
  <r>
    <s v="Sale"/>
    <s v="22-23/002417"/>
    <s v="28/02/2023 13:18"/>
    <x v="58"/>
    <n v="3524"/>
    <s v="NO"/>
    <s v="Mrs. REKHA  ROY"/>
    <s v="Dr. Anupam Singh/Dr.Binay Kumar"/>
    <n v="1459.33"/>
    <n v="218.89"/>
    <n v="-0.44"/>
    <n v="1240.44"/>
    <n v="1240"/>
    <s v="2023-02-28T13:18:19"/>
  </r>
  <r>
    <s v="Sale"/>
    <s v="22-23/002418"/>
    <s v="28/02/2023 14:32"/>
    <x v="58"/>
    <n v="3074"/>
    <s v="NO"/>
    <s v="Mrs. PRIYANKA RANI"/>
    <s v="Dr. Anupam Singh/Dr.Binay Kumar"/>
    <n v="165"/>
    <n v="0"/>
    <n v="0"/>
    <n v="165"/>
    <n v="165"/>
    <s v="2023-02-28T14:32:37"/>
  </r>
  <r>
    <s v="Sale"/>
    <s v="22-23/002419"/>
    <s v="28/02/2023 14:56"/>
    <x v="58"/>
    <n v="3534"/>
    <s v="NO"/>
    <s v="Mr. RAHUL SHARMA"/>
    <s v="Dr. Anupam Singh/Dr.Binay Kumar"/>
    <n v="421.8"/>
    <n v="0"/>
    <n v="0.2"/>
    <n v="421.8"/>
    <n v="422"/>
    <s v="2023-02-28T14:56:10"/>
  </r>
  <r>
    <s v="Sale"/>
    <s v="22-23/002420"/>
    <s v="28/02/2023 15:05"/>
    <x v="58"/>
    <n v="3490"/>
    <s v="NO"/>
    <s v="Mr. AMIT MUKESH EKKA"/>
    <s v="Dr. Anupam Singh/Dr.Binay Kumar"/>
    <n v="98.85"/>
    <n v="0"/>
    <n v="0.15"/>
    <n v="98.85"/>
    <n v="99"/>
    <s v="2023-02-28T15:05:37"/>
  </r>
  <r>
    <s v="Sale"/>
    <s v="22-23/002421"/>
    <s v="28/02/2023 15:42"/>
    <x v="58"/>
    <m/>
    <s v="NO"/>
    <s v="DR.ANUPAM SIR"/>
    <s v="SELF"/>
    <n v="892.2"/>
    <n v="267.66000000000003"/>
    <n v="0.46"/>
    <n v="624.54"/>
    <n v="625"/>
    <s v="2023-02-28T15:42:33"/>
  </r>
  <r>
    <s v="Sale"/>
    <s v="22-23/002423"/>
    <s v="28/02/2023 17:36"/>
    <x v="58"/>
    <m/>
    <s v="NO"/>
    <s v="MITHLESH SINGH"/>
    <s v="Dr. Anupam Singh/Dr.Binay Kumar"/>
    <n v="371.73"/>
    <n v="0"/>
    <n v="0.27"/>
    <n v="371.73"/>
    <n v="372"/>
    <s v="2023-02-28T17:36:40"/>
  </r>
  <r>
    <s v="Sale"/>
    <s v="22-23/002424"/>
    <s v="28/02/2023 18:20"/>
    <x v="58"/>
    <m/>
    <s v="NO"/>
    <s v="SHINU MAM"/>
    <s v="SELF"/>
    <n v="237.6"/>
    <n v="71.28"/>
    <n v="-0.32"/>
    <n v="166.32"/>
    <n v="166"/>
    <s v="2023-02-28T18:20:54"/>
  </r>
  <r>
    <s v="Sale"/>
    <s v="22-23/002425"/>
    <s v="28/02/2023 18:27"/>
    <x v="58"/>
    <n v="3524"/>
    <s v="NO"/>
    <s v="Mrs. REKHA  ROY"/>
    <s v="Dr. Anupam Singh/Dr.Binay Kumar"/>
    <n v="136.94999999999999"/>
    <n v="20.54"/>
    <n v="-0.41"/>
    <n v="116.41"/>
    <n v="116"/>
    <s v="2023-02-28T18:27:26"/>
  </r>
  <r>
    <s v="Sale"/>
    <s v="22-23/002426"/>
    <s v="01/03/2023 07:44"/>
    <x v="59"/>
    <m/>
    <s v="NO"/>
    <s v="rehana khatoon"/>
    <s v="Dr. Anupam Singh/Dr.Binay Kumar"/>
    <n v="1180.82"/>
    <n v="0"/>
    <n v="0.18"/>
    <n v="1180.82"/>
    <n v="1181"/>
    <s v="2023-03-01T07:44:10"/>
  </r>
  <r>
    <s v="Sale"/>
    <s v="22-23/002427"/>
    <s v="01/03/2023 13:07"/>
    <x v="59"/>
    <m/>
    <s v="NO"/>
    <s v="MAHAVIR SHWA"/>
    <s v="Dr. Anupam Singh/Dr.Binay Kumar"/>
    <n v="542.04999999999995"/>
    <n v="0"/>
    <n v="-0.05"/>
    <n v="542.04999999999995"/>
    <n v="542"/>
    <s v="2023-03-01T13:07:58"/>
  </r>
  <r>
    <s v="Sale"/>
    <s v="22-23/002428"/>
    <s v="01/03/2023 14:32"/>
    <x v="59"/>
    <m/>
    <s v="NO"/>
    <s v="NAVIN SIR"/>
    <s v="Dr. Anupam Singh/Dr.Binay Kumar"/>
    <n v="99.1"/>
    <n v="29.73"/>
    <n v="-0.37"/>
    <n v="69.37"/>
    <n v="69"/>
    <s v="2023-03-01T14:32:17"/>
  </r>
  <r>
    <s v="Sale"/>
    <s v="22-23/002431"/>
    <s v="01/03/2023 15:48"/>
    <x v="59"/>
    <m/>
    <s v="NO"/>
    <s v="GORAKHNATH MAHTO"/>
    <s v="SELF"/>
    <n v="31.88"/>
    <n v="0"/>
    <n v="0.12"/>
    <n v="31.88"/>
    <n v="32"/>
    <s v="2023-03-01T15:48:15"/>
  </r>
  <r>
    <s v="Sale"/>
    <s v="22-23/002432"/>
    <s v="01/03/2023 15:48"/>
    <x v="59"/>
    <n v="3548"/>
    <s v="NO"/>
    <s v="Mr. INDRADEO MAHTO"/>
    <s v="Dr. Anupam Singh/Dr.Binay Kumar"/>
    <n v="405.94"/>
    <n v="0"/>
    <n v="0.06"/>
    <n v="405.94"/>
    <n v="406"/>
    <s v="2023-03-01T15:48:18"/>
  </r>
  <r>
    <s v="Sale"/>
    <s v="22-23/002434"/>
    <s v="02/03/2023 01:22"/>
    <x v="60"/>
    <m/>
    <s v="NO"/>
    <s v="GUDIYA KUMARI"/>
    <s v="Dr. Anupam Singh/Dr.Binay Kumar"/>
    <n v="1368.37"/>
    <n v="0"/>
    <n v="-0.37"/>
    <n v="1368.37"/>
    <n v="1368"/>
    <s v="2023-03-02T01:22:54"/>
  </r>
  <r>
    <s v="Sale"/>
    <s v="22-23/002435"/>
    <s v="02/03/2023 13:50"/>
    <x v="60"/>
    <m/>
    <s v="NO"/>
    <s v="PHULWA DEVI"/>
    <s v="Dr. Anupam Singh/Dr.Binay Kumar"/>
    <n v="157.75"/>
    <n v="0"/>
    <n v="0.25"/>
    <n v="157.75"/>
    <n v="158"/>
    <s v="2023-03-02T13:50:37"/>
  </r>
  <r>
    <s v="Sale"/>
    <s v="22-23/002437"/>
    <s v="02/03/2023 16:17"/>
    <x v="60"/>
    <m/>
    <s v="NO"/>
    <s v="DR BINAY"/>
    <s v="SELF"/>
    <n v="1064.55"/>
    <n v="319.37"/>
    <n v="-0.18"/>
    <n v="745.18"/>
    <n v="745"/>
    <s v="2023-03-02T16:17:27"/>
  </r>
  <r>
    <s v="Sale"/>
    <s v="22-23/002440"/>
    <s v="03/03/2023 12:44"/>
    <x v="61"/>
    <n v="2611"/>
    <s v="NO"/>
    <s v="Mrs. MEENA KUMARI"/>
    <s v="Dr. Anupam Singh/Dr.Binay Kumar"/>
    <n v="776.14"/>
    <n v="0"/>
    <n v="-0.14000000000000001"/>
    <n v="776.14"/>
    <n v="776"/>
    <s v="2023-03-03T12:44:26"/>
  </r>
  <r>
    <s v="Sale"/>
    <s v="22-23/002441"/>
    <s v="03/03/2023 12:56"/>
    <x v="61"/>
    <n v="3411"/>
    <s v="NO"/>
    <s v="Mrs. BIFU DEVI"/>
    <s v="Dr. Anupam Singh/Dr.Binay Kumar"/>
    <n v="2779.2"/>
    <n v="0"/>
    <n v="-0.2"/>
    <n v="2779.2"/>
    <n v="2779"/>
    <s v="2023-03-03T12:56:10"/>
  </r>
  <r>
    <s v="Sale"/>
    <s v="22-23/002442"/>
    <s v="03/03/2023 13:07"/>
    <x v="61"/>
    <n v="511"/>
    <s v="NO"/>
    <s v="Mrs. SHILPI   MAJUMDAR"/>
    <s v="Dr. Anupam Singh/Dr.Binay Kumar"/>
    <n v="293.8"/>
    <n v="0"/>
    <n v="0.2"/>
    <n v="293.8"/>
    <n v="294"/>
    <s v="2023-03-03T13:07:02"/>
  </r>
  <r>
    <s v="Sale"/>
    <s v="22-23/002443"/>
    <s v="03/03/2023 14:06"/>
    <x v="61"/>
    <n v="3570"/>
    <s v="NO"/>
    <s v="Mr. RANJEET KUMAR TIWARY"/>
    <s v="Dr. Anupam Singh/Dr.Binay Kumar"/>
    <n v="158.85"/>
    <n v="0"/>
    <n v="0.15"/>
    <n v="158.85"/>
    <n v="159"/>
    <s v="2023-03-03T14:06:26"/>
  </r>
  <r>
    <s v="Sale"/>
    <s v="22-23/002445"/>
    <s v="03/03/2023 15:14"/>
    <x v="61"/>
    <n v="3560"/>
    <s v="NO"/>
    <s v="Mr. BIBEKANAND MANJHI"/>
    <s v="Dr. Anupam Singh/Dr.Binay Kumar"/>
    <n v="750.45"/>
    <n v="0"/>
    <n v="-0.45"/>
    <n v="750.45"/>
    <n v="750"/>
    <s v="2023-03-03T15:14:30"/>
  </r>
  <r>
    <s v="Sale"/>
    <s v="22-23/002447"/>
    <s v="03/03/2023 19:50"/>
    <x v="61"/>
    <n v="3580"/>
    <s v="NO"/>
    <s v="Mrs. THOKARI DEVI"/>
    <s v="Dr. Anupam Singh/Dr.Binay Kumar"/>
    <n v="288.2"/>
    <n v="0"/>
    <n v="-0.2"/>
    <n v="288.2"/>
    <n v="288"/>
    <s v="2023-03-03T19:50:01"/>
  </r>
  <r>
    <s v="Sale"/>
    <s v="22-23/002448"/>
    <s v="04/03/2023 11:14"/>
    <x v="62"/>
    <n v="3448"/>
    <s v="NO"/>
    <s v="Mr. ANIL ORAON"/>
    <s v="Dr. Anupam Singh/Dr.Binay Kumar"/>
    <n v="767.1"/>
    <n v="0"/>
    <n v="-0.1"/>
    <n v="767.1"/>
    <n v="767"/>
    <s v="2023-03-04T11:14:27"/>
  </r>
  <r>
    <s v="Sale"/>
    <s v="22-23/002449"/>
    <s v="04/03/2023 12:39"/>
    <x v="62"/>
    <n v="1738"/>
    <s v="NO"/>
    <s v="Mrs. RAISHA KHATOON"/>
    <s v="Dr. Anupam Singh/Dr.Binay Kumar"/>
    <n v="565.65"/>
    <n v="0"/>
    <n v="0.35"/>
    <n v="565.65"/>
    <n v="566"/>
    <s v="2023-03-04T12:39:47"/>
  </r>
  <r>
    <s v="Sale"/>
    <s v="22-23/002450"/>
    <s v="04/03/2023 12:45"/>
    <x v="62"/>
    <n v="2386"/>
    <s v="NO"/>
    <s v="Mrs. PRABHAWATI LAKRA"/>
    <s v="Dr. Anupam Singh/Dr.Binay Kumar"/>
    <n v="2704.5"/>
    <n v="0"/>
    <n v="0.5"/>
    <n v="2704.5"/>
    <n v="2705"/>
    <s v="2023-03-04T12:45:40"/>
  </r>
  <r>
    <s v="Sale"/>
    <s v="22-23/002452"/>
    <s v="04/03/2023 12:58"/>
    <x v="62"/>
    <m/>
    <s v="NO"/>
    <s v="INDU DEVI"/>
    <s v="SELF"/>
    <n v="346.8"/>
    <n v="0"/>
    <n v="0.2"/>
    <n v="346.8"/>
    <n v="347"/>
    <s v="2023-03-04T12:58:32"/>
  </r>
  <r>
    <s v="Sale"/>
    <s v="22-23/002454"/>
    <s v="04/03/2023 13:34"/>
    <x v="62"/>
    <m/>
    <s v="NO"/>
    <s v="SANDEEP"/>
    <s v="SELF"/>
    <n v="201"/>
    <n v="0"/>
    <n v="0"/>
    <n v="201"/>
    <n v="201"/>
    <s v="2023-03-04T13:34:53"/>
  </r>
  <r>
    <s v="Sale"/>
    <s v="22-23/002455"/>
    <s v="04/03/2023 14:36"/>
    <x v="62"/>
    <m/>
    <s v="NO"/>
    <s v="DILIP KUMAR DUTT"/>
    <s v="EMERGENCY"/>
    <n v="302.13"/>
    <n v="0"/>
    <n v="-0.13"/>
    <n v="302.13"/>
    <n v="302"/>
    <s v="2023-03-04T14:36:59"/>
  </r>
  <r>
    <s v="Sale"/>
    <s v="22-23/002456"/>
    <s v="04/03/2023 15:44"/>
    <x v="62"/>
    <n v="3590"/>
    <s v="NO"/>
    <s v="Mrs. MANJARI PATHAK"/>
    <s v="Dr. Anupam Singh/Dr.Binay Kumar"/>
    <n v="116.85"/>
    <n v="0"/>
    <n v="0.15"/>
    <n v="116.85"/>
    <n v="117"/>
    <s v="2023-03-04T15:44:15"/>
  </r>
  <r>
    <s v="Sale"/>
    <s v="22-23/002458"/>
    <s v="04/03/2023 18:04"/>
    <x v="62"/>
    <m/>
    <s v="NO"/>
    <s v="MUSTARI  KHATOON"/>
    <s v="EMERGENC"/>
    <n v="328.87"/>
    <n v="0"/>
    <n v="0.13"/>
    <n v="328.87"/>
    <n v="329"/>
    <s v="2023-03-04T18:04:19"/>
  </r>
  <r>
    <s v="Sale"/>
    <s v="22-23/002459"/>
    <s v="04/03/2023 18:44"/>
    <x v="62"/>
    <m/>
    <s v="NO"/>
    <s v="SEEMA DEOGHARIYA"/>
    <s v="SELF"/>
    <n v="324.99"/>
    <n v="0"/>
    <n v="0.01"/>
    <n v="324.99"/>
    <n v="325"/>
    <s v="2023-03-04T18:44:41"/>
  </r>
  <r>
    <s v="Sale"/>
    <s v="22-23/002460"/>
    <s v="04/03/2023 19:30"/>
    <x v="62"/>
    <m/>
    <s v="NO"/>
    <s v="SEEMA DEOGHARIYA"/>
    <s v="EMERGENCY"/>
    <n v="432.4"/>
    <n v="0"/>
    <n v="-0.4"/>
    <n v="432.4"/>
    <n v="432"/>
    <s v="2023-03-04T19:30:07"/>
  </r>
  <r>
    <s v="Sale"/>
    <s v="22-23/002461"/>
    <s v="04/03/2023 19:34"/>
    <x v="62"/>
    <n v="3395"/>
    <s v="NO"/>
    <s v="Mr. S.N CHATTORAJ"/>
    <s v="Dr. Anupam Singh/Dr.Binay Kumar"/>
    <n v="2031.38"/>
    <n v="0"/>
    <n v="-0.38"/>
    <n v="2031.38"/>
    <n v="2031"/>
    <s v="2023-03-04T19:34:13"/>
  </r>
  <r>
    <s v="Sale"/>
    <s v="22-23/002462"/>
    <s v="04/03/2023 21:19"/>
    <x v="62"/>
    <m/>
    <s v="NO"/>
    <s v="SUPRIYO CHOUDHARY"/>
    <s v="Dr. Anupam Singh/Dr.Binay Kumar"/>
    <n v="415"/>
    <n v="0"/>
    <n v="0"/>
    <n v="415"/>
    <n v="415"/>
    <s v="2023-03-04T21:19:14"/>
  </r>
  <r>
    <s v="Sale"/>
    <s v="22-23/002464"/>
    <s v="05/03/2023 17:17"/>
    <x v="63"/>
    <m/>
    <s v="NO"/>
    <s v="HITKARI BARA"/>
    <s v="SEF"/>
    <n v="147.4"/>
    <n v="0"/>
    <n v="-0.4"/>
    <n v="147.4"/>
    <n v="147"/>
    <s v="2023-03-05T17:17:21"/>
  </r>
  <r>
    <s v="Sale"/>
    <s v="22-23/002465"/>
    <s v="06/03/2023 00:49"/>
    <x v="64"/>
    <m/>
    <s v="NO"/>
    <s v="JAMILA KHATOON"/>
    <s v="Dr. Anupam Singh/Dr.Binay Kumar"/>
    <n v="166.3"/>
    <n v="0"/>
    <n v="-0.3"/>
    <n v="166.3"/>
    <n v="166"/>
    <s v="2023-03-06T00:49:55"/>
  </r>
  <r>
    <s v="Sale"/>
    <s v="22-23/002466"/>
    <s v="06/03/2023 09:03"/>
    <x v="64"/>
    <n v="1906"/>
    <s v="NO"/>
    <s v="Mr. SUNIL KALYANI"/>
    <s v="Dr. Anupam Singh/Dr.Binay Kumar"/>
    <n v="218.76"/>
    <n v="0"/>
    <n v="0.24"/>
    <n v="218.76"/>
    <n v="219"/>
    <s v="2023-03-06T09:03:45"/>
  </r>
  <r>
    <s v="Sale"/>
    <s v="22-23/002468"/>
    <s v="06/03/2023 14:40"/>
    <x v="64"/>
    <n v="1459"/>
    <s v="NO"/>
    <s v="Miss. SANJU  RUNDA"/>
    <s v="Dr. Anupam Singh/Dr.Binay Kumar"/>
    <n v="655.63"/>
    <n v="0"/>
    <n v="0.37"/>
    <n v="655.63"/>
    <n v="656"/>
    <s v="2023-03-06T14:40:23"/>
  </r>
  <r>
    <s v="Sale"/>
    <s v="22-23/002469"/>
    <s v="06/03/2023 15:36"/>
    <x v="64"/>
    <n v="3612"/>
    <s v="NO"/>
    <s v="Mrs. ZUBEDA KHATOON"/>
    <s v="Dr. Anupam Singh/Dr.Binay Kumar"/>
    <n v="20.399999999999999"/>
    <n v="0"/>
    <n v="-0.4"/>
    <n v="20.399999999999999"/>
    <n v="20"/>
    <s v="2023-03-06T15:36:23"/>
  </r>
  <r>
    <s v="Sale"/>
    <s v="22-23/002470"/>
    <s v="06/03/2023 15:37"/>
    <x v="64"/>
    <m/>
    <s v="NO"/>
    <s v="SANTOSH"/>
    <s v="SELF"/>
    <n v="10.58"/>
    <n v="0"/>
    <n v="0.42"/>
    <n v="10.58"/>
    <n v="11"/>
    <s v="2023-03-06T15:37:41"/>
  </r>
  <r>
    <s v="Sale"/>
    <s v="22-23/002471"/>
    <s v="06/03/2023 17:26"/>
    <x v="64"/>
    <n v="1308"/>
    <s v="NO"/>
    <s v="Mr. EMMANUEL  TOPPO"/>
    <s v="Dr. Anupam Singh/Dr.Binay Kumar"/>
    <n v="3036.6"/>
    <n v="0"/>
    <n v="0.4"/>
    <n v="3036.6"/>
    <n v="3037"/>
    <s v="2023-03-06T17:26:38"/>
  </r>
  <r>
    <s v="Sale"/>
    <s v="22-23/002472"/>
    <s v="06/03/2023 17:34"/>
    <x v="64"/>
    <n v="2512"/>
    <s v="NO"/>
    <s v="Mr. PRAWEEN KUMAR SAHA"/>
    <s v="Dr. Anupam Singh/Dr.Binay Kumar"/>
    <n v="7097.14"/>
    <n v="0"/>
    <n v="-0.14000000000000001"/>
    <n v="7097.14"/>
    <n v="7097"/>
    <s v="2023-03-06T17:34:59"/>
  </r>
  <r>
    <s v="Sale"/>
    <s v="22-23/002473"/>
    <s v="06/03/2023 17:51"/>
    <x v="64"/>
    <m/>
    <s v="NO"/>
    <s v="DHIRAJ"/>
    <s v="SELF"/>
    <n v="20"/>
    <n v="0"/>
    <n v="0"/>
    <n v="20"/>
    <n v="20"/>
    <s v="2023-03-06T17:51:28"/>
  </r>
  <r>
    <s v="Sale"/>
    <s v="22-23/002474"/>
    <s v="06/03/2023 18:11"/>
    <x v="64"/>
    <m/>
    <s v="NO"/>
    <s v="FARUK ANSARI"/>
    <s v="SELF"/>
    <n v="175.3"/>
    <n v="0"/>
    <n v="-0.3"/>
    <n v="175.3"/>
    <n v="175"/>
    <s v="2023-03-06T18:11:19"/>
  </r>
  <r>
    <s v="Sale"/>
    <s v="22-23/002475"/>
    <s v="06/03/2023 19:17"/>
    <x v="64"/>
    <m/>
    <s v="NO"/>
    <s v="BABLU"/>
    <s v="SELF"/>
    <n v="39.299999999999997"/>
    <n v="0"/>
    <n v="-0.3"/>
    <n v="39.299999999999997"/>
    <n v="39"/>
    <s v="2023-03-06T19:17:07"/>
  </r>
  <r>
    <s v="Return"/>
    <s v="22-23/000101"/>
    <s v="06/03/2023 19:25"/>
    <x v="64"/>
    <n v="3358"/>
    <s v="NO"/>
    <s v="Mrs. MANJU SINGH"/>
    <m/>
    <n v="-78.599999999999994"/>
    <n v="0"/>
    <n v="-0.4"/>
    <n v="-78.599999999999994"/>
    <n v="-79"/>
    <s v="2023-03-06T19:25:25"/>
  </r>
  <r>
    <s v="Sale"/>
    <s v="22-23/002476"/>
    <s v="07/03/2023 08:06"/>
    <x v="65"/>
    <m/>
    <s v="NO"/>
    <s v="SANJAY"/>
    <s v="Dr. Anupam Singh/Dr.Binay Kumar"/>
    <n v="50"/>
    <n v="0"/>
    <n v="0"/>
    <n v="50"/>
    <n v="50"/>
    <s v="2023-03-07T08:06:51"/>
  </r>
  <r>
    <s v="Sale"/>
    <s v="22-23/002477"/>
    <s v="07/03/2023 09:19"/>
    <x v="65"/>
    <n v="3620"/>
    <s v="NO"/>
    <s v="Mr. RAVINDER SINGH"/>
    <s v="Dr. Anupam Singh/Dr.Binay Kumar"/>
    <n v="1138.8"/>
    <n v="0"/>
    <n v="0.2"/>
    <n v="1138.8"/>
    <n v="1139"/>
    <s v="2023-03-07T09:19:05"/>
  </r>
  <r>
    <s v="Sale"/>
    <s v="22-23/002481"/>
    <s v="07/03/2023 13:36"/>
    <x v="65"/>
    <m/>
    <s v="NO"/>
    <s v="PUNAM"/>
    <s v="SELF"/>
    <n v="32.74"/>
    <n v="0"/>
    <n v="0.26"/>
    <n v="32.74"/>
    <n v="33"/>
    <s v="2023-03-07T13:36:04"/>
  </r>
  <r>
    <s v="Sale"/>
    <s v="22-23/002484"/>
    <s v="07/03/2023 16:16"/>
    <x v="65"/>
    <m/>
    <s v="NO"/>
    <s v="NAVEEN SIR"/>
    <s v="SELF"/>
    <n v="242.1"/>
    <n v="72.63"/>
    <n v="-0.47"/>
    <n v="169.47"/>
    <n v="169"/>
    <s v="2023-03-07T16:16:25"/>
  </r>
  <r>
    <s v="Sale"/>
    <s v="22-23/002485"/>
    <s v="07/03/2023 16:45"/>
    <x v="65"/>
    <m/>
    <s v="NO"/>
    <s v="MR. R P SINGH"/>
    <s v="SELF"/>
    <n v="234.29"/>
    <n v="0"/>
    <n v="-0.28999999999999998"/>
    <n v="234.29"/>
    <n v="234"/>
    <s v="2023-03-07T16:45:05"/>
  </r>
  <r>
    <s v="Sale"/>
    <s v="22-23/002486"/>
    <s v="07/03/2023 17:31"/>
    <x v="65"/>
    <n v="3536"/>
    <s v="NO"/>
    <s v="Mrs. PRIYANKA KHATRI"/>
    <s v="Dr. Anupam Singh/Dr.Binay Kumar"/>
    <n v="222.3"/>
    <n v="0"/>
    <n v="-0.3"/>
    <n v="222.3"/>
    <n v="222"/>
    <s v="2023-03-07T17:31:39"/>
  </r>
  <r>
    <s v="Sale"/>
    <s v="22-23/002489"/>
    <s v="07/03/2023 19:10"/>
    <x v="65"/>
    <m/>
    <s v="NO"/>
    <s v="S KUMAR"/>
    <s v="SELF"/>
    <n v="313.60000000000002"/>
    <n v="0"/>
    <n v="0.4"/>
    <n v="313.60000000000002"/>
    <n v="314"/>
    <s v="2023-03-07T19:10:13"/>
  </r>
  <r>
    <s v="Sale"/>
    <s v="22-23/002492"/>
    <s v="08/03/2023 16:21"/>
    <x v="66"/>
    <m/>
    <s v="NO"/>
    <s v="MR.RAHUL"/>
    <s v="Dr. Anupam Singh/Dr.Binay Kumar"/>
    <n v="469.12"/>
    <n v="0"/>
    <n v="-0.12"/>
    <n v="469.12"/>
    <n v="469"/>
    <s v="2023-03-08T16:21:30"/>
  </r>
  <r>
    <s v="Sale"/>
    <s v="22-23/002493"/>
    <s v="08/03/2023 16:51"/>
    <x v="66"/>
    <m/>
    <s v="NO"/>
    <s v="MONA KUMARI"/>
    <s v="SELF"/>
    <n v="17.14"/>
    <n v="0"/>
    <n v="-0.14000000000000001"/>
    <n v="17.14"/>
    <n v="17"/>
    <s v="2023-03-08T16:51:12"/>
  </r>
  <r>
    <s v="Sale"/>
    <s v="22-23/002494"/>
    <s v="08/03/2023 17:06"/>
    <x v="66"/>
    <m/>
    <s v="NO"/>
    <s v="AVISHEK"/>
    <s v="SELF"/>
    <n v="300"/>
    <n v="0"/>
    <n v="0"/>
    <n v="300"/>
    <n v="300"/>
    <s v="2023-03-08T17:06:51"/>
  </r>
  <r>
    <s v="Sale"/>
    <s v="22-23/002495"/>
    <s v="08/03/2023 17:53"/>
    <x v="66"/>
    <m/>
    <s v="NO"/>
    <s v="PANKAJ BHAIYA"/>
    <s v="SELF"/>
    <n v="53.86"/>
    <n v="16.16"/>
    <n v="0.3"/>
    <n v="37.700000000000003"/>
    <n v="38"/>
    <s v="2023-03-08T17:53:23"/>
  </r>
  <r>
    <s v="Sale"/>
    <s v="22-23/002496"/>
    <s v="09/03/2023 15:35"/>
    <x v="67"/>
    <n v="3404"/>
    <s v="NO"/>
    <s v="Mrs. SARASWATI KUMAR"/>
    <s v="Dr. Anupam Singh/Dr.Binay Kumar"/>
    <n v="61.32"/>
    <n v="0"/>
    <n v="-0.32"/>
    <n v="61.32"/>
    <n v="61"/>
    <s v="2023-03-09T15:35:12"/>
  </r>
  <r>
    <s v="Sale"/>
    <s v="22-23/002501"/>
    <s v="09/03/2023 17:29"/>
    <x v="67"/>
    <m/>
    <s v="NO"/>
    <s v="NAVIN SIR"/>
    <s v="SELF"/>
    <n v="165.6"/>
    <n v="49.68"/>
    <n v="0.08"/>
    <n v="115.92"/>
    <n v="116"/>
    <s v="2023-03-09T17:29:04"/>
  </r>
  <r>
    <s v="Sale"/>
    <s v="22-23/002502"/>
    <s v="09/03/2023 17:45"/>
    <x v="67"/>
    <n v="1406"/>
    <s v="NO"/>
    <s v="Mrs. MEBLU  SURIN"/>
    <s v="Dr. Anupam Singh/Dr.Binay Kumar"/>
    <n v="2253.3000000000002"/>
    <n v="0"/>
    <n v="-0.3"/>
    <n v="2253.3000000000002"/>
    <n v="2253"/>
    <s v="2023-03-09T17:45:41"/>
  </r>
  <r>
    <s v="Sale"/>
    <s v="22-23/002503"/>
    <s v="09/03/2023 18:14"/>
    <x v="67"/>
    <m/>
    <s v="NO"/>
    <s v="SAILESH SOURAV"/>
    <s v="SELF"/>
    <n v="90"/>
    <n v="0"/>
    <n v="0"/>
    <n v="90"/>
    <n v="90"/>
    <s v="2023-03-09T18:14:16"/>
  </r>
  <r>
    <s v="Sale"/>
    <s v="22-23/002505"/>
    <s v="10/03/2023 10:48"/>
    <x v="68"/>
    <m/>
    <s v="NO"/>
    <s v="NISIKANT SAHAY"/>
    <s v="Dr. Anupam Singh/Dr.Binay Kumar"/>
    <n v="180"/>
    <n v="0"/>
    <n v="0"/>
    <n v="180"/>
    <n v="180"/>
    <s v="2023-03-10T10:48:58"/>
  </r>
  <r>
    <s v="Sale"/>
    <s v="22-23/002506"/>
    <s v="10/03/2023 11:15"/>
    <x v="68"/>
    <m/>
    <s v="NO"/>
    <s v="NISIKANT SAHAY"/>
    <s v="Dr. Anupam Singh/ Dr. B.N Banerjee"/>
    <n v="320.86"/>
    <n v="0"/>
    <n v="0.14000000000000001"/>
    <n v="320.86"/>
    <n v="321"/>
    <s v="2023-03-10T11:15:22"/>
  </r>
  <r>
    <s v="Sale"/>
    <s v="22-23/002508"/>
    <s v="10/03/2023 13:08"/>
    <x v="68"/>
    <n v="3581"/>
    <s v="NO"/>
    <s v="Mr. MATIN KUJUR"/>
    <s v="Dr. Anupam Singh/Dr.Binay Kumar"/>
    <n v="431.7"/>
    <n v="0"/>
    <n v="0.3"/>
    <n v="431.7"/>
    <n v="432"/>
    <s v="2023-03-10T13:08:34"/>
  </r>
  <r>
    <s v="Sale"/>
    <s v="22-23/002509"/>
    <s v="10/03/2023 13:57"/>
    <x v="68"/>
    <n v="2877"/>
    <s v="NO"/>
    <s v="Mrs. PUNAM DEVI"/>
    <s v="Dr. Anupam Singh/Dr.Binay Kumar"/>
    <n v="699.49"/>
    <n v="0"/>
    <n v="-0.49"/>
    <n v="699.49"/>
    <n v="699"/>
    <s v="2023-03-10T13:57:28"/>
  </r>
  <r>
    <s v="Sale"/>
    <s v="22-23/002510"/>
    <s v="10/03/2023 14:16"/>
    <x v="68"/>
    <n v="3641"/>
    <s v="NO"/>
    <s v="Mrs. KIRAN BALA BHENGRA"/>
    <s v="Dr. Anupam Singh/Dr.Binay Kumar"/>
    <n v="1071"/>
    <n v="0"/>
    <n v="0"/>
    <n v="1071"/>
    <n v="1071"/>
    <s v="2023-03-10T14:16:20"/>
  </r>
  <r>
    <s v="Sale"/>
    <s v="22-23/002511"/>
    <s v="10/03/2023 16:07"/>
    <x v="68"/>
    <n v="3645"/>
    <s v="NO"/>
    <s v="Mrs. REKHA SINGH"/>
    <s v="Dr. Anupam Singh/Dr.Binay Kumar"/>
    <n v="183.9"/>
    <n v="0"/>
    <n v="0.1"/>
    <n v="183.9"/>
    <n v="184"/>
    <s v="2023-03-10T16:07:52"/>
  </r>
  <r>
    <s v="Sale"/>
    <s v="22-23/002512"/>
    <s v="10/03/2023 17:16"/>
    <x v="68"/>
    <m/>
    <s v="NO"/>
    <s v="Dr.Binay Kumar"/>
    <s v="Dr.Binay Kumar"/>
    <n v="525.9"/>
    <n v="157.77000000000001"/>
    <n v="-0.13"/>
    <n v="368.13"/>
    <n v="368"/>
    <s v="2023-03-10T17:16:01"/>
  </r>
  <r>
    <s v="Sale"/>
    <s v="22-23/002513"/>
    <s v="10/03/2023 17:24"/>
    <x v="68"/>
    <m/>
    <s v="NO"/>
    <s v="DR.RASHMI MAM"/>
    <s v="SELF"/>
    <n v="1790.24"/>
    <n v="537.07000000000005"/>
    <n v="-0.17"/>
    <n v="1253.17"/>
    <n v="1253"/>
    <s v="2023-03-10T17:24:10"/>
  </r>
  <r>
    <s v="Sale"/>
    <s v="22-23/002515"/>
    <s v="10/03/2023 19:06"/>
    <x v="68"/>
    <m/>
    <s v="NO"/>
    <s v="DR.PG SARKAR"/>
    <s v="SELF"/>
    <n v="154.94999999999999"/>
    <n v="46.48"/>
    <n v="-0.47"/>
    <n v="108.47"/>
    <n v="108"/>
    <s v="2023-03-10T19:06:02"/>
  </r>
  <r>
    <s v="Sale"/>
    <s v="22-23/002517"/>
    <s v="10/03/2023 23:39"/>
    <x v="68"/>
    <n v="3649"/>
    <s v="NO"/>
    <s v="Mrs. KRITIKA TIRWAR"/>
    <s v="Dr. Anupam Singh/Dr.Binay Kumar"/>
    <n v="153.38999999999999"/>
    <n v="0"/>
    <n v="-0.39"/>
    <n v="153.38999999999999"/>
    <n v="153"/>
    <s v="2023-03-10T23:39:10"/>
  </r>
  <r>
    <s v="Sale"/>
    <s v="22-23/002518"/>
    <s v="10/03/2023 23:55"/>
    <x v="68"/>
    <n v="3649"/>
    <s v="NO"/>
    <s v="Mrs. KRITIKA TIRWAR"/>
    <s v="Dr. Anupam Singh/Dr.Binay Kumar"/>
    <n v="250.53"/>
    <n v="0"/>
    <n v="0.47"/>
    <n v="250.53"/>
    <n v="251"/>
    <s v="2023-03-10T23:55:44"/>
  </r>
  <r>
    <s v="Sale"/>
    <s v="22-23/002519"/>
    <s v="11/03/2023 04:48"/>
    <x v="69"/>
    <n v="2798"/>
    <s v="NO"/>
    <s v="Mrs. MINA DEVI"/>
    <s v="Dr. Anupam Singh/Dr.Binay Kumar"/>
    <n v="163.06"/>
    <n v="0"/>
    <n v="-0.06"/>
    <n v="163.06"/>
    <n v="163"/>
    <s v="2023-03-11T04:48:09"/>
  </r>
  <r>
    <s v="Sale"/>
    <s v="22-23/002522"/>
    <s v="11/03/2023 12:13"/>
    <x v="69"/>
    <m/>
    <s v="NO"/>
    <s v="RANJIT KUMAR"/>
    <s v="SELF"/>
    <n v="5.78"/>
    <n v="0"/>
    <n v="0.22"/>
    <n v="5.78"/>
    <n v="6"/>
    <s v="2023-03-11T12:13:10"/>
  </r>
  <r>
    <s v="Sale"/>
    <s v="22-23/002523"/>
    <s v="11/03/2023 14:31"/>
    <x v="69"/>
    <n v="3404"/>
    <s v="NO"/>
    <s v="Mrs. SARASWATI KUMAR"/>
    <s v="Dr. Anupam Singh/Dr.Binay Kumar"/>
    <n v="227.1"/>
    <n v="0"/>
    <n v="-0.1"/>
    <n v="227.1"/>
    <n v="227"/>
    <s v="2023-03-11T14:31:29"/>
  </r>
  <r>
    <s v="Sale"/>
    <s v="22-23/002524"/>
    <s v="11/03/2023 15:04"/>
    <x v="69"/>
    <m/>
    <s v="NO"/>
    <s v="RAKHI"/>
    <s v="Dr. Anupam Singh/Dr.Binay Kumar"/>
    <n v="118.5"/>
    <n v="0"/>
    <n v="0.5"/>
    <n v="118.5"/>
    <n v="119"/>
    <s v="2023-03-11T15:04:40"/>
  </r>
  <r>
    <s v="Sale"/>
    <s v="22-23/002525"/>
    <s v="11/03/2023 15:11"/>
    <x v="69"/>
    <n v="3651"/>
    <s v="NO"/>
    <s v="Mr. SAROJ KUMAR RAJAK"/>
    <s v="Dr. Anupam Singh/Dr.Binay Kumar"/>
    <n v="355.5"/>
    <n v="0"/>
    <n v="0.5"/>
    <n v="355.5"/>
    <n v="356"/>
    <s v="2023-03-11T15:11:48"/>
  </r>
  <r>
    <s v="Sale"/>
    <s v="22-23/002526"/>
    <s v="11/03/2023 15:32"/>
    <x v="69"/>
    <n v="2460"/>
    <s v="NO"/>
    <s v="Mrs. SUMITRA DEVI"/>
    <s v="Dr. Anupam Singh/Dr.Binay Kumar"/>
    <n v="5483.8"/>
    <n v="0"/>
    <n v="0.2"/>
    <n v="5483.8"/>
    <n v="5484"/>
    <s v="2023-03-11T15:32:40"/>
  </r>
  <r>
    <s v="Sale"/>
    <s v="22-23/002529"/>
    <s v="12/03/2023 13:05"/>
    <x v="70"/>
    <m/>
    <s v="NO"/>
    <s v="HEMANTH KR MAHTO"/>
    <s v="Dr. Anupam Singh/Dr.Binay Kumar"/>
    <n v="102.85"/>
    <n v="0"/>
    <n v="0.15"/>
    <n v="102.85"/>
    <n v="103"/>
    <s v="2023-03-12T13:05:18"/>
  </r>
  <r>
    <s v="Sale"/>
    <s v="22-23/002532"/>
    <s v="12/03/2023 23:31"/>
    <x v="70"/>
    <n v="3670"/>
    <s v="NO"/>
    <s v="Mrs. JANNATUN BIBI"/>
    <s v="Dr. Anupam Singh/Dr.Binay Kumar"/>
    <n v="78.400000000000006"/>
    <n v="0"/>
    <n v="-0.4"/>
    <n v="78.400000000000006"/>
    <n v="78"/>
    <s v="2023-03-12T23:31:12"/>
  </r>
  <r>
    <s v="Sale"/>
    <s v="22-23/002533"/>
    <s v="13/03/2023 10:44"/>
    <x v="71"/>
    <n v="3672"/>
    <s v="NO"/>
    <s v="Mr. SHANMUGAM KUPPUSAMY"/>
    <s v="Dr. Anupam Singh/Dr.Binay Kumar"/>
    <n v="153.66999999999999"/>
    <n v="0"/>
    <n v="0.33"/>
    <n v="153.66999999999999"/>
    <n v="154"/>
    <s v="2023-03-13T10:44:07"/>
  </r>
  <r>
    <s v="Sale"/>
    <s v="22-23/002534"/>
    <s v="13/03/2023 12:51"/>
    <x v="71"/>
    <n v="3676"/>
    <s v="NO"/>
    <s v="Mrs. RITA SINGH"/>
    <s v="Dr. Anupam Singh/Dr.Binay Kumar"/>
    <n v="568.96"/>
    <n v="0"/>
    <n v="0.04"/>
    <n v="568.96"/>
    <n v="569"/>
    <s v="2023-03-13T12:51:14"/>
  </r>
  <r>
    <s v="Sale"/>
    <s v="22-23/002535"/>
    <s v="13/03/2023 13:14"/>
    <x v="71"/>
    <n v="3673"/>
    <s v="NO"/>
    <s v="Mrs. KHAIRUN BIBI"/>
    <s v="Dr. Anupam Singh/Dr.Binay Kumar"/>
    <n v="536.54999999999995"/>
    <n v="0"/>
    <n v="0.45"/>
    <n v="536.54999999999995"/>
    <n v="537"/>
    <s v="2023-03-13T13:14:58"/>
  </r>
  <r>
    <s v="Sale"/>
    <s v="22-23/002538"/>
    <s v="13/03/2023 14:02"/>
    <x v="71"/>
    <n v="1350"/>
    <s v="NO"/>
    <s v="Smt. ALBERTINA  KISPOTTA"/>
    <s v="Dr. Anupam Singh/Dr.Binay Kumar"/>
    <n v="14233.05"/>
    <n v="0"/>
    <n v="-0.05"/>
    <n v="14233.05"/>
    <n v="14233"/>
    <s v="2023-03-13T14:02:52"/>
  </r>
  <r>
    <s v="Sale"/>
    <s v="22-23/002539"/>
    <s v="13/03/2023 14:51"/>
    <x v="71"/>
    <n v="1819"/>
    <s v="NO"/>
    <s v="Mrs. AZAMERI KHATOON"/>
    <s v="Dr. Anupam Singh/Dr.Binay Kumar"/>
    <n v="2005.83"/>
    <n v="0"/>
    <n v="0.17"/>
    <n v="2005.83"/>
    <n v="2006"/>
    <s v="2023-03-13T14:51:21"/>
  </r>
  <r>
    <s v="Sale"/>
    <s v="22-23/002540"/>
    <s v="13/03/2023 15:13"/>
    <x v="71"/>
    <n v="3672"/>
    <s v="NO"/>
    <s v="Mr. SHANMUGAM KUPPUSAMY"/>
    <s v="Dr. Anupam Singh/Dr.Binay Kumar"/>
    <n v="283.26"/>
    <n v="0"/>
    <n v="-0.26"/>
    <n v="283.26"/>
    <n v="283"/>
    <s v="2023-03-13T15:13:05"/>
  </r>
  <r>
    <s v="Sale"/>
    <s v="22-23/002543"/>
    <s v="13/03/2023 18:46"/>
    <x v="71"/>
    <n v="3683"/>
    <s v="NO"/>
    <s v="Mrs. KRITI SRIVASTAVA MAJHI"/>
    <s v="Dr. Anupam Singh/Dr.Binay Kumar"/>
    <n v="248.89"/>
    <n v="0"/>
    <n v="0.11"/>
    <n v="248.89"/>
    <n v="249"/>
    <s v="2023-03-13T18:46:45"/>
  </r>
  <r>
    <s v="Sale"/>
    <s v="22-23/002544"/>
    <s v="13/03/2023 19:58"/>
    <x v="71"/>
    <n v="3685"/>
    <s v="NO"/>
    <s v="Mrs. NALINI PRADHAN"/>
    <s v="Dr. Anupam Singh/Dr.Binay Kumar"/>
    <n v="364.65"/>
    <n v="0"/>
    <n v="0.35"/>
    <n v="364.65"/>
    <n v="365"/>
    <s v="2023-03-13T19:58:14"/>
  </r>
  <r>
    <s v="Sale"/>
    <s v="22-23/002545"/>
    <s v="13/03/2023 20:38"/>
    <x v="71"/>
    <m/>
    <s v="NO"/>
    <s v="KUMAR SOBHA CHAKRABATI"/>
    <s v="SELF"/>
    <n v="173.4"/>
    <n v="0"/>
    <n v="-0.4"/>
    <n v="173.4"/>
    <n v="173"/>
    <s v="2023-03-13T20:38:09"/>
  </r>
  <r>
    <s v="Sale"/>
    <s v="22-23/002546"/>
    <s v="14/03/2023 12:20"/>
    <x v="72"/>
    <m/>
    <s v="NO"/>
    <s v="SANAM"/>
    <s v="SELF"/>
    <n v="10"/>
    <n v="0"/>
    <n v="0"/>
    <n v="10"/>
    <n v="10"/>
    <s v="2023-03-14T12:20:14"/>
  </r>
  <r>
    <s v="Sale"/>
    <s v="22-23/002547"/>
    <s v="14/03/2023 13:20"/>
    <x v="72"/>
    <n v="3697"/>
    <s v="NO"/>
    <s v="Mr. RAMJEE RAM"/>
    <s v="Dr. Anupam Singh/Dr.Binay Kumar"/>
    <n v="195.85"/>
    <n v="0"/>
    <n v="0.15"/>
    <n v="195.85"/>
    <n v="196"/>
    <s v="2023-03-14T13:20:57"/>
  </r>
  <r>
    <s v="Sale"/>
    <s v="22-23/002548"/>
    <s v="14/03/2023 13:57"/>
    <x v="72"/>
    <m/>
    <s v="NO"/>
    <s v="KHELGAON  - CAMP"/>
    <s v="Dr. Anupam Singh/Dr.Binay Kumar"/>
    <n v="4856"/>
    <n v="0"/>
    <n v="0"/>
    <n v="4856"/>
    <n v="4856"/>
    <s v="2023-03-14T13:57:08"/>
  </r>
  <r>
    <s v="Return"/>
    <s v="22-23/000104"/>
    <s v="14/03/2023 16:06"/>
    <x v="72"/>
    <m/>
    <s v="NO"/>
    <s v="NISIKANT SAHAY"/>
    <s v="Dr. Anupam Singh/ Dr. B.N Banerjee"/>
    <n v="-252.86"/>
    <n v="0"/>
    <n v="-0.14000000000000001"/>
    <n v="-252.86"/>
    <n v="-253"/>
    <s v="2023-03-14T16:06:37"/>
  </r>
  <r>
    <s v="Sale"/>
    <s v="22-23/002549"/>
    <s v="14/03/2023 16:08"/>
    <x v="72"/>
    <m/>
    <s v="NO"/>
    <s v="PADDA DEVI"/>
    <s v="Dr. Anupam Singh/Dr.Binay Kumar"/>
    <n v="309.89999999999998"/>
    <n v="0"/>
    <n v="0.1"/>
    <n v="309.89999999999998"/>
    <n v="310"/>
    <s v="2023-03-14T16:08:18"/>
  </r>
  <r>
    <s v="Sale"/>
    <s v="22-23/002551"/>
    <s v="14/03/2023 16:51"/>
    <x v="72"/>
    <n v="3693"/>
    <s v="NO"/>
    <s v="Mr. MD. ASHLAM"/>
    <s v="Dr. Anupam Singh/Dr.Binay Kumar"/>
    <n v="618.9"/>
    <n v="0"/>
    <n v="0.1"/>
    <n v="618.9"/>
    <n v="619"/>
    <s v="2023-03-14T16:51:52"/>
  </r>
  <r>
    <s v="Sale"/>
    <s v="22-23/002553"/>
    <s v="14/03/2023 17:51"/>
    <x v="72"/>
    <n v="2740"/>
    <s v="NO"/>
    <s v="Mr. JITENDRA PRASAD BARNWAL"/>
    <s v="Dr. Anupam Singh/Dr.Binay Kumar"/>
    <n v="632.24"/>
    <n v="0"/>
    <n v="-0.24"/>
    <n v="632.24"/>
    <n v="632"/>
    <s v="2023-03-14T17:51:59"/>
  </r>
  <r>
    <s v="Sale"/>
    <s v="22-23/002555"/>
    <s v="14/03/2023 18:26"/>
    <x v="72"/>
    <n v="2740"/>
    <s v="NO"/>
    <s v="Mr. JITENDRA PRASAD BARNWAL"/>
    <s v="Dr. Anupam Singh/Dr.Binay Kumar"/>
    <n v="700.71"/>
    <n v="0"/>
    <n v="0.28999999999999998"/>
    <n v="700.71"/>
    <n v="701"/>
    <s v="2023-03-14T18:26:39"/>
  </r>
  <r>
    <s v="Sale"/>
    <s v="22-23/002558"/>
    <s v="14/03/2023 22:59"/>
    <x v="72"/>
    <m/>
    <s v="NO"/>
    <s v="ROHIT TIGGA"/>
    <s v="EMERGNCY"/>
    <n v="83.17"/>
    <n v="0"/>
    <n v="-0.17"/>
    <n v="83.17"/>
    <n v="83"/>
    <s v="2023-03-14T22:59:03"/>
  </r>
  <r>
    <s v="Sale"/>
    <s v="22-23/002559"/>
    <s v="14/03/2023 23:02"/>
    <x v="72"/>
    <m/>
    <s v="NO"/>
    <s v="ROHIT TIGGA"/>
    <s v="EMERENY"/>
    <n v="78.36"/>
    <n v="0"/>
    <n v="-0.36"/>
    <n v="78.36"/>
    <n v="78"/>
    <s v="2023-03-14T23:02:27"/>
  </r>
  <r>
    <s v="Sale"/>
    <s v="22-23/002560"/>
    <s v="15/03/2023 08:36"/>
    <x v="73"/>
    <m/>
    <s v="NO"/>
    <s v="TOUSIF"/>
    <s v="SELF"/>
    <n v="10"/>
    <n v="0"/>
    <n v="0"/>
    <n v="10"/>
    <n v="10"/>
    <s v="2023-03-15T08:36:57"/>
  </r>
  <r>
    <s v="Sale"/>
    <s v="22-23/002561"/>
    <s v="15/03/2023 09:55"/>
    <x v="73"/>
    <m/>
    <s v="NO"/>
    <s v="RAJU SAW"/>
    <s v="SELF"/>
    <n v="158.4"/>
    <n v="0"/>
    <n v="-0.4"/>
    <n v="158.4"/>
    <n v="158"/>
    <s v="2023-03-15T09:55:57"/>
  </r>
  <r>
    <s v="Sale"/>
    <s v="22-23/002562"/>
    <s v="15/03/2023 10:00"/>
    <x v="73"/>
    <m/>
    <s v="NO"/>
    <s v="SHANTI DEVI"/>
    <s v="KUNAL HAJARI"/>
    <n v="79.2"/>
    <n v="0"/>
    <n v="-0.2"/>
    <n v="79.2"/>
    <n v="79"/>
    <s v="2023-03-15T10:00:39"/>
  </r>
  <r>
    <s v="Sale"/>
    <s v="22-23/002563"/>
    <s v="15/03/2023 11:14"/>
    <x v="73"/>
    <m/>
    <s v="NO"/>
    <s v="DR P G SARKAR"/>
    <s v="DR P G SARAR"/>
    <n v="212"/>
    <n v="0"/>
    <n v="0"/>
    <n v="212"/>
    <n v="212"/>
    <s v="2023-03-15T11:14:54"/>
  </r>
  <r>
    <s v="Sale"/>
    <s v="22-23/002564"/>
    <s v="15/03/2023 12:07"/>
    <x v="73"/>
    <m/>
    <s v="NO"/>
    <s v="AKASH"/>
    <s v="SELF"/>
    <n v="30"/>
    <n v="0"/>
    <n v="0"/>
    <n v="30"/>
    <n v="30"/>
    <s v="2023-03-15T12:07:38"/>
  </r>
  <r>
    <s v="Sale"/>
    <s v="22-23/002565"/>
    <s v="15/03/2023 12:15"/>
    <x v="73"/>
    <n v="3708"/>
    <s v="NO"/>
    <s v="Mr. MD NESHAR AHMAD"/>
    <s v="Dr. Anupam Singh/Dr.Binay Kumar"/>
    <n v="189.9"/>
    <n v="0"/>
    <n v="0.1"/>
    <n v="189.9"/>
    <n v="190"/>
    <s v="2023-03-15T12:15:36"/>
  </r>
  <r>
    <s v="Sale"/>
    <s v="22-23/002566"/>
    <s v="15/03/2023 12:35"/>
    <x v="73"/>
    <n v="3708"/>
    <s v="NO"/>
    <s v="Mr. MD NESHAR AHMAD"/>
    <s v="Dr. Anupam Singh/Dr.Binay Kumar"/>
    <n v="10"/>
    <n v="0"/>
    <n v="0"/>
    <n v="10"/>
    <n v="10"/>
    <s v="2023-03-15T12:35:04"/>
  </r>
  <r>
    <s v="Sale"/>
    <s v="22-23/002567"/>
    <s v="15/03/2023 13:49"/>
    <x v="73"/>
    <n v="1010"/>
    <s v="NO"/>
    <s v="Mr. RAJESH   KUMAR"/>
    <s v="Dr. Anupam Singh/Dr.Binay Kumar"/>
    <n v="109.8"/>
    <n v="0"/>
    <n v="0.2"/>
    <n v="109.8"/>
    <n v="110"/>
    <s v="2023-03-15T13:49:36"/>
  </r>
  <r>
    <s v="Sale"/>
    <s v="22-23/002568"/>
    <s v="15/03/2023 14:27"/>
    <x v="73"/>
    <n v="1329"/>
    <s v="NO"/>
    <s v="Mr. SARFARAZ AHMAD  ANSARI"/>
    <s v="Dr. Anupam Singh/Dr.Binay Kumar"/>
    <n v="326.39999999999998"/>
    <n v="0"/>
    <n v="-0.4"/>
    <n v="326.39999999999998"/>
    <n v="326"/>
    <s v="2023-03-15T14:27:43"/>
  </r>
  <r>
    <s v="Sale"/>
    <s v="22-23/002569"/>
    <s v="15/03/2023 14:28"/>
    <x v="73"/>
    <n v="3708"/>
    <s v="NO"/>
    <s v="Mr. MD NESHAR AHMAD"/>
    <s v="Dr. Anupam Singh/Dr.Binay Kumar"/>
    <n v="412.34"/>
    <n v="0"/>
    <n v="-0.34"/>
    <n v="412.34"/>
    <n v="412"/>
    <s v="2023-03-15T14:28:32"/>
  </r>
  <r>
    <s v="Sale"/>
    <s v="22-23/002571"/>
    <s v="15/03/2023 14:35"/>
    <x v="73"/>
    <n v="3716"/>
    <s v="NO"/>
    <s v="Mr. SAHIL SINHA"/>
    <s v="Dr. Anupam Singh/Dr.Binay Kumar"/>
    <n v="91.83"/>
    <n v="0"/>
    <n v="0.17"/>
    <n v="91.83"/>
    <n v="92"/>
    <s v="2023-03-15T14:35:07"/>
  </r>
  <r>
    <s v="Sale"/>
    <s v="22-23/002572"/>
    <s v="15/03/2023 15:18"/>
    <x v="73"/>
    <m/>
    <s v="NO"/>
    <s v="NIDHI"/>
    <s v="Dr. Anupam Singh/Dr.Binay Kumar"/>
    <n v="4343.1000000000004"/>
    <n v="0"/>
    <n v="-0.1"/>
    <n v="4343.1000000000004"/>
    <n v="4343"/>
    <s v="2023-03-15T15:18:19"/>
  </r>
  <r>
    <s v="Sale"/>
    <s v="22-23/002574"/>
    <s v="15/03/2023 15:41"/>
    <x v="73"/>
    <n v="3715"/>
    <s v="NO"/>
    <s v="Mr. VICKEY BALMIKI"/>
    <s v="Dr. Anupam Singh/Dr.Binay Kumar"/>
    <n v="149.35"/>
    <n v="0"/>
    <n v="-0.35"/>
    <n v="149.35"/>
    <n v="149"/>
    <s v="2023-03-15T15:41:31"/>
  </r>
  <r>
    <s v="Sale"/>
    <s v="22-23/002575"/>
    <s v="15/03/2023 16:00"/>
    <x v="73"/>
    <m/>
    <s v="NO"/>
    <s v="SINU MAM"/>
    <s v="SELF"/>
    <n v="237.6"/>
    <n v="71.28"/>
    <n v="-0.32"/>
    <n v="166.32"/>
    <n v="166"/>
    <s v="2023-03-15T16:00:18"/>
  </r>
  <r>
    <s v="Sale"/>
    <s v="22-23/002576"/>
    <s v="15/03/2023 16:19"/>
    <x v="73"/>
    <n v="3714"/>
    <s v="NO"/>
    <s v="Mr. CHANDESHWAR SAHU"/>
    <s v="Dr. Anupam Singh/Dr.Binay Kumar"/>
    <n v="351.8"/>
    <n v="0"/>
    <n v="0.2"/>
    <n v="351.8"/>
    <n v="352"/>
    <s v="2023-03-15T16:19:53"/>
  </r>
  <r>
    <s v="Sale"/>
    <s v="22-23/002577"/>
    <s v="15/03/2023 16:39"/>
    <x v="73"/>
    <n v="3715"/>
    <s v="NO"/>
    <s v="Mr. VICKEY BALMIKI"/>
    <s v="Dr. Anupam Singh/Dr.Binay Kumar"/>
    <n v="395.4"/>
    <n v="0"/>
    <n v="-0.4"/>
    <n v="395.4"/>
    <n v="395"/>
    <s v="2023-03-15T16:39:35"/>
  </r>
  <r>
    <s v="Sale"/>
    <s v="22-23/002579"/>
    <s v="15/03/2023 17:58"/>
    <x v="73"/>
    <n v="3718"/>
    <s v="NO"/>
    <s v="Mrs. FHAGEE BHAGAT"/>
    <s v="Dr. Anupam Singh/Dr.Binay Kumar"/>
    <n v="503"/>
    <n v="0"/>
    <n v="0"/>
    <n v="503"/>
    <n v="503"/>
    <s v="2023-03-15T17:58:33"/>
  </r>
  <r>
    <s v="Sale"/>
    <s v="22-23/002580"/>
    <s v="15/03/2023 18:09"/>
    <x v="73"/>
    <n v="2290"/>
    <s v="NO"/>
    <s v="Mrs. MANISHA TIRKEY"/>
    <s v="Dr. Anupam Singh/Dr.Binay Kumar"/>
    <n v="1026.3800000000001"/>
    <n v="0"/>
    <n v="-0.38"/>
    <n v="1026.3800000000001"/>
    <n v="1026"/>
    <s v="2023-03-15T18:09:06"/>
  </r>
  <r>
    <s v="Sale"/>
    <s v="22-23/002581"/>
    <s v="15/03/2023 20:05"/>
    <x v="73"/>
    <m/>
    <s v="NO"/>
    <s v="NAVIN SIR(ARUN SINGH. DALTONGANJ SPARSH CLINIC)"/>
    <s v="SELF"/>
    <n v="5224.5"/>
    <n v="1567.35"/>
    <n v="-0.15"/>
    <n v="3657.15"/>
    <n v="3657"/>
    <s v="2023-03-15T20:05:46"/>
  </r>
  <r>
    <s v="Sale"/>
    <s v="22-23/002582"/>
    <s v="15/03/2023 20:53"/>
    <x v="73"/>
    <m/>
    <s v="NO"/>
    <s v="MD ASLAM"/>
    <s v="SELF"/>
    <n v="346.79"/>
    <n v="0"/>
    <n v="0.21"/>
    <n v="346.79"/>
    <n v="347"/>
    <s v="2023-03-15T20:53:52"/>
  </r>
  <r>
    <s v="Sale"/>
    <s v="22-23/002583"/>
    <s v="16/03/2023 08:17"/>
    <x v="74"/>
    <m/>
    <s v="NO"/>
    <s v="AMIT ORAON"/>
    <s v="SELF"/>
    <n v="20"/>
    <n v="0"/>
    <n v="0"/>
    <n v="20"/>
    <n v="20"/>
    <s v="2023-03-16T08:17:28"/>
  </r>
  <r>
    <s v="Sale"/>
    <s v="22-23/002584"/>
    <s v="16/03/2023 10:37"/>
    <x v="74"/>
    <m/>
    <s v="NO"/>
    <s v="PRIYA SISTER"/>
    <s v="SELF"/>
    <n v="71.88"/>
    <n v="0"/>
    <n v="0.12"/>
    <n v="71.88"/>
    <n v="72"/>
    <s v="2023-03-16T10:37:52"/>
  </r>
  <r>
    <s v="Sale"/>
    <s v="22-23/002585"/>
    <s v="16/03/2023 11:29"/>
    <x v="74"/>
    <n v="3711"/>
    <s v="NO"/>
    <s v="Mrs. MEENA KUMARI SINGH"/>
    <s v="Dr. Anupam Singh/Dr.Binay Kumar"/>
    <n v="337.56"/>
    <n v="0"/>
    <n v="0.44"/>
    <n v="337.56"/>
    <n v="338"/>
    <s v="2023-03-16T11:29:35"/>
  </r>
  <r>
    <s v="Sale"/>
    <s v="22-23/002586"/>
    <s v="16/03/2023 11:53"/>
    <x v="74"/>
    <n v="3710"/>
    <s v="NO"/>
    <s v="Dr. K.K. SINGH"/>
    <s v="Dr. Anupam Singh/Dr.Binay Kumar"/>
    <n v="5730.7"/>
    <n v="0"/>
    <n v="0.3"/>
    <n v="5730.7"/>
    <n v="5731"/>
    <s v="2023-03-16T11:53:01"/>
  </r>
  <r>
    <s v="Sale"/>
    <s v="22-23/002587"/>
    <s v="16/03/2023 12:18"/>
    <x v="74"/>
    <n v="3728"/>
    <s v="NO"/>
    <s v="Mr. BISHNU KR. YADAV"/>
    <s v="Dr. Anupam Singh/Dr.Binay Kumar"/>
    <n v="1748.34"/>
    <n v="0"/>
    <n v="-0.34"/>
    <n v="1748.34"/>
    <n v="1748"/>
    <s v="2023-03-16T12:18:59"/>
  </r>
  <r>
    <s v="Sale"/>
    <s v="22-23/002588"/>
    <s v="16/03/2023 12:51"/>
    <x v="74"/>
    <m/>
    <s v="NO"/>
    <s v="RAM"/>
    <s v="SELF"/>
    <n v="10"/>
    <n v="0"/>
    <n v="0"/>
    <n v="10"/>
    <n v="10"/>
    <s v="2023-03-16T12:51:15"/>
  </r>
  <r>
    <s v="Sale"/>
    <s v="22-23/002589"/>
    <s v="16/03/2023 12:59"/>
    <x v="74"/>
    <n v="3721"/>
    <s v="NO"/>
    <s v="Mr. ALOK KUMAR SINHA"/>
    <s v="Dr. Anupam Singh/Dr.Binay Kumar"/>
    <n v="220.66"/>
    <n v="0"/>
    <n v="0.34"/>
    <n v="220.66"/>
    <n v="221"/>
    <s v="2023-03-16T12:59:58"/>
  </r>
  <r>
    <s v="Return"/>
    <s v="22-23/000105"/>
    <s v="16/03/2023 13:09"/>
    <x v="74"/>
    <n v="511"/>
    <s v="NO"/>
    <s v="Mrs. SHILPI   MAJUMDAR"/>
    <m/>
    <n v="-201"/>
    <n v="0"/>
    <n v="0"/>
    <n v="-201"/>
    <n v="-201"/>
    <s v="2023-03-16T13:09:58"/>
  </r>
  <r>
    <s v="Sale"/>
    <s v="22-23/002590"/>
    <s v="16/03/2023 13:10"/>
    <x v="74"/>
    <n v="511"/>
    <s v="NO"/>
    <s v="Mrs. SHILPI   MAJUMDAR"/>
    <s v="Dr. Anupam Singh/Dr.Binay Kumar"/>
    <n v="325.35000000000002"/>
    <n v="0"/>
    <n v="-0.35"/>
    <n v="325.35000000000002"/>
    <n v="325"/>
    <s v="2023-03-16T13:10:40"/>
  </r>
  <r>
    <s v="Sale"/>
    <s v="22-23/002592"/>
    <s v="16/03/2023 15:00"/>
    <x v="74"/>
    <n v="3735"/>
    <s v="NO"/>
    <s v="Mr. PARMESHWAR SINGH"/>
    <s v="Dr. Anupam Singh/Dr.Binay Kumar"/>
    <n v="270.95"/>
    <n v="0"/>
    <n v="0.05"/>
    <n v="270.95"/>
    <n v="271"/>
    <s v="2023-03-16T15:00:59"/>
  </r>
  <r>
    <s v="Sale"/>
    <s v="22-23/002593"/>
    <s v="16/03/2023 16:27"/>
    <x v="74"/>
    <n v="3736"/>
    <s v="NO"/>
    <s v="Mr. ANIL KUMAR SINGH"/>
    <s v="Dr. Anupam Singh/Dr.Binay Kumar"/>
    <n v="389.5"/>
    <n v="0"/>
    <n v="0.5"/>
    <n v="389.5"/>
    <n v="390"/>
    <s v="2023-03-16T16:27:53"/>
  </r>
  <r>
    <s v="Sale"/>
    <s v="22-23/002595"/>
    <s v="16/03/2023 20:13"/>
    <x v="74"/>
    <m/>
    <s v="NO"/>
    <s v="RAJU SAW"/>
    <s v="SELF"/>
    <n v="100"/>
    <n v="0"/>
    <n v="0"/>
    <n v="100"/>
    <n v="100"/>
    <s v="2023-03-16T20:13:49"/>
  </r>
  <r>
    <s v="Sale"/>
    <s v="22-23/002596"/>
    <s v="16/03/2023 21:33"/>
    <x v="74"/>
    <m/>
    <s v="NO"/>
    <s v="NAVEEN SIR"/>
    <s v="SELF"/>
    <n v="223.4"/>
    <n v="67.02"/>
    <n v="-0.38"/>
    <n v="156.38"/>
    <n v="156"/>
    <s v="2023-03-16T21:33:05"/>
  </r>
  <r>
    <s v="Sale"/>
    <s v="22-23/002597"/>
    <s v="17/03/2023 00:20"/>
    <x v="75"/>
    <m/>
    <s v="NO"/>
    <s v="ABHAY GORAI"/>
    <s v="EMERGENCY"/>
    <n v="151.57"/>
    <n v="0"/>
    <n v="0.43"/>
    <n v="151.57"/>
    <n v="152"/>
    <s v="2023-03-17T00:20:40"/>
  </r>
  <r>
    <s v="Sale"/>
    <s v="22-23/002598"/>
    <s v="17/03/2023 09:15"/>
    <x v="75"/>
    <m/>
    <s v="NO"/>
    <s v="PUSHPA"/>
    <s v="SELF"/>
    <n v="30"/>
    <n v="0"/>
    <n v="0"/>
    <n v="30"/>
    <n v="30"/>
    <s v="2023-03-17T09:15:31"/>
  </r>
  <r>
    <s v="Sale"/>
    <s v="22-23/002600"/>
    <s v="17/03/2023 12:04"/>
    <x v="75"/>
    <n v="2695"/>
    <s v="NO"/>
    <s v="Mrs. SARASWATI DEVI"/>
    <s v="Dr. Anupam Singh/Dr.Binay Kumar"/>
    <n v="1537.8"/>
    <n v="0"/>
    <n v="0.2"/>
    <n v="1537.8"/>
    <n v="1538"/>
    <s v="2023-03-17T12:04:29"/>
  </r>
  <r>
    <s v="Sale"/>
    <s v="22-23/002601"/>
    <s v="17/03/2023 13:23"/>
    <x v="75"/>
    <m/>
    <s v="NO"/>
    <s v="PUSHPA"/>
    <s v="SELF"/>
    <n v="20"/>
    <n v="0"/>
    <n v="0"/>
    <n v="20"/>
    <n v="20"/>
    <s v="2023-03-17T13:23:25"/>
  </r>
  <r>
    <s v="Sale"/>
    <s v="22-23/002602"/>
    <s v="17/03/2023 13:53"/>
    <x v="75"/>
    <m/>
    <s v="NO"/>
    <s v="PUSHPA"/>
    <s v="SELF"/>
    <n v="100"/>
    <n v="0"/>
    <n v="0"/>
    <n v="100"/>
    <n v="100"/>
    <s v="2023-03-17T13:53:09"/>
  </r>
  <r>
    <s v="Sale"/>
    <s v="22-23/002603"/>
    <s v="17/03/2023 14:08"/>
    <x v="75"/>
    <n v="3745"/>
    <s v="NO"/>
    <s v="Mr. VIKASH SINHA"/>
    <s v="Dr. Anupam Singh/Dr.Binay Kumar"/>
    <n v="1184.3599999999999"/>
    <n v="0"/>
    <n v="-0.36"/>
    <n v="1184.3599999999999"/>
    <n v="1184"/>
    <s v="2023-03-17T14:08:29"/>
  </r>
  <r>
    <s v="Sale"/>
    <s v="22-23/002605"/>
    <s v="17/03/2023 14:37"/>
    <x v="75"/>
    <n v="3745"/>
    <s v="NO"/>
    <s v="Mr. VIKASH SINHA"/>
    <s v="Dr. Anupam Singh/Dr.Binay Kumar"/>
    <n v="68.34"/>
    <n v="0"/>
    <n v="-0.34"/>
    <n v="68.34"/>
    <n v="68"/>
    <s v="2023-03-17T14:37:55"/>
  </r>
  <r>
    <s v="Sale"/>
    <s v="22-23/002607"/>
    <s v="17/03/2023 16:29"/>
    <x v="75"/>
    <n v="3745"/>
    <s v="NO"/>
    <s v="Mr. VIKASH SINHA"/>
    <s v="Dr. Anupam Singh/Dr.Binay Kumar"/>
    <n v="28.25"/>
    <n v="0"/>
    <n v="-0.25"/>
    <n v="28.25"/>
    <n v="28"/>
    <s v="2023-03-17T16:29:23"/>
  </r>
  <r>
    <s v="Sale"/>
    <s v="22-23/002608"/>
    <s v="17/03/2023 17:00"/>
    <x v="75"/>
    <n v="3751"/>
    <s v="NO"/>
    <s v="Mrs. NAJBUN BIBI"/>
    <s v="Dr. Anupam Singh/Dr.Binay Kumar"/>
    <n v="151.19999999999999"/>
    <n v="0"/>
    <n v="-0.2"/>
    <n v="151.19999999999999"/>
    <n v="151"/>
    <s v="2023-03-17T17:00:31"/>
  </r>
  <r>
    <s v="Sale"/>
    <s v="22-23/002611"/>
    <s v="17/03/2023 18:06"/>
    <x v="75"/>
    <n v="3745"/>
    <s v="NO"/>
    <s v="Mr. VIKASH SINHA"/>
    <s v="Dr. Anupam Singh/Dr.Binay Kumar"/>
    <n v="953.55"/>
    <n v="0"/>
    <n v="0.45"/>
    <n v="953.55"/>
    <n v="954"/>
    <s v="2023-03-17T18:06:08"/>
  </r>
  <r>
    <s v="Sale"/>
    <s v="22-23/002612"/>
    <s v="17/03/2023 18:25"/>
    <x v="75"/>
    <m/>
    <s v="NO"/>
    <s v="AMAN"/>
    <s v="SELF"/>
    <n v="18.940000000000001"/>
    <n v="0"/>
    <n v="0.06"/>
    <n v="18.940000000000001"/>
    <n v="19"/>
    <s v="2023-03-17T18:25:39"/>
  </r>
  <r>
    <s v="Sale"/>
    <s v="22-23/002613"/>
    <s v="17/03/2023 18:37"/>
    <x v="75"/>
    <n v="2743"/>
    <s v="NO"/>
    <s v="Mr. MITHU"/>
    <s v="Dr. Anupam Singh/Dr.Binay Kumar"/>
    <n v="111.93"/>
    <n v="0"/>
    <n v="7.0000000000000007E-2"/>
    <n v="111.93"/>
    <n v="112"/>
    <s v="2023-03-17T18:37:31"/>
  </r>
  <r>
    <s v="Sale"/>
    <s v="22-23/002614"/>
    <s v="17/03/2023 18:38"/>
    <x v="75"/>
    <n v="3715"/>
    <s v="NO"/>
    <s v="Mr. VICKEY BALMIKI"/>
    <s v="Dr. Anupam Singh/Dr.Binay Kumar"/>
    <n v="34.799999999999997"/>
    <n v="0"/>
    <n v="0.2"/>
    <n v="34.799999999999997"/>
    <n v="35"/>
    <s v="2023-03-17T18:38:52"/>
  </r>
  <r>
    <s v="Sale"/>
    <s v="22-23/002615"/>
    <s v="17/03/2023 19:00"/>
    <x v="75"/>
    <m/>
    <s v="NO"/>
    <s v="PUSHPA"/>
    <s v="SELF"/>
    <n v="56"/>
    <n v="0"/>
    <n v="0"/>
    <n v="56"/>
    <n v="56"/>
    <s v="2023-03-17T19:00:09"/>
  </r>
  <r>
    <s v="Sale"/>
    <s v="22-23/002616"/>
    <s v="17/03/2023 19:52"/>
    <x v="75"/>
    <n v="3754"/>
    <s v="NO"/>
    <s v="Mrs. RADHA DEVI"/>
    <s v="Dr. Anupam Singh/Dr.Binay Kumar"/>
    <n v="1139.0999999999999"/>
    <n v="0"/>
    <n v="-0.1"/>
    <n v="1139.0999999999999"/>
    <n v="1139"/>
    <s v="2023-03-17T19:52:01"/>
  </r>
  <r>
    <s v="Sale"/>
    <s v="22-23/002617"/>
    <s v="17/03/2023 19:54"/>
    <x v="75"/>
    <m/>
    <s v="NO"/>
    <s v="PUSHPA"/>
    <s v="SELF"/>
    <n v="90"/>
    <n v="0"/>
    <n v="0"/>
    <n v="90"/>
    <n v="90"/>
    <s v="2023-03-17T19:54:39"/>
  </r>
  <r>
    <s v="Sale"/>
    <s v="22-23/002619"/>
    <s v="18/03/2023 10:37"/>
    <x v="76"/>
    <m/>
    <s v="NO"/>
    <s v="DR.BINAY KUMAR"/>
    <s v="Dr. Anupam Singh/Dr.Binay Kumar"/>
    <n v="603.6"/>
    <n v="181.08"/>
    <n v="0.48"/>
    <n v="422.52"/>
    <n v="423"/>
    <s v="2023-03-18T10:37:07"/>
  </r>
  <r>
    <s v="Sale"/>
    <s v="22-23/002622"/>
    <s v="18/03/2023 12:58"/>
    <x v="76"/>
    <n v="3766"/>
    <s v="NO"/>
    <s v="Mr. MD. FAJLE ALI"/>
    <s v="Dr. Anupam Singh/Dr.Binay Kumar"/>
    <n v="14.02"/>
    <n v="0"/>
    <n v="-0.02"/>
    <n v="14.02"/>
    <n v="14"/>
    <s v="2023-03-18T12:58:49"/>
  </r>
  <r>
    <s v="Sale"/>
    <s v="22-23/002625"/>
    <s v="18/03/2023 14:29"/>
    <x v="76"/>
    <n v="2839"/>
    <s v="NO"/>
    <s v="Mr. DEVENDRA KUMAR SINGH"/>
    <s v="Dr. Anupam Singh/Dr.Binay Kumar"/>
    <n v="2439.9"/>
    <n v="390.42"/>
    <n v="-0.48"/>
    <n v="2049.48"/>
    <n v="2049"/>
    <s v="2023-03-18T14:29:33"/>
  </r>
  <r>
    <s v="Sale"/>
    <s v="22-23/002626"/>
    <s v="18/03/2023 14:42"/>
    <x v="76"/>
    <n v="3765"/>
    <s v="NO"/>
    <s v="Mrs. MAIJUN BIBI"/>
    <s v="Dr. Anupam Singh/Dr.Binay Kumar"/>
    <n v="772.65"/>
    <n v="0"/>
    <n v="0.35"/>
    <n v="772.65"/>
    <n v="773"/>
    <s v="2023-03-18T14:42:57"/>
  </r>
  <r>
    <s v="Sale"/>
    <s v="22-23/002632"/>
    <s v="19/03/2023 14:20"/>
    <x v="77"/>
    <n v="2646"/>
    <s v="NO"/>
    <s v="Mrs. CHARI DEVI"/>
    <s v="Dr. Anupam Singh/Dr.Binay Kumar"/>
    <n v="1234.05"/>
    <n v="0"/>
    <n v="-0.05"/>
    <n v="1234.05"/>
    <n v="1234"/>
    <s v="2023-03-19T14:20:34"/>
  </r>
  <r>
    <s v="Sale"/>
    <s v="22-23/002633"/>
    <s v="19/03/2023 14:21"/>
    <x v="77"/>
    <n v="2646"/>
    <s v="NO"/>
    <s v="Mrs. CHARI DEVI"/>
    <s v="Dr. Anupam Singh/Dr.Binay Kumar"/>
    <n v="121.8"/>
    <n v="0"/>
    <n v="0.2"/>
    <n v="121.8"/>
    <n v="122"/>
    <s v="2023-03-19T14:21:17"/>
  </r>
  <r>
    <s v="Sale"/>
    <s v="22-23/002635"/>
    <s v="20/03/2023 12:57"/>
    <x v="78"/>
    <n v="2571"/>
    <s v="NO"/>
    <s v="Mrs. NAJMUN NISHA"/>
    <s v="Dr. Anupam Singh/Dr.Binay Kumar"/>
    <n v="907.75"/>
    <n v="0"/>
    <n v="0.25"/>
    <n v="907.75"/>
    <n v="908"/>
    <s v="2023-03-20T12:57:20"/>
  </r>
  <r>
    <s v="Sale"/>
    <s v="22-23/002636"/>
    <s v="20/03/2023 13:01"/>
    <x v="78"/>
    <n v="2570"/>
    <s v="NO"/>
    <s v="Mr. HAROON RASHID"/>
    <s v="Dr. Anupam Singh/Dr.Binay Kumar"/>
    <n v="342"/>
    <n v="0"/>
    <n v="0"/>
    <n v="342"/>
    <n v="342"/>
    <s v="2023-03-20T13:01:13"/>
  </r>
  <r>
    <s v="Sale"/>
    <s v="22-23/002637"/>
    <s v="20/03/2023 13:04"/>
    <x v="78"/>
    <n v="1924"/>
    <s v="NO"/>
    <s v="Mrs. PHULMANI DEVI"/>
    <s v="Dr. Anupam Singh/Dr.Binay Kumar"/>
    <n v="1701"/>
    <n v="0"/>
    <n v="0"/>
    <n v="1701"/>
    <n v="1701"/>
    <s v="2023-03-20T13:04:01"/>
  </r>
  <r>
    <s v="Sale"/>
    <s v="22-23/002640"/>
    <s v="20/03/2023 13:58"/>
    <x v="78"/>
    <n v="3778"/>
    <s v="NO"/>
    <s v="Mr. ANAND KUMAR"/>
    <s v="Dr. Anupam Singh/Dr.Binay Kumar"/>
    <n v="98.55"/>
    <n v="0"/>
    <n v="0.45"/>
    <n v="98.55"/>
    <n v="99"/>
    <s v="2023-03-20T13:58:27"/>
  </r>
  <r>
    <s v="Sale"/>
    <s v="22-23/002641"/>
    <s v="20/03/2023 15:02"/>
    <x v="78"/>
    <n v="3782"/>
    <s v="NO"/>
    <s v="Mrs. SHAKUNTALA  DEVI"/>
    <s v="Dr. Anupam Singh/Dr.Binay Kumar"/>
    <n v="68.040000000000006"/>
    <n v="0"/>
    <n v="-0.04"/>
    <n v="68.040000000000006"/>
    <n v="68"/>
    <s v="2023-03-20T15:02:52"/>
  </r>
  <r>
    <s v="Sale"/>
    <s v="22-23/002647"/>
    <s v="20/03/2023 21:01"/>
    <x v="78"/>
    <m/>
    <s v="NO"/>
    <s v="MUDHU KATARUKA"/>
    <s v="Dr. Anupam Singh/Dr.Binay Kumar"/>
    <n v="235.65"/>
    <n v="0"/>
    <n v="0.35"/>
    <n v="235.65"/>
    <n v="236"/>
    <s v="2023-03-20T21:01:38"/>
  </r>
  <r>
    <s v="Return"/>
    <s v="22-23/000108"/>
    <s v="20/03/2023 21:07"/>
    <x v="78"/>
    <m/>
    <s v="NO"/>
    <s v="MUDHU KATARUKA"/>
    <s v="Dr. Anupam Singh/Dr.Binay Kumar"/>
    <n v="-235.65"/>
    <n v="0"/>
    <n v="-0.35"/>
    <n v="-235.65"/>
    <n v="-236"/>
    <s v="2023-03-20T21:07:19"/>
  </r>
  <r>
    <s v="Sale"/>
    <s v="22-23/002648"/>
    <s v="20/03/2023 21:09"/>
    <x v="78"/>
    <m/>
    <s v="NO"/>
    <s v="MADHU KATARUKA"/>
    <s v="Dr. Anupam Singh/Dr.Binay Kumar"/>
    <n v="265.64999999999998"/>
    <n v="0"/>
    <n v="0.35"/>
    <n v="265.64999999999998"/>
    <n v="266"/>
    <s v="2023-03-20T21:09:02"/>
  </r>
  <r>
    <s v="Sale"/>
    <s v="22-23/002649"/>
    <s v="20/03/2023 21:16"/>
    <x v="78"/>
    <m/>
    <s v="NO"/>
    <s v="MADHU KATARUKA"/>
    <s v="Dr. Anupam Singh/Dr.Binay Kumar"/>
    <n v="236"/>
    <n v="0"/>
    <n v="0"/>
    <n v="236"/>
    <n v="236"/>
    <s v="2023-03-20T21:16:50"/>
  </r>
  <r>
    <s v="Sale"/>
    <s v="22-23/002650"/>
    <s v="21/03/2023 13:34"/>
    <x v="79"/>
    <n v="3784"/>
    <s v="NO"/>
    <s v="Mrs. ASMA KHATOON"/>
    <s v="Dr. Anupam Singh/Dr.Binay Kumar"/>
    <n v="330.58"/>
    <n v="0"/>
    <n v="0.42"/>
    <n v="330.58"/>
    <n v="331"/>
    <s v="2023-03-21T13:34:06"/>
  </r>
  <r>
    <s v="Sale"/>
    <s v="22-23/002653"/>
    <s v="21/03/2023 14:49"/>
    <x v="79"/>
    <m/>
    <s v="NO"/>
    <s v="RITU PRNA"/>
    <s v="S.K PAL"/>
    <n v="432.36"/>
    <n v="0"/>
    <n v="-0.36"/>
    <n v="432.36"/>
    <n v="432"/>
    <s v="2023-03-21T14:49:32"/>
  </r>
  <r>
    <s v="Sale"/>
    <s v="22-23/002654"/>
    <s v="21/03/2023 14:56"/>
    <x v="79"/>
    <n v="3794"/>
    <s v="NO"/>
    <s v="Mr. SANJAY KUMAR SHARMA"/>
    <s v="Dr. Anupam Singh/Dr.Binay Kumar"/>
    <n v="37.53"/>
    <n v="0"/>
    <n v="0.47"/>
    <n v="37.53"/>
    <n v="38"/>
    <s v="2023-03-21T14:56:37"/>
  </r>
  <r>
    <s v="Sale"/>
    <s v="22-23/002655"/>
    <s v="21/03/2023 15:01"/>
    <x v="79"/>
    <n v="3793"/>
    <s v="NO"/>
    <s v="Mrs. RAUNAQUE PERWEZ"/>
    <s v="Dr. Anupam Singh/Dr.Binay Kumar"/>
    <n v="130.96"/>
    <n v="0"/>
    <n v="0.04"/>
    <n v="130.96"/>
    <n v="131"/>
    <s v="2023-03-21T15:01:38"/>
  </r>
  <r>
    <s v="Sale"/>
    <s v="22-23/002657"/>
    <s v="21/03/2023 15:30"/>
    <x v="79"/>
    <m/>
    <s v="NO"/>
    <s v="PUSHPA"/>
    <s v="SELF"/>
    <n v="10"/>
    <n v="0"/>
    <n v="0"/>
    <n v="10"/>
    <n v="10"/>
    <s v="2023-03-21T15:30:19"/>
  </r>
  <r>
    <s v="Sale"/>
    <s v="22-23/002658"/>
    <s v="21/03/2023 15:51"/>
    <x v="79"/>
    <n v="3800"/>
    <s v="NO"/>
    <s v="Mr. M.D JAINUL"/>
    <s v="Dr. Anupam Singh/Dr.Binay Kumar"/>
    <n v="538.6"/>
    <n v="0"/>
    <n v="0.4"/>
    <n v="538.6"/>
    <n v="539"/>
    <s v="2023-03-21T15:51:44"/>
  </r>
  <r>
    <s v="Sale"/>
    <s v="22-23/002659"/>
    <s v="21/03/2023 16:26"/>
    <x v="79"/>
    <n v="3798"/>
    <s v="NO"/>
    <s v="Mr. SANJAY KUMAR"/>
    <s v="Dr. Anupam Singh/Dr.Binay Kumar"/>
    <n v="232.65"/>
    <n v="0"/>
    <n v="0.35"/>
    <n v="232.65"/>
    <n v="233"/>
    <s v="2023-03-21T16:26:27"/>
  </r>
  <r>
    <s v="Sale"/>
    <s v="22-23/002660"/>
    <s v="21/03/2023 17:55"/>
    <x v="79"/>
    <n v="3776"/>
    <s v="NO"/>
    <s v="Mrs. REKHA DEVI"/>
    <s v="Dr. Anupam Singh/Dr.Binay Kumar"/>
    <n v="195.2"/>
    <n v="0"/>
    <n v="-0.2"/>
    <n v="195.2"/>
    <n v="195"/>
    <s v="2023-03-21T17:55:54"/>
  </r>
  <r>
    <s v="Sale"/>
    <s v="22-23/002661"/>
    <s v="21/03/2023 18:20"/>
    <x v="79"/>
    <n v="3015"/>
    <s v="NO"/>
    <s v="Mrs. PRIYANKA KUMARI"/>
    <s v="Dr. Anupam Singh/Dr.Binay Kumar"/>
    <n v="294"/>
    <n v="0"/>
    <n v="0"/>
    <n v="294"/>
    <n v="294"/>
    <s v="2023-03-21T18:20:20"/>
  </r>
  <r>
    <s v="Sale"/>
    <s v="22-23/002662"/>
    <s v="21/03/2023 18:33"/>
    <x v="79"/>
    <m/>
    <s v="NO"/>
    <s v="MR VIKASH SINGH"/>
    <s v="SELF"/>
    <n v="679.31"/>
    <n v="0"/>
    <n v="-0.31"/>
    <n v="679.31"/>
    <n v="679"/>
    <s v="2023-03-21T18:33:17"/>
  </r>
  <r>
    <s v="Sale"/>
    <s v="22-23/002663"/>
    <s v="21/03/2023 18:49"/>
    <x v="79"/>
    <m/>
    <s v="NO"/>
    <s v="VIKASH KUMAR SINGH"/>
    <s v="SELF"/>
    <n v="258.8"/>
    <n v="0"/>
    <n v="0.2"/>
    <n v="258.8"/>
    <n v="259"/>
    <s v="2023-03-21T18:49:10"/>
  </r>
  <r>
    <s v="Sale"/>
    <s v="22-23/002664"/>
    <s v="21/03/2023 18:54"/>
    <x v="79"/>
    <n v="3802"/>
    <s v="NO"/>
    <s v="Mr. ABDUL GAFUR KHAN"/>
    <s v="Dr. Anupam Singh/Dr.Binay Kumar"/>
    <n v="174.28"/>
    <n v="0"/>
    <n v="-0.28000000000000003"/>
    <n v="174.28"/>
    <n v="174"/>
    <s v="2023-03-21T18:54:31"/>
  </r>
  <r>
    <s v="Sale"/>
    <s v="22-23/002666"/>
    <s v="21/03/2023 19:21"/>
    <x v="79"/>
    <m/>
    <s v="NO"/>
    <s v="DINESH KUMAR"/>
    <s v="SELF"/>
    <n v="62.75"/>
    <n v="0"/>
    <n v="0.25"/>
    <n v="62.75"/>
    <n v="63"/>
    <s v="2023-03-21T19:21:42"/>
  </r>
  <r>
    <s v="Sale"/>
    <s v="22-23/002669"/>
    <s v="21/03/2023 20:14"/>
    <x v="79"/>
    <n v="3806"/>
    <s v="NO"/>
    <s v="Mr. SHYAMA PRASAD"/>
    <s v="Dr. Anupam Singh/Dr.Binay Kumar"/>
    <n v="75.61"/>
    <n v="0"/>
    <n v="0.39"/>
    <n v="75.61"/>
    <n v="76"/>
    <s v="2023-03-21T20:14:44"/>
  </r>
  <r>
    <s v="Sale"/>
    <s v="22-23/002670"/>
    <s v="21/03/2023 20:18"/>
    <x v="79"/>
    <n v="3806"/>
    <s v="NO"/>
    <s v="Mr. SHYAMA PRASAD"/>
    <s v="Dr. Anupam Singh/Dr.Binay Kumar"/>
    <n v="144.47999999999999"/>
    <n v="0"/>
    <n v="-0.48"/>
    <n v="144.47999999999999"/>
    <n v="144"/>
    <s v="2023-03-21T20:18:35"/>
  </r>
  <r>
    <s v="Return"/>
    <s v="22-23/000109"/>
    <s v="21/03/2023 20:23"/>
    <x v="79"/>
    <n v="3806"/>
    <s v="NO"/>
    <s v="Mr. SHYAMA PRASAD"/>
    <m/>
    <n v="-44.17"/>
    <n v="0"/>
    <n v="0.17"/>
    <n v="-44.17"/>
    <n v="-44"/>
    <s v="2023-03-21T20:23:22"/>
  </r>
  <r>
    <s v="Sale"/>
    <s v="22-23/002672"/>
    <s v="22/03/2023 13:22"/>
    <x v="80"/>
    <n v="3810"/>
    <s v="NO"/>
    <s v="Mrs. KUSUM DEVI"/>
    <s v="Dr. Anupam Singh/Dr.Binay Kumar"/>
    <n v="780.51"/>
    <n v="0"/>
    <n v="0.49"/>
    <n v="780.51"/>
    <n v="781"/>
    <s v="2023-03-22T13:22:32"/>
  </r>
  <r>
    <s v="Sale"/>
    <s v="22-23/002673"/>
    <s v="22/03/2023 13:44"/>
    <x v="80"/>
    <n v="3810"/>
    <s v="NO"/>
    <s v="Mrs. KUSUM DEVI"/>
    <s v="Dr. Anupam Singh/Dr.Binay Kumar"/>
    <n v="33.549999999999997"/>
    <n v="0"/>
    <n v="0.45"/>
    <n v="33.549999999999997"/>
    <n v="34"/>
    <s v="2023-03-22T13:44:13"/>
  </r>
  <r>
    <s v="Sale"/>
    <s v="22-23/002674"/>
    <s v="22/03/2023 14:46"/>
    <x v="80"/>
    <n v="3810"/>
    <s v="NO"/>
    <s v="Mrs. KUSUM DEVI"/>
    <s v="Dr. Anupam Singh/Dr.Binay Kumar"/>
    <n v="302"/>
    <n v="0"/>
    <n v="0"/>
    <n v="302"/>
    <n v="302"/>
    <s v="2023-03-22T14:46:30"/>
  </r>
  <r>
    <s v="Sale"/>
    <s v="22-23/002675"/>
    <s v="22/03/2023 15:13"/>
    <x v="80"/>
    <n v="3810"/>
    <s v="NO"/>
    <s v="Mrs. KUSUM DEVI"/>
    <s v="Dr. Anupam Singh/Dr.Binay Kumar"/>
    <n v="155.1"/>
    <n v="0"/>
    <n v="-0.1"/>
    <n v="155.1"/>
    <n v="155"/>
    <s v="2023-03-22T15:13:27"/>
  </r>
  <r>
    <s v="Sale"/>
    <s v="22-23/002676"/>
    <s v="22/03/2023 15:32"/>
    <x v="80"/>
    <n v="3810"/>
    <s v="NO"/>
    <s v="Mrs. KUSUM DEVI"/>
    <s v="Dr. Anupam Singh/Dr.Binay Kumar"/>
    <n v="1325.9"/>
    <n v="0"/>
    <n v="0.1"/>
    <n v="1325.9"/>
    <n v="1326"/>
    <s v="2023-03-22T15:32:39"/>
  </r>
  <r>
    <s v="Sale"/>
    <s v="22-23/002677"/>
    <s v="22/03/2023 15:39"/>
    <x v="80"/>
    <n v="3813"/>
    <s v="NO"/>
    <s v="Mr. NIRMAL VISHWKARMA"/>
    <s v="Dr. Anupam Singh/Dr.Binay Kumar"/>
    <n v="273.33"/>
    <n v="0"/>
    <n v="-0.33"/>
    <n v="273.33"/>
    <n v="273"/>
    <s v="2023-03-22T15:39:52"/>
  </r>
  <r>
    <s v="Sale"/>
    <s v="22-23/002680"/>
    <s v="22/03/2023 16:41"/>
    <x v="80"/>
    <n v="3745"/>
    <s v="NO"/>
    <s v="Mr. VIKASH SINHA"/>
    <s v="Dr. Anupam Singh/Dr.Binay Kumar"/>
    <n v="397"/>
    <n v="0"/>
    <n v="0"/>
    <n v="397"/>
    <n v="397"/>
    <s v="2023-03-22T16:41:00"/>
  </r>
  <r>
    <s v="Sale"/>
    <s v="22-23/002681"/>
    <s v="22/03/2023 17:50"/>
    <x v="80"/>
    <m/>
    <s v="NO"/>
    <s v="DR.RASHMI MAM"/>
    <s v="SELF"/>
    <n v="1980.97"/>
    <n v="594.29"/>
    <n v="0.32"/>
    <n v="1386.68"/>
    <n v="1387"/>
    <s v="2023-03-22T17:50:10"/>
  </r>
  <r>
    <s v="Sale"/>
    <s v="22-23/002682"/>
    <s v="22/03/2023 18:28"/>
    <x v="80"/>
    <n v="362"/>
    <s v="NO"/>
    <s v="Mrs. NIRODHA  EKKA"/>
    <s v="Dr. Anupam Singh/Dr.Binay Kumar"/>
    <n v="1092.1500000000001"/>
    <n v="0"/>
    <n v="-0.15"/>
    <n v="1092.1500000000001"/>
    <n v="1092"/>
    <s v="2023-03-22T18:28:32"/>
  </r>
  <r>
    <s v="Sale"/>
    <s v="22-23/002683"/>
    <s v="22/03/2023 18:32"/>
    <x v="80"/>
    <m/>
    <s v="NO"/>
    <s v="HARENDAR"/>
    <s v="SEL"/>
    <n v="10"/>
    <n v="0"/>
    <n v="0"/>
    <n v="10"/>
    <n v="10"/>
    <s v="2023-03-22T18:32:55"/>
  </r>
  <r>
    <s v="Sale"/>
    <s v="22-23/002684"/>
    <s v="22/03/2023 18:51"/>
    <x v="80"/>
    <n v="3767"/>
    <s v="NO"/>
    <s v="Mrs. BINA PANI KATIYAR"/>
    <s v="Dr. Anupam Singh/Dr.Binay Kumar"/>
    <n v="285.75"/>
    <n v="0"/>
    <n v="0.25"/>
    <n v="285.75"/>
    <n v="286"/>
    <s v="2023-03-22T18:51:02"/>
  </r>
  <r>
    <s v="Sale"/>
    <s v="22-23/002685"/>
    <s v="23/03/2023 08:34"/>
    <x v="81"/>
    <m/>
    <s v="NO"/>
    <s v="DR  OM"/>
    <s v="SELF"/>
    <n v="20"/>
    <n v="0"/>
    <n v="0"/>
    <n v="20"/>
    <n v="20"/>
    <s v="2023-03-23T08:34:56"/>
  </r>
  <r>
    <s v="Sale"/>
    <s v="22-23/002686"/>
    <s v="23/03/2023 10:30"/>
    <x v="81"/>
    <m/>
    <s v="NO"/>
    <s v="SUNITA"/>
    <s v="SELF"/>
    <n v="37"/>
    <n v="0"/>
    <n v="0"/>
    <n v="37"/>
    <n v="37"/>
    <s v="2023-03-23T10:30:14"/>
  </r>
  <r>
    <s v="Sale"/>
    <s v="22-23/002687"/>
    <s v="23/03/2023 10:56"/>
    <x v="81"/>
    <n v="3745"/>
    <s v="NO"/>
    <s v="Mr. VIKASH SINHA"/>
    <s v="Dr. Anupam Singh/Dr.Binay Kumar"/>
    <n v="59.5"/>
    <n v="0"/>
    <n v="0.5"/>
    <n v="59.5"/>
    <n v="60"/>
    <s v="2023-03-23T10:56:09"/>
  </r>
  <r>
    <s v="Sale"/>
    <s v="22-23/002688"/>
    <s v="23/03/2023 12:07"/>
    <x v="81"/>
    <m/>
    <s v="NO"/>
    <s v="KODERMA CAMP"/>
    <s v="Dr. Anupam Singh/Dr.Binay Kumar"/>
    <n v="1424.25"/>
    <n v="0"/>
    <n v="-0.25"/>
    <n v="1424.25"/>
    <n v="1424"/>
    <s v="2023-03-23T12:07:08"/>
  </r>
  <r>
    <s v="Sale"/>
    <s v="22-23/002690"/>
    <s v="23/03/2023 13:34"/>
    <x v="81"/>
    <m/>
    <s v="NO"/>
    <s v="SONALI"/>
    <s v="SELF"/>
    <n v="37"/>
    <n v="0"/>
    <n v="0"/>
    <n v="37"/>
    <n v="37"/>
    <s v="2023-03-23T13:34:56"/>
  </r>
  <r>
    <s v="Sale"/>
    <s v="22-23/002691"/>
    <s v="23/03/2023 14:33"/>
    <x v="81"/>
    <m/>
    <s v="NO"/>
    <s v="SHASHI PRABHA TIRKEY"/>
    <s v="Dr. Anupam Singh"/>
    <n v="850"/>
    <n v="0"/>
    <n v="0"/>
    <n v="850"/>
    <n v="850"/>
    <s v="2023-03-23T14:33:44"/>
  </r>
  <r>
    <s v="Sale"/>
    <s v="22-23/002692"/>
    <s v="23/03/2023 14:50"/>
    <x v="81"/>
    <m/>
    <s v="NO"/>
    <s v="NIRANJAN MAHTO"/>
    <s v="Dr. Anupam Singh/Dr.Binay Kumar"/>
    <n v="1612.2"/>
    <n v="0"/>
    <n v="-0.2"/>
    <n v="1612.2"/>
    <n v="1612"/>
    <s v="2023-03-23T14:50:47"/>
  </r>
  <r>
    <s v="Sale"/>
    <s v="22-23/002693"/>
    <s v="23/03/2023 15:20"/>
    <x v="81"/>
    <n v="3830"/>
    <s v="NO"/>
    <s v="Mr. SHAKTI KUMAR"/>
    <s v="Dr. Anupam Singh/Dr.Binay Kumar"/>
    <n v="935.6"/>
    <n v="0"/>
    <n v="0.4"/>
    <n v="935.6"/>
    <n v="936"/>
    <s v="2023-03-23T15:20:31"/>
  </r>
  <r>
    <s v="Sale"/>
    <s v="22-23/002694"/>
    <s v="23/03/2023 15:30"/>
    <x v="81"/>
    <n v="3833"/>
    <s v="NO"/>
    <s v="Mr. BINOD MEHRA"/>
    <s v="Dr. Anupam Singh/Dr.Binay Kumar"/>
    <n v="381.39"/>
    <n v="0"/>
    <n v="-0.39"/>
    <n v="381.39"/>
    <n v="381"/>
    <s v="2023-03-23T15:30:37"/>
  </r>
  <r>
    <s v="Sale"/>
    <s v="22-23/002696"/>
    <s v="23/03/2023 17:07"/>
    <x v="81"/>
    <n v="3833"/>
    <s v="NO"/>
    <s v="Mr. BINOD MEHRA"/>
    <s v="Dr. Anupam Singh/Dr.Binay Kumar"/>
    <n v="432.52"/>
    <n v="0"/>
    <n v="0.48"/>
    <n v="432.52"/>
    <n v="433"/>
    <s v="2023-03-23T17:07:49"/>
  </r>
  <r>
    <s v="Sale"/>
    <s v="22-23/002699"/>
    <s v="23/03/2023 17:49"/>
    <x v="81"/>
    <m/>
    <s v="NO"/>
    <s v="DR.RASHMI MAM"/>
    <s v="SELF"/>
    <n v="2070"/>
    <n v="620.99"/>
    <n v="-0.01"/>
    <n v="1449.01"/>
    <n v="1449"/>
    <s v="2023-03-23T17:49:38"/>
  </r>
  <r>
    <s v="Sale"/>
    <s v="22-23/002700"/>
    <s v="23/03/2023 18:39"/>
    <x v="81"/>
    <n v="3839"/>
    <s v="NO"/>
    <s v="Mrs. KIRAN BHATIA"/>
    <s v="Dr. Anupam Singh/Dr.Binay Kumar"/>
    <n v="402.78"/>
    <n v="0"/>
    <n v="0.22"/>
    <n v="402.78"/>
    <n v="403"/>
    <s v="2023-03-23T18:39:39"/>
  </r>
  <r>
    <s v="Sale"/>
    <s v="22-23/002701"/>
    <s v="23/03/2023 21:35"/>
    <x v="81"/>
    <m/>
    <s v="NO"/>
    <s v="VISHAL"/>
    <s v="Dr. Anupam Singh/Dr.Binay Kumar"/>
    <n v="10"/>
    <n v="0"/>
    <n v="0"/>
    <n v="10"/>
    <n v="10"/>
    <s v="2023-03-23T21:35:40"/>
  </r>
  <r>
    <s v="Sale"/>
    <s v="22-23/002702"/>
    <s v="23/03/2023 21:51"/>
    <x v="81"/>
    <m/>
    <s v="NO"/>
    <s v="RAKHI"/>
    <s v="Dr. Anupam Singh/Dr.Binay Kumar"/>
    <n v="6.04"/>
    <n v="0"/>
    <n v="-0.04"/>
    <n v="6.04"/>
    <n v="6"/>
    <s v="2023-03-23T21:51:33"/>
  </r>
  <r>
    <s v="Sale"/>
    <s v="22-23/002706"/>
    <s v="24/03/2023 13:58"/>
    <x v="82"/>
    <m/>
    <s v="NO"/>
    <s v="SONAM KUMARI"/>
    <s v="Dr. Anupam Singh/Dr.Binay Kumar"/>
    <n v="21389.5"/>
    <n v="8555.7999999999993"/>
    <n v="0.3"/>
    <n v="12833.7"/>
    <n v="12834"/>
    <s v="2023-03-24T13:58:41"/>
  </r>
  <r>
    <s v="Sale"/>
    <s v="22-23/002708"/>
    <s v="24/03/2023 15:42"/>
    <x v="82"/>
    <n v="3355"/>
    <s v="NO"/>
    <s v="Mrs. NEELAM DEVI"/>
    <s v="Dr. Anupam Singh/Dr.Binay Kumar"/>
    <n v="926.56"/>
    <n v="0"/>
    <n v="0.44"/>
    <n v="926.56"/>
    <n v="927"/>
    <s v="2023-03-24T15:42:37"/>
  </r>
  <r>
    <s v="Sale"/>
    <s v="22-23/002709"/>
    <s v="24/03/2023 16:21"/>
    <x v="82"/>
    <n v="3852"/>
    <s v="NO"/>
    <s v="Mrs. SHAMSUN NISHA"/>
    <s v="Dr. Anupam Singh/Dr.Binay Kumar"/>
    <n v="780.06"/>
    <n v="0"/>
    <n v="-0.06"/>
    <n v="780.06"/>
    <n v="780"/>
    <s v="2023-03-24T16:21:07"/>
  </r>
  <r>
    <s v="Sale"/>
    <s v="22-23/002710"/>
    <s v="24/03/2023 16:39"/>
    <x v="82"/>
    <n v="3851"/>
    <s v="NO"/>
    <s v="Mr. RAVI ANAND"/>
    <s v="Dr. Anupam Singh/Dr.Binay Kumar"/>
    <n v="69.3"/>
    <n v="0"/>
    <n v="-0.3"/>
    <n v="69.3"/>
    <n v="69"/>
    <s v="2023-03-24T16:39:29"/>
  </r>
  <r>
    <s v="Sale"/>
    <s v="22-23/002711"/>
    <s v="24/03/2023 16:59"/>
    <x v="82"/>
    <n v="3355"/>
    <s v="NO"/>
    <s v="Mrs. NEELAM DEVI"/>
    <s v="Dr. Anupam Singh/Dr.Binay Kumar"/>
    <n v="710.1"/>
    <n v="0"/>
    <n v="-0.1"/>
    <n v="710.1"/>
    <n v="710"/>
    <s v="2023-03-24T16:59:24"/>
  </r>
  <r>
    <s v="Sale"/>
    <s v="22-23/002712"/>
    <s v="24/03/2023 20:12"/>
    <x v="82"/>
    <m/>
    <s v="NO"/>
    <s v="SPARSH PHARMA(AKME)"/>
    <s v="Dr. Anupam Singh"/>
    <n v="12072.5"/>
    <n v="3621.75"/>
    <n v="0.25"/>
    <n v="8450.75"/>
    <n v="8451"/>
    <s v="2023-03-24T20:12:15"/>
  </r>
  <r>
    <s v="Sale"/>
    <s v="22-23/002713"/>
    <s v="24/03/2023 22:38"/>
    <x v="82"/>
    <m/>
    <s v="NO"/>
    <s v="PANKAJ RAJGARIHA"/>
    <s v="Dr. Anupam Singh/Dr.Binay Kumar"/>
    <n v="129.91999999999999"/>
    <n v="0"/>
    <n v="0.08"/>
    <n v="129.91999999999999"/>
    <n v="130"/>
    <s v="2023-03-24T22:38:16"/>
  </r>
  <r>
    <s v="Sale"/>
    <s v="22-23/002714"/>
    <s v="25/03/2023 10:56"/>
    <x v="83"/>
    <m/>
    <s v="NO"/>
    <s v="SONAM SISTER"/>
    <s v="SELF"/>
    <n v="24.16"/>
    <n v="0"/>
    <n v="-0.16"/>
    <n v="24.16"/>
    <n v="24"/>
    <s v="2023-03-25T10:56:46"/>
  </r>
  <r>
    <s v="Sale"/>
    <s v="22-23/002715"/>
    <s v="25/03/2023 11:15"/>
    <x v="83"/>
    <n v="2877"/>
    <s v="NO"/>
    <s v="Mrs. PUNAM DEVI"/>
    <s v="Dr. Anupam Singh/Dr.Binay Kumar"/>
    <n v="397.12"/>
    <n v="0"/>
    <n v="-0.12"/>
    <n v="397.12"/>
    <n v="397"/>
    <s v="2023-03-25T11:15:41"/>
  </r>
  <r>
    <s v="Sale"/>
    <s v="22-23/002719"/>
    <s v="25/03/2023 15:32"/>
    <x v="83"/>
    <n v="3863"/>
    <s v="NO"/>
    <s v="Mr. AJEET GIRI"/>
    <s v="Dr. Anupam Singh/Dr.Binay Kumar"/>
    <n v="470.25"/>
    <n v="0"/>
    <n v="-0.25"/>
    <n v="470.25"/>
    <n v="470"/>
    <s v="2023-03-25T15:32:56"/>
  </r>
  <r>
    <s v="Sale"/>
    <s v="22-23/002721"/>
    <s v="25/03/2023 17:30"/>
    <x v="83"/>
    <n v="3869"/>
    <s v="NO"/>
    <s v="Mrs. MUNDRIKA DEVI"/>
    <s v="Dr. Anupam Singh/Dr.Binay Kumar"/>
    <n v="393.26"/>
    <n v="0"/>
    <n v="-0.26"/>
    <n v="393.26"/>
    <n v="393"/>
    <s v="2023-03-25T17:30:00"/>
  </r>
  <r>
    <s v="Sale"/>
    <s v="22-23/002722"/>
    <s v="25/03/2023 18:18"/>
    <x v="83"/>
    <m/>
    <s v="NO"/>
    <s v="SHUBOJIT"/>
    <s v="SELF"/>
    <n v="2.09"/>
    <n v="0"/>
    <n v="-0.09"/>
    <n v="2.09"/>
    <n v="2"/>
    <s v="2023-03-25T18:18:57"/>
  </r>
  <r>
    <s v="Sale"/>
    <s v="22-23/002725"/>
    <s v="25/03/2023 22:24"/>
    <x v="83"/>
    <m/>
    <s v="NO"/>
    <s v="MD .KALMAUADDIN"/>
    <s v="Dr. Anupam Singh/Dr.Binay Kumar"/>
    <n v="10.33"/>
    <n v="0"/>
    <n v="-0.33"/>
    <n v="10.33"/>
    <n v="10"/>
    <s v="2023-03-25T22:24:51"/>
  </r>
  <r>
    <s v="Sale"/>
    <s v="22-23/002726"/>
    <s v="26/03/2023 00:15"/>
    <x v="84"/>
    <m/>
    <s v="NO"/>
    <s v="SAMIM"/>
    <s v="Dr. Anupam Singh/Dr.Binay Kumar"/>
    <n v="302"/>
    <n v="0"/>
    <n v="0"/>
    <n v="302"/>
    <n v="302"/>
    <s v="2023-03-26T00:16:00"/>
  </r>
  <r>
    <s v="Sale"/>
    <s v="22-23/002727"/>
    <s v="26/03/2023 12:00"/>
    <x v="84"/>
    <n v="2946"/>
    <s v="NO"/>
    <s v="Mr. SUBRATA KUMAR BHATTACHARYA"/>
    <s v="Dr. Anupam Singh/Dr.Binay Kumar"/>
    <n v="567"/>
    <n v="0"/>
    <n v="0"/>
    <n v="567"/>
    <n v="567"/>
    <s v="2023-03-26T12:00:10"/>
  </r>
  <r>
    <s v="Sale"/>
    <s v="22-23/002728"/>
    <s v="26/03/2023 12:05"/>
    <x v="84"/>
    <n v="2946"/>
    <s v="NO"/>
    <s v="Mr. SUBRATA KUMAR BHATTACHARYA"/>
    <s v="Dr. Anupam Singh/Dr.Binay Kumar"/>
    <n v="90.08"/>
    <n v="0"/>
    <n v="-0.08"/>
    <n v="90.08"/>
    <n v="90"/>
    <s v="2023-03-26T12:05:37"/>
  </r>
  <r>
    <s v="Sale"/>
    <s v="22-23/002729"/>
    <s v="26/03/2023 12:45"/>
    <x v="84"/>
    <m/>
    <s v="NO"/>
    <s v="pushpa"/>
    <s v="SELF"/>
    <n v="20"/>
    <n v="0"/>
    <n v="0"/>
    <n v="20"/>
    <n v="20"/>
    <s v="2023-03-26T12:45:05"/>
  </r>
  <r>
    <s v="Sale"/>
    <s v="22-23/002730"/>
    <s v="26/03/2023 19:32"/>
    <x v="84"/>
    <m/>
    <s v="NO"/>
    <s v="MAHMUD ANSARI"/>
    <s v="SELF"/>
    <n v="16.37"/>
    <n v="0"/>
    <n v="-0.37"/>
    <n v="16.37"/>
    <n v="16"/>
    <s v="2023-03-26T19:32:35"/>
  </r>
  <r>
    <s v="Sale"/>
    <s v="22-23/002731"/>
    <s v="26/03/2023 19:51"/>
    <x v="84"/>
    <m/>
    <s v="NO"/>
    <s v="AKASH DEEP"/>
    <s v="SELF"/>
    <n v="507.6"/>
    <n v="0"/>
    <n v="0.4"/>
    <n v="507.6"/>
    <n v="508"/>
    <s v="2023-03-26T19:51:53"/>
  </r>
  <r>
    <s v="Sale"/>
    <s v="22-23/002732"/>
    <s v="26/03/2023 19:58"/>
    <x v="84"/>
    <m/>
    <s v="NO"/>
    <s v="PARTIK"/>
    <s v="SELF"/>
    <n v="33.92"/>
    <n v="0"/>
    <n v="0.08"/>
    <n v="33.92"/>
    <n v="34"/>
    <s v="2023-03-26T19:58:36"/>
  </r>
  <r>
    <s v="Sale"/>
    <s v="22-23/002733"/>
    <s v="26/03/2023 21:52"/>
    <x v="84"/>
    <m/>
    <s v="NO"/>
    <s v="GOPAL CHANDRA RAVIDAS"/>
    <s v="Dr. Anupam Singh/Dr.Binay Kumar"/>
    <n v="182.6"/>
    <n v="0"/>
    <n v="0.4"/>
    <n v="182.6"/>
    <n v="183"/>
    <s v="2023-03-26T21:52:19"/>
  </r>
  <r>
    <s v="Sale"/>
    <s v="22-23/002734"/>
    <s v="27/03/2023 09:07"/>
    <x v="85"/>
    <m/>
    <s v="NO"/>
    <s v="RAM KRISHAN"/>
    <s v="Dr. Anupam Singh/Dr.Binay Kumar"/>
    <n v="30"/>
    <n v="0"/>
    <n v="0"/>
    <n v="30"/>
    <n v="30"/>
    <s v="2023-03-27T09:07:30"/>
  </r>
  <r>
    <s v="Sale"/>
    <s v="22-23/002735"/>
    <s v="27/03/2023 09:42"/>
    <x v="85"/>
    <m/>
    <s v="NO"/>
    <s v="SONAM"/>
    <s v="Dr. Anupam Singh/Dr.Binay Kumar"/>
    <n v="60"/>
    <n v="0"/>
    <n v="0"/>
    <n v="60"/>
    <n v="60"/>
    <s v="2023-03-27T09:42:11"/>
  </r>
  <r>
    <s v="Sale"/>
    <s v="22-23/002738"/>
    <s v="27/03/2023 12:07"/>
    <x v="85"/>
    <m/>
    <s v="NO"/>
    <s v="SHILPA"/>
    <s v="SELF"/>
    <n v="74"/>
    <n v="0"/>
    <n v="0"/>
    <n v="74"/>
    <n v="74"/>
    <s v="2023-03-27T12:07:30"/>
  </r>
  <r>
    <s v="Sale"/>
    <s v="22-23/002739"/>
    <s v="27/03/2023 12:13"/>
    <x v="85"/>
    <m/>
    <s v="NO"/>
    <s v="PRADEEP"/>
    <s v="SELF"/>
    <n v="523.04999999999995"/>
    <n v="0"/>
    <n v="-0.05"/>
    <n v="523.04999999999995"/>
    <n v="523"/>
    <s v="2023-03-27T12:13:44"/>
  </r>
  <r>
    <s v="Sale"/>
    <s v="22-23/002742"/>
    <s v="27/03/2023 16:25"/>
    <x v="85"/>
    <m/>
    <s v="NO"/>
    <s v="DR.RASHMI MAM"/>
    <s v="SELF"/>
    <n v="1105"/>
    <n v="331.5"/>
    <n v="0.5"/>
    <n v="773.5"/>
    <n v="774"/>
    <s v="2023-03-27T16:25:32"/>
  </r>
  <r>
    <s v="Sale"/>
    <s v="22-23/002743"/>
    <s v="27/03/2023 16:29"/>
    <x v="85"/>
    <n v="2877"/>
    <s v="NO"/>
    <s v="Mrs. PUNAM DEVI"/>
    <s v="Dr. Anupam Singh/Dr.Binay Kumar"/>
    <n v="331.85"/>
    <n v="0"/>
    <n v="0.15"/>
    <n v="331.85"/>
    <n v="332"/>
    <s v="2023-03-27T16:29:01"/>
  </r>
  <r>
    <s v="Sale"/>
    <s v="22-23/002748"/>
    <s v="27/03/2023 19:08"/>
    <x v="85"/>
    <n v="3881"/>
    <s v="NO"/>
    <s v="Mr. RAJENDRA DAS GOSWAMI"/>
    <s v="Dr. Anupam Singh/Dr.Binay Kumar"/>
    <n v="308.7"/>
    <n v="0"/>
    <n v="0.3"/>
    <n v="308.7"/>
    <n v="309"/>
    <s v="2023-03-27T19:08:15"/>
  </r>
  <r>
    <s v="Sale"/>
    <s v="22-23/002749"/>
    <s v="27/03/2023 19:11"/>
    <x v="85"/>
    <n v="3806"/>
    <s v="NO"/>
    <s v="Mr. SHYAMA PRASAD"/>
    <s v="Dr. Anupam Singh/Dr.Binay Kumar"/>
    <n v="429.9"/>
    <n v="0"/>
    <n v="0.1"/>
    <n v="429.9"/>
    <n v="430"/>
    <s v="2023-03-27T19:11:11"/>
  </r>
  <r>
    <s v="Sale"/>
    <s v="22-23/002753"/>
    <s v="27/03/2023 19:47"/>
    <x v="85"/>
    <n v="3885"/>
    <s v="NO"/>
    <s v="Mr. PRADEEP KUMAR VERMA"/>
    <s v="Dr. Anupam Singh/Dr.Binay Kumar"/>
    <n v="137.38999999999999"/>
    <n v="0"/>
    <n v="-0.39"/>
    <n v="137.38999999999999"/>
    <n v="137"/>
    <s v="2023-03-27T19:47:39"/>
  </r>
  <r>
    <s v="Sale"/>
    <s v="22-23/002754"/>
    <s v="27/03/2023 21:05"/>
    <x v="85"/>
    <m/>
    <s v="NO"/>
    <s v="DANISH"/>
    <s v="Dr. Anupam Singh/Dr.Binay Kumar"/>
    <n v="10"/>
    <n v="0"/>
    <n v="0"/>
    <n v="10"/>
    <n v="10"/>
    <s v="2023-03-27T21:05:16"/>
  </r>
  <r>
    <s v="Sale"/>
    <s v="22-23/002757"/>
    <s v="28/03/2023 08:31"/>
    <x v="86"/>
    <m/>
    <s v="NO"/>
    <s v="ASHISH"/>
    <s v="Dr. Anupam Singh/Dr.Binay Kumar"/>
    <n v="10"/>
    <n v="0"/>
    <n v="0"/>
    <n v="10"/>
    <n v="10"/>
    <s v="2023-03-28T08:31:59"/>
  </r>
  <r>
    <s v="Sale"/>
    <s v="22-23/002759"/>
    <s v="28/03/2023 09:19"/>
    <x v="86"/>
    <m/>
    <s v="NO"/>
    <s v="BANDHAN"/>
    <s v="Dr. Anupam Singh/Dr.Binay Kumar"/>
    <n v="74"/>
    <n v="0"/>
    <n v="0"/>
    <n v="74"/>
    <n v="74"/>
    <s v="2023-03-28T09:19:16"/>
  </r>
  <r>
    <s v="Sale"/>
    <s v="22-23/002760"/>
    <s v="28/03/2023 11:30"/>
    <x v="86"/>
    <n v="1506"/>
    <s v="NO"/>
    <s v="Mr. SUCHAD KOIRI"/>
    <s v="Dr. Anupam Singh/Dr.Binay Kumar"/>
    <n v="4078.54"/>
    <n v="0"/>
    <n v="0.46"/>
    <n v="4078.54"/>
    <n v="4079"/>
    <s v="2023-03-28T11:30:25"/>
  </r>
  <r>
    <s v="Sale"/>
    <s v="22-23/002764"/>
    <s v="28/03/2023 14:01"/>
    <x v="86"/>
    <n v="3888"/>
    <s v="NO"/>
    <s v="Mr. BEERA SINGH"/>
    <s v="Dr. Anupam Singh/Dr.Binay Kumar"/>
    <n v="1276.2"/>
    <n v="0"/>
    <n v="-0.2"/>
    <n v="1276.2"/>
    <n v="1276"/>
    <s v="2023-03-28T14:01:40"/>
  </r>
  <r>
    <s v="Sale"/>
    <s v="22-23/002765"/>
    <s v="28/03/2023 14:58"/>
    <x v="86"/>
    <n v="3033"/>
    <s v="NO"/>
    <s v="Mrs. UMA SHRIVASTAVA"/>
    <s v="Dr. Anupam Singh/Dr.Binay Kumar"/>
    <n v="173.4"/>
    <n v="0"/>
    <n v="-0.4"/>
    <n v="173.4"/>
    <n v="173"/>
    <s v="2023-03-28T14:58:09"/>
  </r>
  <r>
    <s v="Sale"/>
    <s v="22-23/002767"/>
    <s v="28/03/2023 16:22"/>
    <x v="86"/>
    <m/>
    <s v="NO"/>
    <s v="SINU MAAM"/>
    <s v="SELF"/>
    <n v="56.8"/>
    <n v="5.94"/>
    <n v="0.14000000000000001"/>
    <n v="50.86"/>
    <n v="51"/>
    <s v="2023-03-28T16:22:10"/>
  </r>
  <r>
    <s v="Sale"/>
    <s v="22-23/002768"/>
    <s v="28/03/2023 16:39"/>
    <x v="86"/>
    <m/>
    <s v="NO"/>
    <s v="KARMCHAND"/>
    <s v="Dr. Anupam Singh/Dr.Binay Kumar"/>
    <n v="574.91999999999996"/>
    <n v="0"/>
    <n v="0.08"/>
    <n v="574.91999999999996"/>
    <n v="575"/>
    <s v="2023-03-28T16:39:32"/>
  </r>
  <r>
    <s v="Sale"/>
    <s v="22-23/002769"/>
    <s v="28/03/2023 16:53"/>
    <x v="86"/>
    <n v="3895"/>
    <s v="NO"/>
    <s v="Mrs. MEENA SINGH"/>
    <s v="Dr. Anupam Singh/Dr.Binay Kumar"/>
    <n v="768.75"/>
    <n v="0"/>
    <n v="0.25"/>
    <n v="768.75"/>
    <n v="769"/>
    <s v="2023-03-28T16:53:17"/>
  </r>
  <r>
    <s v="Sale"/>
    <s v="22-23/002773"/>
    <s v="28/03/2023 18:41"/>
    <x v="86"/>
    <n v="3899"/>
    <s v="NO"/>
    <s v="Mr. RAMAWATAR AGARWAL"/>
    <s v="Dr. Anupam Singh/Dr.Binay Kumar"/>
    <n v="318.95"/>
    <n v="0"/>
    <n v="0.05"/>
    <n v="318.95"/>
    <n v="319"/>
    <s v="2023-03-28T18:41:16"/>
  </r>
  <r>
    <s v="Sale"/>
    <s v="22-23/002774"/>
    <s v="28/03/2023 18:58"/>
    <x v="86"/>
    <m/>
    <s v="NO"/>
    <s v="SHUNIL SINGH"/>
    <s v="SELF"/>
    <n v="11.72"/>
    <n v="0"/>
    <n v="0.28000000000000003"/>
    <n v="11.72"/>
    <n v="12"/>
    <s v="2023-03-28T18:58:54"/>
  </r>
  <r>
    <s v="Sale"/>
    <s v="22-23/002775"/>
    <s v="29/03/2023 12:31"/>
    <x v="87"/>
    <n v="2828"/>
    <s v="NO"/>
    <s v="Mr. KRIPAMOY SEN GUPTA"/>
    <s v="Dr. Anupam Singh/Dr.Binay Kumar"/>
    <n v="1499.95"/>
    <n v="0"/>
    <n v="0.05"/>
    <n v="1499.95"/>
    <n v="1500"/>
    <s v="2023-03-29T12:31:44"/>
  </r>
  <r>
    <s v="Sale"/>
    <s v="22-23/002778"/>
    <s v="29/03/2023 14:42"/>
    <x v="87"/>
    <n v="3693"/>
    <s v="NO"/>
    <s v="Mr. MD. ASHLAM"/>
    <s v="Dr. Anupam Singh/Dr.Binay Kumar"/>
    <n v="237"/>
    <n v="0"/>
    <n v="0"/>
    <n v="237"/>
    <n v="237"/>
    <s v="2023-03-29T14:42:21"/>
  </r>
  <r>
    <s v="Sale"/>
    <s v="22-23/002779"/>
    <s v="29/03/2023 14:42"/>
    <x v="87"/>
    <n v="3693"/>
    <s v="NO"/>
    <s v="Mr. MD. ASHLAM"/>
    <s v="Dr. Anupam Singh/Dr.Binay Kumar"/>
    <n v="729.6"/>
    <n v="0"/>
    <n v="0.4"/>
    <n v="729.6"/>
    <n v="730"/>
    <s v="2023-03-29T14:42:27"/>
  </r>
  <r>
    <s v="Sale"/>
    <s v="22-23/002781"/>
    <s v="29/03/2023 18:40"/>
    <x v="87"/>
    <m/>
    <s v="NO"/>
    <s v="CATH LAB NEW"/>
    <s v="Dr. Anupam Singh/Dr.Binay Kumar"/>
    <n v="3369.94"/>
    <n v="0"/>
    <n v="0.06"/>
    <n v="3369.94"/>
    <n v="3370"/>
    <s v="2023-03-29T18:40:07"/>
  </r>
  <r>
    <s v="Sale"/>
    <s v="22-23/002783"/>
    <s v="30/03/2023 09:27"/>
    <x v="88"/>
    <m/>
    <s v="NO"/>
    <s v="Pankaj"/>
    <s v="SELF"/>
    <n v="165.27"/>
    <n v="0"/>
    <n v="-0.27"/>
    <n v="165.27"/>
    <n v="165"/>
    <s v="2023-03-30T09:27:06"/>
  </r>
  <r>
    <s v="Sale"/>
    <s v="22-23/002787"/>
    <s v="30/03/2023 15:42"/>
    <x v="88"/>
    <m/>
    <s v="NO"/>
    <s v="SONALI PASWAN"/>
    <s v="SELF"/>
    <n v="37"/>
    <n v="0"/>
    <n v="0"/>
    <n v="37"/>
    <n v="37"/>
    <s v="2023-03-30T15:42:32"/>
  </r>
  <r>
    <s v="Sale"/>
    <s v="22-23/002788"/>
    <s v="30/03/2023 16:01"/>
    <x v="88"/>
    <m/>
    <s v="NO"/>
    <s v="CATH LAB NEW"/>
    <s v="Dr. Anupam Singh/Dr.Binay Kumar"/>
    <n v="2220"/>
    <n v="0"/>
    <n v="0"/>
    <n v="2220"/>
    <n v="2220"/>
    <s v="2023-03-30T16:01:35"/>
  </r>
  <r>
    <s v="Sale"/>
    <s v="22-23/002790"/>
    <s v="31/03/2023 11:15"/>
    <x v="89"/>
    <m/>
    <s v="NO"/>
    <s v="SINU MAM"/>
    <s v="SELF"/>
    <n v="475.2"/>
    <n v="142.56"/>
    <n v="0.36"/>
    <n v="332.64"/>
    <n v="333"/>
    <s v="2023-03-31T11:15:32"/>
  </r>
  <r>
    <s v="Sale"/>
    <s v="22-23/002795"/>
    <s v="31/03/2023 13:27"/>
    <x v="89"/>
    <m/>
    <s v="NO"/>
    <s v="SINU MAM"/>
    <s v="SELF"/>
    <n v="37"/>
    <n v="0"/>
    <n v="0"/>
    <n v="37"/>
    <n v="37"/>
    <s v="2023-03-31T13:27:26"/>
  </r>
  <r>
    <s v="Sale"/>
    <s v="22-23/002797"/>
    <s v="31/03/2023 14:29"/>
    <x v="89"/>
    <m/>
    <s v="NO"/>
    <s v="K.C ROY MEDICAL HALL"/>
    <s v="Dr. Anupam Singh/Dr.Binay Kumar"/>
    <n v="533.25"/>
    <n v="0"/>
    <n v="-0.25"/>
    <n v="533.25"/>
    <n v="533"/>
    <s v="2023-03-31T14:29:56"/>
  </r>
  <r>
    <s v="Sale"/>
    <s v="22-23/002800"/>
    <s v="31/03/2023 19:15"/>
    <x v="89"/>
    <m/>
    <s v="NO"/>
    <s v="DR.NITISH SIR"/>
    <s v="SELF"/>
    <n v="11"/>
    <n v="0"/>
    <n v="0"/>
    <n v="11"/>
    <n v="11"/>
    <s v="2023-03-31T19:15:01"/>
  </r>
  <r>
    <s v="Sale"/>
    <s v="23-24/000001"/>
    <s v="01/04/2023 12:41"/>
    <x v="90"/>
    <m/>
    <s v="NO"/>
    <s v="DILIP KUMAR"/>
    <s v="SELF"/>
    <n v="4481.43"/>
    <n v="0"/>
    <n v="-0.43"/>
    <n v="4481.43"/>
    <n v="4481"/>
    <s v="2023-04-01T12:41:51"/>
  </r>
  <r>
    <s v="Sale"/>
    <s v="23-24/000002"/>
    <s v="01/04/2023 14:12"/>
    <x v="90"/>
    <n v="3765"/>
    <s v="NO"/>
    <s v="Mrs. MAIJUN BIBI"/>
    <s v="Dr. Anupam Singh/Dr.Binay Kumar"/>
    <n v="2119.1999999999998"/>
    <n v="0"/>
    <n v="-0.2"/>
    <n v="2119.1999999999998"/>
    <n v="2119"/>
    <s v="2023-04-01T14:12:38"/>
  </r>
  <r>
    <s v="Sale"/>
    <s v="23-24/000003"/>
    <s v="01/04/2023 14:54"/>
    <x v="90"/>
    <n v="3920"/>
    <s v="NO"/>
    <s v="Mrs. BULBUL KUMARI"/>
    <s v="Dr. Anupam Singh/Dr.Binay Kumar"/>
    <n v="122.23"/>
    <n v="0"/>
    <n v="-0.23"/>
    <n v="122.23"/>
    <n v="122"/>
    <s v="2023-04-01T14:54:05"/>
  </r>
  <r>
    <s v="Sale"/>
    <s v="23-24/000004"/>
    <s v="01/04/2023 15:04"/>
    <x v="90"/>
    <n v="3899"/>
    <s v="NO"/>
    <s v="Mr. RAMAWATAR AGARWAL"/>
    <s v="Dr. Anupam Singh/Dr.Binay Kumar"/>
    <n v="162.5"/>
    <n v="0"/>
    <n v="0.5"/>
    <n v="162.5"/>
    <n v="163"/>
    <s v="2023-04-01T15:04:56"/>
  </r>
  <r>
    <s v="Sale"/>
    <s v="23-24/000005"/>
    <s v="01/04/2023 15:31"/>
    <x v="90"/>
    <m/>
    <s v="NO"/>
    <s v="SMITA MAM"/>
    <s v="Dr. Anupam Singh/Dr.Binay Kumar"/>
    <n v="28.08"/>
    <n v="2.81"/>
    <n v="-0.27"/>
    <n v="25.27"/>
    <n v="25"/>
    <s v="2023-04-01T15:31:44"/>
  </r>
  <r>
    <s v="Sale"/>
    <s v="23-24/000006"/>
    <s v="01/04/2023 16:08"/>
    <x v="90"/>
    <n v="1107"/>
    <s v="NO"/>
    <s v="Mr. ABHIRAJ  KUMAR"/>
    <s v="Dr. Anupam Singh/Dr.Binay Kumar"/>
    <n v="257.86"/>
    <n v="0"/>
    <n v="0.14000000000000001"/>
    <n v="257.86"/>
    <n v="258"/>
    <s v="2023-04-01T16:08:31"/>
  </r>
  <r>
    <s v="Sale"/>
    <s v="23-24/000007"/>
    <s v="01/04/2023 16:22"/>
    <x v="90"/>
    <n v="3919"/>
    <s v="NO"/>
    <s v="Mr. JHON MINJ"/>
    <s v="Dr. Anupam Singh/Dr.Binay Kumar"/>
    <n v="1322.1"/>
    <n v="0"/>
    <n v="-0.1"/>
    <n v="1322.1"/>
    <n v="1322"/>
    <s v="2023-04-01T16:22:18"/>
  </r>
  <r>
    <s v="Sale"/>
    <s v="23-24/000008"/>
    <s v="01/04/2023 16:23"/>
    <x v="90"/>
    <n v="3919"/>
    <s v="NO"/>
    <s v="Mr. JHON MINJ"/>
    <s v="Dr. Anupam Singh/Dr.Binay Kumar"/>
    <n v="187.5"/>
    <n v="0"/>
    <n v="0.5"/>
    <n v="187.5"/>
    <n v="188"/>
    <s v="2023-04-01T16:23:54"/>
  </r>
  <r>
    <s v="Sale"/>
    <s v="23-24/000011"/>
    <s v="01/04/2023 19:44"/>
    <x v="90"/>
    <m/>
    <s v="NO"/>
    <s v="SHINU MAM"/>
    <s v="SELF"/>
    <n v="649.95000000000005"/>
    <n v="194.99"/>
    <n v="0.04"/>
    <n v="454.96"/>
    <n v="455"/>
    <s v="2023-04-01T19:44:02"/>
  </r>
  <r>
    <s v="Sale"/>
    <s v="23-24/000012"/>
    <s v="01/04/2023 20:08"/>
    <x v="90"/>
    <n v="3924"/>
    <s v="NO"/>
    <s v="Mr. CHANDRA BHANU CHOUDHARY"/>
    <s v="Dr. Anupam Singh/Dr.Binay Kumar"/>
    <n v="599.19000000000005"/>
    <n v="0"/>
    <n v="-0.19"/>
    <n v="599.19000000000005"/>
    <n v="599"/>
    <s v="2023-04-01T20:08:48"/>
  </r>
  <r>
    <s v="Sale"/>
    <s v="23-24/000013"/>
    <s v="01/04/2023 20:50"/>
    <x v="90"/>
    <m/>
    <s v="NO"/>
    <s v="NAVIN SIR"/>
    <s v="Dr. Anupam Singh/Dr.Binay Kumar"/>
    <n v="3595.5"/>
    <n v="1078.6500000000001"/>
    <n v="0.15"/>
    <n v="2516.85"/>
    <n v="2517"/>
    <s v="2023-04-01T20:50:41"/>
  </r>
  <r>
    <s v="Sale"/>
    <s v="23-24/000014"/>
    <s v="01/04/2023 21:50"/>
    <x v="90"/>
    <m/>
    <s v="NO"/>
    <s v="hitkari"/>
    <s v="Dr. Anupam Singh/Dr.Binay Kumar"/>
    <n v="429.9"/>
    <n v="0"/>
    <n v="0.1"/>
    <n v="429.9"/>
    <n v="430"/>
    <s v="2023-04-01T21:50:57"/>
  </r>
  <r>
    <s v="Return"/>
    <s v="23-24/000001"/>
    <s v="02/04/2023 11:06"/>
    <x v="91"/>
    <m/>
    <s v="NO"/>
    <s v="SHINU MAM"/>
    <s v="SELF"/>
    <n v="-547.1"/>
    <n v="-164.13"/>
    <n v="-0.03"/>
    <n v="-382.97"/>
    <n v="-383"/>
    <s v="2023-04-02T11:06:07"/>
  </r>
  <r>
    <s v="Sale"/>
    <s v="23-24/000017"/>
    <s v="02/04/2023 13:40"/>
    <x v="91"/>
    <n v="3894"/>
    <s v="NO"/>
    <s v="Mrs. RAVINDRA KAUR"/>
    <s v="Dr. Anupam Singh/Dr.Binay Kumar"/>
    <n v="12.28"/>
    <n v="0"/>
    <n v="-0.28000000000000003"/>
    <n v="12.28"/>
    <n v="12"/>
    <s v="2023-04-02T13:40:01"/>
  </r>
  <r>
    <s v="Sale"/>
    <s v="23-24/000019"/>
    <s v="02/04/2023 15:00"/>
    <x v="91"/>
    <m/>
    <s v="NO"/>
    <s v="CATH LAB NEW"/>
    <s v="Dr. Anupam Singh/Dr.Binay Kumar"/>
    <n v="1017"/>
    <n v="0"/>
    <n v="0"/>
    <n v="1017"/>
    <n v="1017"/>
    <s v="2023-04-02T15:00:27"/>
  </r>
  <r>
    <s v="Return"/>
    <s v="23-24/000003"/>
    <s v="02/04/2023 15:06"/>
    <x v="91"/>
    <m/>
    <s v="NO"/>
    <s v="CATH LAB NEW"/>
    <s v="Dr. Anupam Singh/Dr.Binay Kumar"/>
    <n v="-1017"/>
    <n v="0"/>
    <n v="0"/>
    <n v="-1017"/>
    <n v="-1017"/>
    <s v="2023-04-02T15:06:16"/>
  </r>
  <r>
    <s v="Sale"/>
    <s v="23-24/000020"/>
    <s v="02/04/2023 15:08"/>
    <x v="91"/>
    <m/>
    <s v="NO"/>
    <s v="CATH LAB NEW"/>
    <s v="Dr. Anupam Singh/Dr.Binay Kumar"/>
    <n v="1017"/>
    <n v="0"/>
    <n v="0"/>
    <n v="1017"/>
    <n v="1017"/>
    <s v="2023-04-02T15:09:00"/>
  </r>
  <r>
    <s v="Sale"/>
    <s v="23-24/000021"/>
    <s v="02/04/2023 20:48"/>
    <x v="91"/>
    <n v="3927"/>
    <s v="NO"/>
    <s v="Mrs. KAMINEE DUTTA"/>
    <s v="Dr. Anupam Singh/Dr.Binay Kumar"/>
    <n v="1266.53"/>
    <n v="0"/>
    <n v="0.47"/>
    <n v="1266.53"/>
    <n v="1267"/>
    <s v="2023-04-02T20:48:42"/>
  </r>
  <r>
    <s v="Sale"/>
    <s v="23-24/000022"/>
    <s v="03/04/2023 11:17"/>
    <x v="92"/>
    <m/>
    <s v="NO"/>
    <s v="PUSHPA"/>
    <s v="SELF"/>
    <n v="9.4700000000000006"/>
    <n v="0"/>
    <n v="-0.47"/>
    <n v="9.4700000000000006"/>
    <n v="9"/>
    <s v="2023-04-03T11:17:04"/>
  </r>
  <r>
    <s v="Sale"/>
    <s v="23-24/000023"/>
    <s v="03/04/2023 11:30"/>
    <x v="92"/>
    <m/>
    <s v="NO"/>
    <s v="PUSHPA"/>
    <s v="SELF"/>
    <n v="50"/>
    <n v="0"/>
    <n v="0"/>
    <n v="50"/>
    <n v="50"/>
    <s v="2023-04-03T11:30:01"/>
  </r>
  <r>
    <s v="Sale"/>
    <s v="23-24/000024"/>
    <s v="03/04/2023 12:14"/>
    <x v="92"/>
    <m/>
    <s v="NO"/>
    <s v="PUSHPA"/>
    <s v="SELF"/>
    <n v="10"/>
    <n v="0"/>
    <n v="0"/>
    <n v="10"/>
    <n v="10"/>
    <s v="2023-04-03T12:14:15"/>
  </r>
  <r>
    <s v="Sale"/>
    <s v="23-24/000026"/>
    <s v="03/04/2023 14:02"/>
    <x v="92"/>
    <n v="3937"/>
    <s v="NO"/>
    <s v="Mr. AYUSH CHATTERJEE"/>
    <s v="Dr. Anupam Singh/Dr.Binay Kumar"/>
    <n v="1480.81"/>
    <n v="0"/>
    <n v="0.19"/>
    <n v="1480.81"/>
    <n v="1481"/>
    <s v="2023-04-03T14:03:00"/>
  </r>
  <r>
    <s v="Sale"/>
    <s v="23-24/000027"/>
    <s v="03/04/2023 14:06"/>
    <x v="92"/>
    <n v="3430"/>
    <s v="NO"/>
    <s v="Mr. AFROZ KRISHI"/>
    <s v="Dr. Anupam Singh/Dr.Binay Kumar"/>
    <n v="467.4"/>
    <n v="0"/>
    <n v="-0.4"/>
    <n v="467.4"/>
    <n v="467"/>
    <s v="2023-04-03T14:06:49"/>
  </r>
  <r>
    <s v="Sale"/>
    <s v="23-24/000028"/>
    <s v="03/04/2023 14:48"/>
    <x v="92"/>
    <m/>
    <s v="NO"/>
    <s v="RANJANA SINGH"/>
    <s v="EMEGENY"/>
    <n v="476.5"/>
    <n v="0"/>
    <n v="0.5"/>
    <n v="476.5"/>
    <n v="477"/>
    <s v="2023-04-03T14:48:22"/>
  </r>
  <r>
    <s v="Sale"/>
    <s v="23-24/000030"/>
    <s v="03/04/2023 15:23"/>
    <x v="92"/>
    <n v="3943"/>
    <s v="NO"/>
    <s v="Mrs. GEETA RANI GHOSH"/>
    <s v="Dr. Anupam Singh/Dr.Binay Kumar"/>
    <n v="162.5"/>
    <n v="0"/>
    <n v="0.5"/>
    <n v="162.5"/>
    <n v="163"/>
    <s v="2023-04-03T15:23:24"/>
  </r>
  <r>
    <s v="Sale"/>
    <s v="23-24/000034"/>
    <s v="03/04/2023 16:55"/>
    <x v="92"/>
    <n v="3936"/>
    <s v="NO"/>
    <s v="Mr. HIMANSHU CHANDRAVANSHI"/>
    <s v="Dr. Anupam Singh/Dr.Binay Kumar"/>
    <n v="79.900000000000006"/>
    <n v="0"/>
    <n v="0.1"/>
    <n v="79.900000000000006"/>
    <n v="80"/>
    <s v="2023-04-03T16:55:35"/>
  </r>
  <r>
    <s v="Sale"/>
    <s v="23-24/000036"/>
    <s v="03/04/2023 17:16"/>
    <x v="92"/>
    <n v="3933"/>
    <s v="NO"/>
    <s v="Mrs. SHANTI DEVI"/>
    <s v="Dr. Anupam Singh/Dr.Binay Kumar"/>
    <n v="1294.57"/>
    <n v="0"/>
    <n v="0.43"/>
    <n v="1294.57"/>
    <n v="1295"/>
    <s v="2023-04-03T17:16:16"/>
  </r>
  <r>
    <s v="Sale"/>
    <s v="23-24/000038"/>
    <s v="03/04/2023 17:44"/>
    <x v="92"/>
    <n v="3938"/>
    <s v="NO"/>
    <s v="Mr. MUSHAFIR HUSSAIN"/>
    <s v="Dr. Anupam Singh/Dr.Binay Kumar"/>
    <n v="619.08000000000004"/>
    <n v="0"/>
    <n v="-0.08"/>
    <n v="619.08000000000004"/>
    <n v="619"/>
    <s v="2023-04-03T17:44:31"/>
  </r>
  <r>
    <s v="Sale"/>
    <s v="23-24/000039"/>
    <s v="03/04/2023 17:55"/>
    <x v="92"/>
    <n v="2877"/>
    <s v="NO"/>
    <s v="Mrs. PUNAM DEVI"/>
    <s v="Dr. Anupam Singh/Dr.Binay Kumar"/>
    <n v="544.35"/>
    <n v="0"/>
    <n v="-0.35"/>
    <n v="544.35"/>
    <n v="544"/>
    <s v="2023-04-03T17:55:23"/>
  </r>
  <r>
    <s v="Sale"/>
    <s v="23-24/000040"/>
    <s v="03/04/2023 18:05"/>
    <x v="92"/>
    <n v="3938"/>
    <s v="NO"/>
    <s v="Mr. MUSHAFIR HUSSAIN"/>
    <s v="Dr. Anupam Singh/Dr.Binay Kumar"/>
    <n v="543.6"/>
    <n v="0"/>
    <n v="0.4"/>
    <n v="543.6"/>
    <n v="544"/>
    <s v="2023-04-03T18:05:28"/>
  </r>
  <r>
    <s v="Sale"/>
    <s v="23-24/000043"/>
    <s v="03/04/2023 19:52"/>
    <x v="92"/>
    <m/>
    <s v="NO"/>
    <s v="SATYAM SINGH"/>
    <s v="SELF"/>
    <n v="28.98"/>
    <n v="0"/>
    <n v="0.02"/>
    <n v="28.98"/>
    <n v="29"/>
    <s v="2023-04-03T19:52:25"/>
  </r>
  <r>
    <s v="Sale"/>
    <s v="23-24/000044"/>
    <s v="03/04/2023 21:31"/>
    <x v="92"/>
    <m/>
    <s v="NO"/>
    <s v="SACHIN GOWSAMI"/>
    <s v="Dr. Anupam Singh/Dr.Binay Kumar"/>
    <n v="337.34"/>
    <n v="0"/>
    <n v="-0.34"/>
    <n v="337.34"/>
    <n v="337"/>
    <s v="2023-04-03T21:31:54"/>
  </r>
  <r>
    <s v="Sale"/>
    <s v="23-24/000045"/>
    <s v="03/04/2023 22:58"/>
    <x v="92"/>
    <m/>
    <s v="NO"/>
    <s v="BABLU"/>
    <s v="Dr. Anupam Singh/Dr.Binay Kumar"/>
    <n v="9.24"/>
    <n v="0"/>
    <n v="-0.24"/>
    <n v="9.24"/>
    <n v="9"/>
    <s v="2023-04-03T22:58:04"/>
  </r>
  <r>
    <s v="Sale"/>
    <s v="23-24/000046"/>
    <s v="03/04/2023 22:59"/>
    <x v="92"/>
    <m/>
    <s v="NO"/>
    <s v="JAI LALITA"/>
    <s v="SEL"/>
    <n v="2.06"/>
    <n v="0"/>
    <n v="-0.06"/>
    <n v="2.06"/>
    <n v="2"/>
    <s v="2023-04-03T22:59:54"/>
  </r>
  <r>
    <s v="Sale"/>
    <s v="23-24/000047"/>
    <s v="04/04/2023 08:10"/>
    <x v="93"/>
    <m/>
    <s v="NO"/>
    <s v="RAHUL"/>
    <s v="SELF"/>
    <n v="10"/>
    <n v="0"/>
    <n v="0"/>
    <n v="10"/>
    <n v="10"/>
    <s v="2023-04-04T08:10:32"/>
  </r>
  <r>
    <s v="Sale"/>
    <s v="23-24/000048"/>
    <s v="04/04/2023 11:23"/>
    <x v="93"/>
    <n v="3951"/>
    <s v="NO"/>
    <s v="Mr. PRAMOD KUMAR VERMA"/>
    <s v="Dr. Anupam Singh/Dr.Binay Kumar"/>
    <n v="166.39"/>
    <n v="0"/>
    <n v="-0.39"/>
    <n v="166.39"/>
    <n v="166"/>
    <s v="2023-04-04T11:23:19"/>
  </r>
  <r>
    <s v="Sale"/>
    <s v="23-24/000049"/>
    <s v="04/04/2023 11:27"/>
    <x v="93"/>
    <n v="2611"/>
    <s v="NO"/>
    <s v="Mrs. MEENA KUMARI"/>
    <s v="Dr. Anupam Singh/Dr.Binay Kumar"/>
    <n v="939.9"/>
    <n v="0"/>
    <n v="0.1"/>
    <n v="939.9"/>
    <n v="940"/>
    <s v="2023-04-04T11:27:38"/>
  </r>
  <r>
    <s v="Sale"/>
    <s v="23-24/000050"/>
    <s v="04/04/2023 11:30"/>
    <x v="93"/>
    <m/>
    <s v="NO"/>
    <s v="MEENA KUMARI"/>
    <s v="Dr. Anupam Singh/Dr.Binay Kumar"/>
    <n v="11.3"/>
    <n v="0"/>
    <n v="-0.3"/>
    <n v="11.3"/>
    <n v="11"/>
    <s v="2023-04-04T11:30:56"/>
  </r>
  <r>
    <s v="Sale"/>
    <s v="23-24/000054"/>
    <s v="04/04/2023 13:30"/>
    <x v="93"/>
    <n v="3954"/>
    <s v="NO"/>
    <s v="Mr. MD. SHAKUR ALAM"/>
    <s v="Dr. Anupam Singh/Dr.Binay Kumar"/>
    <n v="524.6"/>
    <n v="0"/>
    <n v="0.4"/>
    <n v="524.6"/>
    <n v="525"/>
    <s v="2023-04-04T13:30:23"/>
  </r>
  <r>
    <s v="Sale"/>
    <s v="23-24/000055"/>
    <s v="04/04/2023 13:31"/>
    <x v="93"/>
    <n v="2496"/>
    <s v="NO"/>
    <s v="Mr. ABBASH MANSURI"/>
    <s v="Dr. Anupam Singh/Dr.Binay Kumar"/>
    <n v="4866.41"/>
    <n v="0"/>
    <n v="-0.41"/>
    <n v="4866.41"/>
    <n v="4866"/>
    <s v="2023-04-04T13:31:50"/>
  </r>
  <r>
    <s v="Sale"/>
    <s v="23-24/000056"/>
    <s v="04/04/2023 15:07"/>
    <x v="93"/>
    <n v="2704"/>
    <s v="NO"/>
    <s v="Mr. AFATAB KARIM"/>
    <s v="Dr. Anupam Singh/Dr.Binay Kumar"/>
    <n v="606.29999999999995"/>
    <n v="0"/>
    <n v="-0.3"/>
    <n v="606.29999999999995"/>
    <n v="606"/>
    <s v="2023-04-04T15:07:56"/>
  </r>
  <r>
    <s v="Sale"/>
    <s v="23-24/000057"/>
    <s v="04/04/2023 16:19"/>
    <x v="93"/>
    <n v="3958"/>
    <s v="NO"/>
    <s v="Mrs. MENKA SINGH"/>
    <s v="Dr. Anupam Singh/Dr.Binay Kumar"/>
    <n v="295.5"/>
    <n v="0"/>
    <n v="0.5"/>
    <n v="295.5"/>
    <n v="296"/>
    <s v="2023-04-04T16:20:00"/>
  </r>
  <r>
    <s v="Sale"/>
    <s v="23-24/000058"/>
    <s v="04/04/2023 16:27"/>
    <x v="93"/>
    <n v="2640"/>
    <s v="NO"/>
    <s v="Mrs. PRIYANKA HEMROM"/>
    <s v="Dr. Anupam Singh/Dr.Binay Kumar"/>
    <n v="2441.4"/>
    <n v="0"/>
    <n v="-0.4"/>
    <n v="2441.4"/>
    <n v="2441"/>
    <s v="2023-04-04T16:27:10"/>
  </r>
  <r>
    <s v="Sale"/>
    <s v="23-24/000061"/>
    <s v="04/04/2023 16:45"/>
    <x v="93"/>
    <m/>
    <s v="NO"/>
    <s v="GUNJAN"/>
    <s v="SELF"/>
    <n v="43.04"/>
    <n v="0"/>
    <n v="-0.04"/>
    <n v="43.04"/>
    <n v="43"/>
    <s v="2023-04-04T16:45:46"/>
  </r>
  <r>
    <s v="Sale"/>
    <s v="23-24/000062"/>
    <s v="04/04/2023 16:57"/>
    <x v="93"/>
    <n v="3956"/>
    <s v="NO"/>
    <s v="Mrs. MALTI DEVI"/>
    <s v="Dr. Anupam Singh/Dr.Binay Kumar"/>
    <n v="939.66"/>
    <n v="0"/>
    <n v="0.34"/>
    <n v="939.66"/>
    <n v="940"/>
    <s v="2023-04-04T16:57:53"/>
  </r>
  <r>
    <s v="Sale"/>
    <s v="23-24/000063"/>
    <s v="04/04/2023 17:02"/>
    <x v="93"/>
    <m/>
    <s v="NO"/>
    <s v="SATISH"/>
    <s v="SEL"/>
    <n v="24.16"/>
    <n v="0"/>
    <n v="-0.16"/>
    <n v="24.16"/>
    <n v="24"/>
    <s v="2023-04-04T17:02:32"/>
  </r>
  <r>
    <s v="Sale"/>
    <s v="23-24/000064"/>
    <s v="04/04/2023 17:04"/>
    <x v="93"/>
    <n v="3956"/>
    <s v="NO"/>
    <s v="Mrs. MALTI DEVI"/>
    <s v="Dr. Anupam Singh/Dr.Binay Kumar"/>
    <n v="275"/>
    <n v="0"/>
    <n v="0"/>
    <n v="275"/>
    <n v="275"/>
    <s v="2023-04-04T17:04:37"/>
  </r>
  <r>
    <s v="Sale"/>
    <s v="23-24/000065"/>
    <s v="04/04/2023 18:00"/>
    <x v="93"/>
    <n v="3956"/>
    <s v="NO"/>
    <s v="Mrs. MALTI DEVI"/>
    <s v="Dr. Anupam Singh/Dr.Binay Kumar"/>
    <n v="88.42"/>
    <n v="0"/>
    <n v="-0.42"/>
    <n v="88.42"/>
    <n v="88"/>
    <s v="2023-04-04T18:00:54"/>
  </r>
  <r>
    <s v="Sale"/>
    <s v="23-24/000066"/>
    <s v="04/04/2023 18:26"/>
    <x v="93"/>
    <m/>
    <s v="NO"/>
    <s v="BRIJ KISHOR TIWRI"/>
    <s v="Dr. Anupam Singh"/>
    <n v="15"/>
    <n v="0"/>
    <n v="0"/>
    <n v="15"/>
    <n v="15"/>
    <s v="2023-04-04T18:26:11"/>
  </r>
  <r>
    <s v="Sale"/>
    <s v="23-24/000067"/>
    <s v="04/04/2023 19:27"/>
    <x v="93"/>
    <m/>
    <s v="NO"/>
    <s v="HAFIZ ANSARI"/>
    <s v="Dr. Anupam Singh/Dr.Binay Kumar"/>
    <n v="465.9"/>
    <n v="0"/>
    <n v="0.1"/>
    <n v="465.9"/>
    <n v="466"/>
    <s v="2023-04-04T19:27:27"/>
  </r>
  <r>
    <s v="Sale"/>
    <s v="23-24/000069"/>
    <s v="05/04/2023 11:50"/>
    <x v="94"/>
    <n v="2412"/>
    <s v="NO"/>
    <s v="Mrs. SUSHILA DEVI"/>
    <s v="Dr. Anupam Singh/Dr.Binay Kumar"/>
    <n v="1367.61"/>
    <n v="0"/>
    <n v="0.39"/>
    <n v="1367.61"/>
    <n v="1368"/>
    <s v="2023-04-05T11:50:45"/>
  </r>
  <r>
    <s v="Sale"/>
    <s v="23-24/000071"/>
    <s v="05/04/2023 13:23"/>
    <x v="94"/>
    <m/>
    <s v="NO"/>
    <s v="AISHA"/>
    <s v="SELF"/>
    <n v="420"/>
    <n v="0"/>
    <n v="0"/>
    <n v="420"/>
    <n v="420"/>
    <s v="2023-04-05T13:23:03"/>
  </r>
  <r>
    <s v="Sale"/>
    <s v="23-24/000073"/>
    <s v="05/04/2023 13:46"/>
    <x v="94"/>
    <n v="287"/>
    <s v="NO"/>
    <s v="Mrs. MEENA  DEVI"/>
    <s v="Dr. Anupam Singh/Dr.Binay Kumar"/>
    <n v="1617.9"/>
    <n v="0"/>
    <n v="0.1"/>
    <n v="1617.9"/>
    <n v="1618"/>
    <s v="2023-04-05T13:46:14"/>
  </r>
  <r>
    <s v="Sale"/>
    <s v="23-24/000074"/>
    <s v="05/04/2023 14:09"/>
    <x v="94"/>
    <n v="370"/>
    <s v="NO"/>
    <s v="Mr. ALBERT  TIRKEY"/>
    <s v="Dr. Anupam Singh/Dr.Binay Kumar"/>
    <n v="54.9"/>
    <n v="0"/>
    <n v="0.1"/>
    <n v="54.9"/>
    <n v="55"/>
    <s v="2023-04-05T14:09:56"/>
  </r>
  <r>
    <s v="Sale"/>
    <s v="23-24/000075"/>
    <s v="05/04/2023 15:40"/>
    <x v="94"/>
    <n v="1353"/>
    <s v="NO"/>
    <s v="Mrs. RAMAWATI  DEVI"/>
    <s v="Dr. Anupam Singh/Dr.Binay Kumar"/>
    <n v="683.9"/>
    <n v="0"/>
    <n v="0.1"/>
    <n v="683.9"/>
    <n v="684"/>
    <s v="2023-04-05T15:40:20"/>
  </r>
  <r>
    <s v="Sale"/>
    <s v="23-24/000076"/>
    <s v="05/04/2023 17:29"/>
    <x v="94"/>
    <m/>
    <s v="NO"/>
    <s v="BINA DEVI"/>
    <s v="Dr. Anupam Singh"/>
    <n v="251.16"/>
    <n v="0"/>
    <n v="-0.16"/>
    <n v="251.16"/>
    <n v="251"/>
    <s v="2023-04-05T17:29:06"/>
  </r>
  <r>
    <s v="Sale"/>
    <s v="23-24/000078"/>
    <s v="05/04/2023 19:10"/>
    <x v="94"/>
    <n v="3971"/>
    <s v="NO"/>
    <s v="Mr. FRANCIS EKKA"/>
    <s v="Dr. Anupam Singh/Dr.Binay Kumar"/>
    <n v="1464.36"/>
    <n v="0"/>
    <n v="-0.36"/>
    <n v="1464.36"/>
    <n v="1464"/>
    <s v="2023-04-05T19:10:39"/>
  </r>
  <r>
    <s v="Sale"/>
    <s v="23-24/000079"/>
    <s v="05/04/2023 19:59"/>
    <x v="94"/>
    <m/>
    <s v="NO"/>
    <s v="VINOD PRASAD"/>
    <s v="SELF"/>
    <n v="286.60000000000002"/>
    <n v="0"/>
    <n v="0.4"/>
    <n v="286.60000000000002"/>
    <n v="287"/>
    <s v="2023-04-05T19:59:46"/>
  </r>
  <r>
    <s v="Sale"/>
    <s v="23-24/000080"/>
    <s v="05/04/2023 20:04"/>
    <x v="94"/>
    <m/>
    <s v="NO"/>
    <s v="SATYAM SINGH"/>
    <s v="SELF"/>
    <n v="294.95999999999998"/>
    <n v="0"/>
    <n v="0.04"/>
    <n v="294.95999999999998"/>
    <n v="295"/>
    <s v="2023-04-05T20:04:39"/>
  </r>
  <r>
    <s v="Sale"/>
    <s v="23-24/000081"/>
    <s v="05/04/2023 20:59"/>
    <x v="94"/>
    <n v="3972"/>
    <s v="NO"/>
    <s v="Mr. RAMADHAR CHOUDHARY"/>
    <s v="Dr. Anupam Singh/Dr.Binay Kumar"/>
    <n v="357.9"/>
    <n v="0"/>
    <n v="0.1"/>
    <n v="357.9"/>
    <n v="358"/>
    <s v="2023-04-05T20:59:42"/>
  </r>
  <r>
    <s v="Sale"/>
    <s v="23-24/000082"/>
    <s v="06/04/2023 07:14"/>
    <x v="95"/>
    <m/>
    <s v="NO"/>
    <s v="ARPAN"/>
    <s v="Dr. Anupam Singh/Dr.Binay Kumar"/>
    <n v="49.72"/>
    <n v="0"/>
    <n v="0.28000000000000003"/>
    <n v="49.72"/>
    <n v="50"/>
    <s v="2023-04-06T07:14:17"/>
  </r>
  <r>
    <s v="Sale"/>
    <s v="23-24/000083"/>
    <s v="06/04/2023 08:08"/>
    <x v="95"/>
    <m/>
    <s v="NO"/>
    <s v="RAHUL"/>
    <s v="Dr. Anupam Singh/Dr.Binay Kumar"/>
    <n v="20"/>
    <n v="0"/>
    <n v="0"/>
    <n v="20"/>
    <n v="20"/>
    <s v="2023-04-06T08:08:28"/>
  </r>
  <r>
    <s v="Sale"/>
    <s v="23-24/000084"/>
    <s v="06/04/2023 08:48"/>
    <x v="95"/>
    <m/>
    <s v="NO"/>
    <s v="PUSHPA"/>
    <s v="SELF"/>
    <n v="10"/>
    <n v="0"/>
    <n v="0"/>
    <n v="10"/>
    <n v="10"/>
    <s v="2023-04-06T08:48:43"/>
  </r>
  <r>
    <s v="Sale"/>
    <s v="23-24/000085"/>
    <s v="06/04/2023 11:01"/>
    <x v="95"/>
    <n v="3973"/>
    <s v="NO"/>
    <s v="Mr. PRAKASH RUNDA"/>
    <s v="Dr. Anupam Singh/Dr.Binay Kumar"/>
    <n v="135.63"/>
    <n v="0"/>
    <n v="0.37"/>
    <n v="135.63"/>
    <n v="136"/>
    <s v="2023-04-06T11:01:42"/>
  </r>
  <r>
    <s v="Sale"/>
    <s v="23-24/000086"/>
    <s v="06/04/2023 12:14"/>
    <x v="95"/>
    <n v="14"/>
    <s v="NO"/>
    <s v="Mr. SHIVNATH   MANJHI"/>
    <s v="Dr. Anupam Singh/Dr.Binay Kumar"/>
    <n v="270.3"/>
    <n v="0"/>
    <n v="-0.3"/>
    <n v="270.3"/>
    <n v="270"/>
    <s v="2023-04-06T12:14:41"/>
  </r>
  <r>
    <s v="Sale"/>
    <s v="23-24/000087"/>
    <s v="06/04/2023 12:53"/>
    <x v="95"/>
    <n v="3978"/>
    <s v="NO"/>
    <s v="Mrs. SHAKUNTALA DEVI"/>
    <s v="Dr. Anupam Singh/Dr.Binay Kumar"/>
    <n v="28.32"/>
    <n v="0"/>
    <n v="-0.32"/>
    <n v="28.32"/>
    <n v="28"/>
    <s v="2023-04-06T12:53:07"/>
  </r>
  <r>
    <s v="Sale"/>
    <s v="23-24/000090"/>
    <s v="06/04/2023 14:32"/>
    <x v="95"/>
    <n v="1801"/>
    <s v="NO"/>
    <s v="Mr. MADRA TIGGA"/>
    <s v="Dr. Anupam Singh/Dr.Binay Kumar"/>
    <n v="1910.4"/>
    <n v="0"/>
    <n v="-0.4"/>
    <n v="1910.4"/>
    <n v="1910"/>
    <s v="2023-04-06T14:32:16"/>
  </r>
  <r>
    <s v="Sale"/>
    <s v="23-24/000092"/>
    <s v="06/04/2023 16:44"/>
    <x v="95"/>
    <n v="3972"/>
    <s v="NO"/>
    <s v="Mr. RAMADHAR CHOUDHARY"/>
    <s v="Dr. Anupam Singh/Dr.Binay Kumar"/>
    <n v="1135.04"/>
    <n v="0"/>
    <n v="-0.04"/>
    <n v="1135.04"/>
    <n v="1135"/>
    <s v="2023-04-06T16:44:39"/>
  </r>
  <r>
    <s v="Sale"/>
    <s v="23-24/000095"/>
    <s v="06/04/2023 18:20"/>
    <x v="95"/>
    <m/>
    <s v="NO"/>
    <s v="DHEERAJ MAHATHA"/>
    <s v="SELF"/>
    <n v="9"/>
    <n v="0"/>
    <n v="0"/>
    <n v="9"/>
    <n v="9"/>
    <s v="2023-04-06T18:20:30"/>
  </r>
  <r>
    <s v="Sale"/>
    <s v="23-24/000097"/>
    <s v="06/04/2023 20:29"/>
    <x v="95"/>
    <n v="3987"/>
    <s v="NO"/>
    <s v="Mr. BALI RAM ORAON"/>
    <s v="Dr. Anupam Singh/Dr.Binay Kumar"/>
    <n v="355.95"/>
    <n v="0"/>
    <n v="0.05"/>
    <n v="355.95"/>
    <n v="356"/>
    <s v="2023-04-06T20:29:26"/>
  </r>
  <r>
    <s v="Sale"/>
    <s v="23-24/000098"/>
    <s v="06/04/2023 23:50"/>
    <x v="95"/>
    <n v="3988"/>
    <s v="NO"/>
    <s v="Mrs. SUSHMA JINDAL"/>
    <s v="Dr. Anupam Singh/Dr.Binay Kumar"/>
    <n v="1346.04"/>
    <n v="0"/>
    <n v="-0.04"/>
    <n v="1346.04"/>
    <n v="1346"/>
    <s v="2023-04-06T23:50:44"/>
  </r>
  <r>
    <s v="Sale"/>
    <s v="23-24/000099"/>
    <s v="07/04/2023 06:15"/>
    <x v="96"/>
    <m/>
    <s v="NO"/>
    <s v="VISHAL"/>
    <s v="Dr. Anupam Singh/Dr.Binay KumarMAS"/>
    <n v="10"/>
    <n v="0"/>
    <n v="0"/>
    <n v="10"/>
    <n v="10"/>
    <s v="2023-04-07T06:15:35"/>
  </r>
  <r>
    <s v="Sale"/>
    <s v="23-24/000100"/>
    <s v="07/04/2023 08:24"/>
    <x v="96"/>
    <m/>
    <s v="NO"/>
    <s v="DHEERAJ"/>
    <s v="SELF"/>
    <n v="10"/>
    <n v="0"/>
    <n v="0"/>
    <n v="10"/>
    <n v="10"/>
    <s v="2023-04-07T08:24:57"/>
  </r>
  <r>
    <s v="Sale"/>
    <s v="23-24/000101"/>
    <s v="07/04/2023 08:39"/>
    <x v="96"/>
    <m/>
    <s v="NO"/>
    <s v="VISHAL"/>
    <s v="SELF"/>
    <n v="24.08"/>
    <n v="0"/>
    <n v="-0.08"/>
    <n v="24.08"/>
    <n v="24"/>
    <s v="2023-04-07T08:39:21"/>
  </r>
  <r>
    <s v="Sale"/>
    <s v="23-24/000102"/>
    <s v="07/04/2023 12:44"/>
    <x v="96"/>
    <n v="3397"/>
    <s v="NO"/>
    <s v="Mrs. DEWANTI DEVI"/>
    <s v="Dr. Anupam Singh/Dr.Binay Kumar"/>
    <n v="1701"/>
    <n v="0"/>
    <n v="0"/>
    <n v="1701"/>
    <n v="1701"/>
    <s v="2023-04-07T12:44:01"/>
  </r>
  <r>
    <s v="Sale"/>
    <s v="23-24/000105"/>
    <s v="07/04/2023 13:35"/>
    <x v="96"/>
    <n v="3992"/>
    <s v="NO"/>
    <s v="Mrs. CHINTA DEVI"/>
    <s v="Dr. Anupam Singh/Dr.Binay Kumar"/>
    <n v="642.17999999999995"/>
    <n v="0"/>
    <n v="-0.18"/>
    <n v="642.17999999999995"/>
    <n v="642"/>
    <s v="2023-04-07T13:35:23"/>
  </r>
  <r>
    <s v="Sale"/>
    <s v="23-24/000106"/>
    <s v="07/04/2023 13:59"/>
    <x v="96"/>
    <n v="1308"/>
    <s v="NO"/>
    <s v="Mr. EMMANUEL  TOPPO"/>
    <s v="Dr. Anupam Singh/Dr.Binay Kumar"/>
    <n v="3078.1"/>
    <n v="0"/>
    <n v="-0.1"/>
    <n v="3078.1"/>
    <n v="3078"/>
    <s v="2023-04-07T13:59:33"/>
  </r>
  <r>
    <s v="Sale"/>
    <s v="23-24/000107"/>
    <s v="07/04/2023 14:27"/>
    <x v="96"/>
    <n v="3991"/>
    <s v="NO"/>
    <s v="Mr. HIRA SINGH"/>
    <s v="Dr. Anupam Singh/Dr.Binay Kumar"/>
    <n v="757.92"/>
    <n v="0"/>
    <n v="0.08"/>
    <n v="757.92"/>
    <n v="758"/>
    <s v="2023-04-07T14:27:51"/>
  </r>
  <r>
    <s v="Sale"/>
    <s v="23-24/000109"/>
    <s v="07/04/2023 15:09"/>
    <x v="96"/>
    <n v="3991"/>
    <s v="NO"/>
    <s v="Mr. HIRA SINGH"/>
    <s v="Dr. Anupam Singh/Dr.Binay Kumar"/>
    <n v="171.4"/>
    <n v="0"/>
    <n v="-0.4"/>
    <n v="171.4"/>
    <n v="171"/>
    <s v="2023-04-07T15:09:26"/>
  </r>
  <r>
    <s v="Sale"/>
    <s v="23-24/000110"/>
    <s v="07/04/2023 15:14"/>
    <x v="96"/>
    <n v="3745"/>
    <s v="NO"/>
    <s v="Mr. VIKASH SINHA"/>
    <s v="Dr. Anupam Singh/Dr.Binay Kumar"/>
    <n v="895.24"/>
    <n v="0"/>
    <n v="-0.24"/>
    <n v="895.24"/>
    <n v="895"/>
    <s v="2023-04-07T15:14:56"/>
  </r>
  <r>
    <s v="Sale"/>
    <s v="23-24/000111"/>
    <s v="07/04/2023 15:19"/>
    <x v="96"/>
    <n v="3992"/>
    <s v="NO"/>
    <s v="Mrs. CHINTA DEVI"/>
    <s v="Dr. Anupam Singh/Dr.Binay Kumar"/>
    <n v="612.21"/>
    <n v="0"/>
    <n v="-0.21"/>
    <n v="612.21"/>
    <n v="612"/>
    <s v="2023-04-07T15:19:18"/>
  </r>
  <r>
    <s v="Sale"/>
    <s v="23-24/000112"/>
    <s v="07/04/2023 15:26"/>
    <x v="96"/>
    <n v="2722"/>
    <s v="NO"/>
    <s v="Mr. GAGAN CHANDRA GOGOI"/>
    <s v="Dr. Anupam Singh/Dr.Binay Kumar"/>
    <n v="2835"/>
    <n v="0"/>
    <n v="0"/>
    <n v="2835"/>
    <n v="2835"/>
    <s v="2023-04-07T15:26:01"/>
  </r>
  <r>
    <s v="Sale"/>
    <s v="23-24/000113"/>
    <s v="07/04/2023 15:31"/>
    <x v="96"/>
    <n v="3745"/>
    <s v="NO"/>
    <s v="Mr. VIKASH SINHA"/>
    <s v="Dr. Anupam Singh/Dr.Binay Kumar"/>
    <n v="61.98"/>
    <n v="0"/>
    <n v="0.02"/>
    <n v="61.98"/>
    <n v="62"/>
    <s v="2023-04-07T15:31:17"/>
  </r>
  <r>
    <s v="Sale"/>
    <s v="23-24/000115"/>
    <s v="07/04/2023 17:48"/>
    <x v="96"/>
    <n v="1406"/>
    <s v="NO"/>
    <s v="Mrs. MEBLU  SURIN"/>
    <s v="Dr. Anupam Singh/Dr.Binay Kumar"/>
    <n v="2253.3000000000002"/>
    <n v="0"/>
    <n v="-0.3"/>
    <n v="2253.3000000000002"/>
    <n v="2253"/>
    <s v="2023-04-07T17:48:21"/>
  </r>
  <r>
    <s v="Sale"/>
    <s v="23-24/000116"/>
    <s v="07/04/2023 18:33"/>
    <x v="96"/>
    <m/>
    <s v="NO"/>
    <s v="SHINU MAM"/>
    <s v="SELF"/>
    <n v="838.75"/>
    <n v="251.63"/>
    <n v="-0.12"/>
    <n v="587.12"/>
    <n v="587"/>
    <s v="2023-04-07T18:33:52"/>
  </r>
  <r>
    <s v="Sale"/>
    <s v="23-24/000117"/>
    <s v="07/04/2023 18:39"/>
    <x v="96"/>
    <n v="2386"/>
    <s v="NO"/>
    <s v="Mrs. PRABHAWATI LAKRA"/>
    <s v="Dr. Anupam Singh/Dr.Binay Kumar"/>
    <n v="2705.1"/>
    <n v="0"/>
    <n v="-0.1"/>
    <n v="2705.1"/>
    <n v="2705"/>
    <s v="2023-04-07T18:39:43"/>
  </r>
  <r>
    <s v="Sale"/>
    <s v="23-24/000118"/>
    <s v="07/04/2023 19:23"/>
    <x v="96"/>
    <n v="2387"/>
    <s v="NO"/>
    <s v="Mr. RAJESH JAISWAL"/>
    <s v="Dr. Anupam Singh/Dr.Binay Kumar"/>
    <n v="2085.1999999999998"/>
    <n v="0"/>
    <n v="-0.2"/>
    <n v="2085.1999999999998"/>
    <n v="2085"/>
    <s v="2023-04-07T19:23:50"/>
  </r>
  <r>
    <s v="Sale"/>
    <s v="23-24/000121"/>
    <s v="08/04/2023 08:05"/>
    <x v="97"/>
    <m/>
    <s v="NO"/>
    <s v="SONTOSH"/>
    <s v="Dr. Anupam Singh/Dr.Binay Kumar"/>
    <n v="20"/>
    <n v="0"/>
    <n v="0"/>
    <n v="20"/>
    <n v="20"/>
    <s v="2023-04-08T08:05:24"/>
  </r>
  <r>
    <s v="Sale"/>
    <s v="23-24/000122"/>
    <s v="08/04/2023 08:41"/>
    <x v="97"/>
    <m/>
    <s v="NO"/>
    <s v="ATHNAS KUJUR"/>
    <s v="Dr. Anupam Singh/Dr.Binay Kumar"/>
    <n v="880.68"/>
    <n v="0"/>
    <n v="0.32"/>
    <n v="880.68"/>
    <n v="881"/>
    <s v="2023-04-08T08:41:51"/>
  </r>
  <r>
    <s v="Sale"/>
    <s v="23-24/000123"/>
    <s v="08/04/2023 09:09"/>
    <x v="97"/>
    <m/>
    <s v="NO"/>
    <s v="ATHNAS KUJUR"/>
    <s v="Dr. Anupam Singh/Dr.Binay Kumar"/>
    <n v="275"/>
    <n v="0"/>
    <n v="0"/>
    <n v="275"/>
    <n v="275"/>
    <s v="2023-04-08T09:09:40"/>
  </r>
  <r>
    <s v="Sale"/>
    <s v="23-24/000124"/>
    <s v="08/04/2023 09:25"/>
    <x v="97"/>
    <m/>
    <s v="NO"/>
    <s v="PANDAY"/>
    <s v="Dr. Anupam Singh/Dr.Binay Kumar"/>
    <n v="10"/>
    <n v="0"/>
    <n v="0"/>
    <n v="10"/>
    <n v="10"/>
    <s v="2023-04-08T09:25:35"/>
  </r>
  <r>
    <s v="Return"/>
    <s v="23-24/000004"/>
    <s v="08/04/2023 12:23"/>
    <x v="97"/>
    <n v="1308"/>
    <s v="NO"/>
    <s v="Mr. EMMANUEL  TOPPO"/>
    <m/>
    <n v="-830.4"/>
    <n v="0"/>
    <n v="0.4"/>
    <n v="-830.4"/>
    <n v="-830"/>
    <s v="2023-04-08T12:23:16"/>
  </r>
  <r>
    <s v="Sale"/>
    <s v="23-24/000127"/>
    <s v="08/04/2023 14:51"/>
    <x v="97"/>
    <m/>
    <s v="NO"/>
    <s v="HEMANT"/>
    <s v="Dr. Anupam Singh/Dr.Binay Kumar"/>
    <n v="70"/>
    <n v="0"/>
    <n v="0"/>
    <n v="70"/>
    <n v="70"/>
    <s v="2023-04-08T14:51:29"/>
  </r>
  <r>
    <s v="Sale"/>
    <s v="23-24/000128"/>
    <s v="08/04/2023 14:56"/>
    <x v="97"/>
    <n v="4006"/>
    <s v="NO"/>
    <s v="Mr. MD . ATTAUL RAHMAN"/>
    <s v="Dr. Anupam Singh/Dr.Binay Kumar"/>
    <n v="234.9"/>
    <n v="0"/>
    <n v="0.1"/>
    <n v="234.9"/>
    <n v="235"/>
    <s v="2023-04-08T14:56:08"/>
  </r>
  <r>
    <s v="Sale"/>
    <s v="23-24/000130"/>
    <s v="08/04/2023 16:02"/>
    <x v="97"/>
    <n v="1491"/>
    <s v="NO"/>
    <s v="Mrs. AMITA CHATTERJEE"/>
    <s v="Dr. Anupam Singh/Dr.Binay Kumar"/>
    <n v="4124"/>
    <n v="0"/>
    <n v="0"/>
    <n v="4124"/>
    <n v="4124"/>
    <s v="2023-04-08T16:02:34"/>
  </r>
  <r>
    <s v="Sale"/>
    <s v="23-24/000131"/>
    <s v="08/04/2023 16:07"/>
    <x v="97"/>
    <n v="3984"/>
    <s v="NO"/>
    <s v="Mrs. SUSANA TOPPO"/>
    <s v="Dr. RASHMI SINGH"/>
    <n v="382.75"/>
    <n v="0"/>
    <n v="0.25"/>
    <n v="382.75"/>
    <n v="383"/>
    <s v="2023-04-08T16:07:14"/>
  </r>
  <r>
    <s v="Sale"/>
    <s v="23-24/000134"/>
    <s v="08/04/2023 19:18"/>
    <x v="97"/>
    <n v="4011"/>
    <s v="NO"/>
    <s v="Mr. PUSHVINDER  PAL SINGH"/>
    <s v="Dr. Anupam Singh/Dr.Binay Kumar"/>
    <n v="33.9"/>
    <n v="0"/>
    <n v="0.1"/>
    <n v="33.9"/>
    <n v="34"/>
    <s v="2023-04-08T19:18:53"/>
  </r>
  <r>
    <s v="Sale"/>
    <s v="23-24/000135"/>
    <s v="08/04/2023 19:38"/>
    <x v="97"/>
    <n v="3991"/>
    <s v="NO"/>
    <s v="Mr. HIRA SINGH"/>
    <s v="Dr. S. K. Pal"/>
    <n v="347.36"/>
    <n v="0"/>
    <n v="-0.36"/>
    <n v="347.36"/>
    <n v="347"/>
    <s v="2023-04-08T19:38:26"/>
  </r>
  <r>
    <s v="Sale"/>
    <s v="23-24/000136"/>
    <s v="09/04/2023 08:08"/>
    <x v="98"/>
    <m/>
    <s v="NO"/>
    <s v="DHIRAJ"/>
    <s v="Dr. A.K RAINA"/>
    <n v="20"/>
    <n v="0"/>
    <n v="0"/>
    <n v="20"/>
    <n v="20"/>
    <s v="2023-04-09T08:08:14"/>
  </r>
  <r>
    <s v="Sale"/>
    <s v="23-24/000137"/>
    <s v="09/04/2023 08:30"/>
    <x v="98"/>
    <m/>
    <s v="NO"/>
    <s v="ASHA PTHAK"/>
    <s v="Dr. A.K SINHA"/>
    <n v="171.6"/>
    <n v="0"/>
    <n v="0.4"/>
    <n v="171.6"/>
    <n v="172"/>
    <s v="2023-04-09T08:30:38"/>
  </r>
  <r>
    <s v="Sale"/>
    <s v="23-24/000138"/>
    <s v="09/04/2023 11:20"/>
    <x v="98"/>
    <m/>
    <s v="NO"/>
    <s v="PUSHPA"/>
    <s v="SELF"/>
    <n v="225"/>
    <n v="0"/>
    <n v="0"/>
    <n v="225"/>
    <n v="225"/>
    <s v="2023-04-09T11:20:49"/>
  </r>
  <r>
    <s v="Sale"/>
    <s v="23-24/000139"/>
    <s v="09/04/2023 11:48"/>
    <x v="98"/>
    <m/>
    <s v="NO"/>
    <s v="PUSPA"/>
    <s v="Dr. A.K SINHA"/>
    <n v="10"/>
    <n v="0"/>
    <n v="0"/>
    <n v="10"/>
    <n v="10"/>
    <s v="2023-04-09T11:48:59"/>
  </r>
  <r>
    <s v="Sale"/>
    <s v="23-24/000143"/>
    <s v="09/04/2023 16:10"/>
    <x v="98"/>
    <m/>
    <s v="NO"/>
    <s v="ABHISHEK"/>
    <s v="SELF"/>
    <n v="70.2"/>
    <n v="0"/>
    <n v="-0.2"/>
    <n v="70.2"/>
    <n v="70"/>
    <s v="2023-04-09T16:10:38"/>
  </r>
  <r>
    <s v="Sale"/>
    <s v="23-24/000145"/>
    <s v="10/04/2023 11:15"/>
    <x v="99"/>
    <m/>
    <s v="NO"/>
    <s v="PUSPA"/>
    <s v="Dr. ADITI SINGH"/>
    <n v="40"/>
    <n v="0"/>
    <n v="0"/>
    <n v="40"/>
    <n v="40"/>
    <s v="2023-04-10T11:15:30"/>
  </r>
  <r>
    <s v="Sale"/>
    <s v="23-24/000146"/>
    <s v="10/04/2023 11:22"/>
    <x v="99"/>
    <n v="2655"/>
    <s v="NO"/>
    <s v="Mrs. PHULWA  DEVI"/>
    <s v="Dr. Anupam Singh/Dr.Binay Kumar"/>
    <n v="788.1"/>
    <n v="0"/>
    <n v="-0.1"/>
    <n v="788.1"/>
    <n v="788"/>
    <s v="2023-04-10T11:22:37"/>
  </r>
  <r>
    <s v="Sale"/>
    <s v="23-24/000147"/>
    <s v="10/04/2023 11:39"/>
    <x v="99"/>
    <m/>
    <s v="NO"/>
    <s v="pushpa"/>
    <s v="self"/>
    <n v="55"/>
    <n v="0"/>
    <n v="0"/>
    <n v="55"/>
    <n v="55"/>
    <s v="2023-04-10T11:39:47"/>
  </r>
  <r>
    <s v="Sale"/>
    <s v="23-24/000148"/>
    <s v="10/04/2023 13:06"/>
    <x v="99"/>
    <n v="3845"/>
    <s v="NO"/>
    <s v="Mrs. ARCHANA SINGH"/>
    <s v="Dr. Anupam Singh/Dr.Binay Kumar"/>
    <n v="89.4"/>
    <n v="0"/>
    <n v="-0.4"/>
    <n v="89.4"/>
    <n v="89"/>
    <s v="2023-04-10T13:06:09"/>
  </r>
  <r>
    <s v="Sale"/>
    <s v="23-24/000150"/>
    <s v="10/04/2023 13:25"/>
    <x v="99"/>
    <m/>
    <s v="NO"/>
    <s v="MAYANK SIR"/>
    <s v="SELF"/>
    <n v="10"/>
    <n v="0"/>
    <n v="0"/>
    <n v="10"/>
    <n v="10"/>
    <s v="2023-04-10T13:25:33"/>
  </r>
  <r>
    <s v="Sale"/>
    <s v="23-24/000151"/>
    <s v="10/04/2023 13:32"/>
    <x v="99"/>
    <m/>
    <s v="NO"/>
    <s v="NISHI RAJ SETTHI"/>
    <s v="SELF"/>
    <n v="25.54"/>
    <n v="0"/>
    <n v="0.46"/>
    <n v="25.54"/>
    <n v="26"/>
    <s v="2023-04-10T13:32:13"/>
  </r>
  <r>
    <s v="Sale"/>
    <s v="23-24/000153"/>
    <s v="10/04/2023 13:51"/>
    <x v="99"/>
    <m/>
    <s v="NO"/>
    <s v="PUSHPA"/>
    <s v="SELF"/>
    <n v="30"/>
    <n v="0"/>
    <n v="0"/>
    <n v="30"/>
    <n v="30"/>
    <s v="2023-04-10T13:51:01"/>
  </r>
  <r>
    <s v="Sale"/>
    <s v="23-24/000154"/>
    <s v="10/04/2023 13:55"/>
    <x v="99"/>
    <m/>
    <s v="NO"/>
    <s v="RANJEET"/>
    <s v="SELF"/>
    <n v="20"/>
    <n v="0"/>
    <n v="0"/>
    <n v="20"/>
    <n v="20"/>
    <s v="2023-04-10T13:55:50"/>
  </r>
  <r>
    <s v="Sale"/>
    <s v="23-24/000155"/>
    <s v="10/04/2023 13:56"/>
    <x v="99"/>
    <m/>
    <s v="NO"/>
    <s v="ASHA PRASAD"/>
    <s v="SELF"/>
    <n v="20"/>
    <n v="0"/>
    <n v="0"/>
    <n v="20"/>
    <n v="20"/>
    <s v="2023-04-10T13:56:50"/>
  </r>
  <r>
    <s v="Sale"/>
    <s v="23-24/000157"/>
    <s v="10/04/2023 14:26"/>
    <x v="99"/>
    <n v="2398"/>
    <s v="NO"/>
    <s v="Mrs. REKHA DEVI"/>
    <s v="Dr. Anupam Singh/Dr.Binay Kumar"/>
    <n v="1129.5"/>
    <n v="0"/>
    <n v="0.5"/>
    <n v="1129.5"/>
    <n v="1130"/>
    <s v="2023-04-10T14:26:20"/>
  </r>
  <r>
    <s v="Sale"/>
    <s v="23-24/000158"/>
    <s v="10/04/2023 14:32"/>
    <x v="99"/>
    <n v="3845"/>
    <s v="NO"/>
    <s v="Mrs. ARCHANA SINGH"/>
    <s v="Dr. Anupam Singh/Dr.Binay Kumar"/>
    <n v="80.25"/>
    <n v="0"/>
    <n v="-0.25"/>
    <n v="80.25"/>
    <n v="80"/>
    <s v="2023-04-10T14:32:16"/>
  </r>
  <r>
    <s v="Sale"/>
    <s v="23-24/000159"/>
    <s v="10/04/2023 14:56"/>
    <x v="99"/>
    <n v="4021"/>
    <s v="NO"/>
    <s v="Mr. BHOLI KUMAR BHOJGARIYA"/>
    <s v="Dr. Anupam Singh/Dr.Binay Kumar"/>
    <n v="78.08"/>
    <n v="0"/>
    <n v="-0.08"/>
    <n v="78.08"/>
    <n v="78"/>
    <s v="2023-04-10T14:56:51"/>
  </r>
  <r>
    <s v="Sale"/>
    <s v="23-24/000161"/>
    <s v="10/04/2023 15:05"/>
    <x v="99"/>
    <n v="1133"/>
    <s v="NO"/>
    <s v="Mrs. RASMUNI  TOPNO"/>
    <s v="Dr. Anupam Singh/Dr.Binay Kumar"/>
    <n v="1801.5"/>
    <n v="0"/>
    <n v="0.5"/>
    <n v="1801.5"/>
    <n v="1802"/>
    <s v="2023-04-10T15:05:26"/>
  </r>
  <r>
    <s v="Return"/>
    <s v="23-24/000006"/>
    <s v="10/04/2023 15:22"/>
    <x v="99"/>
    <m/>
    <s v="NO"/>
    <s v="SHINU MAM"/>
    <s v="SELF"/>
    <n v="-838.75"/>
    <n v="-251.63"/>
    <n v="0.12"/>
    <n v="-587.12"/>
    <n v="-587"/>
    <s v="2023-04-10T15:22:45"/>
  </r>
  <r>
    <s v="Sale"/>
    <s v="23-24/000164"/>
    <s v="10/04/2023 16:26"/>
    <x v="99"/>
    <m/>
    <s v="NO"/>
    <s v="PUSHPA"/>
    <s v="SELF"/>
    <n v="20"/>
    <n v="0"/>
    <n v="0"/>
    <n v="20"/>
    <n v="20"/>
    <s v="2023-04-10T16:26:59"/>
  </r>
  <r>
    <s v="Sale"/>
    <s v="23-24/000165"/>
    <s v="10/04/2023 17:14"/>
    <x v="99"/>
    <n v="4025"/>
    <s v="NO"/>
    <s v="Mrs. JAYMALA DEVI"/>
    <s v="Dr. Anupam Singh/Dr.Binay Kumar"/>
    <n v="629.65"/>
    <n v="0"/>
    <n v="0.35"/>
    <n v="629.65"/>
    <n v="630"/>
    <s v="2023-04-10T17:14:53"/>
  </r>
  <r>
    <s v="Sale"/>
    <s v="23-24/000172"/>
    <s v="11/04/2023 12:21"/>
    <x v="100"/>
    <n v="3895"/>
    <s v="NO"/>
    <s v="Mrs. MEENA SINGH"/>
    <s v="Dr. Anupam Singh/Dr.Binay Kumar"/>
    <n v="1911.22"/>
    <n v="0"/>
    <n v="-0.22"/>
    <n v="1911.22"/>
    <n v="1911"/>
    <s v="2023-04-11T12:21:11"/>
  </r>
  <r>
    <s v="Sale"/>
    <s v="23-24/000174"/>
    <s v="11/04/2023 13:58"/>
    <x v="100"/>
    <m/>
    <s v="NO"/>
    <s v="ASHA PATHAK"/>
    <s v="SELF"/>
    <n v="306"/>
    <n v="0"/>
    <n v="0"/>
    <n v="306"/>
    <n v="306"/>
    <s v="2023-04-11T13:58:52"/>
  </r>
  <r>
    <s v="Sale"/>
    <s v="23-24/000175"/>
    <s v="11/04/2023 14:57"/>
    <x v="100"/>
    <m/>
    <s v="NO"/>
    <s v="SONA"/>
    <s v="SELF"/>
    <n v="47.8"/>
    <n v="0"/>
    <n v="0.2"/>
    <n v="47.8"/>
    <n v="48"/>
    <s v="2023-04-11T14:57:38"/>
  </r>
  <r>
    <s v="Sale"/>
    <s v="23-24/000177"/>
    <s v="11/04/2023 16:05"/>
    <x v="100"/>
    <n v="4035"/>
    <s v="NO"/>
    <s v="Miss. VINITA KUMARI MINJ"/>
    <s v="Dr. Anupam Singh/Dr.Binay Kumar"/>
    <n v="342.48"/>
    <n v="0"/>
    <n v="-0.48"/>
    <n v="342.48"/>
    <n v="342"/>
    <s v="2023-04-11T16:05:05"/>
  </r>
  <r>
    <s v="Sale"/>
    <s v="23-24/000179"/>
    <s v="11/04/2023 18:06"/>
    <x v="100"/>
    <n v="4043"/>
    <s v="NO"/>
    <s v="Mr. NARESH SINGH"/>
    <s v="Dr. Anupam Singh/Dr.Binay Kumar"/>
    <n v="63"/>
    <n v="0"/>
    <n v="0"/>
    <n v="63"/>
    <n v="63"/>
    <s v="2023-04-11T18:06:01"/>
  </r>
  <r>
    <s v="Sale"/>
    <s v="23-24/000181"/>
    <s v="12/04/2023 11:06"/>
    <x v="101"/>
    <m/>
    <s v="NO"/>
    <s v="MANOJ KUMAR"/>
    <s v="SELF"/>
    <n v="70"/>
    <n v="0"/>
    <n v="0"/>
    <n v="70"/>
    <n v="70"/>
    <s v="2023-04-12T11:06:51"/>
  </r>
  <r>
    <s v="Sale"/>
    <s v="23-24/000182"/>
    <s v="12/04/2023 11:10"/>
    <x v="101"/>
    <m/>
    <s v="NO"/>
    <s v="DHIRAJ"/>
    <s v="SELF"/>
    <n v="10"/>
    <n v="0"/>
    <n v="0"/>
    <n v="10"/>
    <n v="10"/>
    <s v="2023-04-12T11:10:46"/>
  </r>
  <r>
    <s v="Sale"/>
    <s v="23-24/000183"/>
    <s v="12/04/2023 11:39"/>
    <x v="101"/>
    <m/>
    <s v="NO"/>
    <s v="RABINDRA PRASAD"/>
    <s v="Dr. Anupam Singh/Dr.Binay Kumar"/>
    <n v="3786"/>
    <n v="0"/>
    <n v="0"/>
    <n v="3786"/>
    <n v="3786"/>
    <s v="2023-04-12T11:39:20"/>
  </r>
  <r>
    <s v="Sale"/>
    <s v="23-24/000184"/>
    <s v="12/04/2023 11:52"/>
    <x v="101"/>
    <m/>
    <s v="NO"/>
    <s v="RAJ"/>
    <s v="SELF"/>
    <n v="10"/>
    <n v="0"/>
    <n v="0"/>
    <n v="10"/>
    <n v="10"/>
    <s v="2023-04-12T11:52:01"/>
  </r>
  <r>
    <s v="Sale"/>
    <s v="23-24/000185"/>
    <s v="12/04/2023 12:21"/>
    <x v="101"/>
    <m/>
    <s v="NO"/>
    <s v="LALAN"/>
    <s v="SELF"/>
    <n v="30"/>
    <n v="0"/>
    <n v="0"/>
    <n v="30"/>
    <n v="30"/>
    <s v="2023-04-12T12:21:08"/>
  </r>
  <r>
    <s v="Sale"/>
    <s v="23-24/000186"/>
    <s v="12/04/2023 13:56"/>
    <x v="101"/>
    <n v="150"/>
    <s v="NO"/>
    <s v="Mrs. ASHMA  KHATOON"/>
    <s v="Dr. Anupam Singh/Dr.Binay Kumar"/>
    <n v="560.66999999999996"/>
    <n v="0"/>
    <n v="0.33"/>
    <n v="560.66999999999996"/>
    <n v="561"/>
    <s v="2023-04-12T13:56:23"/>
  </r>
  <r>
    <s v="Sale"/>
    <s v="23-24/000188"/>
    <s v="12/04/2023 16:05"/>
    <x v="101"/>
    <m/>
    <s v="NO"/>
    <s v="MANOJ KUMAR"/>
    <s v="SELF"/>
    <n v="290.85000000000002"/>
    <n v="0"/>
    <n v="0.15"/>
    <n v="290.85000000000002"/>
    <n v="291"/>
    <s v="2023-04-12T16:05:56"/>
  </r>
  <r>
    <s v="Sale"/>
    <s v="23-24/000189"/>
    <s v="12/04/2023 16:23"/>
    <x v="101"/>
    <n v="150"/>
    <s v="NO"/>
    <s v="Mrs. ASHMA  KHATOON"/>
    <s v="Dr. Anupam Singh/Dr.Binay Kumar"/>
    <n v="1009"/>
    <n v="0"/>
    <n v="0"/>
    <n v="1009"/>
    <n v="1009"/>
    <s v="2023-04-12T16:23:04"/>
  </r>
  <r>
    <s v="Sale"/>
    <s v="23-24/000190"/>
    <s v="12/04/2023 16:24"/>
    <x v="101"/>
    <m/>
    <s v="NO"/>
    <s v="PRITY"/>
    <s v="SELF"/>
    <n v="10"/>
    <n v="0"/>
    <n v="0"/>
    <n v="10"/>
    <n v="10"/>
    <s v="2023-04-12T16:24:44"/>
  </r>
  <r>
    <s v="Sale"/>
    <s v="23-24/000191"/>
    <s v="12/04/2023 16:42"/>
    <x v="101"/>
    <m/>
    <s v="NO"/>
    <s v="VISHAL PHARMACY"/>
    <s v="SELF"/>
    <n v="200.36"/>
    <n v="20.04"/>
    <n v="-0.32"/>
    <n v="180.32"/>
    <n v="180"/>
    <s v="2023-04-12T16:42:18"/>
  </r>
  <r>
    <s v="Sale"/>
    <s v="23-24/000192"/>
    <s v="12/04/2023 17:21"/>
    <x v="101"/>
    <n v="4044"/>
    <s v="NO"/>
    <s v="Mrs. SALMA KHATOON"/>
    <s v="Dr. Anupam Singh/Dr.Binay Kumar"/>
    <n v="1640.24"/>
    <n v="0"/>
    <n v="-0.24"/>
    <n v="1640.24"/>
    <n v="1640"/>
    <s v="2023-04-12T17:21:28"/>
  </r>
  <r>
    <s v="Sale"/>
    <s v="23-24/000194"/>
    <s v="12/04/2023 18:25"/>
    <x v="101"/>
    <m/>
    <s v="NO"/>
    <s v="RAASH TIRKEY"/>
    <s v="SEF"/>
    <n v="12.08"/>
    <n v="0"/>
    <n v="-0.08"/>
    <n v="12.08"/>
    <n v="12"/>
    <s v="2023-04-12T18:25:46"/>
  </r>
  <r>
    <s v="Sale"/>
    <s v="23-24/000195"/>
    <s v="12/04/2023 19:13"/>
    <x v="101"/>
    <n v="4054"/>
    <s v="NO"/>
    <s v="Mrs. SURAJMANI DEVI"/>
    <s v="Dr. Anupam Singh/Dr.Binay Kumar"/>
    <n v="412.74"/>
    <n v="0"/>
    <n v="0.26"/>
    <n v="412.74"/>
    <n v="413"/>
    <s v="2023-04-12T19:13:55"/>
  </r>
  <r>
    <s v="Sale"/>
    <s v="23-24/000196"/>
    <s v="12/04/2023 19:19"/>
    <x v="101"/>
    <m/>
    <s v="NO"/>
    <s v="CATHLAB NEW"/>
    <s v="CATLB"/>
    <n v="6827.32"/>
    <n v="0"/>
    <n v="-0.32"/>
    <n v="6827.32"/>
    <n v="6827"/>
    <s v="2023-04-12T19:19:24"/>
  </r>
  <r>
    <s v="Sale"/>
    <s v="23-24/000197"/>
    <s v="13/04/2023 07:17"/>
    <x v="102"/>
    <m/>
    <s v="NO"/>
    <s v="PUSHPA"/>
    <s v="SELF"/>
    <n v="10"/>
    <n v="0"/>
    <n v="0"/>
    <n v="10"/>
    <n v="10"/>
    <s v="2023-04-13T07:17:32"/>
  </r>
  <r>
    <s v="Sale"/>
    <s v="23-24/000198"/>
    <s v="13/04/2023 08:40"/>
    <x v="102"/>
    <m/>
    <s v="NO"/>
    <s v="SONU"/>
    <s v="SELF"/>
    <n v="30"/>
    <n v="0"/>
    <n v="0"/>
    <n v="30"/>
    <n v="30"/>
    <s v="2023-04-13T08:40:16"/>
  </r>
  <r>
    <s v="Sale"/>
    <s v="23-24/000199"/>
    <s v="13/04/2023 08:41"/>
    <x v="102"/>
    <m/>
    <s v="NO"/>
    <s v="FURKAN"/>
    <s v="SELF"/>
    <n v="20"/>
    <n v="0"/>
    <n v="0"/>
    <n v="20"/>
    <n v="20"/>
    <s v="2023-04-13T08:41:52"/>
  </r>
  <r>
    <s v="Sale"/>
    <s v="23-24/000200"/>
    <s v="13/04/2023 10:06"/>
    <x v="102"/>
    <m/>
    <s v="NO"/>
    <s v="PUJA"/>
    <s v="SELF"/>
    <n v="21.95"/>
    <n v="0"/>
    <n v="0.05"/>
    <n v="21.95"/>
    <n v="22"/>
    <s v="2023-04-13T10:06:17"/>
  </r>
  <r>
    <s v="Sale"/>
    <s v="23-24/000207"/>
    <s v="13/04/2023 16:08"/>
    <x v="102"/>
    <m/>
    <s v="NO"/>
    <s v="PANKAJ BHAIYA"/>
    <s v="SELF"/>
    <n v="12.36"/>
    <n v="3.71"/>
    <n v="0.35"/>
    <n v="8.65"/>
    <n v="9"/>
    <s v="2023-04-13T16:08:57"/>
  </r>
  <r>
    <s v="Sale"/>
    <s v="23-24/000208"/>
    <s v="13/04/2023 20:44"/>
    <x v="102"/>
    <m/>
    <s v="NO"/>
    <s v="satyam babu"/>
    <s v="Dr. Anupam Singh/Dr.Binay Kumar"/>
    <n v="100.66"/>
    <n v="0"/>
    <n v="0.34"/>
    <n v="100.66"/>
    <n v="101"/>
    <s v="2023-04-13T20:44:38"/>
  </r>
  <r>
    <s v="Sale"/>
    <s v="23-24/000209"/>
    <s v="13/04/2023 22:30"/>
    <x v="102"/>
    <m/>
    <s v="NO"/>
    <s v="naveen sir"/>
    <s v="Dr. Anupam Singh/Dr.Binay Kumar"/>
    <n v="148.19999999999999"/>
    <n v="44.46"/>
    <n v="0.26"/>
    <n v="103.74"/>
    <n v="104"/>
    <s v="2023-04-13T22:30:58"/>
  </r>
  <r>
    <s v="Sale"/>
    <s v="23-24/000210"/>
    <s v="14/04/2023 11:36"/>
    <x v="103"/>
    <m/>
    <s v="NO"/>
    <s v="RAVI"/>
    <s v="SELF"/>
    <n v="20"/>
    <n v="0"/>
    <n v="0"/>
    <n v="20"/>
    <n v="20"/>
    <s v="2023-04-14T11:36:41"/>
  </r>
  <r>
    <s v="Sale"/>
    <s v="23-24/000211"/>
    <s v="14/04/2023 11:41"/>
    <x v="103"/>
    <m/>
    <s v="NO"/>
    <s v="RAVI"/>
    <s v="SELF"/>
    <n v="225"/>
    <n v="0"/>
    <n v="0"/>
    <n v="225"/>
    <n v="225"/>
    <s v="2023-04-14T11:41:39"/>
  </r>
  <r>
    <s v="Sale"/>
    <s v="23-24/000213"/>
    <s v="14/04/2023 13:20"/>
    <x v="103"/>
    <n v="3165"/>
    <s v="NO"/>
    <s v="Mr. ARUN KUMAR SINGH"/>
    <s v="Dr. Anupam Singh/Dr.Binay Kumar"/>
    <n v="4124"/>
    <n v="0"/>
    <n v="0"/>
    <n v="4124"/>
    <n v="4124"/>
    <s v="2023-04-14T13:20:45"/>
  </r>
  <r>
    <s v="Sale"/>
    <s v="23-24/000214"/>
    <s v="14/04/2023 13:42"/>
    <x v="103"/>
    <m/>
    <s v="NO"/>
    <s v="SONAM KUMARI"/>
    <s v="Dr. Anupam Singh"/>
    <n v="9476.7999999999993"/>
    <n v="3790.72"/>
    <n v="-0.08"/>
    <n v="5686.08"/>
    <n v="5686"/>
    <s v="2023-04-14T13:42:05"/>
  </r>
  <r>
    <s v="Sale"/>
    <s v="23-24/000215"/>
    <s v="14/04/2023 15:10"/>
    <x v="103"/>
    <n v="4063"/>
    <s v="NO"/>
    <s v="Mr. BIRENDRA  PASWAN"/>
    <s v="Dr. Anupam Singh/Dr.Binay Kumar"/>
    <n v="492.9"/>
    <n v="0"/>
    <n v="0.1"/>
    <n v="492.9"/>
    <n v="493"/>
    <s v="2023-04-14T15:10:17"/>
  </r>
  <r>
    <s v="Sale"/>
    <s v="23-24/000216"/>
    <s v="14/04/2023 15:41"/>
    <x v="103"/>
    <m/>
    <s v="NO"/>
    <s v="RAM"/>
    <s v="SELF"/>
    <n v="10"/>
    <n v="0"/>
    <n v="0"/>
    <n v="10"/>
    <n v="10"/>
    <s v="2023-04-14T15:41:52"/>
  </r>
  <r>
    <s v="Sale"/>
    <s v="23-24/000217"/>
    <s v="14/04/2023 15:43"/>
    <x v="103"/>
    <m/>
    <s v="NO"/>
    <s v="RAM"/>
    <s v="SELF"/>
    <n v="10"/>
    <n v="0"/>
    <n v="0"/>
    <n v="10"/>
    <n v="10"/>
    <s v="2023-04-14T15:43:03"/>
  </r>
  <r>
    <s v="Sale"/>
    <s v="23-24/000218"/>
    <s v="14/04/2023 15:43"/>
    <x v="103"/>
    <m/>
    <s v="NO"/>
    <s v="RAM"/>
    <s v="SELF"/>
    <n v="20"/>
    <n v="0"/>
    <n v="0"/>
    <n v="20"/>
    <n v="20"/>
    <s v="2023-04-14T15:43:36"/>
  </r>
  <r>
    <s v="Sale"/>
    <s v="23-24/000219"/>
    <s v="14/04/2023 15:43"/>
    <x v="103"/>
    <m/>
    <s v="NO"/>
    <s v="MADHURI AIND"/>
    <s v="SELF"/>
    <n v="8.24"/>
    <n v="0"/>
    <n v="-0.24"/>
    <n v="8.24"/>
    <n v="8"/>
    <s v="2023-04-14T15:43:54"/>
  </r>
  <r>
    <s v="Sale"/>
    <s v="23-24/000220"/>
    <s v="14/04/2023 16:24"/>
    <x v="103"/>
    <m/>
    <s v="NO"/>
    <s v="PUSHPA"/>
    <s v="SELF"/>
    <n v="20"/>
    <n v="0"/>
    <n v="0"/>
    <n v="20"/>
    <n v="20"/>
    <s v="2023-04-14T16:24:11"/>
  </r>
  <r>
    <s v="Sale"/>
    <s v="23-24/000221"/>
    <s v="14/04/2023 16:38"/>
    <x v="103"/>
    <n v="2634"/>
    <s v="NO"/>
    <s v="Mr. SUNIL LAKRA"/>
    <s v="Dr. Anupam Singh/Dr.Binay Kumar"/>
    <n v="337.2"/>
    <n v="0"/>
    <n v="-0.2"/>
    <n v="337.2"/>
    <n v="337"/>
    <s v="2023-04-14T16:38:41"/>
  </r>
  <r>
    <s v="Sale"/>
    <s v="23-24/000222"/>
    <s v="14/04/2023 16:53"/>
    <x v="103"/>
    <n v="2837"/>
    <s v="NO"/>
    <s v="Mr. JAGMOHAN PATHAK"/>
    <s v="Dr. Anupam Singh/Dr.Binay Kumar"/>
    <n v="1118.56"/>
    <n v="0"/>
    <n v="0.44"/>
    <n v="1118.56"/>
    <n v="1119"/>
    <s v="2023-04-14T16:53:31"/>
  </r>
  <r>
    <s v="Sale"/>
    <s v="23-24/000223"/>
    <s v="14/04/2023 16:55"/>
    <x v="103"/>
    <m/>
    <s v="NO"/>
    <s v="ANKIT"/>
    <s v="SELF"/>
    <n v="39.04"/>
    <n v="0"/>
    <n v="-0.04"/>
    <n v="39.04"/>
    <n v="39"/>
    <s v="2023-04-14T16:56:00"/>
  </r>
  <r>
    <s v="Sale"/>
    <s v="23-24/000224"/>
    <s v="14/04/2023 17:05"/>
    <x v="103"/>
    <n v="4071"/>
    <s v="NO"/>
    <s v="Mr. GHURA PRASAD"/>
    <s v="Dr. Anupam Singh/Dr.Binay Kumar"/>
    <n v="724.92"/>
    <n v="0"/>
    <n v="0.08"/>
    <n v="724.92"/>
    <n v="725"/>
    <s v="2023-04-14T17:05:08"/>
  </r>
  <r>
    <s v="Sale"/>
    <s v="23-24/000225"/>
    <s v="14/04/2023 17:17"/>
    <x v="103"/>
    <m/>
    <s v="NO"/>
    <s v="PUSHPA"/>
    <s v="SELF"/>
    <n v="20"/>
    <n v="0"/>
    <n v="0"/>
    <n v="20"/>
    <n v="20"/>
    <s v="2023-04-14T17:17:18"/>
  </r>
  <r>
    <s v="Sale"/>
    <s v="23-24/000226"/>
    <s v="14/04/2023 17:31"/>
    <x v="103"/>
    <m/>
    <s v="NO"/>
    <s v="PUSHPA"/>
    <s v="SELF"/>
    <n v="100"/>
    <n v="0"/>
    <n v="0"/>
    <n v="100"/>
    <n v="100"/>
    <s v="2023-04-14T17:31:51"/>
  </r>
  <r>
    <s v="Sale"/>
    <s v="23-24/000227"/>
    <s v="14/04/2023 17:51"/>
    <x v="103"/>
    <m/>
    <s v="NO"/>
    <s v="PUSHPA"/>
    <s v="SELF"/>
    <n v="20"/>
    <n v="0"/>
    <n v="0"/>
    <n v="20"/>
    <n v="20"/>
    <s v="2023-04-14T17:51:20"/>
  </r>
  <r>
    <s v="Sale"/>
    <s v="23-24/000228"/>
    <s v="14/04/2023 18:07"/>
    <x v="103"/>
    <m/>
    <s v="NO"/>
    <s v="CATHLAB NEW"/>
    <s v="Dr. Anupam Singh/Dr.Binay Kumar"/>
    <n v="2131.96"/>
    <n v="0"/>
    <n v="0.04"/>
    <n v="2131.96"/>
    <n v="2132"/>
    <s v="2023-04-14T18:07:47"/>
  </r>
  <r>
    <s v="Sale"/>
    <s v="23-24/000229"/>
    <s v="14/04/2023 18:34"/>
    <x v="103"/>
    <n v="3745"/>
    <s v="NO"/>
    <s v="Mr. VIKASH SINHA"/>
    <s v="Dr. Anupam Singh/Dr.Binay Kumar"/>
    <n v="400.88"/>
    <n v="0"/>
    <n v="0.12"/>
    <n v="400.88"/>
    <n v="401"/>
    <s v="2023-04-14T18:34:12"/>
  </r>
  <r>
    <s v="Sale"/>
    <s v="23-24/000231"/>
    <s v="14/04/2023 20:36"/>
    <x v="103"/>
    <n v="3440"/>
    <s v="NO"/>
    <s v="Mrs. APARNA GOPE"/>
    <s v="Dr. Anupam Singh/Dr.Binay Kumar"/>
    <n v="655.5"/>
    <n v="0"/>
    <n v="0.5"/>
    <n v="655.5"/>
    <n v="656"/>
    <s v="2023-04-14T20:36:14"/>
  </r>
  <r>
    <s v="Sale"/>
    <s v="23-24/000233"/>
    <s v="15/04/2023 07:34"/>
    <x v="104"/>
    <m/>
    <s v="NO"/>
    <s v="YAMANI"/>
    <s v="SELF"/>
    <n v="37"/>
    <n v="0"/>
    <n v="0"/>
    <n v="37"/>
    <n v="37"/>
    <s v="2023-04-15T07:34:34"/>
  </r>
  <r>
    <s v="Sale"/>
    <s v="23-24/000235"/>
    <s v="15/04/2023 12:44"/>
    <x v="104"/>
    <m/>
    <s v="NO"/>
    <s v="RADHIKA DEVI"/>
    <s v="Dr. Anupam Singh/Dr.Binay Kumar"/>
    <n v="33.299999999999997"/>
    <n v="0"/>
    <n v="-0.3"/>
    <n v="33.299999999999997"/>
    <n v="33"/>
    <s v="2023-04-15T12:44:07"/>
  </r>
  <r>
    <s v="Sale"/>
    <s v="23-24/000236"/>
    <s v="15/04/2023 12:59"/>
    <x v="104"/>
    <m/>
    <s v="NO"/>
    <s v="PUSHPA"/>
    <s v="SELF"/>
    <n v="30"/>
    <n v="0"/>
    <n v="0"/>
    <n v="30"/>
    <n v="30"/>
    <s v="2023-04-15T12:59:31"/>
  </r>
  <r>
    <s v="Sale"/>
    <s v="23-24/000237"/>
    <s v="15/04/2023 13:12"/>
    <x v="104"/>
    <n v="4069"/>
    <s v="NO"/>
    <s v="Mr. RANJEET NANDI"/>
    <s v="Dr. Anupam Singh/Dr.Binay Kumar"/>
    <n v="649.63"/>
    <n v="0"/>
    <n v="0.37"/>
    <n v="649.63"/>
    <n v="650"/>
    <s v="2023-04-15T13:12:06"/>
  </r>
  <r>
    <s v="Sale"/>
    <s v="23-24/000242"/>
    <s v="15/04/2023 16:52"/>
    <x v="104"/>
    <n v="4079"/>
    <s v="NO"/>
    <s v="Mr. SANJAY RAM"/>
    <s v="Dr. Anupam Singh/Dr.Binay Kumar"/>
    <n v="376.8"/>
    <n v="0"/>
    <n v="0.2"/>
    <n v="376.8"/>
    <n v="377"/>
    <s v="2023-04-15T16:52:38"/>
  </r>
  <r>
    <s v="Sale"/>
    <s v="23-24/000243"/>
    <s v="15/04/2023 17:51"/>
    <x v="104"/>
    <m/>
    <s v="NO"/>
    <s v="K.C ROY MEDICAL HALL"/>
    <s v="SELF"/>
    <n v="796.5"/>
    <n v="0"/>
    <n v="0.5"/>
    <n v="796.5"/>
    <n v="797"/>
    <s v="2023-04-15T17:51:00"/>
  </r>
  <r>
    <s v="Sale"/>
    <s v="23-24/000245"/>
    <s v="16/04/2023 05:54"/>
    <x v="105"/>
    <m/>
    <s v="NO"/>
    <s v="AANAND KUMAR MAHTO"/>
    <s v="SEF"/>
    <n v="272.10000000000002"/>
    <n v="0"/>
    <n v="-0.1"/>
    <n v="272.10000000000002"/>
    <n v="272"/>
    <s v="2023-04-16T05:54:21"/>
  </r>
  <r>
    <s v="Sale"/>
    <s v="23-24/000246"/>
    <s v="16/04/2023 08:38"/>
    <x v="105"/>
    <m/>
    <s v="NO"/>
    <s v="PARMANAD"/>
    <s v="Dr. A.K RAINA"/>
    <n v="22.08"/>
    <n v="0"/>
    <n v="-0.08"/>
    <n v="22.08"/>
    <n v="22"/>
    <s v="2023-04-16T08:38:45"/>
  </r>
  <r>
    <s v="Sale"/>
    <s v="23-24/000247"/>
    <s v="16/04/2023 08:52"/>
    <x v="105"/>
    <m/>
    <s v="NO"/>
    <s v="PUJA"/>
    <s v="SELF"/>
    <n v="20"/>
    <n v="0"/>
    <n v="0"/>
    <n v="20"/>
    <n v="20"/>
    <s v="2023-04-16T08:52:06"/>
  </r>
  <r>
    <s v="Sale"/>
    <s v="23-24/000248"/>
    <s v="16/04/2023 09:46"/>
    <x v="105"/>
    <m/>
    <s v="NO"/>
    <s v="PUJA"/>
    <s v="SELF"/>
    <n v="20"/>
    <n v="0"/>
    <n v="0"/>
    <n v="20"/>
    <n v="20"/>
    <s v="2023-04-16T09:46:36"/>
  </r>
  <r>
    <s v="Sale"/>
    <s v="23-24/000250"/>
    <s v="16/04/2023 19:10"/>
    <x v="105"/>
    <m/>
    <s v="NO"/>
    <s v="SUNIL KUMAR AMBASTH"/>
    <s v="Dr. Anupam Singh/Dr.Binay Kumar"/>
    <n v="626.4"/>
    <n v="0"/>
    <n v="-0.4"/>
    <n v="626.4"/>
    <n v="626"/>
    <s v="2023-04-16T19:10:34"/>
  </r>
  <r>
    <s v="Sale"/>
    <s v="23-24/000251"/>
    <s v="17/04/2023 05:43"/>
    <x v="106"/>
    <m/>
    <s v="NO"/>
    <s v="AMAN"/>
    <s v="SELF"/>
    <n v="10"/>
    <n v="0"/>
    <n v="0"/>
    <n v="10"/>
    <n v="10"/>
    <s v="2023-04-17T05:43:18"/>
  </r>
  <r>
    <s v="Sale"/>
    <s v="23-24/000252"/>
    <s v="17/04/2023 05:44"/>
    <x v="106"/>
    <m/>
    <s v="NO"/>
    <s v="RAJU"/>
    <s v="SELF"/>
    <n v="5.15"/>
    <n v="0"/>
    <n v="-0.15"/>
    <n v="5.15"/>
    <n v="5"/>
    <s v="2023-04-17T05:44:07"/>
  </r>
  <r>
    <s v="Sale"/>
    <s v="23-24/000253"/>
    <s v="17/04/2023 09:33"/>
    <x v="106"/>
    <m/>
    <s v="NO"/>
    <s v="KRIMOY GUPTA"/>
    <s v="Dr. Anupam Singh/Dr.Binay Kumar"/>
    <n v="207.5"/>
    <n v="0"/>
    <n v="0.5"/>
    <n v="207.5"/>
    <n v="208"/>
    <s v="2023-04-17T09:33:24"/>
  </r>
  <r>
    <s v="Sale"/>
    <s v="23-24/000254"/>
    <s v="17/04/2023 09:48"/>
    <x v="106"/>
    <m/>
    <s v="NO"/>
    <s v="CATH LAB NEW"/>
    <s v="Dr. Anupam Singh"/>
    <n v="1911.96"/>
    <n v="0"/>
    <n v="0.04"/>
    <n v="1911.96"/>
    <n v="1912"/>
    <s v="2023-04-17T09:48:53"/>
  </r>
  <r>
    <s v="Sale"/>
    <s v="23-24/000257"/>
    <s v="17/04/2023 13:29"/>
    <x v="106"/>
    <n v="1678"/>
    <s v="NO"/>
    <s v="Mrs. KIRAN DEVI"/>
    <s v="Dr. Anupam Singh/Dr.Binay Kumar"/>
    <n v="119.2"/>
    <n v="0"/>
    <n v="-0.2"/>
    <n v="119.2"/>
    <n v="119"/>
    <s v="2023-04-17T13:29:23"/>
  </r>
  <r>
    <s v="Sale"/>
    <s v="23-24/000258"/>
    <s v="17/04/2023 13:30"/>
    <x v="106"/>
    <m/>
    <s v="NO"/>
    <s v="PUJA"/>
    <s v="SELF"/>
    <n v="20"/>
    <n v="0"/>
    <n v="0"/>
    <n v="20"/>
    <n v="20"/>
    <s v="2023-04-17T13:30:15"/>
  </r>
  <r>
    <s v="Sale"/>
    <s v="23-24/000259"/>
    <s v="17/04/2023 13:40"/>
    <x v="106"/>
    <m/>
    <s v="NO"/>
    <s v="PUNAM DEVI"/>
    <s v="SEL"/>
    <n v="132"/>
    <n v="0"/>
    <n v="0"/>
    <n v="132"/>
    <n v="132"/>
    <s v="2023-04-17T13:40:59"/>
  </r>
  <r>
    <s v="Sale"/>
    <s v="23-24/000261"/>
    <s v="17/04/2023 14:12"/>
    <x v="106"/>
    <n v="4077"/>
    <s v="NO"/>
    <s v="Mr. VISHWANATH SHUKLA"/>
    <s v="Dr. Anupam Singh/Dr.Binay Kumar"/>
    <n v="7643.03"/>
    <n v="0"/>
    <n v="-0.03"/>
    <n v="7643.03"/>
    <n v="7643"/>
    <s v="2023-04-17T14:12:51"/>
  </r>
  <r>
    <s v="Sale"/>
    <s v="23-24/000263"/>
    <s v="17/04/2023 14:48"/>
    <x v="106"/>
    <n v="1729"/>
    <s v="NO"/>
    <s v="Mrs. LALITA PRAJAPATI"/>
    <s v="Dr. Anupam Singh/Dr.Binay Kumar"/>
    <n v="1077.08"/>
    <n v="0"/>
    <n v="-0.08"/>
    <n v="1077.08"/>
    <n v="1077"/>
    <s v="2023-04-17T14:48:56"/>
  </r>
  <r>
    <s v="Sale"/>
    <s v="23-24/000265"/>
    <s v="17/04/2023 17:19"/>
    <x v="106"/>
    <m/>
    <s v="NO"/>
    <s v="KARMCHAND"/>
    <s v="SELF"/>
    <n v="50"/>
    <n v="0"/>
    <n v="0"/>
    <n v="50"/>
    <n v="50"/>
    <s v="2023-04-17T17:19:41"/>
  </r>
  <r>
    <s v="Sale"/>
    <s v="23-24/000268"/>
    <s v="17/04/2023 17:43"/>
    <x v="106"/>
    <n v="4077"/>
    <s v="NO"/>
    <s v="Mr. VISHWANATH SHUKLA"/>
    <s v="Dr. Anupam Singh/Dr.Binay Kumar"/>
    <n v="9.84"/>
    <n v="0"/>
    <n v="0.16"/>
    <n v="9.84"/>
    <n v="10"/>
    <s v="2023-04-17T17:43:58"/>
  </r>
  <r>
    <s v="Sale"/>
    <s v="23-24/000271"/>
    <s v="17/04/2023 19:25"/>
    <x v="106"/>
    <n v="4090"/>
    <s v="NO"/>
    <s v="Mr. ASHISH KUMAR"/>
    <s v="Dr. Anupam Singh/Dr.Binay Kumar"/>
    <n v="855"/>
    <n v="0"/>
    <n v="0"/>
    <n v="855"/>
    <n v="855"/>
    <s v="2023-04-17T19:25:31"/>
  </r>
  <r>
    <s v="Sale"/>
    <s v="23-24/000272"/>
    <s v="17/04/2023 23:59"/>
    <x v="106"/>
    <m/>
    <s v="NO"/>
    <s v="DILIP KUMAR"/>
    <s v="SELF"/>
    <n v="92.92"/>
    <n v="0"/>
    <n v="0.08"/>
    <n v="92.92"/>
    <n v="93"/>
    <s v="2023-04-17T23:59:01"/>
  </r>
  <r>
    <s v="Sale"/>
    <s v="23-24/000273"/>
    <s v="18/04/2023 01:10"/>
    <x v="107"/>
    <m/>
    <s v="NO"/>
    <s v="DILIP KUMAR"/>
    <s v="SELF"/>
    <n v="315.35000000000002"/>
    <n v="0"/>
    <n v="-0.35"/>
    <n v="315.35000000000002"/>
    <n v="315"/>
    <s v="2023-04-18T01:10:58"/>
  </r>
  <r>
    <s v="Sale"/>
    <s v="23-24/000274"/>
    <s v="18/04/2023 09:12"/>
    <x v="107"/>
    <m/>
    <s v="NO"/>
    <s v="PUJA"/>
    <s v="SELF"/>
    <n v="30"/>
    <n v="0"/>
    <n v="0"/>
    <n v="30"/>
    <n v="30"/>
    <s v="2023-04-18T09:12:09"/>
  </r>
  <r>
    <s v="Sale"/>
    <s v="23-24/000275"/>
    <s v="18/04/2023 12:06"/>
    <x v="107"/>
    <m/>
    <s v="NO"/>
    <s v="ASHA PATHAK"/>
    <s v="Dr. Anupam Singh/Dr.Binay Kumar"/>
    <n v="159"/>
    <n v="0"/>
    <n v="0"/>
    <n v="159"/>
    <n v="159"/>
    <s v="2023-04-18T12:06:11"/>
  </r>
  <r>
    <s v="Sale"/>
    <s v="23-24/000278"/>
    <s v="18/04/2023 14:47"/>
    <x v="107"/>
    <m/>
    <s v="NO"/>
    <s v="SAKILA BIBI"/>
    <s v="Dr. Anupam Singh/Dr.Binay Kumar"/>
    <n v="486.26"/>
    <n v="0"/>
    <n v="-0.26"/>
    <n v="486.26"/>
    <n v="486"/>
    <s v="2023-04-18T14:47:41"/>
  </r>
  <r>
    <s v="Sale"/>
    <s v="23-24/000279"/>
    <s v="18/04/2023 16:21"/>
    <x v="107"/>
    <n v="393"/>
    <s v="NO"/>
    <s v="Mrs. RUPALI  MUKHERJEE"/>
    <s v="Dr. Anupam Singh/Dr.Binay Kumar"/>
    <n v="157.30000000000001"/>
    <n v="0"/>
    <n v="-0.3"/>
    <n v="157.30000000000001"/>
    <n v="157"/>
    <s v="2023-04-18T16:21:12"/>
  </r>
  <r>
    <s v="Sale"/>
    <s v="23-24/000280"/>
    <s v="18/04/2023 16:22"/>
    <x v="107"/>
    <m/>
    <s v="NO"/>
    <s v="PRIYANKA KUMARI"/>
    <s v="SELF"/>
    <n v="108.5"/>
    <n v="0"/>
    <n v="0.5"/>
    <n v="108.5"/>
    <n v="109"/>
    <s v="2023-04-18T16:22:03"/>
  </r>
  <r>
    <s v="Sale"/>
    <s v="23-24/000281"/>
    <s v="18/04/2023 16:59"/>
    <x v="107"/>
    <n v="4103"/>
    <s v="NO"/>
    <s v="Mr. MANOJ MAHTO"/>
    <s v="Dr. Anupam Singh/Dr.Binay Kumar"/>
    <n v="824.4"/>
    <n v="0"/>
    <n v="-0.4"/>
    <n v="824.4"/>
    <n v="824"/>
    <s v="2023-04-18T16:59:35"/>
  </r>
  <r>
    <s v="Sale"/>
    <s v="23-24/000284"/>
    <s v="18/04/2023 17:21"/>
    <x v="107"/>
    <n v="524"/>
    <s v="NO"/>
    <s v="Miss. MEDHA  KUMARI"/>
    <s v="Dr. Anupam Singh/Dr.Binay Kumar"/>
    <n v="381.52"/>
    <n v="114.47"/>
    <n v="-0.05"/>
    <n v="267.05"/>
    <n v="267"/>
    <s v="2023-04-18T17:21:48"/>
  </r>
  <r>
    <s v="Sale"/>
    <s v="23-24/000285"/>
    <s v="18/04/2023 17:41"/>
    <x v="107"/>
    <n v="4109"/>
    <s v="NO"/>
    <s v="Mr. DEVENDRA NATH PANDEY"/>
    <s v="Dr. Anupam Singh/Dr.Binay Kumar"/>
    <n v="281.25"/>
    <n v="0"/>
    <n v="-0.25"/>
    <n v="281.25"/>
    <n v="281"/>
    <s v="2023-04-18T17:41:15"/>
  </r>
  <r>
    <s v="Sale"/>
    <s v="23-24/000286"/>
    <s v="18/04/2023 17:52"/>
    <x v="107"/>
    <n v="3133"/>
    <s v="NO"/>
    <s v="Mrs. MUNNI DEVI"/>
    <s v="Dr. Anupam Singh/Dr.Binay Kumar"/>
    <n v="40.299999999999997"/>
    <n v="0"/>
    <n v="-0.3"/>
    <n v="40.299999999999997"/>
    <n v="40"/>
    <s v="2023-04-18T17:52:14"/>
  </r>
  <r>
    <s v="Sale"/>
    <s v="23-24/000287"/>
    <s v="18/04/2023 19:12"/>
    <x v="107"/>
    <n v="4109"/>
    <s v="NO"/>
    <s v="Mr. DEVENDRA NATH PANDEY"/>
    <s v="Dr. Anupam Singh/Dr.Binay Kumar"/>
    <n v="615.36"/>
    <n v="0"/>
    <n v="-0.36"/>
    <n v="615.36"/>
    <n v="615"/>
    <s v="2023-04-18T19:12:02"/>
  </r>
  <r>
    <s v="Sale"/>
    <s v="23-24/000288"/>
    <s v="18/04/2023 19:13"/>
    <x v="107"/>
    <m/>
    <s v="NO"/>
    <s v="KISHAN JAISWAL"/>
    <s v="SELF"/>
    <n v="452"/>
    <n v="0"/>
    <n v="0"/>
    <n v="452"/>
    <n v="452"/>
    <s v="2023-04-18T19:13:25"/>
  </r>
  <r>
    <s v="Sale"/>
    <s v="23-24/000289"/>
    <s v="18/04/2023 20:19"/>
    <x v="107"/>
    <m/>
    <s v="NO"/>
    <s v="PADDA DEVI"/>
    <s v="Dr. Anupam Singh/Dr.Binay Kumar"/>
    <n v="715.8"/>
    <n v="0"/>
    <n v="0.2"/>
    <n v="715.8"/>
    <n v="716"/>
    <s v="2023-04-18T20:19:57"/>
  </r>
  <r>
    <s v="Sale"/>
    <s v="23-24/000295"/>
    <s v="19/04/2023 14:11"/>
    <x v="108"/>
    <n v="1669"/>
    <s v="NO"/>
    <s v="Mr. BANSURI KUMAR ROY"/>
    <s v="Dr. Anupam Singh/Dr.Binay Kumar"/>
    <n v="2476.9499999999998"/>
    <n v="0"/>
    <n v="0.05"/>
    <n v="2476.9499999999998"/>
    <n v="2477"/>
    <s v="2023-04-19T14:11:29"/>
  </r>
  <r>
    <s v="Sale"/>
    <s v="23-24/000300"/>
    <s v="19/04/2023 19:36"/>
    <x v="108"/>
    <m/>
    <s v="NO"/>
    <s v="NAVIN SIR"/>
    <s v="Dr. Anupam Singh/Dr.Binay Kumar"/>
    <n v="561.04999999999995"/>
    <n v="168.31"/>
    <n v="0.26"/>
    <n v="392.74"/>
    <n v="393"/>
    <s v="2023-04-19T19:36:37"/>
  </r>
  <r>
    <s v="Sale"/>
    <s v="23-24/000301"/>
    <s v="19/04/2023 19:42"/>
    <x v="108"/>
    <n v="4121"/>
    <s v="NO"/>
    <s v="Mrs. JAISHREE KUMARI"/>
    <s v="Dr. Anupam Singh/Dr.Binay Kumar"/>
    <n v="346.65"/>
    <n v="0"/>
    <n v="0.35"/>
    <n v="346.65"/>
    <n v="347"/>
    <s v="2023-04-19T19:42:07"/>
  </r>
  <r>
    <s v="Sale"/>
    <s v="23-24/000302"/>
    <s v="19/04/2023 20:01"/>
    <x v="108"/>
    <n v="1162"/>
    <s v="NO"/>
    <s v="Mr. SUSANTA KUMAR  MUKHERJEE"/>
    <s v="Dr. Anupam Singh/Dr.Binay Kumar"/>
    <n v="165"/>
    <n v="0"/>
    <n v="0"/>
    <n v="165"/>
    <n v="165"/>
    <s v="2023-04-19T20:01:54"/>
  </r>
  <r>
    <s v="Sale"/>
    <s v="23-24/000303"/>
    <s v="20/04/2023 10:06"/>
    <x v="109"/>
    <m/>
    <s v="NO"/>
    <s v="BINOD PARSAD"/>
    <s v="Dr. Anupam Kumar Singh/ Dr.S.K.Pal"/>
    <n v="560.5"/>
    <n v="0"/>
    <n v="0.5"/>
    <n v="560.5"/>
    <n v="561"/>
    <s v="2023-04-20T10:06:18"/>
  </r>
  <r>
    <s v="Sale"/>
    <s v="23-24/000304"/>
    <s v="20/04/2023 11:07"/>
    <x v="109"/>
    <m/>
    <s v="NO"/>
    <s v="puja"/>
    <s v="selF"/>
    <n v="10"/>
    <n v="0"/>
    <n v="0"/>
    <n v="10"/>
    <n v="10"/>
    <s v="2023-04-20T11:07:45"/>
  </r>
  <r>
    <s v="Sale"/>
    <s v="23-24/000306"/>
    <s v="20/04/2023 12:52"/>
    <x v="109"/>
    <n v="2161"/>
    <s v="NO"/>
    <s v="Mr. RAMJAN ANSARI"/>
    <s v="Dr. Anupam Singh/Dr.Binay Kumar"/>
    <n v="743.85"/>
    <n v="0"/>
    <n v="0.15"/>
    <n v="743.85"/>
    <n v="744"/>
    <s v="2023-04-20T12:52:33"/>
  </r>
  <r>
    <s v="Sale"/>
    <s v="23-24/000307"/>
    <s v="20/04/2023 13:28"/>
    <x v="109"/>
    <m/>
    <s v="NO"/>
    <s v="PUJA"/>
    <s v="SELF"/>
    <n v="10"/>
    <n v="0"/>
    <n v="0"/>
    <n v="10"/>
    <n v="10"/>
    <s v="2023-04-20T13:28:07"/>
  </r>
  <r>
    <s v="Sale"/>
    <s v="23-24/000309"/>
    <s v="20/04/2023 14:36"/>
    <x v="109"/>
    <m/>
    <s v="NO"/>
    <s v="PUJA"/>
    <s v="SELF"/>
    <n v="10"/>
    <n v="0"/>
    <n v="0"/>
    <n v="10"/>
    <n v="10"/>
    <s v="2023-04-20T14:36:34"/>
  </r>
  <r>
    <s v="Sale"/>
    <s v="23-24/000310"/>
    <s v="20/04/2023 15:03"/>
    <x v="109"/>
    <n v="3933"/>
    <s v="NO"/>
    <s v="Mrs. SHANTI DEVI"/>
    <s v="Dr. Anupam Singh/Dr.Binay Kumar"/>
    <n v="1791.09"/>
    <n v="0"/>
    <n v="-0.09"/>
    <n v="1791.09"/>
    <n v="1791"/>
    <s v="2023-04-20T15:03:28"/>
  </r>
  <r>
    <s v="Sale"/>
    <s v="23-24/000311"/>
    <s v="20/04/2023 15:12"/>
    <x v="109"/>
    <n v="393"/>
    <s v="NO"/>
    <s v="Mrs. RUPALI  MUKHERJEE"/>
    <s v="Dr. Anupam Singh/Dr.Binay Kumar"/>
    <n v="2923.96"/>
    <n v="0"/>
    <n v="0.04"/>
    <n v="2923.96"/>
    <n v="2924"/>
    <s v="2023-04-20T15:12:23"/>
  </r>
  <r>
    <s v="Return"/>
    <s v="23-24/000009"/>
    <s v="20/04/2023 15:29"/>
    <x v="109"/>
    <n v="1669"/>
    <s v="NO"/>
    <s v="Mr. BANSURI KUMAR ROY"/>
    <m/>
    <n v="-325.5"/>
    <n v="0"/>
    <n v="-0.5"/>
    <n v="-325.5"/>
    <n v="-326"/>
    <s v="2023-04-20T15:29:54"/>
  </r>
  <r>
    <s v="Sale"/>
    <s v="23-24/000313"/>
    <s v="20/04/2023 20:21"/>
    <x v="109"/>
    <n v="2695"/>
    <s v="NO"/>
    <s v="Mrs. SARASWATI DEVI"/>
    <s v="Dr. Anupam Singh/Dr.Binay Kumar"/>
    <n v="1518.3"/>
    <n v="0"/>
    <n v="-0.3"/>
    <n v="1518.3"/>
    <n v="1518"/>
    <s v="2023-04-20T20:21:14"/>
  </r>
  <r>
    <s v="Sale"/>
    <s v="23-24/000314"/>
    <s v="20/04/2023 20:31"/>
    <x v="109"/>
    <m/>
    <s v="NO"/>
    <s v="MAHAWIR SAW"/>
    <s v="SELF"/>
    <n v="271.3"/>
    <n v="0"/>
    <n v="-0.3"/>
    <n v="271.3"/>
    <n v="271"/>
    <s v="2023-04-20T20:31:02"/>
  </r>
  <r>
    <s v="Sale"/>
    <s v="23-24/000315"/>
    <s v="21/04/2023 08:34"/>
    <x v="110"/>
    <m/>
    <s v="NO"/>
    <s v="RAMESH"/>
    <s v="SEF"/>
    <n v="10"/>
    <n v="0"/>
    <n v="0"/>
    <n v="10"/>
    <n v="10"/>
    <s v="2023-04-21T08:34:53"/>
  </r>
  <r>
    <s v="Sale"/>
    <s v="23-24/000316"/>
    <s v="21/04/2023 11:38"/>
    <x v="110"/>
    <m/>
    <s v="NO"/>
    <s v="SANJAY"/>
    <s v="SELF"/>
    <n v="10"/>
    <n v="0"/>
    <n v="0"/>
    <n v="10"/>
    <n v="10"/>
    <s v="2023-04-21T11:38:07"/>
  </r>
  <r>
    <s v="Sale"/>
    <s v="23-24/000317"/>
    <s v="21/04/2023 12:45"/>
    <x v="110"/>
    <n v="3736"/>
    <s v="NO"/>
    <s v="Mr. ANIL KUMAR SINGH"/>
    <s v="Dr. Anupam Singh/Dr.Binay Kumar"/>
    <n v="21.75"/>
    <n v="0"/>
    <n v="0.25"/>
    <n v="21.75"/>
    <n v="22"/>
    <s v="2023-04-21T12:45:10"/>
  </r>
  <r>
    <s v="Sale"/>
    <s v="23-24/000319"/>
    <s v="21/04/2023 13:24"/>
    <x v="110"/>
    <m/>
    <s v="NO"/>
    <s v="DR.ANUPAM SIR"/>
    <s v="Dr. Anupam Singh"/>
    <n v="811.8"/>
    <n v="0"/>
    <n v="0.2"/>
    <n v="811.8"/>
    <n v="812"/>
    <s v="2023-04-21T13:24:01"/>
  </r>
  <r>
    <s v="Sale"/>
    <s v="23-24/000320"/>
    <s v="21/04/2023 14:13"/>
    <x v="110"/>
    <n v="4132"/>
    <s v="NO"/>
    <s v="Mrs. MOHINI DEVI"/>
    <s v="Dr. Anupam Singh/Dr.Binay Kumar"/>
    <n v="530.4"/>
    <n v="0"/>
    <n v="-0.4"/>
    <n v="530.4"/>
    <n v="530"/>
    <s v="2023-04-21T14:13:04"/>
  </r>
  <r>
    <s v="Sale"/>
    <s v="23-24/000322"/>
    <s v="21/04/2023 15:04"/>
    <x v="110"/>
    <n v="4134"/>
    <s v="NO"/>
    <s v="Mr. KESRILAL BIRBALI GAUTAM"/>
    <s v="Dr. Anupam Singh/Dr.Binay Kumar"/>
    <n v="2382.75"/>
    <n v="0"/>
    <n v="0.25"/>
    <n v="2382.75"/>
    <n v="2383"/>
    <s v="2023-04-21T15:04:56"/>
  </r>
  <r>
    <s v="Sale"/>
    <s v="23-24/000323"/>
    <s v="21/04/2023 15:34"/>
    <x v="110"/>
    <n v="4135"/>
    <s v="NO"/>
    <s v="Mrs. NAZIYA KHATOON"/>
    <s v="Dr. Anupam Singh/Dr.Binay Kumar"/>
    <n v="1250.7"/>
    <n v="0"/>
    <n v="0.3"/>
    <n v="1250.7"/>
    <n v="1251"/>
    <s v="2023-04-21T15:34:12"/>
  </r>
  <r>
    <s v="Sale"/>
    <s v="23-24/000325"/>
    <s v="21/04/2023 16:03"/>
    <x v="110"/>
    <n v="3693"/>
    <s v="NO"/>
    <s v="Mr. MD. ASHLAM"/>
    <s v="Dr. Anupam Singh/Dr.Binay Kumar"/>
    <n v="197.95"/>
    <n v="0"/>
    <n v="0.05"/>
    <n v="197.95"/>
    <n v="198"/>
    <s v="2023-04-21T16:03:14"/>
  </r>
  <r>
    <s v="Sale"/>
    <s v="23-24/000327"/>
    <s v="21/04/2023 17:37"/>
    <x v="110"/>
    <m/>
    <s v="NO"/>
    <s v="PUSH[PA"/>
    <s v="SELF"/>
    <n v="10"/>
    <n v="0"/>
    <n v="0"/>
    <n v="10"/>
    <n v="10"/>
    <s v="2023-04-21T17:37:20"/>
  </r>
  <r>
    <s v="Sale"/>
    <s v="23-24/000328"/>
    <s v="21/04/2023 20:10"/>
    <x v="110"/>
    <m/>
    <s v="NO"/>
    <s v="PUSHPA"/>
    <s v="SELF"/>
    <n v="20"/>
    <n v="0"/>
    <n v="0"/>
    <n v="20"/>
    <n v="20"/>
    <s v="2023-04-21T20:10:26"/>
  </r>
  <r>
    <s v="Sale"/>
    <s v="23-24/000329"/>
    <s v="21/04/2023 20:24"/>
    <x v="110"/>
    <m/>
    <s v="NO"/>
    <s v="MEGHA ROY"/>
    <s v="Dr. Anupam Singh/Dr.Binay Kumar"/>
    <n v="476.83"/>
    <n v="0"/>
    <n v="0.17"/>
    <n v="476.83"/>
    <n v="477"/>
    <s v="2023-04-21T20:24:02"/>
  </r>
  <r>
    <s v="Sale"/>
    <s v="23-24/000330"/>
    <s v="21/04/2023 20:40"/>
    <x v="110"/>
    <m/>
    <s v="NO"/>
    <s v="IMTIZA"/>
    <s v="SELF"/>
    <n v="10"/>
    <n v="0"/>
    <n v="0"/>
    <n v="10"/>
    <n v="10"/>
    <s v="2023-04-21T20:40:11"/>
  </r>
  <r>
    <s v="Sale"/>
    <s v="23-24/000331"/>
    <s v="21/04/2023 21:21"/>
    <x v="110"/>
    <n v="4138"/>
    <s v="NO"/>
    <s v="Mr. SUBHASH CHANDRA PODDAR"/>
    <s v="Dr. Anupam Singh/Dr.Binay Kumar"/>
    <n v="277.55"/>
    <n v="0"/>
    <n v="0.45"/>
    <n v="277.55"/>
    <n v="278"/>
    <s v="2023-04-21T21:21:36"/>
  </r>
  <r>
    <s v="Sale"/>
    <s v="23-24/000332"/>
    <s v="22/04/2023 08:02"/>
    <x v="111"/>
    <m/>
    <s v="NO"/>
    <s v="somi"/>
    <s v="self"/>
    <n v="10"/>
    <n v="0"/>
    <n v="0"/>
    <n v="10"/>
    <n v="10"/>
    <s v="2023-04-22T08:02:41"/>
  </r>
  <r>
    <s v="Sale"/>
    <s v="23-24/000333"/>
    <s v="22/04/2023 08:44"/>
    <x v="111"/>
    <m/>
    <s v="NO"/>
    <s v="ajay"/>
    <s v="self"/>
    <n v="10"/>
    <n v="0"/>
    <n v="0"/>
    <n v="10"/>
    <n v="10"/>
    <s v="2023-04-22T08:44:22"/>
  </r>
  <r>
    <s v="Sale"/>
    <s v="23-24/000334"/>
    <s v="22/04/2023 09:43"/>
    <x v="111"/>
    <m/>
    <s v="NO"/>
    <s v="PUSHPA"/>
    <s v="SELF"/>
    <n v="10"/>
    <n v="0"/>
    <n v="0"/>
    <n v="10"/>
    <n v="10"/>
    <s v="2023-04-22T09:43:07"/>
  </r>
  <r>
    <s v="Sale"/>
    <s v="23-24/000335"/>
    <s v="22/04/2023 11:32"/>
    <x v="111"/>
    <m/>
    <s v="NO"/>
    <s v="DEVKI EKKA"/>
    <s v="Dr. Anupam Singh/Dr.Binay Kumar"/>
    <n v="700.2"/>
    <n v="0"/>
    <n v="-0.2"/>
    <n v="700.2"/>
    <n v="700"/>
    <s v="2023-04-22T11:32:10"/>
  </r>
  <r>
    <s v="Sale"/>
    <s v="23-24/000337"/>
    <s v="22/04/2023 14:00"/>
    <x v="111"/>
    <n v="2716"/>
    <s v="NO"/>
    <s v="Mr. RAGHUVEER RAM"/>
    <s v="Dr. Anupam Singh/Dr.Binay Kumar"/>
    <n v="937.9"/>
    <n v="0"/>
    <n v="0.1"/>
    <n v="937.9"/>
    <n v="938"/>
    <s v="2023-04-22T14:00:11"/>
  </r>
  <r>
    <s v="Sale"/>
    <s v="23-24/000340"/>
    <s v="22/04/2023 16:47"/>
    <x v="111"/>
    <m/>
    <s v="NO"/>
    <s v="PUSHPA"/>
    <s v="SELF"/>
    <n v="40"/>
    <n v="0"/>
    <n v="0"/>
    <n v="40"/>
    <n v="40"/>
    <s v="2023-04-22T16:47:41"/>
  </r>
  <r>
    <s v="Sale"/>
    <s v="23-24/000344"/>
    <s v="22/04/2023 20:56"/>
    <x v="111"/>
    <n v="4149"/>
    <s v="NO"/>
    <s v="Mrs. MARSHA NAG"/>
    <s v="Dr. Anupam Singh/Dr.Binay Kumar"/>
    <n v="1308.81"/>
    <n v="0"/>
    <n v="0.19"/>
    <n v="1308.81"/>
    <n v="1309"/>
    <s v="2023-04-22T20:56:03"/>
  </r>
  <r>
    <s v="Sale"/>
    <s v="23-24/000345"/>
    <s v="22/04/2023 22:38"/>
    <x v="111"/>
    <n v="4150"/>
    <s v="NO"/>
    <s v="Miss. BABY KUMARI"/>
    <s v="Dr. Anupam Singh/Dr.Binay Kumar"/>
    <n v="595.85"/>
    <n v="0"/>
    <n v="0.15"/>
    <n v="595.85"/>
    <n v="596"/>
    <s v="2023-04-22T22:38:18"/>
  </r>
  <r>
    <s v="Sale"/>
    <s v="23-24/000346"/>
    <s v="22/04/2023 22:39"/>
    <x v="111"/>
    <n v="4150"/>
    <s v="NO"/>
    <s v="Miss. BABY KUMARI"/>
    <s v="Dr. Anupam Singh/Dr.Binay Kumar"/>
    <n v="89.99"/>
    <n v="0"/>
    <n v="0.01"/>
    <n v="89.99"/>
    <n v="90"/>
    <s v="2023-04-22T22:39:21"/>
  </r>
  <r>
    <s v="Sale"/>
    <s v="23-24/000347"/>
    <s v="22/04/2023 23:19"/>
    <x v="111"/>
    <n v="4150"/>
    <s v="NO"/>
    <s v="Miss. BABY KUMARI"/>
    <s v="Dr. Anupam Singh/Dr.Binay Kumar"/>
    <n v="107.5"/>
    <n v="0"/>
    <n v="0.5"/>
    <n v="107.5"/>
    <n v="108"/>
    <s v="2023-04-22T23:19:57"/>
  </r>
  <r>
    <s v="Sale"/>
    <s v="23-24/000348"/>
    <s v="23/04/2023 01:54"/>
    <x v="112"/>
    <n v="4151"/>
    <s v="NO"/>
    <s v="Mrs. BULBUL MISHRA"/>
    <s v="Dr. Anupam Singh/Dr.Binay Kumar"/>
    <n v="1001.82"/>
    <n v="0"/>
    <n v="0.18"/>
    <n v="1001.82"/>
    <n v="1002"/>
    <s v="2023-04-23T01:54:02"/>
  </r>
  <r>
    <s v="Sale"/>
    <s v="23-24/000350"/>
    <s v="23/04/2023 13:02"/>
    <x v="112"/>
    <m/>
    <s v="NO"/>
    <s v="akram"/>
    <s v="self"/>
    <n v="10"/>
    <n v="0"/>
    <n v="0"/>
    <n v="10"/>
    <n v="10"/>
    <s v="2023-04-23T13:02:43"/>
  </r>
  <r>
    <s v="Sale"/>
    <s v="23-24/000353"/>
    <s v="23/04/2023 14:53"/>
    <x v="112"/>
    <m/>
    <s v="NO"/>
    <s v="rajesh kr"/>
    <s v="Dr. Anupam Singh/Dr.Binay Kumar"/>
    <n v="45"/>
    <n v="0"/>
    <n v="0"/>
    <n v="45"/>
    <n v="45"/>
    <s v="2023-04-23T14:53:09"/>
  </r>
  <r>
    <s v="Sale"/>
    <s v="23-24/000354"/>
    <s v="23/04/2023 14:56"/>
    <x v="112"/>
    <m/>
    <s v="NO"/>
    <s v="rajesh kr"/>
    <s v="Dr. Anupam Singh/Dr.Binay Kumar"/>
    <n v="98.85"/>
    <n v="0"/>
    <n v="0.15"/>
    <n v="98.85"/>
    <n v="99"/>
    <s v="2023-04-23T14:56:44"/>
  </r>
  <r>
    <s v="Return"/>
    <s v="23-24/000010"/>
    <s v="23/04/2023 14:59"/>
    <x v="112"/>
    <m/>
    <s v="NO"/>
    <s v="rajesh kr"/>
    <s v="Dr. Anupam Singh/Dr.Binay Kumar"/>
    <n v="-45"/>
    <n v="0"/>
    <n v="0"/>
    <n v="-45"/>
    <n v="-45"/>
    <s v="2023-04-23T14:59:09"/>
  </r>
  <r>
    <s v="Sale"/>
    <s v="23-24/000355"/>
    <s v="23/04/2023 16:17"/>
    <x v="112"/>
    <m/>
    <s v="NO"/>
    <s v="PUSHPA"/>
    <s v="SELF"/>
    <n v="20"/>
    <n v="0"/>
    <n v="0"/>
    <n v="20"/>
    <n v="20"/>
    <s v="2023-04-23T16:17:31"/>
  </r>
  <r>
    <s v="Sale"/>
    <s v="23-24/000357"/>
    <s v="24/04/2023 10:32"/>
    <x v="113"/>
    <n v="2877"/>
    <s v="NO"/>
    <s v="Mrs. PUNAM DEVI"/>
    <s v="Dr. Anupam Singh/Dr.Binay Kumar"/>
    <n v="491.47"/>
    <n v="0"/>
    <n v="-0.47"/>
    <n v="491.47"/>
    <n v="491"/>
    <s v="2023-04-24T10:32:28"/>
  </r>
  <r>
    <s v="Sale"/>
    <s v="23-24/000358"/>
    <s v="24/04/2023 10:59"/>
    <x v="113"/>
    <m/>
    <s v="NO"/>
    <s v="PUSPA"/>
    <s v="SELF"/>
    <n v="10"/>
    <n v="0"/>
    <n v="0"/>
    <n v="10"/>
    <n v="10"/>
    <s v="2023-04-24T10:59:24"/>
  </r>
  <r>
    <s v="Sale"/>
    <s v="23-24/000363"/>
    <s v="24/04/2023 13:06"/>
    <x v="113"/>
    <m/>
    <s v="NO"/>
    <s v="CATH LAB NEW"/>
    <s v="Dr. Anupam Singh/Dr.Binay Kumar"/>
    <n v="4827.92"/>
    <n v="0"/>
    <n v="0.08"/>
    <n v="4827.92"/>
    <n v="4828"/>
    <s v="2023-04-24T13:06:07"/>
  </r>
  <r>
    <s v="Sale"/>
    <s v="23-24/000366"/>
    <s v="24/04/2023 13:44"/>
    <x v="113"/>
    <m/>
    <s v="NO"/>
    <s v="PUSHPA RAJ"/>
    <s v="SELF"/>
    <n v="40"/>
    <n v="0"/>
    <n v="0"/>
    <n v="40"/>
    <n v="40"/>
    <s v="2023-04-24T13:44:24"/>
  </r>
  <r>
    <s v="Sale"/>
    <s v="23-24/000368"/>
    <s v="24/04/2023 14:06"/>
    <x v="113"/>
    <n v="1514"/>
    <s v="NO"/>
    <s v="Mr. JAMAL   UDDIN"/>
    <s v="Dr. Anupam Singh/Dr.Binay Kumar"/>
    <n v="2279.15"/>
    <n v="0"/>
    <n v="-0.15"/>
    <n v="2279.15"/>
    <n v="2279"/>
    <s v="2023-04-24T14:06:11"/>
  </r>
  <r>
    <s v="Sale"/>
    <s v="23-24/000369"/>
    <s v="24/04/2023 14:54"/>
    <x v="113"/>
    <m/>
    <s v="NO"/>
    <s v="PUSPA"/>
    <s v="SELF"/>
    <n v="10"/>
    <n v="0"/>
    <n v="0"/>
    <n v="10"/>
    <n v="10"/>
    <s v="2023-04-24T14:54:19"/>
  </r>
  <r>
    <s v="Sale"/>
    <s v="23-24/000370"/>
    <s v="24/04/2023 15:12"/>
    <x v="113"/>
    <m/>
    <s v="NO"/>
    <s v="RUPA"/>
    <s v="SELF"/>
    <n v="50"/>
    <n v="0"/>
    <n v="0"/>
    <n v="50"/>
    <n v="50"/>
    <s v="2023-04-24T15:12:35"/>
  </r>
  <r>
    <s v="Sale"/>
    <s v="23-24/000371"/>
    <s v="24/04/2023 15:41"/>
    <x v="113"/>
    <n v="3765"/>
    <s v="NO"/>
    <s v="Mrs. MAIJUN BIBI"/>
    <s v="Dr. Anupam Singh/Dr.Binay Kumar"/>
    <n v="1076.05"/>
    <n v="0"/>
    <n v="-0.05"/>
    <n v="1076.05"/>
    <n v="1076"/>
    <s v="2023-04-24T15:41:40"/>
  </r>
  <r>
    <s v="Sale"/>
    <s v="23-24/000373"/>
    <s v="24/04/2023 16:02"/>
    <x v="113"/>
    <n v="415"/>
    <s v="NO"/>
    <s v="Mrs. PUJA  KUMARI"/>
    <s v="Dr. RASHMI SINGH"/>
    <n v="474.4"/>
    <n v="0"/>
    <n v="-0.4"/>
    <n v="474.4"/>
    <n v="474"/>
    <s v="2023-04-24T16:02:31"/>
  </r>
  <r>
    <s v="Sale"/>
    <s v="23-24/000375"/>
    <s v="24/04/2023 16:52"/>
    <x v="113"/>
    <n v="4157"/>
    <s v="NO"/>
    <s v="Mr. PRATAP PRAJAPATI"/>
    <s v="Dr. Anupam Singh/Dr.Binay Kumar"/>
    <n v="467.21"/>
    <n v="0"/>
    <n v="-0.21"/>
    <n v="467.21"/>
    <n v="467"/>
    <s v="2023-04-24T16:52:29"/>
  </r>
  <r>
    <s v="Sale"/>
    <s v="23-24/000377"/>
    <s v="24/04/2023 17:13"/>
    <x v="113"/>
    <n v="4151"/>
    <s v="NO"/>
    <s v="Mrs. BULBUL MISHRA"/>
    <s v="Dr. Anupam Singh/Dr.Binay Kumar"/>
    <n v="364.3"/>
    <n v="0"/>
    <n v="-0.3"/>
    <n v="364.3"/>
    <n v="364"/>
    <s v="2023-04-24T17:13:52"/>
  </r>
  <r>
    <s v="Sale"/>
    <s v="23-24/000379"/>
    <s v="24/04/2023 18:20"/>
    <x v="113"/>
    <m/>
    <s v="NO"/>
    <s v="ANITA"/>
    <s v="SELF"/>
    <n v="37"/>
    <n v="0"/>
    <n v="0"/>
    <n v="37"/>
    <n v="37"/>
    <s v="2023-04-24T18:20:52"/>
  </r>
  <r>
    <s v="Sale"/>
    <s v="23-24/000380"/>
    <s v="24/04/2023 19:20"/>
    <x v="113"/>
    <m/>
    <s v="NO"/>
    <s v="B.B LAL"/>
    <s v="SELF"/>
    <n v="36.5"/>
    <n v="0"/>
    <n v="0.5"/>
    <n v="36.5"/>
    <n v="37"/>
    <s v="2023-04-24T19:20:21"/>
  </r>
  <r>
    <s v="Sale"/>
    <s v="23-24/000382"/>
    <s v="24/04/2023 20:39"/>
    <x v="113"/>
    <n v="4169"/>
    <s v="NO"/>
    <s v="Mrs. SUDHA DEVI MURARKA"/>
    <s v="Dr. Anupam Singh/Dr.Binay Kumar"/>
    <n v="933.71"/>
    <n v="0"/>
    <n v="0.28999999999999998"/>
    <n v="933.71"/>
    <n v="934"/>
    <s v="2023-04-24T20:39:56"/>
  </r>
  <r>
    <s v="Sale"/>
    <s v="23-24/000384"/>
    <s v="25/04/2023 08:18"/>
    <x v="114"/>
    <m/>
    <s v="NO"/>
    <s v="SIMRAN"/>
    <s v="SELF"/>
    <n v="50"/>
    <n v="0"/>
    <n v="0"/>
    <n v="50"/>
    <n v="50"/>
    <s v="2023-04-25T08:18:57"/>
  </r>
  <r>
    <s v="Sale"/>
    <s v="23-24/000385"/>
    <s v="25/04/2023 11:27"/>
    <x v="114"/>
    <n v="4171"/>
    <s v="NO"/>
    <s v="Mrs. RITA DEVI"/>
    <s v="Dr. Anupam Singh/Dr.Binay Kumar"/>
    <n v="658.95"/>
    <n v="0"/>
    <n v="0.05"/>
    <n v="658.95"/>
    <n v="659"/>
    <s v="2023-04-25T11:27:43"/>
  </r>
  <r>
    <s v="Sale"/>
    <s v="23-24/000387"/>
    <s v="25/04/2023 13:00"/>
    <x v="114"/>
    <n v="4172"/>
    <s v="NO"/>
    <s v="Mr. MOTI VISHWAKARMA"/>
    <s v="Dr. Anupam Singh/Dr.Binay Kumar"/>
    <n v="639.86"/>
    <n v="0"/>
    <n v="0.14000000000000001"/>
    <n v="639.86"/>
    <n v="640"/>
    <s v="2023-04-25T13:00:35"/>
  </r>
  <r>
    <s v="Sale"/>
    <s v="23-24/000392"/>
    <s v="25/04/2023 14:31"/>
    <x v="114"/>
    <n v="4170"/>
    <s v="NO"/>
    <s v="Mr. RAJAN KULLU"/>
    <s v="Dr. Anupam Singh/Dr.Binay Kumar"/>
    <n v="137.38999999999999"/>
    <n v="0"/>
    <n v="-0.39"/>
    <n v="137.38999999999999"/>
    <n v="137"/>
    <s v="2023-04-25T14:31:42"/>
  </r>
  <r>
    <s v="Sale"/>
    <s v="23-24/000393"/>
    <s v="25/04/2023 14:52"/>
    <x v="114"/>
    <m/>
    <s v="NO"/>
    <s v="Dr.Binay Kumar"/>
    <s v="Dr.Binay Kumar"/>
    <n v="678"/>
    <n v="203.4"/>
    <n v="0.4"/>
    <n v="474.6"/>
    <n v="475"/>
    <s v="2023-04-25T14:52:34"/>
  </r>
  <r>
    <s v="Sale"/>
    <s v="23-24/000396"/>
    <s v="25/04/2023 15:51"/>
    <x v="114"/>
    <m/>
    <s v="NO"/>
    <s v="CATH LAB NEW"/>
    <s v="Dr. Anupam Singh/Dr.Binay Kumar"/>
    <n v="10150.67"/>
    <n v="0"/>
    <n v="0.33"/>
    <n v="10150.67"/>
    <n v="10151"/>
    <s v="2023-04-25T15:51:29"/>
  </r>
  <r>
    <s v="Sale"/>
    <s v="23-24/000397"/>
    <s v="25/04/2023 15:52"/>
    <x v="114"/>
    <n v="4180"/>
    <s v="NO"/>
    <s v="Miss. DIPTI TOPPO"/>
    <s v="Dr. Anupam Singh/Dr.Binay Kumar"/>
    <n v="55.72"/>
    <n v="0"/>
    <n v="0.28000000000000003"/>
    <n v="55.72"/>
    <n v="56"/>
    <s v="2023-04-25T15:52:11"/>
  </r>
  <r>
    <s v="Sale"/>
    <s v="23-24/000400"/>
    <s v="25/04/2023 17:09"/>
    <x v="114"/>
    <m/>
    <s v="NO"/>
    <s v="TOM"/>
    <s v="SELF"/>
    <n v="30"/>
    <n v="0"/>
    <n v="0"/>
    <n v="30"/>
    <n v="30"/>
    <s v="2023-04-25T17:09:38"/>
  </r>
  <r>
    <s v="Sale"/>
    <s v="23-24/000401"/>
    <s v="25/04/2023 17:52"/>
    <x v="114"/>
    <n v="4181"/>
    <s v="NO"/>
    <s v="Mrs. MAIMUN BIBI"/>
    <s v="Dr. Anupam Singh/Dr.Binay Kumar"/>
    <n v="164.93"/>
    <n v="0"/>
    <n v="7.0000000000000007E-2"/>
    <n v="164.93"/>
    <n v="165"/>
    <s v="2023-04-25T17:52:58"/>
  </r>
  <r>
    <s v="Sale"/>
    <s v="23-24/000403"/>
    <s v="25/04/2023 18:58"/>
    <x v="114"/>
    <n v="4181"/>
    <s v="NO"/>
    <s v="Mrs. MAIMUN BIBI"/>
    <s v="Dr. Anupam Singh/Dr.Binay Kumar"/>
    <n v="719.6"/>
    <n v="0"/>
    <n v="0.4"/>
    <n v="719.6"/>
    <n v="720"/>
    <s v="2023-04-25T18:58:28"/>
  </r>
  <r>
    <s v="Return"/>
    <s v="23-24/000015"/>
    <s v="25/04/2023 19:36"/>
    <x v="114"/>
    <m/>
    <s v="NO"/>
    <s v="SUNIL KUMAR AMBASTH"/>
    <s v="Dr. Anupam Singh/Dr.Binay Kumar"/>
    <n v="-626.4"/>
    <n v="0"/>
    <n v="0.4"/>
    <n v="-626.4"/>
    <n v="-626"/>
    <s v="2023-04-25T19:36:50"/>
  </r>
  <r>
    <s v="Sale"/>
    <s v="23-24/000404"/>
    <s v="25/04/2023 19:46"/>
    <x v="114"/>
    <m/>
    <s v="NO"/>
    <s v="SHEHLATA MISHRA"/>
    <s v="SELF"/>
    <n v="147.35"/>
    <n v="0"/>
    <n v="-0.35"/>
    <n v="147.35"/>
    <n v="147"/>
    <s v="2023-04-25T19:46:54"/>
  </r>
  <r>
    <s v="Sale"/>
    <s v="23-24/000407"/>
    <s v="26/04/2023 01:32"/>
    <x v="115"/>
    <n v="4183"/>
    <s v="NO"/>
    <s v="Mrs. INDU BHAGAT"/>
    <s v="Dr. Anupam Singh/Dr.Binay Kumar"/>
    <n v="675.21"/>
    <n v="0"/>
    <n v="-0.21"/>
    <n v="675.21"/>
    <n v="675"/>
    <s v="2023-04-26T01:33:00"/>
  </r>
  <r>
    <s v="Sale"/>
    <s v="23-24/000408"/>
    <s v="26/04/2023 09:50"/>
    <x v="115"/>
    <n v="2828"/>
    <s v="NO"/>
    <s v="Mr. KRIPAMOY SEN GUPTA"/>
    <s v="Dr. Anupam Singh/Dr.Binay Kumar"/>
    <n v="90.8"/>
    <n v="0"/>
    <n v="0.2"/>
    <n v="90.8"/>
    <n v="91"/>
    <s v="2023-04-26T09:50:29"/>
  </r>
  <r>
    <s v="Sale"/>
    <s v="23-24/000409"/>
    <s v="26/04/2023 11:13"/>
    <x v="115"/>
    <n v="4184"/>
    <s v="NO"/>
    <s v="MD ASLAM ANSARI"/>
    <s v="Dr. Anupam Singh/Dr.Binay Kumar"/>
    <n v="90.08"/>
    <n v="0"/>
    <n v="-0.08"/>
    <n v="90.08"/>
    <n v="90"/>
    <s v="2023-04-26T11:13:54"/>
  </r>
  <r>
    <s v="Return"/>
    <s v="23-24/000016"/>
    <s v="26/04/2023 12:12"/>
    <x v="115"/>
    <n v="2611"/>
    <s v="NO"/>
    <s v="Mrs. MEENA KUMARI"/>
    <m/>
    <n v="-154.94999999999999"/>
    <n v="0"/>
    <n v="-0.05"/>
    <n v="-154.94999999999999"/>
    <n v="-155"/>
    <s v="2023-04-26T12:12:05"/>
  </r>
  <r>
    <s v="Sale"/>
    <s v="23-24/000410"/>
    <s v="26/04/2023 12:12"/>
    <x v="115"/>
    <n v="2611"/>
    <s v="NO"/>
    <s v="Mrs. MEENA KUMARI"/>
    <s v="Dr. Anupam Singh/Dr.Binay Kumar"/>
    <n v="789.32"/>
    <n v="0"/>
    <n v="-0.32"/>
    <n v="789.32"/>
    <n v="789"/>
    <s v="2023-04-26T12:12:56"/>
  </r>
  <r>
    <s v="Sale"/>
    <s v="23-24/000415"/>
    <s v="26/04/2023 15:14"/>
    <x v="115"/>
    <n v="4183"/>
    <s v="NO"/>
    <s v="Mrs. INDU BHAGAT"/>
    <s v="Dr. Anupam Singh/Dr.Binay Kumar"/>
    <n v="401.34"/>
    <n v="0"/>
    <n v="-0.34"/>
    <n v="401.34"/>
    <n v="401"/>
    <s v="2023-04-26T15:14:02"/>
  </r>
  <r>
    <s v="Sale"/>
    <s v="23-24/000416"/>
    <s v="26/04/2023 15:19"/>
    <x v="115"/>
    <n v="4192"/>
    <s v="NO"/>
    <s v="Mrs. MARY SUSHILA KERKETTA"/>
    <s v="Dr. Anupam Singh/Dr.Binay Kumar"/>
    <n v="835.6"/>
    <n v="0"/>
    <n v="0.4"/>
    <n v="835.6"/>
    <n v="836"/>
    <s v="2023-04-26T15:19:33"/>
  </r>
  <r>
    <s v="Sale"/>
    <s v="23-24/000417"/>
    <s v="26/04/2023 16:18"/>
    <x v="115"/>
    <n v="4194"/>
    <s v="NO"/>
    <s v="Mr. JAYANT KUMAR"/>
    <s v="Dr. Anupam Singh/Dr.Binay Kumar"/>
    <n v="74.489999999999995"/>
    <n v="0"/>
    <n v="-0.49"/>
    <n v="74.489999999999995"/>
    <n v="74"/>
    <s v="2023-04-26T16:18:54"/>
  </r>
  <r>
    <s v="Sale"/>
    <s v="23-24/000419"/>
    <s v="26/04/2023 16:35"/>
    <x v="115"/>
    <n v="4193"/>
    <s v="NO"/>
    <s v="Mrs. SUMITRA DEVI"/>
    <s v="Dr. Anupam Singh/Dr.Binay Kumar"/>
    <n v="555.79999999999995"/>
    <n v="0"/>
    <n v="0.2"/>
    <n v="555.79999999999995"/>
    <n v="556"/>
    <s v="2023-04-26T16:35:43"/>
  </r>
  <r>
    <s v="Sale"/>
    <s v="23-24/000420"/>
    <s v="26/04/2023 16:38"/>
    <x v="115"/>
    <n v="4197"/>
    <s v="NO"/>
    <s v="Dr. BASUDEO SINGH"/>
    <s v="Dr. Anupam Kumar Singh/ Dr.S.K.Pal"/>
    <n v="384.87"/>
    <n v="0"/>
    <n v="0.13"/>
    <n v="384.87"/>
    <n v="385"/>
    <s v="2023-04-26T16:38:28"/>
  </r>
  <r>
    <s v="Sale"/>
    <s v="23-24/000421"/>
    <s v="26/04/2023 16:50"/>
    <x v="115"/>
    <n v="4194"/>
    <s v="NO"/>
    <s v="Mr. JAYANT KUMAR"/>
    <s v="Dr. Anupam Singh/Dr.Binay Kumar"/>
    <n v="532.33000000000004"/>
    <n v="0"/>
    <n v="-0.33"/>
    <n v="532.33000000000004"/>
    <n v="532"/>
    <s v="2023-04-26T16:50:53"/>
  </r>
  <r>
    <s v="Sale"/>
    <s v="23-24/000423"/>
    <s v="26/04/2023 19:21"/>
    <x v="115"/>
    <m/>
    <s v="NO"/>
    <s v="DR.ANUPAM SIR"/>
    <s v="SELF"/>
    <n v="625.29999999999995"/>
    <n v="93.09"/>
    <n v="-0.21"/>
    <n v="532.21"/>
    <n v="532"/>
    <s v="2023-04-26T19:21:56"/>
  </r>
  <r>
    <s v="Sale"/>
    <s v="23-24/000424"/>
    <s v="26/04/2023 19:28"/>
    <x v="115"/>
    <m/>
    <s v="NO"/>
    <s v="PARI"/>
    <s v="SELF"/>
    <n v="66"/>
    <n v="0"/>
    <n v="0"/>
    <n v="66"/>
    <n v="66"/>
    <s v="2023-04-26T19:28:06"/>
  </r>
  <r>
    <s v="Sale"/>
    <s v="23-24/000426"/>
    <s v="27/04/2023 13:45"/>
    <x v="116"/>
    <m/>
    <s v="NO"/>
    <s v="ALAM"/>
    <s v="SELF"/>
    <n v="25.7"/>
    <n v="0"/>
    <n v="0.3"/>
    <n v="25.7"/>
    <n v="26"/>
    <s v="2023-04-27T13:45:06"/>
  </r>
  <r>
    <s v="Sale"/>
    <s v="23-24/000427"/>
    <s v="27/04/2023 13:53"/>
    <x v="116"/>
    <n v="2646"/>
    <s v="NO"/>
    <s v="Mrs. CHARI DEVI"/>
    <s v="Dr. Anupam Singh/Dr.Binay Kumar"/>
    <n v="2409.9"/>
    <n v="0"/>
    <n v="0.1"/>
    <n v="2409.9"/>
    <n v="2410"/>
    <s v="2023-04-27T13:53:32"/>
  </r>
  <r>
    <s v="Sale"/>
    <s v="23-24/000428"/>
    <s v="27/04/2023 13:59"/>
    <x v="116"/>
    <n v="4025"/>
    <s v="NO"/>
    <s v="Mrs. JAYMALA DEVI"/>
    <s v="Dr. Anupam Singh/Dr.Binay Kumar"/>
    <n v="568"/>
    <n v="0"/>
    <n v="0"/>
    <n v="568"/>
    <n v="568"/>
    <s v="2023-04-27T13:59:55"/>
  </r>
  <r>
    <s v="Sale"/>
    <s v="23-24/000430"/>
    <s v="27/04/2023 14:05"/>
    <x v="116"/>
    <n v="2646"/>
    <s v="NO"/>
    <s v="Mrs. CHARI DEVI"/>
    <s v="Dr. Anupam Singh/Dr.Binay Kumar"/>
    <n v="924.15"/>
    <n v="0"/>
    <n v="-0.15"/>
    <n v="924.15"/>
    <n v="924"/>
    <s v="2023-04-27T14:05:31"/>
  </r>
  <r>
    <s v="Sale"/>
    <s v="23-24/000432"/>
    <s v="27/04/2023 14:25"/>
    <x v="116"/>
    <n v="4054"/>
    <s v="NO"/>
    <s v="Mrs. SURAJMANI DEVI"/>
    <s v="Dr. Anupam Singh/Dr.Binay Kumar"/>
    <n v="1599"/>
    <n v="0"/>
    <n v="0"/>
    <n v="1599"/>
    <n v="1599"/>
    <s v="2023-04-27T14:25:44"/>
  </r>
  <r>
    <s v="Sale"/>
    <s v="23-24/000433"/>
    <s v="27/04/2023 14:27"/>
    <x v="116"/>
    <n v="4206"/>
    <s v="NO"/>
    <s v="Mrs. RAMPATI KUNWAR"/>
    <s v="Dr. Anupam Singh/Dr.Binay Kumar"/>
    <n v="701.25"/>
    <n v="0"/>
    <n v="-0.25"/>
    <n v="701.25"/>
    <n v="701"/>
    <s v="2023-04-27T14:27:23"/>
  </r>
  <r>
    <s v="Sale"/>
    <s v="23-24/000434"/>
    <s v="27/04/2023 14:35"/>
    <x v="116"/>
    <n v="4207"/>
    <s v="NO"/>
    <s v="Mr. ANIL KUMAR LOHRA"/>
    <s v="Dr. Anupam Singh/Dr.Binay Kumar"/>
    <n v="141.35"/>
    <n v="0"/>
    <n v="-0.35"/>
    <n v="141.35"/>
    <n v="141"/>
    <s v="2023-04-27T14:35:33"/>
  </r>
  <r>
    <s v="Sale"/>
    <s v="23-24/000435"/>
    <s v="27/04/2023 14:55"/>
    <x v="116"/>
    <m/>
    <s v="NO"/>
    <s v="DHIRAJ"/>
    <s v="SELF"/>
    <n v="10"/>
    <n v="0"/>
    <n v="0"/>
    <n v="10"/>
    <n v="10"/>
    <s v="2023-04-27T14:55:25"/>
  </r>
  <r>
    <s v="Sale"/>
    <s v="23-24/000436"/>
    <s v="27/04/2023 14:59"/>
    <x v="116"/>
    <n v="4206"/>
    <s v="NO"/>
    <s v="Mrs. RAMPATI KUNWAR"/>
    <s v="Dr. Anupam Singh/Dr.Binay Kumar"/>
    <n v="365.08"/>
    <n v="0"/>
    <n v="-0.08"/>
    <n v="365.08"/>
    <n v="365"/>
    <s v="2023-04-27T14:59:04"/>
  </r>
  <r>
    <s v="Sale"/>
    <s v="23-24/000437"/>
    <s v="27/04/2023 16:07"/>
    <x v="116"/>
    <m/>
    <s v="NO"/>
    <s v="Dr.Binay Kumar"/>
    <s v="Dr.Binay Kumar"/>
    <n v="85.8"/>
    <n v="25.74"/>
    <n v="-0.06"/>
    <n v="60.06"/>
    <n v="60"/>
    <s v="2023-04-27T16:07:20"/>
  </r>
  <r>
    <s v="Sale"/>
    <s v="23-24/000438"/>
    <s v="27/04/2023 16:44"/>
    <x v="116"/>
    <n v="4146"/>
    <s v="NO"/>
    <s v="Mr. PRASENJIT SINHA"/>
    <s v="Dr. Anupam Singh/Dr.Binay Kumar"/>
    <n v="2862.96"/>
    <n v="0"/>
    <n v="0.04"/>
    <n v="2862.96"/>
    <n v="2863"/>
    <s v="2023-04-27T16:44:46"/>
  </r>
  <r>
    <s v="Return"/>
    <s v="23-24/000018"/>
    <s v="27/04/2023 18:09"/>
    <x v="116"/>
    <n v="4206"/>
    <s v="NO"/>
    <s v="Mrs. RAMPATI KUNWAR"/>
    <m/>
    <n v="-275"/>
    <n v="0"/>
    <n v="0"/>
    <n v="-275"/>
    <n v="-275"/>
    <s v="2023-04-27T18:09:39"/>
  </r>
  <r>
    <s v="Sale"/>
    <s v="23-24/000439"/>
    <s v="27/04/2023 21:10"/>
    <x v="116"/>
    <m/>
    <s v="NO"/>
    <s v="NAUSAD"/>
    <s v="SELF"/>
    <n v="76.95"/>
    <n v="0"/>
    <n v="0.05"/>
    <n v="76.95"/>
    <n v="77"/>
    <s v="2023-04-27T21:10:04"/>
  </r>
  <r>
    <s v="Sale"/>
    <s v="23-24/000440"/>
    <s v="28/04/2023 13:46"/>
    <x v="117"/>
    <m/>
    <s v="NO"/>
    <s v="PUSHPA"/>
    <s v="SELF"/>
    <n v="40"/>
    <n v="0"/>
    <n v="0"/>
    <n v="40"/>
    <n v="40"/>
    <s v="2023-04-28T13:46:34"/>
  </r>
  <r>
    <s v="Sale"/>
    <s v="23-24/000441"/>
    <s v="28/04/2023 14:12"/>
    <x v="117"/>
    <n v="214"/>
    <s v="NO"/>
    <s v="Mr. NANDALAL  SAHIS"/>
    <s v="Dr. Anupam Singh/Dr.Binay Kumar"/>
    <n v="1000.85"/>
    <n v="0"/>
    <n v="0.15"/>
    <n v="1000.85"/>
    <n v="1001"/>
    <s v="2023-04-28T14:12:54"/>
  </r>
  <r>
    <s v="Sale"/>
    <s v="23-24/000444"/>
    <s v="28/04/2023 15:30"/>
    <x v="117"/>
    <n v="1654"/>
    <s v="NO"/>
    <s v="Mrs. SAWARIYA DEVI"/>
    <s v="Dr. Anupam Singh/Dr.Binay Kumar"/>
    <n v="2413.1999999999998"/>
    <n v="0"/>
    <n v="-0.2"/>
    <n v="2413.1999999999998"/>
    <n v="2413"/>
    <s v="2023-04-28T15:30:10"/>
  </r>
  <r>
    <s v="Sale"/>
    <s v="23-24/000445"/>
    <s v="28/04/2023 16:18"/>
    <x v="117"/>
    <m/>
    <s v="NO"/>
    <s v="SINU MAM"/>
    <s v="Dr. Anupam Singh/Dr.Binay Kumar"/>
    <n v="475.2"/>
    <n v="142.56"/>
    <n v="0.36"/>
    <n v="332.64"/>
    <n v="333"/>
    <s v="2023-04-28T16:18:13"/>
  </r>
  <r>
    <s v="Sale"/>
    <s v="23-24/000447"/>
    <s v="28/04/2023 19:24"/>
    <x v="117"/>
    <m/>
    <s v="NO"/>
    <s v="NIRODHA EKKA"/>
    <s v="Dr. Anupam Singh/Dr.Binay Kumar"/>
    <n v="90.8"/>
    <n v="0"/>
    <n v="0.2"/>
    <n v="90.8"/>
    <n v="91"/>
    <s v="2023-04-28T19:24:21"/>
  </r>
  <r>
    <s v="Sale"/>
    <s v="23-24/000448"/>
    <s v="28/04/2023 20:28"/>
    <x v="117"/>
    <m/>
    <s v="NO"/>
    <s v="DR.BINNY KUMAR"/>
    <s v="Dr. Anupam Singh/Dr.Binay Kumar"/>
    <n v="60.4"/>
    <n v="18.12"/>
    <n v="-0.28000000000000003"/>
    <n v="42.28"/>
    <n v="42"/>
    <s v="2023-04-28T20:28:14"/>
  </r>
  <r>
    <s v="Sale"/>
    <s v="23-24/000449"/>
    <s v="29/04/2023 08:52"/>
    <x v="118"/>
    <m/>
    <s v="NO"/>
    <s v="pushpa"/>
    <s v="self"/>
    <n v="10"/>
    <n v="0"/>
    <n v="0"/>
    <n v="10"/>
    <n v="10"/>
    <s v="2023-04-29T08:52:07"/>
  </r>
  <r>
    <s v="Sale"/>
    <s v="23-24/000450"/>
    <s v="29/04/2023 12:44"/>
    <x v="118"/>
    <n v="162"/>
    <s v="NO"/>
    <s v="Mr. BALAK   SINGH"/>
    <s v="Dr. Anupam Singh/Dr.Binay Kumar"/>
    <n v="1363.2"/>
    <n v="0"/>
    <n v="-0.2"/>
    <n v="1363.2"/>
    <n v="1363"/>
    <s v="2023-04-29T12:44:46"/>
  </r>
  <r>
    <s v="Sale"/>
    <s v="23-24/000451"/>
    <s v="29/04/2023 12:48"/>
    <x v="118"/>
    <n v="3745"/>
    <s v="NO"/>
    <s v="Mr. VIKASH SINHA"/>
    <s v="Dr. Anupam Singh/Dr.Binay Kumar"/>
    <n v="149.66999999999999"/>
    <n v="0"/>
    <n v="0.33"/>
    <n v="149.66999999999999"/>
    <n v="150"/>
    <s v="2023-04-29T12:48:42"/>
  </r>
  <r>
    <s v="Sale"/>
    <s v="23-24/000453"/>
    <s v="29/04/2023 13:30"/>
    <x v="118"/>
    <n v="4131"/>
    <s v="NO"/>
    <s v="Mrs. LUCY A. HERENZ"/>
    <s v="Dr. Anupam Singh/Dr.Binay Kumar"/>
    <n v="12"/>
    <n v="0"/>
    <n v="0"/>
    <n v="12"/>
    <n v="12"/>
    <s v="2023-04-29T13:30:33"/>
  </r>
  <r>
    <s v="Sale"/>
    <s v="23-24/000454"/>
    <s v="29/04/2023 13:36"/>
    <x v="118"/>
    <n v="2700"/>
    <s v="NO"/>
    <s v="Mrs. VIDYA DEVI"/>
    <s v="Dr. Anupam Singh/Dr.Binay Kumar"/>
    <n v="296.02999999999997"/>
    <n v="0"/>
    <n v="-0.03"/>
    <n v="296.02999999999997"/>
    <n v="296"/>
    <s v="2023-04-29T13:36:56"/>
  </r>
  <r>
    <s v="Sale"/>
    <s v="23-24/000455"/>
    <s v="29/04/2023 13:38"/>
    <x v="118"/>
    <m/>
    <s v="NO"/>
    <s v="NEHA"/>
    <s v="Dr. Anupam Kumar Singh / Dr. Atri Gangopadhyay"/>
    <n v="189.71"/>
    <n v="0"/>
    <n v="0.28999999999999998"/>
    <n v="189.71"/>
    <n v="190"/>
    <s v="2023-04-29T13:38:54"/>
  </r>
  <r>
    <s v="Sale"/>
    <s v="23-24/000459"/>
    <s v="29/04/2023 14:08"/>
    <x v="118"/>
    <m/>
    <s v="NO"/>
    <s v="SHAILESH SAURABH"/>
    <s v="Dr. Anupam Singh/Dr.Binay Kumar"/>
    <n v="103.2"/>
    <n v="0"/>
    <n v="-0.2"/>
    <n v="103.2"/>
    <n v="103"/>
    <s v="2023-04-29T14:08:24"/>
  </r>
  <r>
    <s v="Sale"/>
    <s v="23-24/000461"/>
    <s v="29/04/2023 14:28"/>
    <x v="118"/>
    <m/>
    <s v="NO"/>
    <s v="PRAVEEN(CATH LAB)"/>
    <s v="SELF"/>
    <n v="5276.18"/>
    <n v="3311.59"/>
    <n v="0.41"/>
    <n v="1964.59"/>
    <n v="1965"/>
    <s v="2023-04-29T14:28:47"/>
  </r>
  <r>
    <s v="Sale"/>
    <s v="23-24/000462"/>
    <s v="29/04/2023 16:12"/>
    <x v="118"/>
    <n v="4230"/>
    <s v="NO"/>
    <s v="Mrs. SARITA KHESS"/>
    <s v="Dr. Anupam Singh/Dr.Binay Kumar"/>
    <n v="509.15"/>
    <n v="0"/>
    <n v="-0.15"/>
    <n v="509.15"/>
    <n v="509"/>
    <s v="2023-04-29T16:12:50"/>
  </r>
  <r>
    <s v="Sale"/>
    <s v="23-24/000464"/>
    <s v="29/04/2023 17:35"/>
    <x v="118"/>
    <n v="4232"/>
    <s v="NO"/>
    <s v="Mr. BHUNESHWAR PRASAD MAHTO"/>
    <s v="Dr. Anupam Singh/Dr.Binay Kumar"/>
    <n v="308.10000000000002"/>
    <n v="0"/>
    <n v="-0.1"/>
    <n v="308.10000000000002"/>
    <n v="308"/>
    <s v="2023-04-29T17:35:53"/>
  </r>
  <r>
    <s v="Sale"/>
    <s v="23-24/000466"/>
    <s v="29/04/2023 18:01"/>
    <x v="118"/>
    <m/>
    <s v="NO"/>
    <s v="PUJA"/>
    <s v="SELF"/>
    <n v="50"/>
    <n v="0"/>
    <n v="0"/>
    <n v="50"/>
    <n v="50"/>
    <s v="2023-04-29T18:01:40"/>
  </r>
  <r>
    <s v="Sale"/>
    <s v="23-24/000468"/>
    <s v="29/04/2023 19:19"/>
    <x v="118"/>
    <m/>
    <s v="NO"/>
    <s v="MAMTA"/>
    <s v="SELF"/>
    <n v="79.7"/>
    <n v="0"/>
    <n v="0.3"/>
    <n v="79.7"/>
    <n v="80"/>
    <s v="2023-04-29T19:19:07"/>
  </r>
  <r>
    <s v="Sale"/>
    <s v="23-24/000469"/>
    <s v="29/04/2023 20:01"/>
    <x v="118"/>
    <m/>
    <s v="NO"/>
    <s v="KARAMCHAND"/>
    <s v="SELF"/>
    <n v="7.9"/>
    <n v="0"/>
    <n v="0.1"/>
    <n v="7.9"/>
    <n v="8"/>
    <s v="2023-04-29T20:01:14"/>
  </r>
  <r>
    <s v="Sale"/>
    <s v="23-24/000470"/>
    <s v="29/04/2023 20:04"/>
    <x v="118"/>
    <m/>
    <s v="NO"/>
    <s v="CATH LAB NEW"/>
    <s v="PRAVIN"/>
    <n v="2510.96"/>
    <n v="0"/>
    <n v="0.04"/>
    <n v="2510.96"/>
    <n v="2511"/>
    <s v="2023-04-29T20:04:07"/>
  </r>
  <r>
    <s v="Sale"/>
    <s v="23-24/000471"/>
    <s v="30/04/2023 08:25"/>
    <x v="119"/>
    <m/>
    <s v="NO"/>
    <s v="PUJA"/>
    <s v="SELF"/>
    <n v="30"/>
    <n v="0"/>
    <n v="0"/>
    <n v="30"/>
    <n v="30"/>
    <s v="2023-04-30T08:25:24"/>
  </r>
  <r>
    <s v="Sale"/>
    <s v="23-24/000472"/>
    <s v="30/04/2023 13:23"/>
    <x v="119"/>
    <m/>
    <s v="NO"/>
    <s v="PUSHPA"/>
    <s v="SELF"/>
    <n v="37"/>
    <n v="0"/>
    <n v="0"/>
    <n v="37"/>
    <n v="37"/>
    <s v="2023-04-30T13:23:15"/>
  </r>
  <r>
    <s v="Sale"/>
    <s v="23-24/000473"/>
    <s v="30/04/2023 17:36"/>
    <x v="119"/>
    <m/>
    <s v="NO"/>
    <s v="RAJ"/>
    <s v="SELF"/>
    <n v="10"/>
    <n v="0"/>
    <n v="0"/>
    <n v="10"/>
    <n v="10"/>
    <s v="2023-04-30T17:36:07"/>
  </r>
  <r>
    <s v="Sale"/>
    <s v="23-24/000474"/>
    <s v="30/04/2023 17:40"/>
    <x v="119"/>
    <m/>
    <s v="NO"/>
    <s v="ABDUL"/>
    <s v="SELF"/>
    <n v="20"/>
    <n v="0"/>
    <n v="0"/>
    <n v="20"/>
    <n v="20"/>
    <s v="2023-04-30T17:40:18"/>
  </r>
  <r>
    <s v="Sale"/>
    <s v="23-24/000475"/>
    <s v="30/04/2023 18:04"/>
    <x v="119"/>
    <n v="3745"/>
    <s v="NO"/>
    <s v="Mr. VIKASH SINHA"/>
    <s v="Dr. Anupam Singh/Dr.Binay Kumar"/>
    <n v="1569.48"/>
    <n v="0"/>
    <n v="-0.48"/>
    <n v="1569.48"/>
    <n v="1569"/>
    <s v="2023-04-30T18:04:37"/>
  </r>
  <r>
    <s v="Sale"/>
    <s v="23-24/000476"/>
    <s v="30/04/2023 22:37"/>
    <x v="119"/>
    <m/>
    <s v="NO"/>
    <s v="HITKARI BARA"/>
    <s v="SE"/>
    <n v="37"/>
    <n v="0"/>
    <n v="0"/>
    <n v="37"/>
    <n v="37"/>
    <s v="2023-04-30T22:37:07"/>
  </r>
  <r>
    <s v="Sale"/>
    <s v="23-24/000477"/>
    <s v="01/05/2023 12:43"/>
    <x v="120"/>
    <n v="4035"/>
    <s v="NO"/>
    <s v="Miss. VINITA KUMARI MINJ"/>
    <s v="Dr. Anupam Singh/Dr.Binay Kumar"/>
    <n v="669.15"/>
    <n v="0"/>
    <n v="-0.15"/>
    <n v="669.15"/>
    <n v="669"/>
    <s v="2023-05-01T12:43:07"/>
  </r>
  <r>
    <s v="Sale"/>
    <s v="23-24/000479"/>
    <s v="01/05/2023 13:32"/>
    <x v="120"/>
    <m/>
    <s v="NO"/>
    <s v="SANDEEP"/>
    <s v="Dr. Anupam Singh/Dr.Binay Kumar"/>
    <n v="226.1"/>
    <n v="0"/>
    <n v="-0.1"/>
    <n v="226.1"/>
    <n v="226"/>
    <s v="2023-05-01T13:33:00"/>
  </r>
  <r>
    <s v="Sale"/>
    <s v="23-24/000480"/>
    <s v="01/05/2023 14:05"/>
    <x v="120"/>
    <m/>
    <s v="NO"/>
    <s v="LATA DEVI"/>
    <s v="Dr. Anupam Singh/Dr.Binay Kumar"/>
    <n v="384.45"/>
    <n v="0"/>
    <n v="-0.45"/>
    <n v="384.45"/>
    <n v="384"/>
    <s v="2023-05-01T14:05:50"/>
  </r>
  <r>
    <s v="Sale"/>
    <s v="23-24/000484"/>
    <s v="01/05/2023 15:23"/>
    <x v="120"/>
    <m/>
    <s v="NO"/>
    <s v="MOTI RAJ DEVI"/>
    <s v="Dr. Anupam Singh"/>
    <n v="409.44"/>
    <n v="0"/>
    <n v="-0.44"/>
    <n v="409.44"/>
    <n v="409"/>
    <s v="2023-05-01T15:23:49"/>
  </r>
  <r>
    <s v="Sale"/>
    <s v="23-24/000485"/>
    <s v="01/05/2023 16:38"/>
    <x v="120"/>
    <m/>
    <s v="NO"/>
    <s v="pooja"/>
    <s v="self"/>
    <n v="20.41"/>
    <n v="0"/>
    <n v="-0.41"/>
    <n v="20.41"/>
    <n v="20"/>
    <s v="2023-05-01T16:38:32"/>
  </r>
  <r>
    <s v="Sale"/>
    <s v="23-24/000491"/>
    <s v="01/05/2023 18:39"/>
    <x v="120"/>
    <m/>
    <s v="NO"/>
    <s v="PRAVEEN(CATH LAB)"/>
    <s v="SELF"/>
    <n v="675"/>
    <n v="162"/>
    <n v="0"/>
    <n v="513"/>
    <n v="513"/>
    <s v="2023-05-01T18:39:37"/>
  </r>
  <r>
    <s v="Sale"/>
    <s v="23-24/000492"/>
    <s v="01/05/2023 19:05"/>
    <x v="120"/>
    <m/>
    <s v="NO"/>
    <s v="RAJESH"/>
    <s v="SELF"/>
    <n v="3"/>
    <n v="0"/>
    <n v="0"/>
    <n v="3"/>
    <n v="3"/>
    <s v="2023-05-01T19:05:03"/>
  </r>
  <r>
    <s v="Sale"/>
    <s v="23-24/000493"/>
    <s v="01/05/2023 20:23"/>
    <x v="120"/>
    <m/>
    <s v="NO"/>
    <s v="DHEERAJ"/>
    <s v="SELF"/>
    <n v="1"/>
    <n v="0"/>
    <n v="0"/>
    <n v="1"/>
    <n v="1"/>
    <s v="2023-05-01T20:23:01"/>
  </r>
  <r>
    <s v="Sale"/>
    <s v="23-24/000494"/>
    <s v="02/05/2023 08:44"/>
    <x v="121"/>
    <m/>
    <s v="NO"/>
    <s v="PUJA"/>
    <s v="SELF"/>
    <n v="10"/>
    <n v="0"/>
    <n v="0"/>
    <n v="10"/>
    <n v="10"/>
    <s v="2023-05-02T08:44:44"/>
  </r>
  <r>
    <s v="Sale"/>
    <s v="23-24/000495"/>
    <s v="02/05/2023 14:31"/>
    <x v="121"/>
    <n v="4254"/>
    <s v="NO"/>
    <s v="Mrs. AJMESUN KHATUN"/>
    <s v="Dr. Anupam Singh/Dr.Binay Kumar"/>
    <n v="1237.8"/>
    <n v="0"/>
    <n v="0.2"/>
    <n v="1237.8"/>
    <n v="1238"/>
    <s v="2023-05-02T14:31:34"/>
  </r>
  <r>
    <s v="Sale"/>
    <s v="23-24/000496"/>
    <s v="02/05/2023 14:33"/>
    <x v="121"/>
    <n v="4255"/>
    <s v="NO"/>
    <s v="Mr. BHRAT RANA"/>
    <s v="Dr. Anupam Singh/Dr.Binay Kumar"/>
    <n v="193.99"/>
    <n v="0"/>
    <n v="0.01"/>
    <n v="193.99"/>
    <n v="194"/>
    <s v="2023-05-02T14:33:13"/>
  </r>
  <r>
    <s v="Sale"/>
    <s v="23-24/000500"/>
    <s v="02/05/2023 17:24"/>
    <x v="121"/>
    <m/>
    <s v="NO"/>
    <s v="sony soreng"/>
    <s v="self"/>
    <n v="1510.94"/>
    <n v="0"/>
    <n v="0.06"/>
    <n v="1510.94"/>
    <n v="1511"/>
    <s v="2023-05-02T17:24:38"/>
  </r>
  <r>
    <s v="Sale"/>
    <s v="23-24/000502"/>
    <s v="02/05/2023 19:22"/>
    <x v="121"/>
    <n v="4266"/>
    <s v="NO"/>
    <s v="Mr. VIVEKA NAND JHA"/>
    <s v="Dr. Anupam Singh/Dr.Binay Kumar"/>
    <n v="38.6"/>
    <n v="0"/>
    <n v="0.4"/>
    <n v="38.6"/>
    <n v="39"/>
    <s v="2023-05-02T19:22:33"/>
  </r>
  <r>
    <s v="Sale"/>
    <s v="23-24/000505"/>
    <s v="03/05/2023 08:58"/>
    <x v="122"/>
    <m/>
    <s v="NO"/>
    <s v="AJAY"/>
    <s v="SELF"/>
    <n v="20"/>
    <n v="0"/>
    <n v="0"/>
    <n v="20"/>
    <n v="20"/>
    <s v="2023-05-03T08:58:41"/>
  </r>
  <r>
    <s v="Sale"/>
    <s v="23-24/000506"/>
    <s v="03/05/2023 11:27"/>
    <x v="122"/>
    <m/>
    <s v="NO"/>
    <s v="AASIYA"/>
    <s v="SELF"/>
    <n v="34.799999999999997"/>
    <n v="6.96"/>
    <n v="0.16"/>
    <n v="27.84"/>
    <n v="28"/>
    <s v="2023-05-03T11:27:10"/>
  </r>
  <r>
    <s v="Sale"/>
    <s v="23-24/000507"/>
    <s v="03/05/2023 13:08"/>
    <x v="122"/>
    <n v="4271"/>
    <s v="NO"/>
    <s v="Mr. BINOD MAKAN"/>
    <s v="Dr. Anupam Singh/Dr.Binay Kumar"/>
    <n v="581.33000000000004"/>
    <n v="0"/>
    <n v="-0.33"/>
    <n v="581.33000000000004"/>
    <n v="581"/>
    <s v="2023-05-03T13:08:20"/>
  </r>
  <r>
    <s v="Sale"/>
    <s v="23-24/000508"/>
    <s v="03/05/2023 14:12"/>
    <x v="122"/>
    <n v="4268"/>
    <s v="NO"/>
    <s v="Mrs. SUNITA PANDEY"/>
    <s v="Dr. Anupam Singh/Dr.Binay Kumar"/>
    <n v="581.1"/>
    <n v="0"/>
    <n v="-0.1"/>
    <n v="581.1"/>
    <n v="581"/>
    <s v="2023-05-03T14:12:02"/>
  </r>
  <r>
    <s v="Sale"/>
    <s v="23-24/000511"/>
    <s v="03/05/2023 14:22"/>
    <x v="122"/>
    <n v="4271"/>
    <s v="NO"/>
    <s v="Mr. BINOD MAKAN"/>
    <s v="Dr. Anupam Singh/Dr.Binay Kumar"/>
    <n v="232.12"/>
    <n v="0"/>
    <n v="-0.12"/>
    <n v="232.12"/>
    <n v="232"/>
    <s v="2023-05-03T14:22:29"/>
  </r>
  <r>
    <s v="Sale"/>
    <s v="23-24/000512"/>
    <s v="03/05/2023 15:18"/>
    <x v="122"/>
    <n v="4278"/>
    <s v="NO"/>
    <s v="Mr. MANISH EKKA"/>
    <s v="Dr. Anupam Singh/Dr.Binay Kumar"/>
    <n v="128.76"/>
    <n v="0"/>
    <n v="0.24"/>
    <n v="128.76"/>
    <n v="129"/>
    <s v="2023-05-03T15:18:53"/>
  </r>
  <r>
    <s v="Return"/>
    <s v="23-24/000022"/>
    <s v="03/05/2023 15:59"/>
    <x v="122"/>
    <m/>
    <s v="NO"/>
    <s v="sony soreng"/>
    <s v="self"/>
    <n v="-572"/>
    <n v="0"/>
    <n v="0"/>
    <n v="-572"/>
    <n v="-572"/>
    <s v="2023-05-03T15:59:41"/>
  </r>
  <r>
    <s v="Sale"/>
    <s v="23-24/000513"/>
    <s v="03/05/2023 16:06"/>
    <x v="122"/>
    <n v="4275"/>
    <s v="NO"/>
    <s v="Mr. KARAMCHAND PRASAD"/>
    <s v="Dr. Anupam Singh/Dr.Binay Kumar"/>
    <n v="495.6"/>
    <n v="0"/>
    <n v="0.4"/>
    <n v="495.6"/>
    <n v="496"/>
    <s v="2023-05-03T16:06:06"/>
  </r>
  <r>
    <s v="Sale"/>
    <s v="23-24/000516"/>
    <s v="03/05/2023 17:09"/>
    <x v="122"/>
    <m/>
    <s v="NO"/>
    <s v="Dr.Binay Kumar"/>
    <s v="Dr.Binay Kumar"/>
    <n v="26.45"/>
    <n v="7.93"/>
    <n v="0.48"/>
    <n v="18.52"/>
    <n v="19"/>
    <s v="2023-05-03T17:09:25"/>
  </r>
  <r>
    <s v="Sale"/>
    <s v="23-24/000517"/>
    <s v="03/05/2023 17:43"/>
    <x v="122"/>
    <m/>
    <s v="NO"/>
    <s v="KIRAN"/>
    <s v="SELF"/>
    <n v="20"/>
    <n v="0"/>
    <n v="0"/>
    <n v="20"/>
    <n v="20"/>
    <s v="2023-05-03T17:43:22"/>
  </r>
  <r>
    <s v="Sale"/>
    <s v="23-24/000518"/>
    <s v="03/05/2023 17:52"/>
    <x v="122"/>
    <m/>
    <s v="NO"/>
    <s v="D.MAJHI"/>
    <s v="SELF"/>
    <n v="7.9"/>
    <n v="0"/>
    <n v="0.1"/>
    <n v="7.9"/>
    <n v="8"/>
    <s v="2023-05-03T17:52:21"/>
  </r>
  <r>
    <s v="Sale"/>
    <s v="23-24/000519"/>
    <s v="03/05/2023 17:53"/>
    <x v="122"/>
    <m/>
    <s v="NO"/>
    <s v="KIRAN"/>
    <s v="SELF"/>
    <n v="10"/>
    <n v="0"/>
    <n v="0"/>
    <n v="10"/>
    <n v="10"/>
    <s v="2023-05-03T17:53:18"/>
  </r>
  <r>
    <s v="Sale"/>
    <s v="23-24/000520"/>
    <s v="03/05/2023 18:18"/>
    <x v="122"/>
    <m/>
    <s v="NO"/>
    <s v="SUSHMA KUJUR"/>
    <s v="SELF"/>
    <n v="398"/>
    <n v="0"/>
    <n v="0"/>
    <n v="398"/>
    <n v="398"/>
    <s v="2023-05-03T18:18:49"/>
  </r>
  <r>
    <s v="Sale"/>
    <s v="23-24/000521"/>
    <s v="03/05/2023 19:06"/>
    <x v="122"/>
    <m/>
    <s v="NO"/>
    <s v="AKASH DEEP"/>
    <s v="Dr. Anupam Kumar Singh/ Dr.Debdutta"/>
    <n v="99.2"/>
    <n v="0"/>
    <n v="-0.2"/>
    <n v="99.2"/>
    <n v="99"/>
    <s v="2023-05-03T19:06:05"/>
  </r>
  <r>
    <s v="Sale"/>
    <s v="23-24/000522"/>
    <s v="03/05/2023 19:38"/>
    <x v="122"/>
    <n v="4282"/>
    <s v="NO"/>
    <s v="Mr. ZEESHAN ALAM"/>
    <s v="Dr. Anupam Singh/Dr.Binay Kumar"/>
    <n v="183.61"/>
    <n v="0"/>
    <n v="0.39"/>
    <n v="183.61"/>
    <n v="184"/>
    <s v="2023-05-03T19:38:03"/>
  </r>
  <r>
    <s v="Sale"/>
    <s v="23-24/000524"/>
    <s v="04/05/2023 08:52"/>
    <x v="123"/>
    <m/>
    <s v="NO"/>
    <s v="AAYUSHI"/>
    <s v="SELF"/>
    <n v="10"/>
    <n v="0"/>
    <n v="0"/>
    <n v="10"/>
    <n v="10"/>
    <s v="2023-05-04T08:52:38"/>
  </r>
  <r>
    <s v="Sale"/>
    <s v="23-24/000526"/>
    <s v="04/05/2023 15:31"/>
    <x v="123"/>
    <m/>
    <s v="NO"/>
    <s v="MAMTA KUMARI"/>
    <s v="Dr. Anupam Singh/Dr.Binay Kumar"/>
    <n v="158.35"/>
    <n v="0"/>
    <n v="-0.35"/>
    <n v="158.35"/>
    <n v="158"/>
    <s v="2023-05-04T15:31:49"/>
  </r>
  <r>
    <s v="Sale"/>
    <s v="23-24/000527"/>
    <s v="04/05/2023 15:35"/>
    <x v="123"/>
    <n v="4288"/>
    <s v="NO"/>
    <s v="Mr. CALESTUS MINZ"/>
    <s v="Dr. Anupam Singh/Dr.Binay Kumar"/>
    <n v="351.75"/>
    <n v="0"/>
    <n v="0.25"/>
    <n v="351.75"/>
    <n v="352"/>
    <s v="2023-05-04T15:35:32"/>
  </r>
  <r>
    <s v="Sale"/>
    <s v="23-24/000528"/>
    <s v="04/05/2023 15:53"/>
    <x v="123"/>
    <n v="4149"/>
    <s v="NO"/>
    <s v="Mrs. MARSHA NAG"/>
    <s v="Dr. Anupam Singh/Dr.Binay Kumar"/>
    <n v="505.15"/>
    <n v="0"/>
    <n v="-0.15"/>
    <n v="505.15"/>
    <n v="505"/>
    <s v="2023-05-04T15:53:27"/>
  </r>
  <r>
    <s v="Sale"/>
    <s v="23-24/000531"/>
    <s v="04/05/2023 20:52"/>
    <x v="123"/>
    <m/>
    <s v="NO"/>
    <s v="NAVEEN SIR"/>
    <s v="SELF"/>
    <n v="275"/>
    <n v="82.5"/>
    <n v="0.5"/>
    <n v="192.5"/>
    <n v="193"/>
    <s v="2023-05-04T20:52:13"/>
  </r>
  <r>
    <s v="Sale"/>
    <s v="23-24/000532"/>
    <s v="04/05/2023 23:43"/>
    <x v="123"/>
    <n v="4292"/>
    <s v="NO"/>
    <s v="Mrs. HERY SUCHITA MINZ"/>
    <s v="Dr. Anupam Singh/Dr.Binay Kumar"/>
    <n v="1504.83"/>
    <n v="0"/>
    <n v="0.17"/>
    <n v="1504.83"/>
    <n v="1505"/>
    <s v="2023-05-04T23:43:54"/>
  </r>
  <r>
    <s v="Sale"/>
    <s v="23-24/000533"/>
    <s v="05/05/2023 08:25"/>
    <x v="124"/>
    <n v="2167"/>
    <s v="NO"/>
    <s v="Mr. AMRESH KUMAR SRIVAS"/>
    <s v="Dr. Anupam Singh/Dr.Binay Kumar"/>
    <n v="95.1"/>
    <n v="0"/>
    <n v="-0.1"/>
    <n v="95.1"/>
    <n v="95"/>
    <s v="2023-05-05T08:26:00"/>
  </r>
  <r>
    <s v="Sale"/>
    <s v="23-24/000534"/>
    <s v="05/05/2023 11:40"/>
    <x v="124"/>
    <n v="4134"/>
    <s v="NO"/>
    <s v="Mr. KESRILAL BIRBALI GAUTAM"/>
    <s v="Dr. Anupam Singh/Dr.Binay Kumar"/>
    <n v="200.1"/>
    <n v="0"/>
    <n v="-0.1"/>
    <n v="200.1"/>
    <n v="200"/>
    <s v="2023-05-05T11:40:38"/>
  </r>
  <r>
    <s v="Sale"/>
    <s v="23-24/000535"/>
    <s v="05/05/2023 13:26"/>
    <x v="124"/>
    <n v="4297"/>
    <s v="NO"/>
    <s v="Mr. P. K .ROY"/>
    <s v="Dr. Anupam Singh/Dr.Binay Kumar"/>
    <n v="160.88"/>
    <n v="0"/>
    <n v="0.12"/>
    <n v="160.88"/>
    <n v="161"/>
    <s v="2023-05-05T13:26:32"/>
  </r>
  <r>
    <s v="Sale"/>
    <s v="23-24/000536"/>
    <s v="05/05/2023 13:34"/>
    <x v="124"/>
    <n v="4294"/>
    <s v="NO"/>
    <s v="Mr. WARIS AHMAD"/>
    <s v="Dr. Anupam Singh/Dr.Binay Kumar"/>
    <n v="495"/>
    <n v="0"/>
    <n v="0"/>
    <n v="495"/>
    <n v="495"/>
    <s v="2023-05-05T13:34:05"/>
  </r>
  <r>
    <s v="Sale"/>
    <s v="23-24/000537"/>
    <s v="05/05/2023 14:24"/>
    <x v="124"/>
    <n v="4300"/>
    <s v="NO"/>
    <s v="Mrs. VANI  MITRA"/>
    <s v="Dr. Anupam Singh/Dr.Binay Kumar"/>
    <n v="378.16"/>
    <n v="0"/>
    <n v="-0.16"/>
    <n v="378.16"/>
    <n v="378"/>
    <s v="2023-05-05T14:24:52"/>
  </r>
  <r>
    <s v="Sale"/>
    <s v="23-24/000538"/>
    <s v="05/05/2023 15:24"/>
    <x v="124"/>
    <n v="4300"/>
    <s v="NO"/>
    <s v="Mrs. VANI  MITRA"/>
    <s v="Dr. Anupam Singh/Dr.Binay Kumar"/>
    <n v="209.3"/>
    <n v="0"/>
    <n v="-0.3"/>
    <n v="209.3"/>
    <n v="209"/>
    <s v="2023-05-05T15:24:19"/>
  </r>
  <r>
    <s v="Sale"/>
    <s v="23-24/000539"/>
    <s v="05/05/2023 15:45"/>
    <x v="124"/>
    <n v="4157"/>
    <s v="NO"/>
    <s v="Mr. PRATAP PRAJAPATI"/>
    <s v="Dr. Anupam Singh/Dr.Binay Kumar"/>
    <n v="119.55"/>
    <n v="0"/>
    <n v="0.45"/>
    <n v="119.55"/>
    <n v="120"/>
    <s v="2023-05-05T15:45:20"/>
  </r>
  <r>
    <s v="Sale"/>
    <s v="23-24/000540"/>
    <s v="05/05/2023 15:50"/>
    <x v="124"/>
    <n v="4295"/>
    <s v="NO"/>
    <s v="Mr. NAGRAJ  ORAON"/>
    <s v="Dr. Anupam Singh/Dr.Binay Kumar"/>
    <n v="163.35"/>
    <n v="0"/>
    <n v="-0.35"/>
    <n v="163.35"/>
    <n v="163"/>
    <s v="2023-05-05T15:50:42"/>
  </r>
  <r>
    <s v="Sale"/>
    <s v="23-24/000541"/>
    <s v="05/05/2023 16:23"/>
    <x v="124"/>
    <n v="4302"/>
    <s v="NO"/>
    <s v="Mrs. MUNNI TOPPO"/>
    <s v="Dr. Anupam Singh/Dr.Binay Kumar"/>
    <n v="106.91"/>
    <n v="0"/>
    <n v="0.09"/>
    <n v="106.91"/>
    <n v="107"/>
    <s v="2023-05-05T16:23:39"/>
  </r>
  <r>
    <s v="Sale"/>
    <s v="23-24/000542"/>
    <s v="05/05/2023 16:34"/>
    <x v="124"/>
    <n v="4303"/>
    <s v="NO"/>
    <s v="Mr. DHARAM KUMAR"/>
    <s v="Dr. Anupam Singh/Dr.Binay Kumar"/>
    <n v="154.94999999999999"/>
    <n v="0"/>
    <n v="0.05"/>
    <n v="154.94999999999999"/>
    <n v="155"/>
    <s v="2023-05-05T16:34:19"/>
  </r>
  <r>
    <s v="Sale"/>
    <s v="23-24/000546"/>
    <s v="05/05/2023 20:02"/>
    <x v="124"/>
    <n v="533"/>
    <s v="NO"/>
    <s v="Mrs. POONAM LATA DEVI"/>
    <s v="Dr. Anupam Singh/Dr.Binay Kumar"/>
    <n v="144.13"/>
    <n v="0"/>
    <n v="-0.13"/>
    <n v="144.13"/>
    <n v="144"/>
    <s v="2023-05-05T20:02:07"/>
  </r>
  <r>
    <s v="Sale"/>
    <s v="23-24/000547"/>
    <s v="05/05/2023 22:01"/>
    <x v="124"/>
    <m/>
    <s v="NO"/>
    <s v="MAHAVIR SAHU"/>
    <s v="Dr. Anupam Singh/Dr.Binay Kumar"/>
    <n v="385.7"/>
    <n v="0"/>
    <n v="0.3"/>
    <n v="385.7"/>
    <n v="386"/>
    <s v="2023-05-05T22:01:19"/>
  </r>
  <r>
    <s v="Sale"/>
    <s v="23-24/000548"/>
    <s v="06/05/2023 09:20"/>
    <x v="125"/>
    <n v="4305"/>
    <s v="NO"/>
    <s v="Mrs. ANJALI ASHISH"/>
    <s v="Dr. Anupam Singh/Dr.Binay Kumar"/>
    <n v="419.16"/>
    <n v="0"/>
    <n v="-0.16"/>
    <n v="419.16"/>
    <n v="419"/>
    <s v="2023-05-06T09:20:03"/>
  </r>
  <r>
    <s v="Sale"/>
    <s v="23-24/000549"/>
    <s v="06/05/2023 09:56"/>
    <x v="125"/>
    <n v="4305"/>
    <s v="NO"/>
    <s v="Mrs. ANJALI ASHISH"/>
    <s v="Dr. Anupam Singh/Dr.Binay Kumar"/>
    <n v="708.1"/>
    <n v="0"/>
    <n v="-0.1"/>
    <n v="708.1"/>
    <n v="708"/>
    <s v="2023-05-06T09:56:43"/>
  </r>
  <r>
    <s v="Sale"/>
    <s v="23-24/000550"/>
    <s v="06/05/2023 12:37"/>
    <x v="125"/>
    <n v="4306"/>
    <s v="NO"/>
    <s v="Mrs. SALOMI HORO"/>
    <s v="Dr. Anupam Singh/Dr.Binay Kumar"/>
    <n v="1910.3"/>
    <n v="0"/>
    <n v="-0.3"/>
    <n v="1910.3"/>
    <n v="1910"/>
    <s v="2023-05-06T12:37:29"/>
  </r>
  <r>
    <s v="Sale"/>
    <s v="23-24/000552"/>
    <s v="06/05/2023 14:40"/>
    <x v="125"/>
    <n v="3015"/>
    <s v="NO"/>
    <s v="Mrs. PRIYANKA KUMARI"/>
    <s v="Dr. Anupam Singh/Dr.Binay Kumar"/>
    <n v="201"/>
    <n v="0"/>
    <n v="0"/>
    <n v="201"/>
    <n v="201"/>
    <s v="2023-05-06T14:40:20"/>
  </r>
  <r>
    <s v="Sale"/>
    <s v="23-24/000553"/>
    <s v="06/05/2023 14:42"/>
    <x v="125"/>
    <n v="4309"/>
    <s v="NO"/>
    <s v="Mr. RAJ KUMAR"/>
    <s v="Dr. Anupam Singh/Dr.Binay Kumar"/>
    <n v="182.81"/>
    <n v="0"/>
    <n v="0.19"/>
    <n v="182.81"/>
    <n v="183"/>
    <s v="2023-05-06T14:42:30"/>
  </r>
  <r>
    <s v="Sale"/>
    <s v="23-24/000555"/>
    <s v="06/05/2023 15:51"/>
    <x v="125"/>
    <n v="4135"/>
    <s v="NO"/>
    <s v="Mrs. NAZIYA KHATOON"/>
    <s v="Dr. Anupam Singh/Dr.Binay Kumar"/>
    <n v="1405.65"/>
    <n v="0"/>
    <n v="0.35"/>
    <n v="1405.65"/>
    <n v="1406"/>
    <s v="2023-05-06T15:51:39"/>
  </r>
  <r>
    <s v="Sale"/>
    <s v="23-24/000556"/>
    <s v="06/05/2023 16:00"/>
    <x v="125"/>
    <n v="1350"/>
    <s v="NO"/>
    <s v="Smt. ALBERTINA  KISPOTTA"/>
    <s v="Dr. Anupam Singh/Dr.Binay Kumar"/>
    <n v="2991.75"/>
    <n v="0"/>
    <n v="0.25"/>
    <n v="2991.75"/>
    <n v="2992"/>
    <s v="2023-05-06T16:00:43"/>
  </r>
  <r>
    <s v="Sale"/>
    <s v="23-24/000558"/>
    <s v="06/05/2023 16:42"/>
    <x v="125"/>
    <n v="4306"/>
    <s v="NO"/>
    <s v="Mrs. SALOMI HORO"/>
    <s v="Dr. Anupam Singh/Dr.Binay Kumar"/>
    <n v="1226.33"/>
    <n v="0"/>
    <n v="-0.33"/>
    <n v="1226.33"/>
    <n v="1226"/>
    <s v="2023-05-06T16:42:15"/>
  </r>
  <r>
    <s v="Sale"/>
    <s v="23-24/000559"/>
    <s v="06/05/2023 17:28"/>
    <x v="125"/>
    <n v="4319"/>
    <s v="NO"/>
    <s v="Mrs. LUCY LAKRA"/>
    <s v="Dr. Anupam Singh/Dr.Binay Kumar"/>
    <n v="293.7"/>
    <n v="0"/>
    <n v="0.3"/>
    <n v="293.7"/>
    <n v="294"/>
    <s v="2023-05-06T17:28:33"/>
  </r>
  <r>
    <s v="Sale"/>
    <s v="23-24/000560"/>
    <s v="06/05/2023 17:48"/>
    <x v="125"/>
    <n v="4318"/>
    <s v="NO"/>
    <s v="Mr. SANJEEV RANJAN TIWARI"/>
    <s v="Dr. Anupam Singh/Dr.Binay Kumar"/>
    <n v="19.3"/>
    <n v="0"/>
    <n v="-0.3"/>
    <n v="19.3"/>
    <n v="19"/>
    <s v="2023-05-06T17:48:55"/>
  </r>
  <r>
    <s v="Sale"/>
    <s v="23-24/000561"/>
    <s v="06/05/2023 18:59"/>
    <x v="125"/>
    <n v="2386"/>
    <s v="NO"/>
    <s v="Mrs. PRABHAWATI LAKRA"/>
    <s v="Dr. Anupam Singh/Dr.Binay Kumar"/>
    <n v="2706"/>
    <n v="0"/>
    <n v="0"/>
    <n v="2706"/>
    <n v="2706"/>
    <s v="2023-05-06T18:59:32"/>
  </r>
  <r>
    <s v="Sale"/>
    <s v="23-24/000562"/>
    <s v="06/05/2023 20:49"/>
    <x v="125"/>
    <m/>
    <s v="NO"/>
    <s v="puspa"/>
    <s v="self"/>
    <n v="163.11000000000001"/>
    <n v="16.32"/>
    <n v="0.21"/>
    <n v="146.79"/>
    <n v="147"/>
    <s v="2023-05-06T20:49:26"/>
  </r>
  <r>
    <s v="Sale"/>
    <s v="23-24/000563"/>
    <s v="06/05/2023 21:29"/>
    <x v="125"/>
    <n v="4322"/>
    <s v="NO"/>
    <s v="Mr. NIRAJ LAL"/>
    <s v="Dr. Anupam Singh/Dr.Binay Kumar"/>
    <n v="325.74"/>
    <n v="63.5"/>
    <n v="-0.24"/>
    <n v="262.24"/>
    <n v="262"/>
    <s v="2023-05-06T21:29:07"/>
  </r>
  <r>
    <s v="Sale"/>
    <s v="23-24/000564"/>
    <s v="07/05/2023 07:48"/>
    <x v="126"/>
    <m/>
    <s v="NO"/>
    <s v="NAVIN"/>
    <s v="SELF"/>
    <n v="274"/>
    <n v="0"/>
    <n v="0"/>
    <n v="274"/>
    <n v="274"/>
    <s v="2023-05-07T07:48:25"/>
  </r>
  <r>
    <s v="Sale"/>
    <s v="23-24/000565"/>
    <s v="07/05/2023 09:09"/>
    <x v="126"/>
    <m/>
    <s v="NO"/>
    <s v="NIRODHA EKKA"/>
    <s v="Dr. Anupam Singh/Dr.Binay Kumar"/>
    <n v="245.75"/>
    <n v="0"/>
    <n v="0.25"/>
    <n v="245.75"/>
    <n v="246"/>
    <s v="2023-05-07T09:09:42"/>
  </r>
  <r>
    <s v="Sale"/>
    <s v="23-24/000566"/>
    <s v="07/05/2023 15:27"/>
    <x v="126"/>
    <m/>
    <s v="NO"/>
    <s v="ALI"/>
    <s v="SELF"/>
    <n v="20"/>
    <n v="0"/>
    <n v="0"/>
    <n v="20"/>
    <n v="20"/>
    <s v="2023-05-07T15:27:34"/>
  </r>
  <r>
    <s v="Sale"/>
    <s v="23-24/000567"/>
    <s v="07/05/2023 21:26"/>
    <x v="126"/>
    <n v="4326"/>
    <s v="NO"/>
    <s v="Mr. HRITHIK SARAWGI"/>
    <s v="Dr. Anupam Singh/Dr.Binay Kumar"/>
    <n v="650.04999999999995"/>
    <n v="0"/>
    <n v="-0.05"/>
    <n v="650.04999999999995"/>
    <n v="650"/>
    <s v="2023-05-07T21:26:25"/>
  </r>
  <r>
    <s v="Sale"/>
    <s v="23-24/000570"/>
    <s v="08/05/2023 12:33"/>
    <x v="127"/>
    <n v="4257"/>
    <s v="NO"/>
    <s v="Mrs. URMILA DEVI"/>
    <s v="Dr. Anupam Singh/Dr.Binay Kumar"/>
    <n v="266.8"/>
    <n v="0"/>
    <n v="0.2"/>
    <n v="266.8"/>
    <n v="267"/>
    <s v="2023-05-08T12:34:01"/>
  </r>
  <r>
    <s v="Sale"/>
    <s v="23-24/000575"/>
    <s v="08/05/2023 15:33"/>
    <x v="127"/>
    <n v="4338"/>
    <s v="NO"/>
    <s v="Mrs. AARMENA KHATON"/>
    <s v="Dr. Anupam Singh/Dr.Binay Kumar"/>
    <n v="140.4"/>
    <n v="0"/>
    <n v="-0.4"/>
    <n v="140.4"/>
    <n v="140"/>
    <s v="2023-05-08T15:33:39"/>
  </r>
  <r>
    <s v="Sale"/>
    <s v="23-24/000577"/>
    <s v="08/05/2023 16:25"/>
    <x v="127"/>
    <m/>
    <s v="NO"/>
    <s v="PUJA"/>
    <s v="SELF"/>
    <n v="20"/>
    <n v="0"/>
    <n v="0"/>
    <n v="20"/>
    <n v="20"/>
    <s v="2023-05-08T16:25:21"/>
  </r>
  <r>
    <s v="Sale"/>
    <s v="23-24/000578"/>
    <s v="08/05/2023 16:56"/>
    <x v="127"/>
    <m/>
    <s v="NO"/>
    <s v="SIDHART DUTTA"/>
    <s v="Dr. Anupam Singh/Dr.Binay Kumar"/>
    <n v="285"/>
    <n v="0"/>
    <n v="0"/>
    <n v="285"/>
    <n v="285"/>
    <s v="2023-05-08T16:56:49"/>
  </r>
  <r>
    <s v="Sale"/>
    <s v="23-24/000580"/>
    <s v="08/05/2023 18:11"/>
    <x v="127"/>
    <m/>
    <s v="NO"/>
    <s v="ROSE"/>
    <s v="Dr. Anupam Singh/Dr.Binay Kumar"/>
    <n v="162.5"/>
    <n v="0"/>
    <n v="0.5"/>
    <n v="162.5"/>
    <n v="163"/>
    <s v="2023-05-08T18:11:11"/>
  </r>
  <r>
    <s v="Sale"/>
    <s v="23-24/000581"/>
    <s v="08/05/2023 18:14"/>
    <x v="127"/>
    <m/>
    <s v="NO"/>
    <s v="SHOBHA TOPPA"/>
    <s v="Dr. Anupam Singh/Dr.Binay Kumar"/>
    <n v="216"/>
    <n v="0"/>
    <n v="0"/>
    <n v="216"/>
    <n v="216"/>
    <s v="2023-05-08T18:14:24"/>
  </r>
  <r>
    <s v="Sale"/>
    <s v="23-24/000584"/>
    <s v="08/05/2023 19:42"/>
    <x v="127"/>
    <m/>
    <s v="NO"/>
    <s v="NAVEEN SINGH"/>
    <s v="SELF"/>
    <n v="138.59"/>
    <n v="41.57"/>
    <n v="-0.02"/>
    <n v="97.02"/>
    <n v="97"/>
    <s v="2023-05-08T19:42:46"/>
  </r>
  <r>
    <s v="Sale"/>
    <s v="23-24/000585"/>
    <s v="08/05/2023 20:01"/>
    <x v="127"/>
    <m/>
    <s v="NO"/>
    <s v="TAMANA"/>
    <s v="SELF"/>
    <n v="6.04"/>
    <n v="0"/>
    <n v="-0.04"/>
    <n v="6.04"/>
    <n v="6"/>
    <s v="2023-05-08T20:01:15"/>
  </r>
  <r>
    <s v="Sale"/>
    <s v="23-24/000586"/>
    <s v="08/05/2023 20:12"/>
    <x v="127"/>
    <m/>
    <s v="NO"/>
    <s v="DR.ANUPAM SINGH"/>
    <s v="Dr. Anupam Singh/Dr.Binay Kumar"/>
    <n v="91.1"/>
    <n v="0"/>
    <n v="-0.1"/>
    <n v="91.1"/>
    <n v="91"/>
    <s v="2023-05-08T20:12:52"/>
  </r>
  <r>
    <s v="Sale"/>
    <s v="23-24/000587"/>
    <s v="08/05/2023 20:15"/>
    <x v="127"/>
    <m/>
    <s v="NO"/>
    <s v="DR.ANUPAM SINGH"/>
    <s v="Dr. Anupam Singh/Dr.Binay Kumar"/>
    <n v="91.1"/>
    <n v="27.33"/>
    <n v="0.23"/>
    <n v="63.77"/>
    <n v="64"/>
    <s v="2023-05-08T20:15:20"/>
  </r>
  <r>
    <s v="Sale"/>
    <s v="23-24/000588"/>
    <s v="08/05/2023 20:18"/>
    <x v="127"/>
    <m/>
    <s v="NO"/>
    <s v="ANU SINHA"/>
    <s v="Dr. Anupam Singh/Dr.Binay Kumar"/>
    <n v="137.38999999999999"/>
    <n v="0"/>
    <n v="-0.39"/>
    <n v="137.38999999999999"/>
    <n v="137"/>
    <s v="2023-05-08T20:18:40"/>
  </r>
  <r>
    <s v="Return"/>
    <s v="23-24/000023"/>
    <s v="08/05/2023 20:22"/>
    <x v="127"/>
    <m/>
    <s v="NO"/>
    <s v="DR.ANUPAM SINGH"/>
    <s v="Dr. Anupam Singh/Dr.Binay Kumar"/>
    <n v="-91.1"/>
    <n v="0"/>
    <n v="0.1"/>
    <n v="-91.1"/>
    <n v="-91"/>
    <s v="2023-05-08T20:22:13"/>
  </r>
  <r>
    <s v="Sale"/>
    <s v="23-24/000589"/>
    <s v="08/05/2023 21:14"/>
    <x v="127"/>
    <m/>
    <s v="NO"/>
    <s v="ARUN KUMAR"/>
    <s v="SELF"/>
    <n v="20"/>
    <n v="0"/>
    <n v="0"/>
    <n v="20"/>
    <n v="20"/>
    <s v="2023-05-08T21:14:09"/>
  </r>
  <r>
    <s v="Sale"/>
    <s v="23-24/000590"/>
    <s v="09/05/2023 07:29"/>
    <x v="128"/>
    <m/>
    <s v="NO"/>
    <s v="PANKAJ BHAIYA"/>
    <s v="SELF"/>
    <n v="40.89"/>
    <n v="0"/>
    <n v="0.11"/>
    <n v="40.89"/>
    <n v="41"/>
    <s v="2023-05-09T07:29:08"/>
  </r>
  <r>
    <s v="Sale"/>
    <s v="23-24/000591"/>
    <s v="09/05/2023 09:31"/>
    <x v="128"/>
    <n v="2877"/>
    <s v="NO"/>
    <s v="Mrs. PUNAM DEVI"/>
    <s v="Dr. Anupam Singh/Dr.Binay Kumar"/>
    <n v="894.73"/>
    <n v="0"/>
    <n v="0.27"/>
    <n v="894.73"/>
    <n v="895"/>
    <s v="2023-05-09T09:31:18"/>
  </r>
  <r>
    <s v="Sale"/>
    <s v="23-24/000593"/>
    <s v="09/05/2023 11:10"/>
    <x v="128"/>
    <n v="349"/>
    <s v="NO"/>
    <s v="Mrs. JAYA  MALVIYA"/>
    <s v="Dr. Anupam Singh/Dr.Binay Kumar"/>
    <n v="111.02"/>
    <n v="0"/>
    <n v="-0.02"/>
    <n v="111.02"/>
    <n v="111"/>
    <s v="2023-05-09T11:10:54"/>
  </r>
  <r>
    <s v="Sale"/>
    <s v="23-24/000594"/>
    <s v="09/05/2023 11:22"/>
    <x v="128"/>
    <m/>
    <s v="NO"/>
    <s v="PUJA"/>
    <s v="SELF"/>
    <n v="20"/>
    <n v="0"/>
    <n v="0"/>
    <n v="20"/>
    <n v="20"/>
    <s v="2023-05-09T11:22:51"/>
  </r>
  <r>
    <s v="Sale"/>
    <s v="23-24/000595"/>
    <s v="09/05/2023 11:29"/>
    <x v="128"/>
    <n v="2974"/>
    <s v="NO"/>
    <s v="Mr. SIDDHARTHA RANA"/>
    <s v="Dr. Anupam Singh/Dr.Binay Kumar"/>
    <n v="281.89999999999998"/>
    <n v="0"/>
    <n v="0.1"/>
    <n v="281.89999999999998"/>
    <n v="282"/>
    <s v="2023-05-09T11:29:04"/>
  </r>
  <r>
    <s v="Sale"/>
    <s v="23-24/000596"/>
    <s v="09/05/2023 12:31"/>
    <x v="128"/>
    <n v="4286"/>
    <s v="NO"/>
    <s v="Mrs. MAMTA KUMARI"/>
    <s v="Dr. Anupam Singh/Dr.Binay Kumar"/>
    <n v="423.3"/>
    <n v="0"/>
    <n v="-0.3"/>
    <n v="423.3"/>
    <n v="423"/>
    <s v="2023-05-09T12:31:02"/>
  </r>
  <r>
    <s v="Sale"/>
    <s v="23-24/000598"/>
    <s v="09/05/2023 13:20"/>
    <x v="128"/>
    <n v="4347"/>
    <s v="NO"/>
    <s v="Mrs. ANJU ROSE XALXO"/>
    <s v="Dr. Anupam Singh/Dr.Binay Kumar"/>
    <n v="427.2"/>
    <n v="0"/>
    <n v="-0.2"/>
    <n v="427.2"/>
    <n v="427"/>
    <s v="2023-05-09T13:20:35"/>
  </r>
  <r>
    <s v="Sale"/>
    <s v="23-24/000599"/>
    <s v="09/05/2023 13:59"/>
    <x v="128"/>
    <n v="4350"/>
    <s v="NO"/>
    <s v="Mr. MD. ZIYAUDDIN"/>
    <s v="Dr. Anupam Singh/Dr.Binay Kumar"/>
    <n v="756.75"/>
    <n v="0"/>
    <n v="0.25"/>
    <n v="756.75"/>
    <n v="757"/>
    <s v="2023-05-09T13:59:16"/>
  </r>
  <r>
    <s v="Sale"/>
    <s v="23-24/000602"/>
    <s v="09/05/2023 16:04"/>
    <x v="128"/>
    <n v="4358"/>
    <s v="NO"/>
    <s v="Mrs. RAJYA KHATOON"/>
    <s v="Dr. Anupam Singh/Dr.Binay Kumar"/>
    <n v="96.15"/>
    <n v="0"/>
    <n v="-0.15"/>
    <n v="96.15"/>
    <n v="96"/>
    <s v="2023-05-09T16:04:01"/>
  </r>
  <r>
    <s v="Sale"/>
    <s v="23-24/000603"/>
    <s v="09/05/2023 16:06"/>
    <x v="128"/>
    <m/>
    <s v="NO"/>
    <s v="PUJA"/>
    <s v="SELF"/>
    <n v="4"/>
    <n v="0"/>
    <n v="0"/>
    <n v="4"/>
    <n v="4"/>
    <s v="2023-05-09T16:06:06"/>
  </r>
  <r>
    <s v="Sale"/>
    <s v="23-24/000604"/>
    <s v="09/05/2023 16:21"/>
    <x v="128"/>
    <m/>
    <s v="NO"/>
    <s v="ANRAS DEVI"/>
    <s v="Dr. Anupam Kumar Singh / Dr. Atri Gangopadhyay"/>
    <n v="482.5"/>
    <n v="0"/>
    <n v="0.5"/>
    <n v="482.5"/>
    <n v="483"/>
    <s v="2023-05-09T16:21:18"/>
  </r>
  <r>
    <s v="Sale"/>
    <s v="23-24/000608"/>
    <s v="09/05/2023 20:07"/>
    <x v="128"/>
    <m/>
    <s v="NO"/>
    <s v="UMRAWATI DEVI"/>
    <s v="SELF"/>
    <n v="50"/>
    <n v="0"/>
    <n v="0"/>
    <n v="50"/>
    <n v="50"/>
    <s v="2023-05-09T20:07:39"/>
  </r>
  <r>
    <s v="Sale"/>
    <s v="23-24/000609"/>
    <s v="10/05/2023 09:37"/>
    <x v="129"/>
    <m/>
    <s v="NO"/>
    <s v="DURGA"/>
    <s v="SELF"/>
    <n v="5"/>
    <n v="0"/>
    <n v="0"/>
    <n v="5"/>
    <n v="5"/>
    <s v="2023-05-10T09:37:50"/>
  </r>
  <r>
    <s v="Sale"/>
    <s v="23-24/000610"/>
    <s v="10/05/2023 10:58"/>
    <x v="129"/>
    <n v="4171"/>
    <s v="NO"/>
    <s v="Mrs. RITA DEVI"/>
    <s v="Dr. Anupam Singh/Dr.Binay Kumar"/>
    <n v="1001.13"/>
    <n v="0"/>
    <n v="-0.13"/>
    <n v="1001.13"/>
    <n v="1001"/>
    <s v="2023-05-10T10:58:50"/>
  </r>
  <r>
    <s v="Sale"/>
    <s v="23-24/000612"/>
    <s v="10/05/2023 12:58"/>
    <x v="129"/>
    <n v="4365"/>
    <s v="NO"/>
    <s v="Mrs. REKHA SINGH"/>
    <s v="Dr. Anupam Singh/Dr.Binay Kumar"/>
    <n v="825.65"/>
    <n v="0"/>
    <n v="0.35"/>
    <n v="825.65"/>
    <n v="826"/>
    <s v="2023-05-10T12:58:55"/>
  </r>
  <r>
    <s v="Sale"/>
    <s v="23-24/000613"/>
    <s v="10/05/2023 13:14"/>
    <x v="129"/>
    <n v="2754"/>
    <s v="NO"/>
    <s v="Dr.  B. P  SRIVASTAVA"/>
    <s v="Dr. Anupam Singh/Dr.Binay Kumar"/>
    <n v="174"/>
    <n v="0"/>
    <n v="0"/>
    <n v="174"/>
    <n v="174"/>
    <s v="2023-05-10T13:14:16"/>
  </r>
  <r>
    <s v="Sale"/>
    <s v="23-24/000614"/>
    <s v="10/05/2023 13:21"/>
    <x v="129"/>
    <n v="4305"/>
    <s v="NO"/>
    <s v="Mrs. ANJALI ASHISH"/>
    <s v="Dr. Anupam Singh/Dr.Binay Kumar"/>
    <n v="538.69000000000005"/>
    <n v="0"/>
    <n v="0.31"/>
    <n v="538.69000000000005"/>
    <n v="539"/>
    <s v="2023-05-10T13:21:50"/>
  </r>
  <r>
    <s v="Sale"/>
    <s v="23-24/000615"/>
    <s v="10/05/2023 13:36"/>
    <x v="129"/>
    <m/>
    <s v="NO"/>
    <s v="RAM"/>
    <s v="SELF"/>
    <n v="20.66"/>
    <n v="0"/>
    <n v="0.34"/>
    <n v="20.66"/>
    <n v="21"/>
    <s v="2023-05-10T13:36:34"/>
  </r>
  <r>
    <s v="Sale"/>
    <s v="23-24/000616"/>
    <s v="10/05/2023 13:45"/>
    <x v="129"/>
    <n v="1406"/>
    <s v="NO"/>
    <s v="Mrs. MEBLU  SURIN"/>
    <s v="Dr. Anupam Singh/Dr.Binay Kumar"/>
    <n v="1344.62"/>
    <n v="0"/>
    <n v="0.38"/>
    <n v="1344.62"/>
    <n v="1345"/>
    <s v="2023-05-10T13:45:18"/>
  </r>
  <r>
    <s v="Sale"/>
    <s v="23-24/000617"/>
    <s v="10/05/2023 13:53"/>
    <x v="129"/>
    <n v="4232"/>
    <s v="NO"/>
    <s v="Mr. BHUNESHWAR PRASAD MAHTO"/>
    <s v="Dr. Anupam Singh/Dr.Binay Kumar"/>
    <n v="989.1"/>
    <n v="0"/>
    <n v="-0.1"/>
    <n v="989.1"/>
    <n v="989"/>
    <s v="2023-05-10T13:53:14"/>
  </r>
  <r>
    <s v="Sale"/>
    <s v="23-24/000618"/>
    <s v="10/05/2023 13:59"/>
    <x v="129"/>
    <m/>
    <s v="NO"/>
    <s v="SATYAM"/>
    <s v="Dr. Anupam Singh/ Dr. B.N Banerjee"/>
    <n v="79.41"/>
    <n v="0"/>
    <n v="-0.41"/>
    <n v="79.41"/>
    <n v="79"/>
    <s v="2023-05-10T13:59:55"/>
  </r>
  <r>
    <s v="Sale"/>
    <s v="23-24/000620"/>
    <s v="10/05/2023 14:23"/>
    <x v="129"/>
    <m/>
    <s v="NO"/>
    <s v="REKHA"/>
    <s v="Dr. Anupam Kumar Singh / Dr. Atri Gangopadhyay"/>
    <n v="201.25"/>
    <n v="0"/>
    <n v="-0.25"/>
    <n v="201.25"/>
    <n v="201"/>
    <s v="2023-05-10T14:23:31"/>
  </r>
  <r>
    <s v="Sale"/>
    <s v="23-24/000621"/>
    <s v="10/05/2023 14:52"/>
    <x v="129"/>
    <n v="4365"/>
    <s v="NO"/>
    <s v="Mrs. REKHA SINGH"/>
    <s v="Dr. Anupam Singh/Dr.Binay Kumar"/>
    <n v="67.959999999999994"/>
    <n v="0"/>
    <n v="0.04"/>
    <n v="67.959999999999994"/>
    <n v="68"/>
    <s v="2023-05-10T14:52:31"/>
  </r>
  <r>
    <s v="Sale"/>
    <s v="23-24/000622"/>
    <s v="10/05/2023 16:01"/>
    <x v="129"/>
    <n v="4366"/>
    <s v="NO"/>
    <s v="Mrs. SARITA DEVI"/>
    <s v="Dr. Anupam Singh/Dr.Binay Kumar"/>
    <n v="533.70000000000005"/>
    <n v="0"/>
    <n v="0.3"/>
    <n v="533.70000000000005"/>
    <n v="534"/>
    <s v="2023-05-10T16:01:50"/>
  </r>
  <r>
    <s v="Sale"/>
    <s v="23-24/000623"/>
    <s v="10/05/2023 16:17"/>
    <x v="129"/>
    <m/>
    <s v="NO"/>
    <s v="PUSPA"/>
    <s v="SELF"/>
    <n v="30"/>
    <n v="0"/>
    <n v="0"/>
    <n v="30"/>
    <n v="30"/>
    <s v="2023-05-10T16:17:33"/>
  </r>
  <r>
    <s v="Return"/>
    <s v="23-24/000027"/>
    <s v="10/05/2023 17:32"/>
    <x v="129"/>
    <n v="4305"/>
    <s v="NO"/>
    <s v="Mrs. ANJALI ASHISH"/>
    <m/>
    <n v="-160.13999999999999"/>
    <n v="0"/>
    <n v="0.14000000000000001"/>
    <n v="-160.13999999999999"/>
    <n v="-160"/>
    <s v="2023-05-10T17:32:34"/>
  </r>
  <r>
    <s v="Sale"/>
    <s v="23-24/000624"/>
    <s v="10/05/2023 18:38"/>
    <x v="129"/>
    <m/>
    <s v="NO"/>
    <s v="PARMILA DEVI"/>
    <s v="Dr. Anupam Kumar Singh/ Dr.S.K.Pal"/>
    <n v="461.47"/>
    <n v="0"/>
    <n v="-0.47"/>
    <n v="461.47"/>
    <n v="461"/>
    <s v="2023-05-10T18:38:42"/>
  </r>
  <r>
    <s v="Sale"/>
    <s v="23-24/000625"/>
    <s v="11/05/2023 08:44"/>
    <x v="130"/>
    <m/>
    <s v="NO"/>
    <s v="PUJA"/>
    <s v="SELF"/>
    <n v="20"/>
    <n v="0"/>
    <n v="0"/>
    <n v="20"/>
    <n v="20"/>
    <s v="2023-05-11T08:44:03"/>
  </r>
  <r>
    <s v="Sale"/>
    <s v="23-24/000626"/>
    <s v="11/05/2023 09:04"/>
    <x v="130"/>
    <m/>
    <s v="NO"/>
    <s v="NEHA"/>
    <s v="SELF"/>
    <n v="20"/>
    <n v="0"/>
    <n v="0"/>
    <n v="20"/>
    <n v="20"/>
    <s v="2023-05-11T09:04:57"/>
  </r>
  <r>
    <s v="Sale"/>
    <s v="23-24/000627"/>
    <s v="11/05/2023 09:07"/>
    <x v="130"/>
    <m/>
    <s v="NO"/>
    <s v="PUNAM"/>
    <s v="SELF"/>
    <n v="20.66"/>
    <n v="0"/>
    <n v="0.34"/>
    <n v="20.66"/>
    <n v="21"/>
    <s v="2023-05-11T09:07:47"/>
  </r>
  <r>
    <s v="Sale"/>
    <s v="23-24/000628"/>
    <s v="11/05/2023 11:34"/>
    <x v="130"/>
    <m/>
    <s v="NO"/>
    <s v="PUNAM DEVI"/>
    <s v="Dr. G Pandey"/>
    <n v="204.94"/>
    <n v="0"/>
    <n v="0.06"/>
    <n v="204.94"/>
    <n v="205"/>
    <s v="2023-05-11T11:34:18"/>
  </r>
  <r>
    <s v="Sale"/>
    <s v="23-24/000629"/>
    <s v="11/05/2023 11:43"/>
    <x v="130"/>
    <m/>
    <s v="NO"/>
    <s v="P. MAHTO"/>
    <s v="SELF"/>
    <n v="13.6"/>
    <n v="0"/>
    <n v="0.4"/>
    <n v="13.6"/>
    <n v="14"/>
    <s v="2023-05-11T11:43:17"/>
  </r>
  <r>
    <s v="Sale"/>
    <s v="23-24/000632"/>
    <s v="11/05/2023 14:31"/>
    <x v="130"/>
    <m/>
    <s v="NO"/>
    <s v="Dr.Binay Kumar"/>
    <s v="Dr.Binay Kumar"/>
    <n v="223.4"/>
    <n v="67.02"/>
    <n v="-0.38"/>
    <n v="156.38"/>
    <n v="156"/>
    <s v="2023-05-11T14:31:41"/>
  </r>
  <r>
    <s v="Sale"/>
    <s v="23-24/000633"/>
    <s v="11/05/2023 14:42"/>
    <x v="130"/>
    <n v="3560"/>
    <s v="NO"/>
    <s v="Mr. BIBEKANAND MANJHI"/>
    <s v="Dr. Anupam Singh/Dr.Binay Kumar"/>
    <n v="1293.8699999999999"/>
    <n v="0"/>
    <n v="0.13"/>
    <n v="1293.8699999999999"/>
    <n v="1294"/>
    <s v="2023-05-11T14:42:13"/>
  </r>
  <r>
    <s v="Sale"/>
    <s v="23-24/000634"/>
    <s v="11/05/2023 15:35"/>
    <x v="130"/>
    <m/>
    <s v="NO"/>
    <s v="VIVEKANAND"/>
    <s v="Dr. Anupam Singh/Dr.Binay Kumar"/>
    <n v="18"/>
    <n v="0"/>
    <n v="0"/>
    <n v="18"/>
    <n v="18"/>
    <s v="2023-05-11T15:35:51"/>
  </r>
  <r>
    <s v="Sale"/>
    <s v="23-24/000635"/>
    <s v="11/05/2023 17:16"/>
    <x v="130"/>
    <n v="4378"/>
    <s v="NO"/>
    <s v="Mr. VIKRAM RAJVEER SINHA"/>
    <s v="Dr. Anupam Singh/Dr.Binay Kumar"/>
    <n v="326.55"/>
    <n v="0"/>
    <n v="0.45"/>
    <n v="326.55"/>
    <n v="327"/>
    <s v="2023-05-11T17:16:20"/>
  </r>
  <r>
    <s v="Sale"/>
    <s v="23-24/000641"/>
    <s v="12/05/2023 12:39"/>
    <x v="131"/>
    <n v="4385"/>
    <s v="NO"/>
    <s v="Mrs. SUBHADRA  SINGH"/>
    <s v="Dr. Anupam Singh/Dr.Binay Kumar"/>
    <n v="126.24"/>
    <n v="0"/>
    <n v="-0.24"/>
    <n v="126.24"/>
    <n v="126"/>
    <s v="2023-05-12T12:39:11"/>
  </r>
  <r>
    <s v="Sale"/>
    <s v="23-24/000643"/>
    <s v="12/05/2023 16:47"/>
    <x v="131"/>
    <n v="2064"/>
    <s v="NO"/>
    <s v="Mr. RAGHAV SONI"/>
    <s v="Dr. Anupam Singh/Dr.Binay Kumar"/>
    <n v="1023.9"/>
    <n v="0"/>
    <n v="0.1"/>
    <n v="1023.9"/>
    <n v="1024"/>
    <s v="2023-05-12T16:47:57"/>
  </r>
  <r>
    <s v="Sale"/>
    <s v="23-24/000644"/>
    <s v="12/05/2023 18:24"/>
    <x v="131"/>
    <n v="4386"/>
    <s v="NO"/>
    <s v="Mr. AYUSH ANAND"/>
    <s v="Dr. Anupam Singh/Dr.Binay Kumar"/>
    <n v="27.86"/>
    <n v="0"/>
    <n v="0.14000000000000001"/>
    <n v="27.86"/>
    <n v="28"/>
    <s v="2023-05-12T18:24:55"/>
  </r>
  <r>
    <s v="Sale"/>
    <s v="23-24/000645"/>
    <s v="13/05/2023 13:50"/>
    <x v="132"/>
    <m/>
    <s v="NO"/>
    <s v="VISHAL"/>
    <s v="SELF"/>
    <n v="5"/>
    <n v="0"/>
    <n v="0"/>
    <n v="5"/>
    <n v="5"/>
    <s v="2023-05-13T13:50:05"/>
  </r>
  <r>
    <s v="Sale"/>
    <s v="23-24/000646"/>
    <s v="13/05/2023 14:44"/>
    <x v="132"/>
    <n v="4394"/>
    <s v="NO"/>
    <s v="Mrs. ANITA DEVI"/>
    <s v="Dr. Anupam Singh/Dr.Binay Kumar"/>
    <n v="59.25"/>
    <n v="0"/>
    <n v="-0.25"/>
    <n v="59.25"/>
    <n v="59"/>
    <s v="2023-05-13T14:44:55"/>
  </r>
  <r>
    <s v="Sale"/>
    <s v="23-24/000647"/>
    <s v="13/05/2023 14:51"/>
    <x v="132"/>
    <m/>
    <s v="NO"/>
    <s v="NAVIN SIR"/>
    <s v="SELF"/>
    <n v="1755.9"/>
    <n v="280.37"/>
    <n v="0.47"/>
    <n v="1475.53"/>
    <n v="1476"/>
    <s v="2023-05-13T14:51:40"/>
  </r>
  <r>
    <s v="Sale"/>
    <s v="23-24/000648"/>
    <s v="13/05/2023 17:37"/>
    <x v="132"/>
    <n v="4396"/>
    <s v="NO"/>
    <s v="Mrs. SANGITA DEVI"/>
    <s v="Dr. Anupam Singh/Dr.Binay Kumar"/>
    <n v="1021.2"/>
    <n v="0"/>
    <n v="-0.2"/>
    <n v="1021.2"/>
    <n v="1021"/>
    <s v="2023-05-13T17:37:59"/>
  </r>
  <r>
    <s v="Sale"/>
    <s v="23-24/000651"/>
    <s v="13/05/2023 22:08"/>
    <x v="132"/>
    <n v="4399"/>
    <s v="NO"/>
    <s v="Mr. PIYUSH PATHAK"/>
    <s v="Dr. Anupam Singh/Dr.Binay Kumar"/>
    <n v="172.7"/>
    <n v="0"/>
    <n v="0.3"/>
    <n v="172.7"/>
    <n v="173"/>
    <s v="2023-05-13T22:08:20"/>
  </r>
  <r>
    <s v="Sale"/>
    <s v="23-24/000652"/>
    <s v="14/05/2023 08:49"/>
    <x v="133"/>
    <m/>
    <s v="NO"/>
    <s v="PUSHPA"/>
    <s v="Dr. Anupam Singh"/>
    <n v="20"/>
    <n v="0"/>
    <n v="0"/>
    <n v="20"/>
    <n v="20"/>
    <s v="2023-05-14T08:49:24"/>
  </r>
  <r>
    <s v="Sale"/>
    <s v="23-24/000653"/>
    <s v="14/05/2023 11:40"/>
    <x v="133"/>
    <m/>
    <s v="NO"/>
    <s v="PUSHPA"/>
    <s v="Dr. Anupam Singh/Dr.Binay Kumar"/>
    <n v="40"/>
    <n v="0"/>
    <n v="0"/>
    <n v="40"/>
    <n v="40"/>
    <s v="2023-05-14T11:40:11"/>
  </r>
  <r>
    <s v="Sale"/>
    <s v="23-24/000654"/>
    <s v="14/05/2023 11:41"/>
    <x v="133"/>
    <m/>
    <s v="NO"/>
    <s v="PUSHPA"/>
    <s v="Dr. Anupam Singh/Dr.Binay Kumar"/>
    <n v="20"/>
    <n v="0"/>
    <n v="0"/>
    <n v="20"/>
    <n v="20"/>
    <s v="2023-05-14T11:41:51"/>
  </r>
  <r>
    <s v="Sale"/>
    <s v="23-24/000656"/>
    <s v="14/05/2023 15:34"/>
    <x v="133"/>
    <m/>
    <s v="NO"/>
    <s v="ANARAS DEVI"/>
    <s v="SELF"/>
    <n v="260.47000000000003"/>
    <n v="0"/>
    <n v="-0.47"/>
    <n v="260.47000000000003"/>
    <n v="260"/>
    <s v="2023-05-14T15:34:03"/>
  </r>
  <r>
    <s v="Sale"/>
    <s v="23-24/000657"/>
    <s v="14/05/2023 15:42"/>
    <x v="133"/>
    <n v="4404"/>
    <s v="NO"/>
    <s v="Mr. FAIZ REZABI"/>
    <s v="Dr. Anupam Singh/Dr.Binay Kumar"/>
    <n v="612.88"/>
    <n v="0"/>
    <n v="0.12"/>
    <n v="612.88"/>
    <n v="613"/>
    <s v="2023-05-14T15:42:21"/>
  </r>
  <r>
    <s v="Sale"/>
    <s v="23-24/000658"/>
    <s v="14/05/2023 16:10"/>
    <x v="133"/>
    <n v="4400"/>
    <s v="NO"/>
    <s v="Mr. SUNIL KUMAR BHAGAT"/>
    <s v="Dr. S. K. Pal"/>
    <n v="197.6"/>
    <n v="0"/>
    <n v="0.4"/>
    <n v="197.6"/>
    <n v="198"/>
    <s v="2023-05-14T16:10:11"/>
  </r>
  <r>
    <s v="Sale"/>
    <s v="23-24/000659"/>
    <s v="14/05/2023 20:14"/>
    <x v="133"/>
    <n v="4407"/>
    <s v="NO"/>
    <s v="Mr. ALI HASAN"/>
    <s v="Dr. Anupam Singh/Dr.Binay Kumar"/>
    <n v="390.65"/>
    <n v="0"/>
    <n v="0.35"/>
    <n v="390.65"/>
    <n v="391"/>
    <s v="2023-05-14T20:14:26"/>
  </r>
  <r>
    <s v="Sale"/>
    <s v="23-24/000660"/>
    <s v="15/05/2023 10:04"/>
    <x v="134"/>
    <m/>
    <s v="NO"/>
    <s v="CATHLAB NEW"/>
    <s v="Dr. Anupam Singh/Dr.Binay Kumar"/>
    <n v="1463.94"/>
    <n v="0"/>
    <n v="0.06"/>
    <n v="1463.94"/>
    <n v="1464"/>
    <s v="2023-05-15T10:04:43"/>
  </r>
  <r>
    <s v="Sale"/>
    <s v="23-24/000662"/>
    <s v="15/05/2023 12:15"/>
    <x v="134"/>
    <n v="4404"/>
    <s v="NO"/>
    <s v="Mr. FAIZ REZABI"/>
    <s v="Dr. Anupam Singh/Dr.Binay Kumar"/>
    <n v="310.79000000000002"/>
    <n v="0"/>
    <n v="0.21"/>
    <n v="310.79000000000002"/>
    <n v="311"/>
    <s v="2023-05-15T12:15:04"/>
  </r>
  <r>
    <s v="Sale"/>
    <s v="23-24/000663"/>
    <s v="15/05/2023 13:08"/>
    <x v="134"/>
    <n v="4194"/>
    <s v="NO"/>
    <s v="Mr. JAYANT KUMAR"/>
    <s v="Dr. Anupam Singh/Dr.Binay Kumar"/>
    <n v="130.30000000000001"/>
    <n v="0"/>
    <n v="-0.3"/>
    <n v="130.30000000000001"/>
    <n v="130"/>
    <s v="2023-05-15T13:08:30"/>
  </r>
  <r>
    <s v="Sale"/>
    <s v="23-24/000665"/>
    <s v="15/05/2023 13:42"/>
    <x v="134"/>
    <m/>
    <s v="NO"/>
    <s v="SWATI"/>
    <s v="Dr. Anupam Kumar Singh / Dr. Atri Gangopadhyay"/>
    <n v="9.4700000000000006"/>
    <n v="0"/>
    <n v="-0.47"/>
    <n v="9.4700000000000006"/>
    <n v="9"/>
    <s v="2023-05-15T13:42:53"/>
  </r>
  <r>
    <s v="Sale"/>
    <s v="23-24/000666"/>
    <s v="15/05/2023 13:54"/>
    <x v="134"/>
    <n v="4411"/>
    <s v="NO"/>
    <s v="Miss. JYOTI KUMARI"/>
    <s v="Dr. Anupam Singh/Dr.Binay Kumar"/>
    <n v="297.75"/>
    <n v="0"/>
    <n v="0.25"/>
    <n v="297.75"/>
    <n v="298"/>
    <s v="2023-05-15T13:54:14"/>
  </r>
  <r>
    <s v="Sale"/>
    <s v="23-24/000667"/>
    <s v="15/05/2023 14:54"/>
    <x v="134"/>
    <m/>
    <s v="NO"/>
    <s v="LALAN KUMAR"/>
    <s v="Dr. Anupam Kumar Singh / Dr. Atri Gangopadhyay"/>
    <n v="55"/>
    <n v="0"/>
    <n v="0"/>
    <n v="55"/>
    <n v="55"/>
    <s v="2023-05-15T14:54:39"/>
  </r>
  <r>
    <s v="Sale"/>
    <s v="23-24/000670"/>
    <s v="15/05/2023 15:38"/>
    <x v="134"/>
    <m/>
    <s v="NO"/>
    <s v="GUPTA"/>
    <s v="Dr. Anupam Singh/Dr.Binay Kumar"/>
    <n v="36.24"/>
    <n v="0"/>
    <n v="-0.24"/>
    <n v="36.24"/>
    <n v="36"/>
    <s v="2023-05-15T15:38:48"/>
  </r>
  <r>
    <s v="Sale"/>
    <s v="23-24/000671"/>
    <s v="15/05/2023 16:34"/>
    <x v="134"/>
    <m/>
    <s v="NO"/>
    <s v="MAZDA KHATOON"/>
    <s v="Dr. Anupam Singh"/>
    <n v="568.82000000000005"/>
    <n v="0"/>
    <n v="0.18"/>
    <n v="568.82000000000005"/>
    <n v="569"/>
    <s v="2023-05-15T16:34:11"/>
  </r>
  <r>
    <s v="Sale"/>
    <s v="23-24/000672"/>
    <s v="15/05/2023 16:55"/>
    <x v="134"/>
    <m/>
    <s v="NO"/>
    <s v="RAM"/>
    <s v="Dr. Anupam Singh"/>
    <n v="20"/>
    <n v="0"/>
    <n v="0"/>
    <n v="20"/>
    <n v="20"/>
    <s v="2023-05-15T16:55:42"/>
  </r>
  <r>
    <s v="Sale"/>
    <s v="23-24/000675"/>
    <s v="15/05/2023 17:54"/>
    <x v="134"/>
    <m/>
    <s v="NO"/>
    <s v="SONAM"/>
    <s v="Dr. Anupam Singh/Dr.Binay Kumar"/>
    <n v="37"/>
    <n v="0"/>
    <n v="0"/>
    <n v="37"/>
    <n v="37"/>
    <s v="2023-05-15T17:54:09"/>
  </r>
  <r>
    <s v="Sale"/>
    <s v="23-24/000676"/>
    <s v="15/05/2023 18:06"/>
    <x v="134"/>
    <m/>
    <s v="NO"/>
    <s v="Dr.Binay Kumar sir"/>
    <s v="Dr.Binay Kumar"/>
    <n v="1679"/>
    <n v="503.7"/>
    <n v="-0.3"/>
    <n v="1175.3"/>
    <n v="1175"/>
    <s v="2023-05-15T18:06:21"/>
  </r>
  <r>
    <s v="Sale"/>
    <s v="23-24/000677"/>
    <s v="15/05/2023 18:07"/>
    <x v="134"/>
    <m/>
    <s v="NO"/>
    <s v="DR.RASHMI MAM"/>
    <s v="Dr. Anupam Singh"/>
    <n v="497.8"/>
    <n v="149.34"/>
    <n v="-0.46"/>
    <n v="348.46"/>
    <n v="348"/>
    <s v="2023-05-15T18:07:21"/>
  </r>
  <r>
    <s v="Sale"/>
    <s v="23-24/000678"/>
    <s v="15/05/2023 18:16"/>
    <x v="134"/>
    <n v="2512"/>
    <s v="NO"/>
    <s v="Mr. PRAWEEN KUMAR SAHA"/>
    <s v="Dr. Anupam Singh/Dr.Binay Kumar"/>
    <n v="1757.5"/>
    <n v="0"/>
    <n v="0.5"/>
    <n v="1757.5"/>
    <n v="1758"/>
    <s v="2023-05-15T18:16:08"/>
  </r>
  <r>
    <s v="Sale"/>
    <s v="23-24/000679"/>
    <s v="15/05/2023 18:20"/>
    <x v="134"/>
    <n v="4326"/>
    <s v="NO"/>
    <s v="Mr. HRITHIK SARAWGI"/>
    <s v="Dr. Anupam Singh/Dr.Binay Kumar"/>
    <n v="710.76"/>
    <n v="0"/>
    <n v="0.24"/>
    <n v="710.76"/>
    <n v="711"/>
    <s v="2023-05-15T18:20:55"/>
  </r>
  <r>
    <s v="Sale"/>
    <s v="23-24/000680"/>
    <s v="15/05/2023 20:21"/>
    <x v="134"/>
    <m/>
    <s v="NO"/>
    <s v="BINA DEVI"/>
    <s v="SEF"/>
    <n v="502.32"/>
    <n v="0"/>
    <n v="-0.32"/>
    <n v="502.32"/>
    <n v="502"/>
    <s v="2023-05-15T20:21:07"/>
  </r>
  <r>
    <s v="Sale"/>
    <s v="23-24/000681"/>
    <s v="16/05/2023 14:16"/>
    <x v="135"/>
    <n v="2496"/>
    <s v="NO"/>
    <s v="Mr. ABBASH MANSURI"/>
    <s v="Dr. Anupam Singh/Dr.Binay Kumar"/>
    <n v="7368"/>
    <n v="0"/>
    <n v="0"/>
    <n v="7368"/>
    <n v="7368"/>
    <s v="2023-05-16T14:16:06"/>
  </r>
  <r>
    <s v="Sale"/>
    <s v="23-24/000682"/>
    <s v="16/05/2023 14:20"/>
    <x v="135"/>
    <n v="2496"/>
    <s v="NO"/>
    <s v="Mr. ABBASH MANSURI"/>
    <s v="Dr. Anupam Singh/Dr.Binay Kumar"/>
    <n v="2"/>
    <n v="0"/>
    <n v="0"/>
    <n v="2"/>
    <n v="2"/>
    <s v="2023-05-16T14:20:46"/>
  </r>
  <r>
    <s v="Sale"/>
    <s v="23-24/000686"/>
    <s v="16/05/2023 15:28"/>
    <x v="135"/>
    <n v="1656"/>
    <s v="NO"/>
    <s v="Mrs. JABINA  KHATOON"/>
    <s v="Dr. Anupam Singh/Dr.Binay Kumar"/>
    <n v="33.630000000000003"/>
    <n v="0"/>
    <n v="0.37"/>
    <n v="33.630000000000003"/>
    <n v="34"/>
    <s v="2023-05-16T15:28:21"/>
  </r>
  <r>
    <s v="Sale"/>
    <s v="23-24/000687"/>
    <s v="16/05/2023 16:15"/>
    <x v="135"/>
    <n v="2207"/>
    <s v="NO"/>
    <s v="Mr. BOAS KANDULNA"/>
    <s v="Dr. Satwik  .."/>
    <n v="500.05"/>
    <n v="0"/>
    <n v="-0.05"/>
    <n v="500.05"/>
    <n v="500"/>
    <s v="2023-05-16T16:15:28"/>
  </r>
  <r>
    <s v="Sale"/>
    <s v="23-24/000690"/>
    <s v="17/05/2023 10:20"/>
    <x v="136"/>
    <m/>
    <s v="NO"/>
    <s v="VINOD PRSAD"/>
    <s v="Dr. Anupam Kumar Singh / Dr. Atri Gangopadhyay"/>
    <n v="429.9"/>
    <n v="0"/>
    <n v="0.1"/>
    <n v="429.9"/>
    <n v="430"/>
    <s v="2023-05-17T10:20:28"/>
  </r>
  <r>
    <s v="Sale"/>
    <s v="23-24/000692"/>
    <s v="17/05/2023 13:23"/>
    <x v="136"/>
    <n v="4221"/>
    <s v="NO"/>
    <s v="Mrs. JITNI DEVI"/>
    <s v="Dr. Anupam Singh/Dr.Binay Kumar"/>
    <n v="1140.44"/>
    <n v="0"/>
    <n v="-0.44"/>
    <n v="1140.44"/>
    <n v="1140"/>
    <s v="2023-05-17T13:23:23"/>
  </r>
  <r>
    <s v="Sale"/>
    <s v="23-24/000694"/>
    <s v="17/05/2023 14:51"/>
    <x v="136"/>
    <n v="1819"/>
    <s v="NO"/>
    <s v="Mrs. AZAMERI KHATOON"/>
    <s v="Dr. Anupam Singh/Dr.Binay Kumar"/>
    <n v="1730.43"/>
    <n v="0"/>
    <n v="-0.43"/>
    <n v="1730.43"/>
    <n v="1730"/>
    <s v="2023-05-17T14:51:36"/>
  </r>
  <r>
    <s v="Sale"/>
    <s v="23-24/000695"/>
    <s v="17/05/2023 15:01"/>
    <x v="136"/>
    <n v="4230"/>
    <s v="NO"/>
    <s v="Mrs. SARITA KHESS"/>
    <s v="Dr. Anupam Singh/Dr.Binay Kumar"/>
    <n v="331.24"/>
    <n v="0"/>
    <n v="-0.24"/>
    <n v="331.24"/>
    <n v="331"/>
    <s v="2023-05-17T15:01:22"/>
  </r>
  <r>
    <s v="Sale"/>
    <s v="23-24/000696"/>
    <s v="17/05/2023 15:14"/>
    <x v="136"/>
    <n v="4428"/>
    <s v="NO"/>
    <s v="Mrs. GEETA DEVI"/>
    <s v="Dr. Anupam Singh/Dr.Binay Kumar"/>
    <n v="624.75"/>
    <n v="0"/>
    <n v="0.25"/>
    <n v="624.75"/>
    <n v="625"/>
    <s v="2023-05-17T15:14:36"/>
  </r>
  <r>
    <s v="Sale"/>
    <s v="23-24/000698"/>
    <s v="17/05/2023 17:10"/>
    <x v="136"/>
    <m/>
    <s v="NO"/>
    <s v="DHEERAJ"/>
    <s v="Dr. Anupam Singh/Dr.Binay Kumar"/>
    <n v="10"/>
    <n v="0"/>
    <n v="0"/>
    <n v="10"/>
    <n v="10"/>
    <s v="2023-05-17T17:10:37"/>
  </r>
  <r>
    <s v="Sale"/>
    <s v="23-24/000699"/>
    <s v="17/05/2023 17:24"/>
    <x v="136"/>
    <n v="2695"/>
    <s v="NO"/>
    <s v="Mrs. SARASWATI DEVI"/>
    <s v="Dr. Anupam Singh/Dr.Binay Kumar"/>
    <n v="1939.95"/>
    <n v="0"/>
    <n v="0.05"/>
    <n v="1939.95"/>
    <n v="1940"/>
    <s v="2023-05-17T17:24:44"/>
  </r>
  <r>
    <s v="Sale"/>
    <s v="23-24/000700"/>
    <s v="17/05/2023 17:30"/>
    <x v="136"/>
    <n v="4436"/>
    <s v="NO"/>
    <s v="MD SUBHAN ANSARI"/>
    <s v="Dr. Anupam Singh/Dr.Binay Kumar"/>
    <n v="27.86"/>
    <n v="0"/>
    <n v="0.14000000000000001"/>
    <n v="27.86"/>
    <n v="28"/>
    <s v="2023-05-17T17:30:43"/>
  </r>
  <r>
    <s v="Sale"/>
    <s v="23-24/000704"/>
    <s v="18/05/2023 12:52"/>
    <x v="137"/>
    <m/>
    <s v="NO"/>
    <s v="SULOCHNA DEVI"/>
    <s v="Dr. Anupam Singh"/>
    <n v="90.8"/>
    <n v="0"/>
    <n v="0.2"/>
    <n v="90.8"/>
    <n v="91"/>
    <s v="2023-05-18T12:52:06"/>
  </r>
  <r>
    <s v="Sale"/>
    <s v="23-24/000705"/>
    <s v="18/05/2023 13:02"/>
    <x v="137"/>
    <m/>
    <s v="NO"/>
    <s v="Dr.Binay Kumar"/>
    <s v="Dr.Binay Kumar"/>
    <n v="67.02"/>
    <n v="20.11"/>
    <n v="0.09"/>
    <n v="46.91"/>
    <n v="47"/>
    <s v="2023-05-18T13:02:35"/>
  </r>
  <r>
    <s v="Sale"/>
    <s v="23-24/000707"/>
    <s v="18/05/2023 13:28"/>
    <x v="137"/>
    <n v="4444"/>
    <s v="NO"/>
    <s v="Mr. BHAGWAN DAS"/>
    <s v="Dr. Anupam Singh/Dr.Binay Kumar"/>
    <n v="104.19"/>
    <n v="0"/>
    <n v="-0.19"/>
    <n v="104.19"/>
    <n v="104"/>
    <s v="2023-05-18T13:28:14"/>
  </r>
  <r>
    <s v="Sale"/>
    <s v="23-24/000708"/>
    <s v="18/05/2023 14:22"/>
    <x v="137"/>
    <n v="4446"/>
    <s v="NO"/>
    <s v="MD KAMRUDDIN"/>
    <s v="Dr. Anupam Singh/Dr.Binay KumarECOSP"/>
    <n v="460.02"/>
    <n v="0"/>
    <n v="-0.02"/>
    <n v="460.02"/>
    <n v="460"/>
    <s v="2023-05-18T14:22:03"/>
  </r>
  <r>
    <s v="Sale"/>
    <s v="23-24/000709"/>
    <s v="18/05/2023 14:34"/>
    <x v="137"/>
    <n v="1656"/>
    <s v="NO"/>
    <s v="Mrs. JABINA  KHATOON"/>
    <s v="Dr. Anupam Singh/Dr.Binay Kumar"/>
    <n v="352.86"/>
    <n v="0"/>
    <n v="0.14000000000000001"/>
    <n v="352.86"/>
    <n v="353"/>
    <s v="2023-05-18T14:34:09"/>
  </r>
  <r>
    <s v="Sale"/>
    <s v="23-24/000710"/>
    <s v="18/05/2023 14:36"/>
    <x v="137"/>
    <n v="1656"/>
    <s v="NO"/>
    <s v="Mrs. JABINA  KHATOON"/>
    <s v="Dr. Anupam Singh/Dr.Binay Kumar"/>
    <n v="502.29"/>
    <n v="0"/>
    <n v="-0.28999999999999998"/>
    <n v="502.29"/>
    <n v="502"/>
    <s v="2023-05-18T14:36:10"/>
  </r>
  <r>
    <s v="Sale"/>
    <s v="23-24/000713"/>
    <s v="18/05/2023 15:59"/>
    <x v="137"/>
    <n v="4449"/>
    <s v="NO"/>
    <s v="Mr. JUGAL KISHOR"/>
    <s v="Dr. Anupam Singh/Dr.Binay Kumar"/>
    <n v="117.9"/>
    <n v="0"/>
    <n v="0.1"/>
    <n v="117.9"/>
    <n v="118"/>
    <s v="2023-05-18T15:59:43"/>
  </r>
  <r>
    <s v="Sale"/>
    <s v="23-24/000714"/>
    <s v="18/05/2023 16:15"/>
    <x v="137"/>
    <m/>
    <s v="NO"/>
    <s v="DR.BINAY SIR"/>
    <s v="Dr.Binay Kumar"/>
    <n v="103.2"/>
    <n v="30.96"/>
    <n v="-0.24"/>
    <n v="72.239999999999995"/>
    <n v="72"/>
    <s v="2023-05-18T16:15:52"/>
  </r>
  <r>
    <s v="Sale"/>
    <s v="23-24/000715"/>
    <s v="18/05/2023 21:21"/>
    <x v="137"/>
    <m/>
    <s v="NO"/>
    <s v="NIRODHA EKKA"/>
    <s v="Dr. Anupam Singh/Dr.Binay Kumar"/>
    <n v="633.70000000000005"/>
    <n v="0"/>
    <n v="0.3"/>
    <n v="633.70000000000005"/>
    <n v="634"/>
    <s v="2023-05-18T21:21:07"/>
  </r>
  <r>
    <s v="Sale"/>
    <s v="23-24/000716"/>
    <s v="19/05/2023 14:06"/>
    <x v="138"/>
    <n v="4454"/>
    <s v="NO"/>
    <s v="Mr. PARAS MUNDA"/>
    <s v="Dr. Anupam Singh/Dr.Binay Kumar"/>
    <n v="118.5"/>
    <n v="0"/>
    <n v="0.5"/>
    <n v="118.5"/>
    <n v="119"/>
    <s v="2023-05-19T14:06:21"/>
  </r>
  <r>
    <s v="Sale"/>
    <s v="23-24/000717"/>
    <s v="19/05/2023 14:07"/>
    <x v="138"/>
    <n v="2877"/>
    <s v="NO"/>
    <s v="Mrs. PUNAM DEVI"/>
    <s v="Dr. Anupam Singh/Dr.Binay Kumar"/>
    <n v="384"/>
    <n v="0"/>
    <n v="0"/>
    <n v="384"/>
    <n v="384"/>
    <s v="2023-05-19T14:07:55"/>
  </r>
  <r>
    <s v="Sale"/>
    <s v="23-24/000718"/>
    <s v="19/05/2023 14:20"/>
    <x v="138"/>
    <n v="1262"/>
    <s v="NO"/>
    <s v="Mr. PRASHANT  KUMAR"/>
    <s v="Dr. Anupam Singh/Dr.Binay Kumar"/>
    <n v="525.95000000000005"/>
    <n v="0"/>
    <n v="0.05"/>
    <n v="525.95000000000005"/>
    <n v="526"/>
    <s v="2023-05-19T14:20:32"/>
  </r>
  <r>
    <s v="Sale"/>
    <s v="23-24/000719"/>
    <s v="19/05/2023 14:23"/>
    <x v="138"/>
    <m/>
    <s v="NO"/>
    <s v="BRAIN AND SPINE TROMA CENTER"/>
    <s v="Dr. Anupam Singh/Dr.Binay Kumar"/>
    <n v="339"/>
    <n v="0"/>
    <n v="0"/>
    <n v="339"/>
    <n v="339"/>
    <s v="2023-05-19T14:23:38"/>
  </r>
  <r>
    <s v="Sale"/>
    <s v="23-24/000720"/>
    <s v="19/05/2023 14:26"/>
    <x v="138"/>
    <m/>
    <s v="NO"/>
    <s v="DHEERAJ"/>
    <s v="Dr. Anupam Singh/Dr.Binay Kumar"/>
    <n v="30"/>
    <n v="0"/>
    <n v="0"/>
    <n v="30"/>
    <n v="30"/>
    <s v="2023-05-19T14:26:08"/>
  </r>
  <r>
    <s v="Sale"/>
    <s v="23-24/000725"/>
    <s v="20/05/2023 10:29"/>
    <x v="139"/>
    <n v="4135"/>
    <s v="NO"/>
    <s v="Mrs. NAZIYA KHATOON"/>
    <s v="Dr. Anupam Singh/Dr.Binay Kumar"/>
    <n v="1405.65"/>
    <n v="0"/>
    <n v="0.35"/>
    <n v="1405.65"/>
    <n v="1406"/>
    <s v="2023-05-20T10:29:28"/>
  </r>
  <r>
    <s v="Sale"/>
    <s v="23-24/000726"/>
    <s v="20/05/2023 12:26"/>
    <x v="139"/>
    <m/>
    <s v="NO"/>
    <s v="SMITA MAM"/>
    <s v="Dr. Anupam Singh/Dr.Binay Kumar"/>
    <n v="175.3"/>
    <n v="52.59"/>
    <n v="0.28999999999999998"/>
    <n v="122.71"/>
    <n v="123"/>
    <s v="2023-05-20T12:26:13"/>
  </r>
  <r>
    <s v="Sale"/>
    <s v="23-24/000727"/>
    <s v="20/05/2023 12:27"/>
    <x v="139"/>
    <m/>
    <s v="NO"/>
    <s v="Dr.Binay Kumar"/>
    <s v="Dr.Binay Kumar"/>
    <n v="56.2"/>
    <n v="16.86"/>
    <n v="-0.34"/>
    <n v="39.340000000000003"/>
    <n v="39"/>
    <s v="2023-05-20T12:27:06"/>
  </r>
  <r>
    <s v="Sale"/>
    <s v="23-24/000728"/>
    <s v="20/05/2023 13:05"/>
    <x v="139"/>
    <n v="3355"/>
    <s v="NO"/>
    <s v="Mrs. NEELAM DEVI"/>
    <s v="Dr. Anupam Singh/Dr.Binay Kumar"/>
    <n v="654.65"/>
    <n v="0"/>
    <n v="0.35"/>
    <n v="654.65"/>
    <n v="655"/>
    <s v="2023-05-20T13:05:16"/>
  </r>
  <r>
    <s v="Sale"/>
    <s v="23-24/000732"/>
    <s v="21/05/2023 09:58"/>
    <x v="140"/>
    <m/>
    <s v="NO"/>
    <s v="PUJA"/>
    <s v="Dr. Anupam Singh"/>
    <n v="21.95"/>
    <n v="0"/>
    <n v="0.05"/>
    <n v="21.95"/>
    <n v="22"/>
    <s v="2023-05-21T09:58:09"/>
  </r>
  <r>
    <s v="Sale"/>
    <s v="23-24/000733"/>
    <s v="21/05/2023 15:17"/>
    <x v="140"/>
    <n v="858"/>
    <s v="NO"/>
    <s v="Mrs. CHANDRA BALA  DEVI"/>
    <s v="Dr. Anupam Singh/Dr.Binay Kumar"/>
    <n v="1107.7"/>
    <n v="0"/>
    <n v="0.3"/>
    <n v="1107.7"/>
    <n v="1108"/>
    <s v="2023-05-21T15:17:40"/>
  </r>
  <r>
    <s v="Sale"/>
    <s v="23-24/000734"/>
    <s v="21/05/2023 18:49"/>
    <x v="140"/>
    <n v="858"/>
    <s v="NO"/>
    <s v="Mrs. CHANDRA BALA  DEVI"/>
    <s v="Dr. Anupam Singh/Dr.Binay Kumar"/>
    <n v="119.3"/>
    <n v="0"/>
    <n v="-0.3"/>
    <n v="119.3"/>
    <n v="119"/>
    <s v="2023-05-21T18:49:17"/>
  </r>
  <r>
    <s v="Sale"/>
    <s v="23-24/000735"/>
    <s v="22/05/2023 00:45"/>
    <x v="141"/>
    <n v="4467"/>
    <s v="NO"/>
    <s v="Mrs. SUMAN BAHETY"/>
    <s v="Dr. Anupam Singh/Dr.Binay Kumar"/>
    <n v="70.72"/>
    <n v="0"/>
    <n v="0.28000000000000003"/>
    <n v="70.72"/>
    <n v="71"/>
    <s v="2023-05-22T00:45:07"/>
  </r>
  <r>
    <s v="Sale"/>
    <s v="23-24/000736"/>
    <s v="22/05/2023 09:57"/>
    <x v="141"/>
    <m/>
    <s v="NO"/>
    <s v="PUSPA"/>
    <s v="Dr. Anupam Singh"/>
    <n v="40"/>
    <n v="0"/>
    <n v="0"/>
    <n v="40"/>
    <n v="40"/>
    <s v="2023-05-22T09:57:41"/>
  </r>
  <r>
    <s v="Sale"/>
    <s v="23-24/000737"/>
    <s v="22/05/2023 12:39"/>
    <x v="141"/>
    <m/>
    <s v="NO"/>
    <s v="SAMIR"/>
    <s v="Dr. Anupam Singh"/>
    <n v="440"/>
    <n v="0"/>
    <n v="0"/>
    <n v="440"/>
    <n v="440"/>
    <s v="2023-05-22T12:39:56"/>
  </r>
  <r>
    <s v="Sale"/>
    <s v="23-24/000740"/>
    <s v="22/05/2023 13:06"/>
    <x v="141"/>
    <n v="1010"/>
    <s v="NO"/>
    <s v="Mr. RAJESH   KUMAR"/>
    <s v="Dr. Anupam Singh/Dr.Binay Kumar"/>
    <n v="584.54999999999995"/>
    <n v="0"/>
    <n v="0.45"/>
    <n v="584.54999999999995"/>
    <n v="585"/>
    <s v="2023-05-22T13:06:21"/>
  </r>
  <r>
    <s v="Sale"/>
    <s v="23-24/000741"/>
    <s v="22/05/2023 13:10"/>
    <x v="141"/>
    <m/>
    <s v="NO"/>
    <s v="D. BANERGY"/>
    <s v="Dr. Anupam Singh/ Dr. B.N Banerjee"/>
    <n v="151.6"/>
    <n v="0"/>
    <n v="0.4"/>
    <n v="151.6"/>
    <n v="152"/>
    <s v="2023-05-22T13:10:52"/>
  </r>
  <r>
    <s v="Sale"/>
    <s v="23-24/000742"/>
    <s v="22/05/2023 13:31"/>
    <x v="141"/>
    <n v="2409"/>
    <s v="NO"/>
    <s v="Mr. XAVIER KUJUR"/>
    <s v="Dr. Anupam Singh/Dr.Binay Kumar"/>
    <n v="3549"/>
    <n v="0"/>
    <n v="0"/>
    <n v="3549"/>
    <n v="3549"/>
    <s v="2023-05-22T13:31:18"/>
  </r>
  <r>
    <s v="Sale"/>
    <s v="23-24/000744"/>
    <s v="22/05/2023 14:07"/>
    <x v="141"/>
    <n v="4470"/>
    <s v="NO"/>
    <s v="MD DILJAN KHAN"/>
    <s v="Dr. Anupam Singh/Dr.Binay Kumar"/>
    <n v="388.2"/>
    <n v="0"/>
    <n v="-0.2"/>
    <n v="388.2"/>
    <n v="388"/>
    <s v="2023-05-22T14:07:05"/>
  </r>
  <r>
    <s v="Sale"/>
    <s v="23-24/000745"/>
    <s v="22/05/2023 14:22"/>
    <x v="141"/>
    <m/>
    <s v="NO"/>
    <s v="PUSHPA"/>
    <s v="Dr. Anupam Singh/Dr.Binay Kumar"/>
    <n v="37"/>
    <n v="0"/>
    <n v="0"/>
    <n v="37"/>
    <n v="37"/>
    <s v="2023-05-22T14:22:03"/>
  </r>
  <r>
    <s v="Sale"/>
    <s v="23-24/000747"/>
    <s v="22/05/2023 15:25"/>
    <x v="141"/>
    <n v="463"/>
    <s v="NO"/>
    <s v="Mrs. MUNIKA   GURIA"/>
    <s v="Dr. Anupam Singh/Dr.Binay Kumar"/>
    <n v="3919.29"/>
    <n v="0"/>
    <n v="-0.28999999999999998"/>
    <n v="3919.29"/>
    <n v="3919"/>
    <s v="2023-05-22T15:25:08"/>
  </r>
  <r>
    <s v="Sale"/>
    <s v="23-24/000748"/>
    <s v="22/05/2023 15:49"/>
    <x v="141"/>
    <n v="4132"/>
    <s v="NO"/>
    <s v="Mrs. MOHINI DEVI"/>
    <s v="Dr. Anupam Singh/Dr.Binay Kumar"/>
    <n v="339"/>
    <n v="0"/>
    <n v="0"/>
    <n v="339"/>
    <n v="339"/>
    <s v="2023-05-22T15:49:37"/>
  </r>
  <r>
    <s v="Sale"/>
    <s v="23-24/000749"/>
    <s v="22/05/2023 16:28"/>
    <x v="141"/>
    <n v="646"/>
    <s v="NO"/>
    <s v="Mr. MAHFUZ  RAHMAN"/>
    <s v="Dr. Anupam Singh/Dr.Binay Kumar"/>
    <n v="216"/>
    <n v="0"/>
    <n v="0"/>
    <n v="216"/>
    <n v="216"/>
    <s v="2023-05-22T16:28:30"/>
  </r>
  <r>
    <s v="Sale"/>
    <s v="23-24/000750"/>
    <s v="22/05/2023 16:40"/>
    <x v="141"/>
    <n v="1406"/>
    <s v="NO"/>
    <s v="Mrs. MEBLU  SURIN"/>
    <s v="Dr. Anupam Singh/Dr.Binay Kumar"/>
    <n v="297"/>
    <n v="0"/>
    <n v="0"/>
    <n v="297"/>
    <n v="297"/>
    <s v="2023-05-22T16:40:05"/>
  </r>
  <r>
    <s v="Sale"/>
    <s v="23-24/000752"/>
    <s v="22/05/2023 17:02"/>
    <x v="141"/>
    <n v="32"/>
    <s v="NO"/>
    <s v="Mr. Albert tirkey"/>
    <s v="Dr. Anupam Singh/Dr.Binay Kumar"/>
    <n v="4739.6000000000004"/>
    <n v="0"/>
    <n v="0.4"/>
    <n v="4739.6000000000004"/>
    <n v="4740"/>
    <s v="2023-05-22T17:02:42"/>
  </r>
  <r>
    <s v="Sale"/>
    <s v="23-24/000754"/>
    <s v="22/05/2023 18:11"/>
    <x v="141"/>
    <n v="4479"/>
    <s v="NO"/>
    <s v="Mr. UJJWAL JHA"/>
    <s v="Dr. Anupam Singh/Dr.Binay Kumar"/>
    <n v="721.8"/>
    <n v="0"/>
    <n v="0.2"/>
    <n v="721.8"/>
    <n v="722"/>
    <s v="2023-05-22T18:11:25"/>
  </r>
  <r>
    <s v="Sale"/>
    <s v="23-24/000755"/>
    <s v="22/05/2023 18:41"/>
    <x v="141"/>
    <m/>
    <s v="NO"/>
    <s v="NAVEEN SINGH"/>
    <s v="Dr. Anupam Singh/Dr.Binay Kumar"/>
    <n v="233.85"/>
    <n v="70.16"/>
    <n v="0.31"/>
    <n v="163.69"/>
    <n v="164"/>
    <s v="2023-05-22T18:41:14"/>
  </r>
  <r>
    <s v="Sale"/>
    <s v="23-24/000756"/>
    <s v="22/05/2023 18:49"/>
    <x v="141"/>
    <m/>
    <s v="NO"/>
    <s v="RAM"/>
    <s v="SELF"/>
    <n v="2"/>
    <n v="0"/>
    <n v="0"/>
    <n v="2"/>
    <n v="2"/>
    <s v="2023-05-22T18:49:17"/>
  </r>
  <r>
    <s v="Sale"/>
    <s v="23-24/000757"/>
    <s v="22/05/2023 19:09"/>
    <x v="141"/>
    <n v="4482"/>
    <s v="NO"/>
    <s v="Mrs. MALA CHATURVEDI"/>
    <s v="Dr. Anupam Singh/Dr.Binay Kumar"/>
    <n v="711.58"/>
    <n v="0"/>
    <n v="0.42"/>
    <n v="711.58"/>
    <n v="712"/>
    <s v="2023-05-22T19:09:49"/>
  </r>
  <r>
    <s v="Sale"/>
    <s v="23-24/000758"/>
    <s v="22/05/2023 19:11"/>
    <x v="141"/>
    <n v="4482"/>
    <s v="NO"/>
    <s v="Mrs. MALA CHATURVEDI"/>
    <s v="Dr. Anupam Singh/Dr.Binay Kumar"/>
    <n v="110.23"/>
    <n v="0"/>
    <n v="-0.23"/>
    <n v="110.23"/>
    <n v="110"/>
    <s v="2023-05-22T19:11:36"/>
  </r>
  <r>
    <s v="Sale"/>
    <s v="23-24/000759"/>
    <s v="22/05/2023 19:30"/>
    <x v="141"/>
    <n v="4482"/>
    <s v="NO"/>
    <s v="Mrs. MALA CHATURVEDI"/>
    <s v="Dr. Anupam Singh/Dr.Binay Kumar"/>
    <n v="575.01"/>
    <n v="0"/>
    <n v="-0.01"/>
    <n v="575.01"/>
    <n v="575"/>
    <s v="2023-05-22T19:30:56"/>
  </r>
  <r>
    <s v="Sale"/>
    <s v="23-24/000760"/>
    <s v="23/05/2023 09:31"/>
    <x v="142"/>
    <m/>
    <s v="NO"/>
    <s v="VIKASH SINHA"/>
    <s v="Dr. Anupam Singh"/>
    <n v="273.39999999999998"/>
    <n v="0"/>
    <n v="-0.4"/>
    <n v="273.39999999999998"/>
    <n v="273"/>
    <s v="2023-05-23T09:31:23"/>
  </r>
  <r>
    <s v="Sale"/>
    <s v="23-24/000761"/>
    <s v="23/05/2023 13:01"/>
    <x v="142"/>
    <n v="4487"/>
    <s v="NO"/>
    <s v="Mr. RAVI CHANDRA VERMANI"/>
    <s v="Dr. Anupam Singh/Dr.Binay Kumar"/>
    <n v="92.58"/>
    <n v="0"/>
    <n v="0.42"/>
    <n v="92.58"/>
    <n v="93"/>
    <s v="2023-05-23T13:01:38"/>
  </r>
  <r>
    <s v="Sale"/>
    <s v="23-24/000766"/>
    <s v="23/05/2023 16:16"/>
    <x v="142"/>
    <n v="4490"/>
    <s v="NO"/>
    <s v="Mr. AVNISH  SINGH  CHOUHAN"/>
    <s v="Dr. Anupam Singh/Dr.Binay Kumar"/>
    <n v="379.63"/>
    <n v="0"/>
    <n v="0.37"/>
    <n v="379.63"/>
    <n v="380"/>
    <s v="2023-05-23T16:16:29"/>
  </r>
  <r>
    <s v="Sale"/>
    <s v="23-24/000767"/>
    <s v="23/05/2023 16:42"/>
    <x v="142"/>
    <n v="362"/>
    <s v="NO"/>
    <s v="Mrs. NIRODHA  EKKA"/>
    <s v="Dr. Anupam Singh/Dr.Binay Kumar"/>
    <n v="850.23"/>
    <n v="0"/>
    <n v="-0.23"/>
    <n v="850.23"/>
    <n v="850"/>
    <s v="2023-05-23T16:42:52"/>
  </r>
  <r>
    <s v="Sale"/>
    <s v="23-24/000769"/>
    <s v="23/05/2023 19:02"/>
    <x v="142"/>
    <n v="4444"/>
    <s v="NO"/>
    <s v="Mr. BHAGWAN DAS"/>
    <s v="Dr. Anupam Singh/Dr.Binay Kumar"/>
    <n v="117.29"/>
    <n v="0"/>
    <n v="-0.28999999999999998"/>
    <n v="117.29"/>
    <n v="117"/>
    <s v="2023-05-23T19:02:11"/>
  </r>
  <r>
    <s v="Sale"/>
    <s v="23-24/000770"/>
    <s v="23/05/2023 20:51"/>
    <x v="142"/>
    <n v="4490"/>
    <s v="NO"/>
    <s v="Mr. AVNISH  SINGH  CHOUHAN"/>
    <s v="Dr. Anupam Singh/Dr.Binay Kumar"/>
    <n v="47.1"/>
    <n v="0"/>
    <n v="-0.1"/>
    <n v="47.1"/>
    <n v="47"/>
    <s v="2023-05-23T20:51:02"/>
  </r>
  <r>
    <s v="Sale"/>
    <s v="23-24/000772"/>
    <s v="24/05/2023 08:18"/>
    <x v="143"/>
    <m/>
    <s v="NO"/>
    <s v="PUJA"/>
    <s v="Dr. Anupam Singh"/>
    <n v="10"/>
    <n v="0"/>
    <n v="0"/>
    <n v="10"/>
    <n v="10"/>
    <s v="2023-05-24T08:18:16"/>
  </r>
  <r>
    <s v="Sale"/>
    <s v="23-24/000773"/>
    <s v="24/05/2023 11:02"/>
    <x v="143"/>
    <m/>
    <s v="NO"/>
    <s v="PUJA DEVI"/>
    <s v="Dr. Anupam Singh"/>
    <n v="55"/>
    <n v="0"/>
    <n v="0"/>
    <n v="55"/>
    <n v="55"/>
    <s v="2023-05-24T11:02:19"/>
  </r>
  <r>
    <s v="Sale"/>
    <s v="23-24/000774"/>
    <s v="24/05/2023 11:03"/>
    <x v="143"/>
    <m/>
    <s v="NO"/>
    <s v="PUJA"/>
    <s v="Dr. Anupam Singh"/>
    <n v="5"/>
    <n v="0"/>
    <n v="0"/>
    <n v="5"/>
    <n v="5"/>
    <s v="2023-05-24T11:03:15"/>
  </r>
  <r>
    <s v="Sale"/>
    <s v="23-24/000775"/>
    <s v="24/05/2023 12:03"/>
    <x v="143"/>
    <m/>
    <s v="NO"/>
    <s v="ANMOL"/>
    <s v="Dr. Anupam Singh"/>
    <n v="4.18"/>
    <n v="0"/>
    <n v="-0.18"/>
    <n v="4.18"/>
    <n v="4"/>
    <s v="2023-05-24T12:03:48"/>
  </r>
  <r>
    <s v="Sale"/>
    <s v="23-24/000776"/>
    <s v="24/05/2023 13:11"/>
    <x v="143"/>
    <m/>
    <s v="NO"/>
    <s v="VISHAL"/>
    <s v="Dr. Anupam Singh/Dr.Binay Kumar"/>
    <n v="11.24"/>
    <n v="0"/>
    <n v="-0.24"/>
    <n v="11.24"/>
    <n v="11"/>
    <s v="2023-05-24T13:11:30"/>
  </r>
  <r>
    <s v="Sale"/>
    <s v="23-24/000777"/>
    <s v="24/05/2023 13:16"/>
    <x v="143"/>
    <n v="4505"/>
    <s v="NO"/>
    <s v="Mr. GULAM RASOOL"/>
    <s v="Dr. Anupam Singh/Dr.Binay Kumar"/>
    <n v="390.68"/>
    <n v="0"/>
    <n v="0.32"/>
    <n v="390.68"/>
    <n v="391"/>
    <s v="2023-05-24T13:16:21"/>
  </r>
  <r>
    <s v="Sale"/>
    <s v="23-24/000778"/>
    <s v="24/05/2023 13:23"/>
    <x v="143"/>
    <m/>
    <s v="NO"/>
    <s v="ADLI KUJUR"/>
    <s v="Dr. Anupam Singh/Dr.Binay Kumar"/>
    <n v="137.38999999999999"/>
    <n v="0"/>
    <n v="-0.39"/>
    <n v="137.38999999999999"/>
    <n v="137"/>
    <s v="2023-05-24T13:23:45"/>
  </r>
  <r>
    <s v="Sale"/>
    <s v="23-24/000780"/>
    <s v="24/05/2023 13:44"/>
    <x v="143"/>
    <n v="4496"/>
    <s v="NO"/>
    <s v="Mr. KULDEEP EKKA"/>
    <s v="Dr. Anupam Singh/Dr.Binay Kumar"/>
    <n v="477.7"/>
    <n v="0"/>
    <n v="0.3"/>
    <n v="477.7"/>
    <n v="478"/>
    <s v="2023-05-24T13:44:33"/>
  </r>
  <r>
    <s v="Sale"/>
    <s v="23-24/000781"/>
    <s v="24/05/2023 13:47"/>
    <x v="143"/>
    <m/>
    <s v="NO"/>
    <s v="VISHAL"/>
    <s v="Dr. Anupam Singh/Dr.Binay Kumar"/>
    <n v="9"/>
    <n v="0"/>
    <n v="0"/>
    <n v="9"/>
    <n v="9"/>
    <s v="2023-05-24T13:47:22"/>
  </r>
  <r>
    <s v="Sale"/>
    <s v="23-24/000782"/>
    <s v="24/05/2023 20:24"/>
    <x v="143"/>
    <m/>
    <s v="NO"/>
    <s v="PURUSHOTTAM SINGH"/>
    <s v="Dr. Anupam Singh"/>
    <n v="28.56"/>
    <n v="0"/>
    <n v="0.44"/>
    <n v="28.56"/>
    <n v="29"/>
    <s v="2023-05-24T20:24:02"/>
  </r>
  <r>
    <s v="Sale"/>
    <s v="23-24/000785"/>
    <s v="25/05/2023 15:58"/>
    <x v="144"/>
    <m/>
    <s v="NO"/>
    <s v="MOHINI DEVI"/>
    <s v="Dr. Anupam Singh/Dr.Binay Kumar"/>
    <n v="150.6"/>
    <n v="0"/>
    <n v="0.4"/>
    <n v="150.6"/>
    <n v="151"/>
    <s v="2023-05-25T15:58:38"/>
  </r>
  <r>
    <s v="Sale"/>
    <s v="23-24/000787"/>
    <s v="25/05/2023 17:32"/>
    <x v="144"/>
    <n v="4510"/>
    <s v="NO"/>
    <s v="Mrs. NILIMA XAXA"/>
    <s v="Dr. Anupam Singh/Dr.Binay Kumar"/>
    <n v="966.19"/>
    <n v="0"/>
    <n v="-0.19"/>
    <n v="966.19"/>
    <n v="966"/>
    <s v="2023-05-25T17:32:57"/>
  </r>
  <r>
    <s v="Sale"/>
    <s v="23-24/000788"/>
    <s v="25/05/2023 17:54"/>
    <x v="144"/>
    <m/>
    <s v="NO"/>
    <s v="THAUSHIF"/>
    <s v="Dr. Anupam Singh/Dr.Binay Kumar"/>
    <n v="149"/>
    <n v="0"/>
    <n v="0"/>
    <n v="149"/>
    <n v="149"/>
    <s v="2023-05-25T17:54:58"/>
  </r>
  <r>
    <s v="Sale"/>
    <s v="23-24/000789"/>
    <s v="25/05/2023 18:00"/>
    <x v="144"/>
    <m/>
    <s v="NO"/>
    <s v="DR.R P SINGH"/>
    <s v="Dr. Anupam Singh"/>
    <n v="249.2"/>
    <n v="74.760000000000005"/>
    <n v="-0.44"/>
    <n v="174.44"/>
    <n v="174"/>
    <s v="2023-05-25T18:00:16"/>
  </r>
  <r>
    <s v="Sale"/>
    <s v="23-24/000791"/>
    <s v="25/05/2023 20:12"/>
    <x v="144"/>
    <n v="4514"/>
    <s v="NO"/>
    <s v="Mrs. MAYA KUMARI"/>
    <s v="Dr. Anupam Singh/Dr.Binay Kumar"/>
    <n v="772.18"/>
    <n v="0"/>
    <n v="-0.18"/>
    <n v="772.18"/>
    <n v="772"/>
    <s v="2023-05-25T20:12:57"/>
  </r>
  <r>
    <s v="Sale"/>
    <s v="23-24/000793"/>
    <s v="26/05/2023 13:28"/>
    <x v="145"/>
    <m/>
    <s v="NO"/>
    <s v="DHANESHWAR PRASAD JAISWAL"/>
    <s v="Dr. Anupam Singh/Dr.Binay Kumar"/>
    <n v="855"/>
    <n v="0"/>
    <n v="0"/>
    <n v="855"/>
    <n v="855"/>
    <s v="2023-05-26T13:28:15"/>
  </r>
  <r>
    <s v="Sale"/>
    <s v="23-24/000794"/>
    <s v="26/05/2023 13:50"/>
    <x v="145"/>
    <n v="4515"/>
    <s v="NO"/>
    <s v="Mr. MD. ASHFAQUE"/>
    <s v="Dr. Anupam Singh/Dr.Binay Kumar"/>
    <n v="365.8"/>
    <n v="0"/>
    <n v="0.2"/>
    <n v="365.8"/>
    <n v="366"/>
    <s v="2023-05-26T13:50:24"/>
  </r>
  <r>
    <s v="Sale"/>
    <s v="23-24/000795"/>
    <s v="26/05/2023 14:24"/>
    <x v="145"/>
    <n v="2697"/>
    <s v="NO"/>
    <s v="Mr. SUKCHAND SAW"/>
    <s v="Dr. Anupam Singh/Dr.Binay Kumar"/>
    <n v="6052.95"/>
    <n v="0"/>
    <n v="0.05"/>
    <n v="6052.95"/>
    <n v="6053"/>
    <s v="2023-05-26T14:24:51"/>
  </r>
  <r>
    <s v="Sale"/>
    <s v="23-24/000799"/>
    <s v="26/05/2023 14:58"/>
    <x v="145"/>
    <m/>
    <s v="NO"/>
    <s v="DHEERAJ SAW"/>
    <s v="Dr. Anupam Singh/Dr.Binay Kumar"/>
    <n v="331.78"/>
    <n v="0"/>
    <n v="0.22"/>
    <n v="331.78"/>
    <n v="332"/>
    <s v="2023-05-26T14:58:15"/>
  </r>
  <r>
    <s v="Sale"/>
    <s v="23-24/000801"/>
    <s v="26/05/2023 16:46"/>
    <x v="145"/>
    <n v="4520"/>
    <s v="NO"/>
    <s v="MD KAMAL"/>
    <s v="Dr. Anupam Singh/Dr.Binay Kumar"/>
    <n v="662.21"/>
    <n v="0"/>
    <n v="-0.21"/>
    <n v="662.21"/>
    <n v="662"/>
    <s v="2023-05-26T16:46:57"/>
  </r>
  <r>
    <s v="Sale"/>
    <s v="23-24/000802"/>
    <s v="26/05/2023 21:27"/>
    <x v="145"/>
    <m/>
    <s v="NO"/>
    <s v="MAHAVIR SAW"/>
    <s v="Dr. Anupam Singh/Dr.Binay Kumar"/>
    <n v="505.1"/>
    <n v="0"/>
    <n v="-0.1"/>
    <n v="505.1"/>
    <n v="505"/>
    <s v="2023-05-26T21:27:04"/>
  </r>
  <r>
    <s v="Sale"/>
    <s v="23-24/000803"/>
    <s v="27/05/2023 12:21"/>
    <x v="146"/>
    <m/>
    <s v="NO"/>
    <s v="SAHSI KUMARI"/>
    <s v="Dr. Anupam Singh"/>
    <n v="588"/>
    <n v="0"/>
    <n v="0"/>
    <n v="588"/>
    <n v="588"/>
    <s v="2023-05-27T12:21:26"/>
  </r>
  <r>
    <s v="Sale"/>
    <s v="23-24/000804"/>
    <s v="27/05/2023 12:30"/>
    <x v="146"/>
    <n v="1801"/>
    <s v="NO"/>
    <s v="Mr. MADRA TIGGA"/>
    <s v="Dr. Anupam Singh/Dr.Binay Kumar"/>
    <n v="3058.2"/>
    <n v="0"/>
    <n v="-0.2"/>
    <n v="3058.2"/>
    <n v="3058"/>
    <s v="2023-05-27T12:30:30"/>
  </r>
  <r>
    <s v="Sale"/>
    <s v="23-24/000806"/>
    <s v="27/05/2023 13:21"/>
    <x v="146"/>
    <n v="3808"/>
    <s v="NO"/>
    <s v="Mrs. GURIYA SRIVASTAVA"/>
    <s v="Dr. Anupam Singh/Dr.Binay Kumar"/>
    <n v="75"/>
    <n v="0"/>
    <n v="0"/>
    <n v="75"/>
    <n v="75"/>
    <s v="2023-05-27T13:21:29"/>
  </r>
  <r>
    <s v="Sale"/>
    <s v="23-24/000807"/>
    <s v="27/05/2023 13:23"/>
    <x v="146"/>
    <n v="3808"/>
    <s v="NO"/>
    <s v="Mrs. GURIYA SRIVASTAVA"/>
    <s v="Dr. Anupam Singh/Dr.Binay Kumar"/>
    <n v="37.5"/>
    <n v="0"/>
    <n v="0.5"/>
    <n v="37.5"/>
    <n v="38"/>
    <s v="2023-05-27T13:23:20"/>
  </r>
  <r>
    <s v="Sale"/>
    <s v="23-24/000809"/>
    <s v="27/05/2023 19:14"/>
    <x v="146"/>
    <m/>
    <s v="NO"/>
    <s v="GULFAN HAJIBI"/>
    <s v="Dr. Anupam Singh/Dr.Binay Kumar"/>
    <n v="593.24"/>
    <n v="0"/>
    <n v="-0.24"/>
    <n v="593.24"/>
    <n v="593"/>
    <s v="2023-05-27T19:14:49"/>
  </r>
  <r>
    <s v="Sale"/>
    <s v="23-24/000811"/>
    <s v="28/05/2023 14:49"/>
    <x v="147"/>
    <m/>
    <s v="NO"/>
    <s v="DR RASHMI MAM"/>
    <s v="Dr. Anupam Singh/Dr.Binay Kumar"/>
    <n v="612.92999999999995"/>
    <n v="0"/>
    <n v="7.0000000000000007E-2"/>
    <n v="612.92999999999995"/>
    <n v="613"/>
    <s v="2023-05-28T14:49:04"/>
  </r>
  <r>
    <s v="Return"/>
    <s v="23-24/000033"/>
    <s v="28/05/2023 15:04"/>
    <x v="147"/>
    <m/>
    <s v="NO"/>
    <s v="DR RASHMI MAM"/>
    <s v="Dr. Anupam Singh/Dr.Binay Kumar"/>
    <n v="-612.92999999999995"/>
    <n v="0"/>
    <n v="-7.0000000000000007E-2"/>
    <n v="-612.92999999999995"/>
    <n v="-613"/>
    <s v="2023-05-28T15:04:42"/>
  </r>
  <r>
    <s v="Sale"/>
    <s v="23-24/000812"/>
    <s v="28/05/2023 15:07"/>
    <x v="147"/>
    <m/>
    <s v="NO"/>
    <s v="DR RASHMI MAM"/>
    <s v="Dr. Anupam Singh/Dr.Binay Kumar"/>
    <n v="612.92999999999995"/>
    <n v="183.88"/>
    <n v="-0.05"/>
    <n v="429.05"/>
    <n v="429"/>
    <s v="2023-05-28T15:07:25"/>
  </r>
  <r>
    <s v="Sale"/>
    <s v="23-24/000813"/>
    <s v="28/05/2023 15:35"/>
    <x v="147"/>
    <m/>
    <s v="NO"/>
    <s v="SHIWANI"/>
    <s v="Dr. Anupam Singh/Dr.Binay Kumar"/>
    <n v="37"/>
    <n v="0"/>
    <n v="0"/>
    <n v="37"/>
    <n v="37"/>
    <s v="2023-05-28T15:35:12"/>
  </r>
  <r>
    <s v="Sale"/>
    <s v="23-24/000814"/>
    <s v="28/05/2023 15:52"/>
    <x v="147"/>
    <m/>
    <s v="NO"/>
    <s v="AYSHA KHATUN"/>
    <s v="Dr. Anupam Singh"/>
    <n v="174.9"/>
    <n v="0"/>
    <n v="0.1"/>
    <n v="174.9"/>
    <n v="175"/>
    <s v="2023-05-28T15:52:04"/>
  </r>
  <r>
    <s v="Return"/>
    <s v="23-24/000034"/>
    <s v="28/05/2023 16:11"/>
    <x v="147"/>
    <m/>
    <s v="NO"/>
    <s v="AYSHA KHATUN"/>
    <s v="Dr. Anupam Singh"/>
    <n v="-174.9"/>
    <n v="0"/>
    <n v="-0.1"/>
    <n v="-174.9"/>
    <n v="-175"/>
    <s v="2023-05-28T16:11:57"/>
  </r>
  <r>
    <s v="Sale"/>
    <s v="23-24/000815"/>
    <s v="28/05/2023 18:14"/>
    <x v="147"/>
    <n v="3765"/>
    <s v="NO"/>
    <s v="Mrs. MAIJUN BIBI"/>
    <s v="Dr. Anupam Singh/Dr.Binay Kumar"/>
    <n v="2143.8000000000002"/>
    <n v="0"/>
    <n v="0.2"/>
    <n v="2143.8000000000002"/>
    <n v="2144"/>
    <s v="2023-05-28T18:14:03"/>
  </r>
  <r>
    <s v="Sale"/>
    <s v="23-24/000816"/>
    <s v="28/05/2023 18:25"/>
    <x v="147"/>
    <n v="4540"/>
    <s v="NO"/>
    <s v="Mrs. MEENA DEVI"/>
    <s v="Dr. Anupam Singh/Dr.Binay Kumar"/>
    <n v="231.21"/>
    <n v="0"/>
    <n v="-0.21"/>
    <n v="231.21"/>
    <n v="231"/>
    <s v="2023-05-28T18:25:28"/>
  </r>
  <r>
    <s v="Sale"/>
    <s v="23-24/000817"/>
    <s v="28/05/2023 21:12"/>
    <x v="147"/>
    <m/>
    <s v="NO"/>
    <s v="ARPAN"/>
    <s v="Dr. Anupam Singh/Dr.Binay Kumar"/>
    <n v="7.49"/>
    <n v="0"/>
    <n v="-0.49"/>
    <n v="7.49"/>
    <n v="7"/>
    <s v="2023-05-28T21:12:50"/>
  </r>
  <r>
    <s v="Sale"/>
    <s v="23-24/000818"/>
    <s v="28/05/2023 23:11"/>
    <x v="147"/>
    <m/>
    <s v="NO"/>
    <s v="SANJAY"/>
    <s v="Dr. Anupam Singh/Dr.Binay Kumar"/>
    <n v="70.77"/>
    <n v="0"/>
    <n v="0.23"/>
    <n v="70.77"/>
    <n v="71"/>
    <s v="2023-05-28T23:11:02"/>
  </r>
  <r>
    <s v="Sale"/>
    <s v="23-24/000819"/>
    <s v="29/05/2023 07:15"/>
    <x v="148"/>
    <m/>
    <s v="NO"/>
    <s v="HITKARI"/>
    <s v="Dr. Anupam Singh/Dr.Binay Kumar"/>
    <n v="37"/>
    <n v="0"/>
    <n v="0"/>
    <n v="37"/>
    <n v="37"/>
    <s v="2023-05-29T07:15:35"/>
  </r>
  <r>
    <s v="Sale"/>
    <s v="23-24/000820"/>
    <s v="29/05/2023 12:06"/>
    <x v="148"/>
    <m/>
    <s v="NO"/>
    <s v="PUJA"/>
    <s v="Dr. Anupam Singh"/>
    <n v="10"/>
    <n v="0"/>
    <n v="0"/>
    <n v="10"/>
    <n v="10"/>
    <s v="2023-05-29T12:06:23"/>
  </r>
  <r>
    <s v="Sale"/>
    <s v="23-24/000821"/>
    <s v="29/05/2023 13:03"/>
    <x v="148"/>
    <n v="4338"/>
    <s v="NO"/>
    <s v="Mrs. AARMENA KHATON"/>
    <s v="Dr. Anupam Singh/Dr.Binay Kumar"/>
    <n v="123"/>
    <n v="0"/>
    <n v="0"/>
    <n v="123"/>
    <n v="123"/>
    <s v="2023-05-29T13:03:28"/>
  </r>
  <r>
    <s v="Sale"/>
    <s v="23-24/000822"/>
    <s v="29/05/2023 16:18"/>
    <x v="148"/>
    <n v="4550"/>
    <s v="NO"/>
    <s v="Mrs. KANCHAN SINGH"/>
    <s v="Dr. Anupam Singh/Dr.Binay Kumar"/>
    <n v="230.3"/>
    <n v="0"/>
    <n v="-0.3"/>
    <n v="230.3"/>
    <n v="230"/>
    <s v="2023-05-29T16:18:08"/>
  </r>
  <r>
    <s v="Sale"/>
    <s v="23-24/000823"/>
    <s v="29/05/2023 16:24"/>
    <x v="148"/>
    <n v="4540"/>
    <s v="NO"/>
    <s v="Mrs. MEENA DEVI"/>
    <s v="Dr. Anupam Singh/Dr.Binay Kumar"/>
    <n v="330.37"/>
    <n v="0"/>
    <n v="-0.37"/>
    <n v="330.37"/>
    <n v="330"/>
    <s v="2023-05-29T16:24:51"/>
  </r>
  <r>
    <s v="Sale"/>
    <s v="23-24/000824"/>
    <s v="29/05/2023 16:34"/>
    <x v="148"/>
    <n v="4044"/>
    <s v="NO"/>
    <s v="Mrs. SALMA KHATOON"/>
    <s v="Dr. Anupam Singh/Dr.Binay Kumar"/>
    <n v="3105.92"/>
    <n v="0"/>
    <n v="0.08"/>
    <n v="3105.92"/>
    <n v="3106"/>
    <s v="2023-05-29T16:34:29"/>
  </r>
  <r>
    <s v="Sale"/>
    <s v="23-24/000825"/>
    <s v="29/05/2023 19:22"/>
    <x v="148"/>
    <m/>
    <s v="NO"/>
    <s v="SAURAV"/>
    <s v="Dr. Anupam Singh/Dr.Binay Kumar"/>
    <n v="20"/>
    <n v="0"/>
    <n v="0"/>
    <n v="20"/>
    <n v="20"/>
    <s v="2023-05-29T19:22:52"/>
  </r>
  <r>
    <s v="Sale"/>
    <s v="23-24/000827"/>
    <s v="30/05/2023 00:05"/>
    <x v="149"/>
    <m/>
    <s v="NO"/>
    <s v="ASHIF"/>
    <s v="Dr. Anupam Singh/Dr.Binay Kumar"/>
    <n v="49.72"/>
    <n v="0"/>
    <n v="0.28000000000000003"/>
    <n v="49.72"/>
    <n v="50"/>
    <s v="2023-05-30T00:05:21"/>
  </r>
  <r>
    <s v="Sale"/>
    <s v="23-24/000828"/>
    <s v="30/05/2023 08:19"/>
    <x v="149"/>
    <m/>
    <s v="NO"/>
    <s v="furkan"/>
    <s v="Dr. Anupam Singh"/>
    <n v="60"/>
    <n v="0"/>
    <n v="0"/>
    <n v="60"/>
    <n v="60"/>
    <s v="2023-05-30T08:19:47"/>
  </r>
  <r>
    <s v="Sale"/>
    <s v="23-24/000829"/>
    <s v="30/05/2023 08:24"/>
    <x v="149"/>
    <m/>
    <s v="NO"/>
    <s v="PUJA"/>
    <s v="Dr. Anupam Singh"/>
    <n v="10"/>
    <n v="0"/>
    <n v="0"/>
    <n v="10"/>
    <n v="10"/>
    <s v="2023-05-30T08:24:32"/>
  </r>
  <r>
    <s v="Sale"/>
    <s v="23-24/000830"/>
    <s v="30/05/2023 08:26"/>
    <x v="149"/>
    <m/>
    <s v="NO"/>
    <s v="ANUP RAJAN TIRKEY"/>
    <s v="Dr. Anupam Singh"/>
    <n v="40"/>
    <n v="0"/>
    <n v="0"/>
    <n v="40"/>
    <n v="40"/>
    <s v="2023-05-30T08:26:27"/>
  </r>
  <r>
    <s v="Sale"/>
    <s v="23-24/000831"/>
    <s v="30/05/2023 12:51"/>
    <x v="149"/>
    <n v="4470"/>
    <s v="NO"/>
    <s v="MD DILJAN KHAN"/>
    <s v="Dr. Anupam Singh/Dr.Binay Kumar"/>
    <n v="656"/>
    <n v="0"/>
    <n v="0"/>
    <n v="656"/>
    <n v="656"/>
    <s v="2023-05-30T12:51:47"/>
  </r>
  <r>
    <s v="Sale"/>
    <s v="23-24/000832"/>
    <s v="30/05/2023 14:52"/>
    <x v="149"/>
    <m/>
    <s v="NO"/>
    <s v="PUSPA"/>
    <s v="Dr. Anupam Singh"/>
    <n v="0.66"/>
    <n v="0"/>
    <n v="0.34"/>
    <n v="0.66"/>
    <n v="1"/>
    <s v="2023-05-30T14:52:31"/>
  </r>
  <r>
    <s v="Sale"/>
    <s v="23-24/000835"/>
    <s v="30/05/2023 16:24"/>
    <x v="149"/>
    <n v="4560"/>
    <s v="NO"/>
    <s v="Mrs. UMA DEVI"/>
    <s v="Dr. Anupam Singh/Dr.Binay Kumar"/>
    <n v="402.51"/>
    <n v="0"/>
    <n v="0.49"/>
    <n v="402.51"/>
    <n v="403"/>
    <s v="2023-05-30T16:24:08"/>
  </r>
  <r>
    <s v="Sale"/>
    <s v="23-24/000836"/>
    <s v="30/05/2023 16:44"/>
    <x v="149"/>
    <n v="4557"/>
    <s v="NO"/>
    <s v="Mrs. SHANTI DEVI"/>
    <s v="Dr. Anupam Singh/Dr.Binay Kumar"/>
    <n v="608.70000000000005"/>
    <n v="0"/>
    <n v="0.3"/>
    <n v="608.70000000000005"/>
    <n v="609"/>
    <s v="2023-05-30T16:44:10"/>
  </r>
  <r>
    <s v="Sale"/>
    <s v="23-24/000837"/>
    <s v="30/05/2023 17:02"/>
    <x v="149"/>
    <n v="4221"/>
    <s v="NO"/>
    <s v="Mrs. JITNI DEVI"/>
    <s v="Dr. Anupam Singh/Dr.Binay Kumar"/>
    <n v="3538.12"/>
    <n v="0"/>
    <n v="-0.12"/>
    <n v="3538.12"/>
    <n v="3538"/>
    <s v="2023-05-30T17:02:32"/>
  </r>
  <r>
    <s v="Sale"/>
    <s v="23-24/000839"/>
    <s v="30/05/2023 17:31"/>
    <x v="149"/>
    <m/>
    <s v="NO"/>
    <s v="HUSAIN"/>
    <s v="Dr. Anupam Singh/Dr.Binay Kumar"/>
    <n v="100"/>
    <n v="0"/>
    <n v="0"/>
    <n v="100"/>
    <n v="100"/>
    <s v="2023-05-30T17:31:37"/>
  </r>
  <r>
    <s v="Return"/>
    <s v="23-24/000035"/>
    <s v="30/05/2023 17:32"/>
    <x v="149"/>
    <m/>
    <s v="NO"/>
    <s v="HUSAIN"/>
    <s v="Dr. Anupam Singh/Dr.Binay Kumar"/>
    <n v="-90"/>
    <n v="0"/>
    <n v="0"/>
    <n v="-90"/>
    <n v="-90"/>
    <s v="2023-05-30T17:32:29"/>
  </r>
  <r>
    <s v="Sale"/>
    <s v="23-24/000840"/>
    <s v="30/05/2023 17:33"/>
    <x v="149"/>
    <m/>
    <s v="NO"/>
    <s v="PUSHPA"/>
    <s v="Dr. Anupam Singh/Dr.Binay Kumar"/>
    <n v="40"/>
    <n v="0"/>
    <n v="0"/>
    <n v="40"/>
    <n v="40"/>
    <s v="2023-05-30T17:33:46"/>
  </r>
  <r>
    <s v="Sale"/>
    <s v="23-24/000841"/>
    <s v="30/05/2023 18:24"/>
    <x v="149"/>
    <m/>
    <s v="NO"/>
    <s v="SINU MAM"/>
    <s v="Dr. Anupam Singh/Dr.Binay Kumar"/>
    <n v="495"/>
    <n v="148.5"/>
    <n v="0.5"/>
    <n v="346.5"/>
    <n v="347"/>
    <s v="2023-05-30T18:24:18"/>
  </r>
  <r>
    <s v="Sale"/>
    <s v="23-24/000842"/>
    <s v="30/05/2023 20:32"/>
    <x v="149"/>
    <n v="4562"/>
    <s v="NO"/>
    <s v="Mr. NARAYAN PRASAD TAMRIKAR"/>
    <s v="Dr. Anupam Singh/Dr.Binay Kumar"/>
    <n v="796.25"/>
    <n v="0"/>
    <n v="-0.25"/>
    <n v="796.25"/>
    <n v="796"/>
    <s v="2023-05-30T20:32:04"/>
  </r>
  <r>
    <s v="Sale"/>
    <s v="23-24/000844"/>
    <s v="30/05/2023 21:42"/>
    <x v="149"/>
    <m/>
    <s v="NO"/>
    <s v="PRADEEP BIHARI"/>
    <s v="Dr. Anupam Singh/Dr.Binay Kumar"/>
    <n v="9582.23"/>
    <n v="0"/>
    <n v="-0.23"/>
    <n v="9582.23"/>
    <n v="9582"/>
    <s v="2023-05-30T21:42:11"/>
  </r>
  <r>
    <s v="Sale"/>
    <s v="23-24/000845"/>
    <s v="31/05/2023 09:52"/>
    <x v="150"/>
    <m/>
    <s v="NO"/>
    <s v="SAHNWAJ"/>
    <s v="Dr. Anupam Singh"/>
    <n v="4.18"/>
    <n v="0"/>
    <n v="-0.18"/>
    <n v="4.18"/>
    <n v="4"/>
    <s v="2023-05-31T09:52:25"/>
  </r>
  <r>
    <s v="Sale"/>
    <s v="23-24/000846"/>
    <s v="31/05/2023 10:05"/>
    <x v="150"/>
    <m/>
    <s v="NO"/>
    <s v="APARNAGO"/>
    <s v="Dr. Anupam Singh"/>
    <n v="130.30000000000001"/>
    <n v="0"/>
    <n v="-0.3"/>
    <n v="130.30000000000001"/>
    <n v="130"/>
    <s v="2023-05-31T10:05:46"/>
  </r>
  <r>
    <s v="Sale"/>
    <s v="23-24/000849"/>
    <s v="31/05/2023 11:55"/>
    <x v="150"/>
    <m/>
    <s v="NO"/>
    <s v="PUJA"/>
    <s v="Dr. Anupam Singh"/>
    <n v="20"/>
    <n v="0"/>
    <n v="0"/>
    <n v="20"/>
    <n v="20"/>
    <s v="2023-05-31T11:55:52"/>
  </r>
  <r>
    <s v="Sale"/>
    <s v="23-24/000853"/>
    <s v="31/05/2023 14:28"/>
    <x v="150"/>
    <n v="4566"/>
    <s v="NO"/>
    <s v="Mrs. CHANDA KUMARI"/>
    <s v="Dr. Anupam Singh/Dr.Binay Kumar"/>
    <n v="113"/>
    <n v="0"/>
    <n v="0"/>
    <n v="113"/>
    <n v="113"/>
    <s v="2023-05-31T14:28:21"/>
  </r>
  <r>
    <s v="Sale"/>
    <s v="23-24/000857"/>
    <s v="31/05/2023 15:12"/>
    <x v="150"/>
    <n v="2379"/>
    <s v="NO"/>
    <s v="Mr. ZAINUL HASSAN"/>
    <s v="Dr. Anupam Singh/Dr.Binay Kumar"/>
    <n v="140.94999999999999"/>
    <n v="0"/>
    <n v="0.05"/>
    <n v="140.94999999999999"/>
    <n v="141"/>
    <s v="2023-05-31T15:12:08"/>
  </r>
  <r>
    <s v="Sale"/>
    <s v="23-24/000858"/>
    <s v="31/05/2023 18:15"/>
    <x v="150"/>
    <n v="4575"/>
    <s v="NO"/>
    <s v="Mrs. SUMITRA DEVI"/>
    <s v="Dr. Anupam Singh/Dr.Binay Kumar"/>
    <n v="76.709999999999994"/>
    <n v="0"/>
    <n v="0.28999999999999998"/>
    <n v="76.709999999999994"/>
    <n v="77"/>
    <s v="2023-05-31T18:15:00"/>
  </r>
  <r>
    <s v="Sale"/>
    <s v="23-24/000859"/>
    <s v="31/05/2023 19:16"/>
    <x v="150"/>
    <n v="4569"/>
    <s v="NO"/>
    <s v="Mr. MANU SINGH"/>
    <s v="Dr. Anupam Singh/Dr.Binay Kumar"/>
    <n v="160.79"/>
    <n v="0"/>
    <n v="0.21"/>
    <n v="160.79"/>
    <n v="161"/>
    <s v="2023-05-31T19:16:14"/>
  </r>
  <r>
    <s v="Sale"/>
    <s v="23-24/000860"/>
    <s v="31/05/2023 19:59"/>
    <x v="150"/>
    <n v="4428"/>
    <s v="NO"/>
    <s v="Mrs. GEETA DEVI"/>
    <s v="Dr. Anupam Singh/Dr.Binay Kumar"/>
    <n v="917.3"/>
    <n v="0"/>
    <n v="-0.3"/>
    <n v="917.3"/>
    <n v="917"/>
    <s v="2023-05-31T19:59:37"/>
  </r>
  <r>
    <s v="Sale"/>
    <s v="23-24/000861"/>
    <s v="01/06/2023 10:04"/>
    <x v="151"/>
    <n v="1309"/>
    <s v="NO"/>
    <s v="Mrs. AMINA  KHATOON"/>
    <s v="Dr. Anupam Singh/Dr.Binay Kumar"/>
    <n v="2007.15"/>
    <n v="0"/>
    <n v="-0.15"/>
    <n v="2007.15"/>
    <n v="2007"/>
    <s v="2023-06-01T10:04:45"/>
  </r>
  <r>
    <s v="Sale"/>
    <s v="23-24/000865"/>
    <s v="01/06/2023 16:25"/>
    <x v="151"/>
    <n v="4580"/>
    <s v="NO"/>
    <s v="Mr. SANJEEV PATHAK"/>
    <s v="Dr. Anupam Singh/Dr.Binay Kumar"/>
    <n v="1432.25"/>
    <n v="0"/>
    <n v="-0.25"/>
    <n v="1432.25"/>
    <n v="1432"/>
    <s v="2023-06-01T16:25:41"/>
  </r>
  <r>
    <s v="Sale"/>
    <s v="23-24/000866"/>
    <s v="01/06/2023 16:30"/>
    <x v="151"/>
    <n v="4574"/>
    <s v="NO"/>
    <s v="Mrs. PRABHA DEVI"/>
    <s v="Dr. Anupam Singh/Dr.Binay Kumar"/>
    <n v="713.7"/>
    <n v="0"/>
    <n v="0.3"/>
    <n v="713.7"/>
    <n v="714"/>
    <s v="2023-06-01T16:30:04"/>
  </r>
  <r>
    <s v="Sale"/>
    <s v="23-24/000867"/>
    <s v="01/06/2023 16:37"/>
    <x v="151"/>
    <m/>
    <s v="NO"/>
    <s v="BALI BAG"/>
    <s v="Dr. Anupam Singh/Dr.Binay Kumar"/>
    <n v="2345.1999999999998"/>
    <n v="0"/>
    <n v="-0.2"/>
    <n v="2345.1999999999998"/>
    <n v="2345"/>
    <s v="2023-06-01T16:37:40"/>
  </r>
  <r>
    <s v="Sale"/>
    <s v="23-24/000868"/>
    <s v="01/06/2023 17:27"/>
    <x v="151"/>
    <n v="4587"/>
    <s v="NO"/>
    <s v="Mr. SAGAR KUMAR SAHU"/>
    <s v="Dr. Anupam Singh/Dr.Binay Kumar"/>
    <n v="260.05"/>
    <n v="26.01"/>
    <n v="-0.04"/>
    <n v="234.04"/>
    <n v="234"/>
    <s v="2023-06-01T17:27:04"/>
  </r>
  <r>
    <s v="Sale"/>
    <s v="23-24/000869"/>
    <s v="01/06/2023 17:59"/>
    <x v="151"/>
    <m/>
    <s v="NO"/>
    <s v="GOPAL PRASAD                           K C ROY"/>
    <s v="Dr. Anupam Singh/Dr.Binay Kumar"/>
    <n v="384.8"/>
    <n v="0"/>
    <n v="0.2"/>
    <n v="384.8"/>
    <n v="385"/>
    <s v="2023-06-01T17:59:34"/>
  </r>
  <r>
    <s v="Sale"/>
    <s v="23-24/000871"/>
    <s v="01/06/2023 23:55"/>
    <x v="151"/>
    <m/>
    <s v="NO"/>
    <s v="soni"/>
    <s v="Dr. Anupam Singh/Dr.Binay Kumar"/>
    <n v="37"/>
    <n v="0"/>
    <n v="0"/>
    <n v="37"/>
    <n v="37"/>
    <s v="2023-06-01T23:55:48"/>
  </r>
  <r>
    <s v="Sale"/>
    <s v="23-24/000875"/>
    <s v="02/06/2023 15:50"/>
    <x v="152"/>
    <n v="4599"/>
    <s v="NO"/>
    <s v="Mr. KALESHWAR MANJHI"/>
    <s v="Dr. Anupam Singh/Dr.Binay Kumar"/>
    <n v="1032.17"/>
    <n v="0"/>
    <n v="-0.17"/>
    <n v="1032.17"/>
    <n v="1032"/>
    <s v="2023-06-02T15:50:42"/>
  </r>
  <r>
    <s v="Sale"/>
    <s v="23-24/000877"/>
    <s v="02/06/2023 16:34"/>
    <x v="152"/>
    <n v="4599"/>
    <s v="NO"/>
    <s v="Mr. KALESHWAR MANJHI"/>
    <s v="Dr. Anupam Singh/Dr.Binay Kumar"/>
    <n v="942.9"/>
    <n v="0"/>
    <n v="0.1"/>
    <n v="942.9"/>
    <n v="943"/>
    <s v="2023-06-02T16:34:33"/>
  </r>
  <r>
    <s v="Sale"/>
    <s v="23-24/000878"/>
    <s v="02/06/2023 17:03"/>
    <x v="152"/>
    <n v="4593"/>
    <s v="NO"/>
    <s v="Mrs. DURGA DEVI"/>
    <s v="Dr. Anupam Singh/Dr.Binay Kumar"/>
    <n v="1055.96"/>
    <n v="0"/>
    <n v="0.04"/>
    <n v="1055.96"/>
    <n v="1056"/>
    <s v="2023-06-02T17:03:13"/>
  </r>
  <r>
    <s v="Sale"/>
    <s v="23-24/000879"/>
    <s v="02/06/2023 17:19"/>
    <x v="152"/>
    <n v="1654"/>
    <s v="NO"/>
    <s v="Mrs. SAWARIYA DEVI"/>
    <s v="Dr. Anupam Singh/Dr.Binay Kumar"/>
    <n v="2513.1799999999998"/>
    <n v="0"/>
    <n v="-0.18"/>
    <n v="2513.1799999999998"/>
    <n v="2513"/>
    <s v="2023-06-02T17:19:49"/>
  </r>
  <r>
    <s v="Sale"/>
    <s v="23-24/000880"/>
    <s v="02/06/2023 18:15"/>
    <x v="152"/>
    <n v="4600"/>
    <s v="NO"/>
    <s v="Mrs. GEETA DEVI"/>
    <s v="Dr. RASHMI SINGH"/>
    <n v="725.01"/>
    <n v="0"/>
    <n v="-0.01"/>
    <n v="725.01"/>
    <n v="725"/>
    <s v="2023-06-02T18:15:29"/>
  </r>
  <r>
    <s v="Sale"/>
    <s v="23-24/000882"/>
    <s v="02/06/2023 20:01"/>
    <x v="152"/>
    <n v="4600"/>
    <s v="NO"/>
    <s v="Mrs. GEETA DEVI"/>
    <s v="Dr. RASHMI SINGH"/>
    <n v="560.53"/>
    <n v="0"/>
    <n v="0.47"/>
    <n v="560.53"/>
    <n v="561"/>
    <s v="2023-06-02T20:01:13"/>
  </r>
  <r>
    <s v="Sale"/>
    <s v="23-24/000885"/>
    <s v="02/06/2023 22:12"/>
    <x v="152"/>
    <n v="4606"/>
    <s v="NO"/>
    <s v="Miss. AKRITI OROAN"/>
    <s v="Dr. Anupam Singh/Dr.Binay Kumar"/>
    <n v="1345.51"/>
    <n v="0"/>
    <n v="0.49"/>
    <n v="1345.51"/>
    <n v="1346"/>
    <s v="2023-06-02T22:12:10"/>
  </r>
  <r>
    <s v="Sale"/>
    <s v="23-24/000886"/>
    <s v="02/06/2023 23:06"/>
    <x v="152"/>
    <m/>
    <s v="NO"/>
    <s v="akriti oraon"/>
    <s v="Dr. Anupam Singh/Dr.Binay Kumar"/>
    <n v="600.19000000000005"/>
    <n v="0"/>
    <n v="-0.19"/>
    <n v="600.19000000000005"/>
    <n v="600"/>
    <s v="2023-06-02T23:06:42"/>
  </r>
  <r>
    <s v="Sale"/>
    <s v="23-24/000887"/>
    <s v="03/06/2023 12:10"/>
    <x v="153"/>
    <m/>
    <s v="NO"/>
    <s v="KIRAN DEVI"/>
    <s v="Dr. Anupam Singh"/>
    <n v="191.17"/>
    <n v="0"/>
    <n v="-0.17"/>
    <n v="191.17"/>
    <n v="191"/>
    <s v="2023-06-03T12:10:34"/>
  </r>
  <r>
    <s v="Sale"/>
    <s v="23-24/000888"/>
    <s v="03/06/2023 12:38"/>
    <x v="153"/>
    <n v="2386"/>
    <s v="NO"/>
    <s v="Mrs. PRABHAWATI LAKRA"/>
    <s v="Dr. Anupam Singh/Dr.Binay Kumar"/>
    <n v="2115.4"/>
    <n v="0"/>
    <n v="-0.4"/>
    <n v="2115.4"/>
    <n v="2115"/>
    <s v="2023-06-03T12:38:45"/>
  </r>
  <r>
    <s v="Sale"/>
    <s v="23-24/000889"/>
    <s v="03/06/2023 15:52"/>
    <x v="153"/>
    <n v="4613"/>
    <s v="NO"/>
    <s v="Mrs. TINKI DEVI"/>
    <s v="Dr. Anupam Singh/Dr.Binay Kumar"/>
    <n v="735.95"/>
    <n v="0"/>
    <n v="0.05"/>
    <n v="735.95"/>
    <n v="736"/>
    <s v="2023-06-03T15:52:18"/>
  </r>
  <r>
    <s v="Sale"/>
    <s v="23-24/000890"/>
    <s v="03/06/2023 15:57"/>
    <x v="153"/>
    <m/>
    <s v="NO"/>
    <s v="SACHIN"/>
    <s v="Dr. Anupam Singh/Dr.Binay Kumar"/>
    <n v="134.05000000000001"/>
    <n v="0"/>
    <n v="-0.05"/>
    <n v="134.05000000000001"/>
    <n v="134"/>
    <s v="2023-06-03T15:57:46"/>
  </r>
  <r>
    <s v="Sale"/>
    <s v="23-24/000893"/>
    <s v="03/06/2023 18:06"/>
    <x v="153"/>
    <m/>
    <s v="NO"/>
    <s v="DR BINAY"/>
    <s v="Dr. Anupam Singh/Dr.Binay Kumar"/>
    <n v="190.5"/>
    <n v="57.15"/>
    <n v="-0.35"/>
    <n v="133.35"/>
    <n v="133"/>
    <s v="2023-06-03T18:06:55"/>
  </r>
  <r>
    <s v="Sale"/>
    <s v="23-24/000894"/>
    <s v="03/06/2023 18:31"/>
    <x v="153"/>
    <m/>
    <s v="NO"/>
    <s v="DR BINAY"/>
    <s v="Dr. Anupam Singh/Dr.Binay Kumar"/>
    <n v="188.55"/>
    <n v="56.56"/>
    <n v="0.01"/>
    <n v="131.99"/>
    <n v="132"/>
    <s v="2023-06-03T18:31:07"/>
  </r>
  <r>
    <s v="Return"/>
    <s v="23-24/000039"/>
    <s v="03/06/2023 20:42"/>
    <x v="153"/>
    <n v="4587"/>
    <s v="NO"/>
    <s v="Mr. SAGAR KUMAR SAHU"/>
    <m/>
    <n v="-181.1"/>
    <n v="-18.11"/>
    <n v="-0.01"/>
    <n v="-162.99"/>
    <n v="-163"/>
    <s v="2023-06-03T20:42:13"/>
  </r>
  <r>
    <s v="Sale"/>
    <s v="23-24/000896"/>
    <s v="03/06/2023 21:28"/>
    <x v="153"/>
    <m/>
    <s v="NO"/>
    <s v="SAINA PARWEEN"/>
    <s v="Dr. Anupam Singh/Dr.Binay Kumar"/>
    <n v="864.8"/>
    <n v="0"/>
    <n v="0.2"/>
    <n v="864.8"/>
    <n v="865"/>
    <s v="2023-06-03T21:28:10"/>
  </r>
  <r>
    <s v="Sale"/>
    <s v="23-24/000897"/>
    <s v="03/06/2023 21:34"/>
    <x v="153"/>
    <n v="4614"/>
    <s v="NO"/>
    <s v="Mr. SAIKAT KETAN NANDY"/>
    <s v="Dr. Anupam Singh/Dr.Binay Kumar"/>
    <n v="814.3"/>
    <n v="0"/>
    <n v="-0.3"/>
    <n v="814.3"/>
    <n v="814"/>
    <s v="2023-06-03T21:34:03"/>
  </r>
  <r>
    <s v="Sale"/>
    <s v="23-24/000898"/>
    <s v="03/06/2023 22:28"/>
    <x v="153"/>
    <m/>
    <s v="NO"/>
    <s v="SAIKAT KETAN NANDY"/>
    <s v="Dr. Anupam Singh/Dr.Binay Kumar"/>
    <n v="483.5"/>
    <n v="0"/>
    <n v="0.5"/>
    <n v="483.5"/>
    <n v="484"/>
    <s v="2023-06-03T22:28:36"/>
  </r>
  <r>
    <s v="Sale"/>
    <s v="23-24/000899"/>
    <s v="04/06/2023 11:35"/>
    <x v="154"/>
    <m/>
    <s v="NO"/>
    <s v="SAGAR SAHU"/>
    <s v="Dr. Anupam Singh/Dr.Binay Kumar"/>
    <n v="109.38"/>
    <n v="10.94"/>
    <n v="-0.44"/>
    <n v="98.44"/>
    <n v="98"/>
    <s v="2023-06-04T11:35:08"/>
  </r>
  <r>
    <s v="Sale"/>
    <s v="23-24/000902"/>
    <s v="04/06/2023 14:12"/>
    <x v="154"/>
    <m/>
    <s v="NO"/>
    <s v="RUCHI"/>
    <s v="Dr. Anupam Singh"/>
    <n v="37"/>
    <n v="0"/>
    <n v="0"/>
    <n v="37"/>
    <n v="37"/>
    <s v="2023-06-04T14:12:46"/>
  </r>
  <r>
    <s v="Sale"/>
    <s v="23-24/000903"/>
    <s v="04/06/2023 14:28"/>
    <x v="154"/>
    <m/>
    <s v="NO"/>
    <s v="RUCHI"/>
    <s v="Dr. Anupam Singh"/>
    <n v="3"/>
    <n v="0"/>
    <n v="0"/>
    <n v="3"/>
    <n v="3"/>
    <s v="2023-06-04T14:28:17"/>
  </r>
  <r>
    <s v="Sale"/>
    <s v="23-24/000905"/>
    <s v="04/06/2023 17:24"/>
    <x v="154"/>
    <m/>
    <s v="NO"/>
    <s v="SISLIYA EKKA"/>
    <s v="Dr. Anupam Singh/Dr.Binay Kumar"/>
    <n v="189"/>
    <n v="0"/>
    <n v="0"/>
    <n v="189"/>
    <n v="189"/>
    <s v="2023-06-04T17:24:29"/>
  </r>
  <r>
    <s v="Sale"/>
    <s v="23-24/000906"/>
    <s v="05/06/2023 09:04"/>
    <x v="155"/>
    <m/>
    <s v="NO"/>
    <s v="DINES"/>
    <s v="Dr. Anupam Singh"/>
    <n v="861.43"/>
    <n v="0"/>
    <n v="-0.43"/>
    <n v="861.43"/>
    <n v="861"/>
    <s v="2023-06-05T09:04:02"/>
  </r>
  <r>
    <s v="Sale"/>
    <s v="23-24/000909"/>
    <s v="05/06/2023 12:45"/>
    <x v="155"/>
    <n v="350"/>
    <s v="NO"/>
    <s v="Mrs. ASMAT  AARA"/>
    <s v="Dr. Anupam Singh/Dr.Binay Kumar"/>
    <n v="57.16"/>
    <n v="0"/>
    <n v="-0.16"/>
    <n v="57.16"/>
    <n v="57"/>
    <s v="2023-06-05T12:45:11"/>
  </r>
  <r>
    <s v="Sale"/>
    <s v="23-24/000913"/>
    <s v="05/06/2023 14:43"/>
    <x v="155"/>
    <n v="4623"/>
    <s v="NO"/>
    <s v="Mrs. JITAN DEVI"/>
    <s v="Dr. Anupam Singh/Dr.Binay Kumar"/>
    <n v="127.61"/>
    <n v="0"/>
    <n v="0.39"/>
    <n v="127.61"/>
    <n v="128"/>
    <s v="2023-06-05T14:43:40"/>
  </r>
  <r>
    <s v="Sale"/>
    <s v="23-24/000914"/>
    <s v="05/06/2023 14:45"/>
    <x v="155"/>
    <n v="1332"/>
    <s v="NO"/>
    <s v="Mr. SUNIL KUMAR  VERMA"/>
    <s v="Dr. Anupam Singh/Dr.Binay Kumar"/>
    <n v="288.7"/>
    <n v="0"/>
    <n v="0.3"/>
    <n v="288.7"/>
    <n v="289"/>
    <s v="2023-06-05T14:45:52"/>
  </r>
  <r>
    <s v="Sale"/>
    <s v="23-24/000915"/>
    <s v="05/06/2023 16:00"/>
    <x v="155"/>
    <n v="1129"/>
    <s v="NO"/>
    <s v="Mr. SHAMSUL  HAQUE"/>
    <s v="Dr. Anupam Singh/Dr.Binay Kumar"/>
    <n v="867.9"/>
    <n v="0"/>
    <n v="0.1"/>
    <n v="867.9"/>
    <n v="868"/>
    <s v="2023-06-05T16:00:05"/>
  </r>
  <r>
    <s v="Sale"/>
    <s v="23-24/000916"/>
    <s v="05/06/2023 16:59"/>
    <x v="155"/>
    <n v="3693"/>
    <s v="NO"/>
    <s v="Mr. MD. ASHLAM"/>
    <s v="Dr. Anupam Singh/Dr.Binay Kumar"/>
    <n v="49.64"/>
    <n v="0"/>
    <n v="0.36"/>
    <n v="49.64"/>
    <n v="50"/>
    <s v="2023-06-05T16:59:15"/>
  </r>
  <r>
    <s v="Sale"/>
    <s v="23-24/000918"/>
    <s v="05/06/2023 17:30"/>
    <x v="155"/>
    <n v="1406"/>
    <s v="NO"/>
    <s v="Mrs. MEBLU  SURIN"/>
    <s v="Dr. Anupam Singh/Dr.Binay Kumar"/>
    <n v="2016.6"/>
    <n v="0"/>
    <n v="0.4"/>
    <n v="2016.6"/>
    <n v="2017"/>
    <s v="2023-06-05T17:30:20"/>
  </r>
  <r>
    <s v="Sale"/>
    <s v="23-24/000920"/>
    <s v="05/06/2023 19:29"/>
    <x v="155"/>
    <n v="121"/>
    <s v="NO"/>
    <s v="Miss. Neha  Quraishi"/>
    <s v="Dr. Anupam Singh/Dr.Binay Kumar"/>
    <n v="722.4"/>
    <n v="0"/>
    <n v="-0.4"/>
    <n v="722.4"/>
    <n v="722"/>
    <s v="2023-06-05T19:29:55"/>
  </r>
  <r>
    <s v="Sale"/>
    <s v="23-24/000922"/>
    <s v="05/06/2023 19:35"/>
    <x v="155"/>
    <m/>
    <s v="NO"/>
    <s v="DR BINAY"/>
    <s v="Dr. Anupam Singh/Dr.Binay Kumar"/>
    <n v="189.74"/>
    <n v="0"/>
    <n v="0.26"/>
    <n v="189.74"/>
    <n v="190"/>
    <s v="2023-06-05T19:35:51"/>
  </r>
  <r>
    <s v="Sale"/>
    <s v="23-24/000923"/>
    <s v="05/06/2023 19:44"/>
    <x v="155"/>
    <m/>
    <s v="NO"/>
    <s v="PUSHPA"/>
    <s v="Dr. Anupam Singh/Dr.Binay Kumar"/>
    <n v="40"/>
    <n v="0"/>
    <n v="0"/>
    <n v="40"/>
    <n v="40"/>
    <s v="2023-06-05T19:44:26"/>
  </r>
  <r>
    <s v="Sale"/>
    <s v="23-24/000924"/>
    <s v="05/06/2023 20:22"/>
    <x v="155"/>
    <m/>
    <s v="NO"/>
    <s v="DHEERAJ"/>
    <s v="SELF"/>
    <n v="30"/>
    <n v="0"/>
    <n v="0"/>
    <n v="30"/>
    <n v="30"/>
    <s v="2023-06-05T20:22:24"/>
  </r>
  <r>
    <s v="Sale"/>
    <s v="23-24/000925"/>
    <s v="06/06/2023 12:49"/>
    <x v="156"/>
    <n v="326"/>
    <s v="NO"/>
    <s v="Mr. CYPRUS  KUMAR"/>
    <s v="Dr. Anupam Singh/Dr.Binay Kumar"/>
    <n v="2597.3000000000002"/>
    <n v="0"/>
    <n v="-0.3"/>
    <n v="2597.3000000000002"/>
    <n v="2597"/>
    <s v="2023-06-06T12:49:01"/>
  </r>
  <r>
    <s v="Sale"/>
    <s v="23-24/000928"/>
    <s v="06/06/2023 16:15"/>
    <x v="156"/>
    <n v="4644"/>
    <s v="NO"/>
    <s v="Mrs. SITA DEVI"/>
    <s v="Dr. Anupam Singh/Dr.Binay Kumar"/>
    <n v="974.97"/>
    <n v="0"/>
    <n v="0.03"/>
    <n v="974.97"/>
    <n v="975"/>
    <s v="2023-06-06T16:15:38"/>
  </r>
  <r>
    <s v="Sale"/>
    <s v="23-24/000930"/>
    <s v="06/06/2023 16:21"/>
    <x v="156"/>
    <n v="4644"/>
    <s v="NO"/>
    <s v="Mrs. SITA DEVI"/>
    <s v="Dr. Anupam Singh/Dr.Binay Kumar"/>
    <n v="88"/>
    <n v="0"/>
    <n v="0"/>
    <n v="88"/>
    <n v="88"/>
    <s v="2023-06-06T16:21:22"/>
  </r>
  <r>
    <s v="Sale"/>
    <s v="23-24/000932"/>
    <s v="07/06/2023 11:55"/>
    <x v="157"/>
    <n v="4135"/>
    <s v="NO"/>
    <s v="Mrs. NAZIYA KHATOON"/>
    <s v="Dr. Anupam Singh/Dr.Binay Kumar"/>
    <n v="987"/>
    <n v="0"/>
    <n v="0"/>
    <n v="987"/>
    <n v="987"/>
    <s v="2023-06-07T11:55:11"/>
  </r>
  <r>
    <s v="Sale"/>
    <s v="23-24/000933"/>
    <s v="07/06/2023 12:12"/>
    <x v="157"/>
    <n v="4257"/>
    <s v="NO"/>
    <s v="Mrs. URMILA DEVI"/>
    <s v="Dr. Anupam Singh/Dr.Binay Kumar"/>
    <n v="266.8"/>
    <n v="0"/>
    <n v="0.2"/>
    <n v="266.8"/>
    <n v="267"/>
    <s v="2023-06-07T12:12:56"/>
  </r>
  <r>
    <s v="Sale"/>
    <s v="23-24/000936"/>
    <s v="07/06/2023 13:07"/>
    <x v="157"/>
    <n v="446"/>
    <s v="NO"/>
    <s v="Mrs. RANJITA  SEN"/>
    <s v="Dr. Anupam Singh/Dr.Binay Kumar"/>
    <n v="726.18"/>
    <n v="0"/>
    <n v="-0.18"/>
    <n v="726.18"/>
    <n v="726"/>
    <s v="2023-06-07T13:07:46"/>
  </r>
  <r>
    <s v="Sale"/>
    <s v="23-24/000937"/>
    <s v="07/06/2023 13:23"/>
    <x v="157"/>
    <n v="4649"/>
    <s v="NO"/>
    <s v="Mr. MANOJ KUMAR SINGH"/>
    <s v="Dr. Anupam Singh/Dr.Binay Kumar"/>
    <n v="1181"/>
    <n v="0"/>
    <n v="0"/>
    <n v="1181"/>
    <n v="1181"/>
    <s v="2023-06-07T13:23:30"/>
  </r>
  <r>
    <s v="Sale"/>
    <s v="23-24/000938"/>
    <s v="07/06/2023 14:15"/>
    <x v="157"/>
    <n v="4650"/>
    <s v="NO"/>
    <s v="Mrs. SARITA DEVI"/>
    <s v="Dr. Anupam Singh/Dr.Binay Kumar"/>
    <n v="161.09"/>
    <n v="0"/>
    <n v="-0.09"/>
    <n v="161.09"/>
    <n v="161"/>
    <s v="2023-06-07T14:15:06"/>
  </r>
  <r>
    <s v="Sale"/>
    <s v="23-24/000941"/>
    <s v="07/06/2023 15:03"/>
    <x v="157"/>
    <m/>
    <s v="NO"/>
    <s v="RANJANA SINHA"/>
    <s v="Dr. Anupam Singh/Dr.Binay Kumar"/>
    <n v="286.39999999999998"/>
    <n v="0"/>
    <n v="-0.4"/>
    <n v="286.39999999999998"/>
    <n v="286"/>
    <s v="2023-06-07T15:03:00"/>
  </r>
  <r>
    <s v="Sale"/>
    <s v="23-24/000942"/>
    <s v="07/06/2023 15:06"/>
    <x v="157"/>
    <m/>
    <s v="NO"/>
    <s v="SURAJ PRAKASH"/>
    <s v="Dr. Anupam Singh/Dr.Binay Kumar"/>
    <n v="162.5"/>
    <n v="0"/>
    <n v="0.5"/>
    <n v="162.5"/>
    <n v="163"/>
    <s v="2023-06-07T15:06:38"/>
  </r>
  <r>
    <s v="Sale"/>
    <s v="23-24/000943"/>
    <s v="07/06/2023 15:29"/>
    <x v="157"/>
    <m/>
    <s v="NO"/>
    <s v="SURAJ PRAKASH SINGH"/>
    <s v="DR S DAS"/>
    <n v="214.16"/>
    <n v="0"/>
    <n v="-0.16"/>
    <n v="214.16"/>
    <n v="214"/>
    <s v="2023-06-07T15:29:25"/>
  </r>
  <r>
    <s v="Sale"/>
    <s v="23-24/000944"/>
    <s v="07/06/2023 15:48"/>
    <x v="157"/>
    <m/>
    <s v="NO"/>
    <s v="IRSAD KHAN"/>
    <s v="Dr. Anupam Singh/Dr.Binay Kumar"/>
    <n v="282.89999999999998"/>
    <n v="0"/>
    <n v="0.1"/>
    <n v="282.89999999999998"/>
    <n v="283"/>
    <s v="2023-06-07T15:48:41"/>
  </r>
  <r>
    <s v="Sale"/>
    <s v="23-24/000946"/>
    <s v="07/06/2023 16:39"/>
    <x v="157"/>
    <n v="4651"/>
    <s v="NO"/>
    <s v="Mr. ROSHAN NONIA"/>
    <s v="Dr. Anupam Singh/Dr.Binay Kumar"/>
    <n v="191.31"/>
    <n v="0"/>
    <n v="-0.31"/>
    <n v="191.31"/>
    <n v="191"/>
    <s v="2023-06-07T16:39:35"/>
  </r>
  <r>
    <s v="Sale"/>
    <s v="23-24/000948"/>
    <s v="07/06/2023 19:40"/>
    <x v="157"/>
    <m/>
    <s v="NO"/>
    <s v="DR.RASHMI SINGH"/>
    <s v="Dr. Anupam Singh/Dr.Binay Kumar"/>
    <n v="1858"/>
    <n v="557.4"/>
    <n v="0.4"/>
    <n v="1300.5999999999999"/>
    <n v="1301"/>
    <s v="2023-06-07T19:40:00"/>
  </r>
  <r>
    <s v="Sale"/>
    <s v="23-24/000950"/>
    <s v="08/06/2023 10:17"/>
    <x v="158"/>
    <m/>
    <s v="NO"/>
    <s v="KIRAN DEVI"/>
    <s v="Dr. Anupam Singh"/>
    <n v="838.1"/>
    <n v="0"/>
    <n v="-0.1"/>
    <n v="838.1"/>
    <n v="838"/>
    <s v="2023-06-08T10:17:46"/>
  </r>
  <r>
    <s v="Sale"/>
    <s v="23-24/000953"/>
    <s v="08/06/2023 10:50"/>
    <x v="158"/>
    <m/>
    <s v="NO"/>
    <s v="JAFAR ALAM"/>
    <s v="Dr. Anupam Singh"/>
    <n v="86"/>
    <n v="0"/>
    <n v="0"/>
    <n v="86"/>
    <n v="86"/>
    <s v="2023-06-08T10:50:34"/>
  </r>
  <r>
    <s v="Sale"/>
    <s v="23-24/000955"/>
    <s v="08/06/2023 13:54"/>
    <x v="158"/>
    <m/>
    <s v="NO"/>
    <s v="DR BINAY SIR"/>
    <s v="Dr. Anupam Singh/Dr.Binay Kumar"/>
    <n v="273.60000000000002"/>
    <n v="82.08"/>
    <n v="0.48"/>
    <n v="191.52"/>
    <n v="192"/>
    <s v="2023-06-08T13:54:41"/>
  </r>
  <r>
    <s v="Return"/>
    <s v="23-24/000042"/>
    <s v="08/06/2023 14:08"/>
    <x v="158"/>
    <m/>
    <s v="NO"/>
    <s v="KIRAN DEVI"/>
    <s v="Dr. Anupam Singh"/>
    <n v="-838.1"/>
    <n v="0"/>
    <n v="0.1"/>
    <n v="-838.1"/>
    <n v="-838"/>
    <s v="2023-06-08T14:08:22"/>
  </r>
  <r>
    <s v="Sale"/>
    <s v="23-24/000956"/>
    <s v="08/06/2023 15:49"/>
    <x v="158"/>
    <m/>
    <s v="NO"/>
    <s v="SURAJ"/>
    <s v="Dr. Anupam Singh/Dr.Binay Kumar"/>
    <n v="82"/>
    <n v="0"/>
    <n v="0"/>
    <n v="82"/>
    <n v="82"/>
    <s v="2023-06-08T15:49:56"/>
  </r>
  <r>
    <s v="Sale"/>
    <s v="23-24/000960"/>
    <s v="08/06/2023 17:53"/>
    <x v="158"/>
    <m/>
    <s v="NO"/>
    <s v="NIRODHA EKKA"/>
    <s v="Dr. Anupam Singh/Dr.Binay Kumar"/>
    <n v="707.5"/>
    <n v="0"/>
    <n v="0.5"/>
    <n v="707.5"/>
    <n v="708"/>
    <s v="2023-06-08T17:53:28"/>
  </r>
  <r>
    <s v="Sale"/>
    <s v="23-24/000961"/>
    <s v="08/06/2023 18:35"/>
    <x v="158"/>
    <n v="4515"/>
    <s v="NO"/>
    <s v="Mr. MD. ASHFAQUE"/>
    <s v="Dr. Anupam Singh/Dr.Binay Kumar"/>
    <n v="162.12"/>
    <n v="0"/>
    <n v="-0.12"/>
    <n v="162.12"/>
    <n v="162"/>
    <s v="2023-06-08T18:35:19"/>
  </r>
  <r>
    <s v="Sale"/>
    <s v="23-24/000962"/>
    <s v="08/06/2023 18:44"/>
    <x v="158"/>
    <m/>
    <s v="NO"/>
    <s v="SIDDHARTHA DUTTA"/>
    <s v="Dr. Anupam Singh/ Dr. B.N Banerjee"/>
    <n v="693"/>
    <n v="0"/>
    <n v="0"/>
    <n v="693"/>
    <n v="693"/>
    <s v="2023-06-08T18:44:59"/>
  </r>
  <r>
    <s v="Sale"/>
    <s v="23-24/000963"/>
    <s v="09/06/2023 08:21"/>
    <x v="159"/>
    <m/>
    <s v="NO"/>
    <s v="gulsaan"/>
    <s v="Dr. Anupam Singh/Dr.Binay Kumar"/>
    <n v="10.33"/>
    <n v="0"/>
    <n v="-0.33"/>
    <n v="10.33"/>
    <n v="10"/>
    <s v="2023-06-09T08:21:07"/>
  </r>
  <r>
    <s v="Sale"/>
    <s v="23-24/000966"/>
    <s v="09/06/2023 13:08"/>
    <x v="159"/>
    <m/>
    <s v="NO"/>
    <s v="GEETA DEVI"/>
    <s v="Dr. Anupam Singh/Dr.Binay Kumar"/>
    <n v="74"/>
    <n v="0"/>
    <n v="0"/>
    <n v="74"/>
    <n v="74"/>
    <s v="2023-06-09T13:08:06"/>
  </r>
  <r>
    <s v="Sale"/>
    <s v="23-24/000972"/>
    <s v="09/06/2023 14:42"/>
    <x v="159"/>
    <n v="4569"/>
    <s v="NO"/>
    <s v="Mr. MANU SINGH"/>
    <s v="Dr. Anupam Singh/Dr.Binay Kumar"/>
    <n v="344.55"/>
    <n v="0"/>
    <n v="0.45"/>
    <n v="344.55"/>
    <n v="345"/>
    <s v="2023-06-09T14:42:54"/>
  </r>
  <r>
    <s v="Sale"/>
    <s v="23-24/000976"/>
    <s v="09/06/2023 16:11"/>
    <x v="159"/>
    <n v="1308"/>
    <s v="NO"/>
    <s v="Mr. EMMANUEL  TOPPO"/>
    <s v="Dr. Anupam Singh/Dr.Binay Kumar"/>
    <n v="2385.9"/>
    <n v="0"/>
    <n v="0.1"/>
    <n v="2385.9"/>
    <n v="2386"/>
    <s v="2023-06-09T16:11:16"/>
  </r>
  <r>
    <s v="Return"/>
    <s v="23-24/000043"/>
    <s v="09/06/2023 17:15"/>
    <x v="159"/>
    <n v="121"/>
    <s v="NO"/>
    <s v="Miss. Neha  Quraishi"/>
    <m/>
    <n v="-339"/>
    <n v="0"/>
    <n v="0"/>
    <n v="-339"/>
    <n v="-339"/>
    <s v="2023-06-09T17:15:54"/>
  </r>
  <r>
    <s v="Sale"/>
    <s v="23-24/000977"/>
    <s v="09/06/2023 17:20"/>
    <x v="159"/>
    <n v="121"/>
    <s v="NO"/>
    <s v="Miss. Neha  Quraishi"/>
    <s v="Dr. Anupam Singh/Dr.Binay Kumar"/>
    <n v="323.7"/>
    <n v="0"/>
    <n v="0.3"/>
    <n v="323.7"/>
    <n v="324"/>
    <s v="2023-06-09T17:20:52"/>
  </r>
  <r>
    <s v="Sale"/>
    <s v="23-24/000978"/>
    <s v="09/06/2023 18:37"/>
    <x v="159"/>
    <m/>
    <s v="NO"/>
    <s v="RAJU SAW"/>
    <s v="Dr. Anupam Singh/Dr.Binay Kumar"/>
    <n v="62.15"/>
    <n v="0"/>
    <n v="-0.15"/>
    <n v="62.15"/>
    <n v="62"/>
    <s v="2023-06-09T18:37:45"/>
  </r>
  <r>
    <s v="Sale"/>
    <s v="23-24/000979"/>
    <s v="09/06/2023 18:39"/>
    <x v="159"/>
    <m/>
    <s v="NO"/>
    <s v="DR BINAY SIR"/>
    <s v="Dr. Anupam Singh/Dr.Binay Kumar"/>
    <n v="1830.4"/>
    <n v="549.12"/>
    <n v="-0.28000000000000003"/>
    <n v="1281.28"/>
    <n v="1281"/>
    <s v="2023-06-09T18:39:57"/>
  </r>
  <r>
    <s v="Sale"/>
    <s v="23-24/000980"/>
    <s v="09/06/2023 18:54"/>
    <x v="159"/>
    <m/>
    <s v="NO"/>
    <s v="PRIYANKA"/>
    <s v="Dr. Anupam Singh/Dr.Binay Kumar"/>
    <n v="12.64"/>
    <n v="0"/>
    <n v="0.36"/>
    <n v="12.64"/>
    <n v="13"/>
    <s v="2023-06-09T18:54:41"/>
  </r>
  <r>
    <s v="Sale"/>
    <s v="23-24/000981"/>
    <s v="09/06/2023 19:23"/>
    <x v="159"/>
    <n v="4515"/>
    <s v="NO"/>
    <s v="MD ASHFAQUE"/>
    <s v="Dr. Anupam Singh/Dr.Binay Kumar"/>
    <n v="1445.8"/>
    <n v="0"/>
    <n v="0.2"/>
    <n v="1445.8"/>
    <n v="1446"/>
    <s v="2023-06-09T19:23:03"/>
  </r>
  <r>
    <s v="Sale"/>
    <s v="23-24/000982"/>
    <s v="09/06/2023 19:32"/>
    <x v="159"/>
    <n v="4515"/>
    <s v="NO"/>
    <s v="MD ASHFAQUE"/>
    <s v="Dr. Anupam Singh/Dr.Binay Kumar"/>
    <n v="360.2"/>
    <n v="0"/>
    <n v="-0.2"/>
    <n v="360.2"/>
    <n v="360"/>
    <s v="2023-06-09T19:32:01"/>
  </r>
  <r>
    <s v="Sale"/>
    <s v="23-24/000983"/>
    <s v="09/06/2023 20:39"/>
    <x v="159"/>
    <m/>
    <s v="NO"/>
    <s v="RAMU YADAV"/>
    <s v="Dr. Anupam Singh/Dr.Binay Kumar"/>
    <n v="831.54"/>
    <n v="0"/>
    <n v="0.46"/>
    <n v="831.54"/>
    <n v="832"/>
    <s v="2023-06-09T20:39:39"/>
  </r>
  <r>
    <s v="Sale"/>
    <s v="23-24/000984"/>
    <s v="09/06/2023 21:53"/>
    <x v="159"/>
    <m/>
    <s v="NO"/>
    <s v="MAHAWIR SHWA"/>
    <s v="Dr. Anupam Singh/Dr.Binay Kumar"/>
    <n v="505.1"/>
    <n v="0"/>
    <n v="-0.1"/>
    <n v="505.1"/>
    <n v="505"/>
    <s v="2023-06-09T21:53:42"/>
  </r>
  <r>
    <s v="Sale"/>
    <s v="23-24/000985"/>
    <s v="09/06/2023 22:27"/>
    <x v="159"/>
    <m/>
    <s v="NO"/>
    <s v="RENU SINGH"/>
    <s v="Dr. Anupam Singh/Dr.Binay Kumar"/>
    <n v="23.44"/>
    <n v="0"/>
    <n v="-0.44"/>
    <n v="23.44"/>
    <n v="23"/>
    <s v="2023-06-09T22:27:25"/>
  </r>
  <r>
    <s v="Sale"/>
    <s v="23-24/000986"/>
    <s v="10/06/2023 07:58"/>
    <x v="160"/>
    <m/>
    <s v="NO"/>
    <s v="RAZA"/>
    <s v="Dr. Anupam Singh/Dr.Binay Kumar"/>
    <n v="30"/>
    <n v="0"/>
    <n v="0"/>
    <n v="30"/>
    <n v="30"/>
    <s v="2023-06-10T07:58:36"/>
  </r>
  <r>
    <s v="Sale"/>
    <s v="23-24/000987"/>
    <s v="10/06/2023 09:24"/>
    <x v="160"/>
    <m/>
    <s v="NO"/>
    <s v="FURKAN"/>
    <s v="Dr. Anupam Singh"/>
    <n v="30"/>
    <n v="0"/>
    <n v="0"/>
    <n v="30"/>
    <n v="30"/>
    <s v="2023-06-10T09:24:28"/>
  </r>
  <r>
    <s v="Sale"/>
    <s v="23-24/000988"/>
    <s v="10/06/2023 12:44"/>
    <x v="160"/>
    <n v="4671"/>
    <s v="NO"/>
    <s v="Mr. KALI KUMAR GHOSH"/>
    <s v="Dr. Anupam Singh/Dr.Binay Kumar"/>
    <n v="1441.21"/>
    <n v="0"/>
    <n v="-0.21"/>
    <n v="1441.21"/>
    <n v="1441"/>
    <s v="2023-06-10T12:44:58"/>
  </r>
  <r>
    <s v="Sale"/>
    <s v="23-24/000989"/>
    <s v="10/06/2023 13:32"/>
    <x v="160"/>
    <n v="4671"/>
    <s v="NO"/>
    <s v="Mr. KALI KUMAR GHOSH"/>
    <s v="Dr. Anupam Singh/Dr.Binay Kumar"/>
    <n v="55.32"/>
    <n v="0"/>
    <n v="-0.32"/>
    <n v="55.32"/>
    <n v="55"/>
    <s v="2023-06-10T13:32:05"/>
  </r>
  <r>
    <s v="Sale"/>
    <s v="23-24/000993"/>
    <s v="10/06/2023 15:27"/>
    <x v="160"/>
    <n v="4631"/>
    <s v="NO"/>
    <s v="Mr. ASHISH KUMAR MISHRA"/>
    <s v="Dr. Anupam Singh/Dr.Binay Kumar"/>
    <n v="33.840000000000003"/>
    <n v="0"/>
    <n v="0.16"/>
    <n v="33.840000000000003"/>
    <n v="34"/>
    <s v="2023-06-10T15:27:06"/>
  </r>
  <r>
    <s v="Sale"/>
    <s v="23-24/000994"/>
    <s v="10/06/2023 15:46"/>
    <x v="160"/>
    <n v="1644"/>
    <s v="NO"/>
    <s v="Dr. RATNA BANERJEE"/>
    <s v="Dr. Anupam Singh/Dr.Binay Kumar"/>
    <n v="346.8"/>
    <n v="0"/>
    <n v="0.2"/>
    <n v="346.8"/>
    <n v="347"/>
    <s v="2023-06-10T15:46:02"/>
  </r>
  <r>
    <s v="Sale"/>
    <s v="23-24/000995"/>
    <s v="10/06/2023 18:25"/>
    <x v="160"/>
    <m/>
    <s v="NO"/>
    <s v="PANKAJ BHAIYA"/>
    <s v="Dr. Anupam Singh/Dr.Binay Kumar"/>
    <n v="23.61"/>
    <n v="0"/>
    <n v="0.39"/>
    <n v="23.61"/>
    <n v="24"/>
    <s v="2023-06-10T18:25:31"/>
  </r>
  <r>
    <s v="Sale"/>
    <s v="23-24/000996"/>
    <s v="10/06/2023 22:38"/>
    <x v="160"/>
    <n v="4677"/>
    <s v="NO"/>
    <s v="Miss. PUJA KUMARI"/>
    <s v="Dr. Anupam Singh/Dr.Binay Kumar"/>
    <n v="15.88"/>
    <n v="0"/>
    <n v="0.12"/>
    <n v="15.88"/>
    <n v="16"/>
    <s v="2023-06-10T22:38:03"/>
  </r>
  <r>
    <s v="Sale"/>
    <s v="23-24/000997"/>
    <s v="10/06/2023 22:39"/>
    <x v="160"/>
    <n v="4677"/>
    <s v="NO"/>
    <s v="Miss. PUJA KUMARI"/>
    <s v="Dr. Anupam Singh/Dr.Binay Kumar"/>
    <n v="165.65"/>
    <n v="0"/>
    <n v="0.35"/>
    <n v="165.65"/>
    <n v="166"/>
    <s v="2023-06-10T22:39:18"/>
  </r>
  <r>
    <s v="Sale"/>
    <s v="23-24/000998"/>
    <s v="11/06/2023 12:49"/>
    <x v="161"/>
    <m/>
    <s v="NO"/>
    <s v="HARENDAR SINGH"/>
    <s v="Dr. Anupam Singh/Dr.Binay Kumar"/>
    <n v="79.099999999999994"/>
    <n v="0"/>
    <n v="-0.1"/>
    <n v="79.099999999999994"/>
    <n v="79"/>
    <s v="2023-06-11T12:49:56"/>
  </r>
  <r>
    <s v="Sale"/>
    <s v="23-24/000999"/>
    <s v="11/06/2023 16:21"/>
    <x v="161"/>
    <m/>
    <s v="NO"/>
    <s v="PUSHPA"/>
    <s v="Dr. Anupam Singh/Dr.Binay Kumar"/>
    <n v="10"/>
    <n v="0"/>
    <n v="0"/>
    <n v="10"/>
    <n v="10"/>
    <s v="2023-06-11T16:21:43"/>
  </r>
  <r>
    <s v="Sale"/>
    <s v="23-24/001002"/>
    <s v="12/06/2023 13:16"/>
    <x v="162"/>
    <m/>
    <s v="NO"/>
    <s v="RAMKISHOR ORAON"/>
    <s v="Dr. Anupam Singh/Dr.Binay Kumar"/>
    <n v="315"/>
    <n v="0"/>
    <n v="0"/>
    <n v="315"/>
    <n v="315"/>
    <s v="2023-06-12T13:16:40"/>
  </r>
  <r>
    <s v="Sale"/>
    <s v="23-24/001003"/>
    <s v="12/06/2023 14:14"/>
    <x v="162"/>
    <m/>
    <s v="NO"/>
    <s v="BASANT"/>
    <s v="Dr. Anupam Singh/Dr.Binay Kumar"/>
    <n v="20.78"/>
    <n v="0"/>
    <n v="0.22"/>
    <n v="20.78"/>
    <n v="21"/>
    <s v="2023-06-12T14:14:44"/>
  </r>
  <r>
    <s v="Sale"/>
    <s v="23-24/001008"/>
    <s v="12/06/2023 15:08"/>
    <x v="162"/>
    <n v="4691"/>
    <s v="NO"/>
    <s v="Mr. LAL SIDDHARTH NATH SHAHDEO"/>
    <s v="Dr. Anupam Singh/Dr.Binay Kumar"/>
    <n v="273.52999999999997"/>
    <n v="0"/>
    <n v="0.47"/>
    <n v="273.52999999999997"/>
    <n v="274"/>
    <s v="2023-06-12T15:08:37"/>
  </r>
  <r>
    <s v="Sale"/>
    <s v="23-24/001010"/>
    <s v="12/06/2023 17:06"/>
    <x v="162"/>
    <n v="4692"/>
    <s v="NO"/>
    <s v="Mr. DEVENDRA KUMAR SINGH"/>
    <s v="Dr. Anupam Singh/Dr.Binay Kumar"/>
    <n v="543.17999999999995"/>
    <n v="0"/>
    <n v="-0.18"/>
    <n v="543.17999999999995"/>
    <n v="543"/>
    <s v="2023-06-12T17:06:31"/>
  </r>
  <r>
    <s v="Sale"/>
    <s v="23-24/001011"/>
    <s v="12/06/2023 18:12"/>
    <x v="162"/>
    <m/>
    <s v="NO"/>
    <s v="NAVIN SIR"/>
    <s v="Dr. Anupam Singh/Dr.Binay Kumar"/>
    <n v="749.7"/>
    <n v="224.91"/>
    <n v="0.21"/>
    <n v="524.79"/>
    <n v="525"/>
    <s v="2023-06-12T18:12:19"/>
  </r>
  <r>
    <s v="Sale"/>
    <s v="23-24/001012"/>
    <s v="13/06/2023 07:42"/>
    <x v="163"/>
    <m/>
    <s v="NO"/>
    <s v="DR. RASHMI MAM"/>
    <s v="Dr. Anupam Singh/Dr.Binay Kumar"/>
    <n v="1034.75"/>
    <n v="310.42"/>
    <n v="-0.33"/>
    <n v="724.33"/>
    <n v="724"/>
    <s v="2023-06-13T07:42:06"/>
  </r>
  <r>
    <s v="Sale"/>
    <s v="23-24/001013"/>
    <s v="13/06/2023 10:58"/>
    <x v="163"/>
    <m/>
    <s v="NO"/>
    <s v="PUNAM"/>
    <s v="Dr. Anupam Singh"/>
    <n v="10"/>
    <n v="0"/>
    <n v="0"/>
    <n v="10"/>
    <n v="10"/>
    <s v="2023-06-13T10:58:16"/>
  </r>
  <r>
    <s v="Sale"/>
    <s v="23-24/001017"/>
    <s v="13/06/2023 13:05"/>
    <x v="163"/>
    <n v="3863"/>
    <s v="NO"/>
    <s v="Mr. AJEET GIRI"/>
    <s v="Dr. Anupam Singh/Dr.Binay Kumar"/>
    <n v="1174.9000000000001"/>
    <n v="0"/>
    <n v="0.1"/>
    <n v="1174.9000000000001"/>
    <n v="1175"/>
    <s v="2023-06-13T13:06:00"/>
  </r>
  <r>
    <s v="Sale"/>
    <s v="23-24/001019"/>
    <s v="13/06/2023 13:24"/>
    <x v="163"/>
    <m/>
    <s v="NO"/>
    <s v="GUARAV KUMAR"/>
    <s v="Dr. Anupam Singh/Dr.Binay Kumar"/>
    <n v="228"/>
    <n v="0"/>
    <n v="0"/>
    <n v="228"/>
    <n v="228"/>
    <s v="2023-06-13T13:24:52"/>
  </r>
  <r>
    <s v="Sale"/>
    <s v="23-24/001020"/>
    <s v="13/06/2023 13:27"/>
    <x v="163"/>
    <n v="4695"/>
    <s v="NO"/>
    <s v="Mrs. MAJLUM BIBI"/>
    <s v="Dr. Anupam Singh/Dr.Binay Kumar"/>
    <n v="205.11"/>
    <n v="0"/>
    <n v="-0.11"/>
    <n v="205.11"/>
    <n v="205"/>
    <s v="2023-06-13T13:27:14"/>
  </r>
  <r>
    <s v="Sale"/>
    <s v="23-24/001021"/>
    <s v="13/06/2023 13:33"/>
    <x v="163"/>
    <n v="2640"/>
    <s v="NO"/>
    <s v="Mrs. PRIYANKA HEMROM"/>
    <s v="Dr. Anupam Singh/Dr.Binay Kumar"/>
    <n v="3442.8"/>
    <n v="0"/>
    <n v="0.2"/>
    <n v="3442.8"/>
    <n v="3443"/>
    <s v="2023-06-13T13:33:03"/>
  </r>
  <r>
    <s v="Sale"/>
    <s v="23-24/001023"/>
    <s v="13/06/2023 13:42"/>
    <x v="163"/>
    <n v="4697"/>
    <s v="NO"/>
    <s v="Mr. MANOJ MINJ"/>
    <s v="Dr. Anupam Singh/Dr.Binay Kumar"/>
    <n v="53.1"/>
    <n v="0"/>
    <n v="-0.1"/>
    <n v="53.1"/>
    <n v="53"/>
    <s v="2023-06-13T13:42:32"/>
  </r>
  <r>
    <s v="Sale"/>
    <s v="23-24/001025"/>
    <s v="13/06/2023 14:53"/>
    <x v="163"/>
    <n v="4702"/>
    <s v="NO"/>
    <s v="Mr. HAFIZ ABDUL KAUM"/>
    <s v="Dr. Anupam Singh/Dr.Binay Kumar"/>
    <n v="742.1"/>
    <n v="0"/>
    <n v="-0.1"/>
    <n v="742.1"/>
    <n v="742"/>
    <s v="2023-06-13T14:53:33"/>
  </r>
  <r>
    <s v="Sale"/>
    <s v="23-24/001026"/>
    <s v="13/06/2023 15:01"/>
    <x v="163"/>
    <m/>
    <s v="NO"/>
    <s v="NASIM"/>
    <s v="Dr. Anupam Singh"/>
    <n v="214.86"/>
    <n v="0"/>
    <n v="0.14000000000000001"/>
    <n v="214.86"/>
    <n v="215"/>
    <s v="2023-06-13T15:01:45"/>
  </r>
  <r>
    <s v="Sale"/>
    <s v="23-24/001027"/>
    <s v="13/06/2023 15:06"/>
    <x v="163"/>
    <n v="2634"/>
    <s v="NO"/>
    <s v="Mr. SUNIL LAKRA"/>
    <s v="Dr. Anupam Singh/Dr.Binay Kumar"/>
    <n v="742.85"/>
    <n v="0"/>
    <n v="0.15"/>
    <n v="742.85"/>
    <n v="743"/>
    <s v="2023-06-13T15:06:31"/>
  </r>
  <r>
    <s v="Sale"/>
    <s v="23-24/001028"/>
    <s v="13/06/2023 15:54"/>
    <x v="163"/>
    <n v="4695"/>
    <s v="NO"/>
    <s v="Mrs. MAJLUM BIBI"/>
    <s v="Dr. Anupam Singh/Dr.Binay Kumar"/>
    <n v="836.11"/>
    <n v="0"/>
    <n v="-0.11"/>
    <n v="836.11"/>
    <n v="836"/>
    <s v="2023-06-13T15:54:42"/>
  </r>
  <r>
    <s v="Return"/>
    <s v="23-24/000045"/>
    <s v="13/06/2023 16:10"/>
    <x v="163"/>
    <m/>
    <s v="NO"/>
    <s v="DR.RASHMI SINGH"/>
    <s v="Dr. Anupam Singh/Dr.Binay Kumar"/>
    <n v="-800"/>
    <n v="-240"/>
    <n v="0"/>
    <n v="-560"/>
    <n v="-560"/>
    <s v="2023-06-13T16:10:33"/>
  </r>
  <r>
    <s v="Sale"/>
    <s v="23-24/001030"/>
    <s v="13/06/2023 16:14"/>
    <x v="163"/>
    <n v="1133"/>
    <s v="NO"/>
    <s v="Mrs. RASMUNI  TOPNO"/>
    <s v="Dr. Anupam Singh/Dr.Binay Kumar"/>
    <n v="2130.46"/>
    <n v="0"/>
    <n v="-0.46"/>
    <n v="2130.46"/>
    <n v="2130"/>
    <s v="2023-06-13T16:14:42"/>
  </r>
  <r>
    <s v="Sale"/>
    <s v="23-24/001031"/>
    <s v="13/06/2023 16:18"/>
    <x v="163"/>
    <n v="4701"/>
    <s v="NO"/>
    <s v="Mrs. SITA LAKRA"/>
    <s v="Dr. Anupam Singh/Dr.Binay Kumar"/>
    <n v="1162.54"/>
    <n v="0"/>
    <n v="0.46"/>
    <n v="1162.54"/>
    <n v="1163"/>
    <s v="2023-06-13T16:18:28"/>
  </r>
  <r>
    <s v="Sale"/>
    <s v="23-24/001032"/>
    <s v="13/06/2023 16:23"/>
    <x v="163"/>
    <n v="4694"/>
    <s v="NO"/>
    <s v="MD SALIM ANSARI"/>
    <s v="Dr. Anupam Singh/Dr.Binay Kumar"/>
    <n v="822.4"/>
    <n v="0"/>
    <n v="-0.4"/>
    <n v="822.4"/>
    <n v="822"/>
    <s v="2023-06-13T16:23:23"/>
  </r>
  <r>
    <s v="Sale"/>
    <s v="23-24/001034"/>
    <s v="14/06/2023 12:44"/>
    <x v="164"/>
    <m/>
    <s v="NO"/>
    <s v="CATH LAB"/>
    <s v="Dr. Anupam Singh"/>
    <n v="1422"/>
    <n v="0"/>
    <n v="0"/>
    <n v="1422"/>
    <n v="1422"/>
    <s v="2023-06-14T12:44:03"/>
  </r>
  <r>
    <s v="Sale"/>
    <s v="23-24/001035"/>
    <s v="14/06/2023 13:06"/>
    <x v="164"/>
    <m/>
    <s v="NO"/>
    <s v="SURTI DEVI"/>
    <s v="Dr. Anupam Singh"/>
    <n v="641.67999999999995"/>
    <n v="0"/>
    <n v="0.32"/>
    <n v="641.67999999999995"/>
    <n v="642"/>
    <s v="2023-06-14T13:06:11"/>
  </r>
  <r>
    <s v="Sale"/>
    <s v="23-24/001040"/>
    <s v="14/06/2023 14:45"/>
    <x v="164"/>
    <n v="4705"/>
    <s v="NO"/>
    <s v="Mrs. GUNJRI DEVI"/>
    <s v="Dr. Anupam Singh/Dr.Binay Kumar"/>
    <n v="699.78"/>
    <n v="0"/>
    <n v="0.22"/>
    <n v="699.78"/>
    <n v="700"/>
    <s v="2023-06-14T14:45:58"/>
  </r>
  <r>
    <s v="Sale"/>
    <s v="23-24/001042"/>
    <s v="14/06/2023 15:31"/>
    <x v="164"/>
    <n v="4707"/>
    <s v="NO"/>
    <s v="Dr. VICTOR MAXFIELD ZEDEK"/>
    <s v="Dr. Anupam Singh/Dr.Binay Kumar"/>
    <n v="649.29999999999995"/>
    <n v="0"/>
    <n v="-0.3"/>
    <n v="649.29999999999995"/>
    <n v="649"/>
    <s v="2023-06-14T15:31:52"/>
  </r>
  <r>
    <s v="Sale"/>
    <s v="23-24/001044"/>
    <s v="14/06/2023 16:41"/>
    <x v="164"/>
    <n v="4705"/>
    <s v="NO"/>
    <s v="Mrs. GUNJRI DEVI"/>
    <s v="Dr. Anupam Singh/Dr.Binay Kumar"/>
    <n v="657.31"/>
    <n v="0"/>
    <n v="-0.31"/>
    <n v="657.31"/>
    <n v="657"/>
    <s v="2023-06-14T16:41:40"/>
  </r>
  <r>
    <s v="Sale"/>
    <s v="23-24/001045"/>
    <s v="14/06/2023 16:55"/>
    <x v="164"/>
    <n v="2312"/>
    <s v="NO"/>
    <s v="Mrs. AISHA KHATOON"/>
    <s v="Dr. Anupam Singh/Dr.Binay Kumar"/>
    <n v="522"/>
    <n v="0"/>
    <n v="0"/>
    <n v="522"/>
    <n v="522"/>
    <s v="2023-06-14T16:55:48"/>
  </r>
  <r>
    <s v="Sale"/>
    <s v="23-24/001046"/>
    <s v="14/06/2023 18:04"/>
    <x v="164"/>
    <n v="4713"/>
    <s v="NO"/>
    <s v="Mrs. MEENA TIWARY"/>
    <s v="Dr. Anupam Singh/Dr.Binay Kumar"/>
    <n v="161.09"/>
    <n v="0"/>
    <n v="-0.09"/>
    <n v="161.09"/>
    <n v="161"/>
    <s v="2023-06-14T18:04:01"/>
  </r>
  <r>
    <s v="Sale"/>
    <s v="23-24/001048"/>
    <s v="15/06/2023 13:53"/>
    <x v="165"/>
    <n v="4715"/>
    <s v="NO"/>
    <s v="Mrs. MUKTA DEVI"/>
    <s v="Dr. Anupam Singh/Dr.Binay Kumar"/>
    <n v="130.30000000000001"/>
    <n v="0"/>
    <n v="-0.3"/>
    <n v="130.30000000000001"/>
    <n v="130"/>
    <s v="2023-06-15T13:53:45"/>
  </r>
  <r>
    <s v="Sale"/>
    <s v="23-24/001049"/>
    <s v="15/06/2023 14:53"/>
    <x v="165"/>
    <n v="1306"/>
    <s v="NO"/>
    <s v="Mr. BISHWANATH  RAM"/>
    <s v="Dr. Anupam Singh/Dr.Binay Kumar"/>
    <n v="165.5"/>
    <n v="0"/>
    <n v="0.5"/>
    <n v="165.5"/>
    <n v="166"/>
    <s v="2023-06-15T14:53:30"/>
  </r>
  <r>
    <s v="Sale"/>
    <s v="23-24/001050"/>
    <s v="15/06/2023 14:56"/>
    <x v="165"/>
    <n v="1306"/>
    <s v="NO"/>
    <s v="Mr. BISHWANATH  RAM"/>
    <s v="Dr. Anupam Singh/Dr.Binay Kumar"/>
    <n v="772.22"/>
    <n v="0"/>
    <n v="-0.22"/>
    <n v="772.22"/>
    <n v="772"/>
    <s v="2023-06-15T14:56:54"/>
  </r>
  <r>
    <s v="Sale"/>
    <s v="23-24/001051"/>
    <s v="15/06/2023 16:01"/>
    <x v="165"/>
    <n v="4711"/>
    <s v="NO"/>
    <s v="Mrs. SUNITA DEVI"/>
    <s v="Dr. Anupam Singh/Dr.Binay Kumar"/>
    <n v="356.85"/>
    <n v="0"/>
    <n v="0.15"/>
    <n v="356.85"/>
    <n v="357"/>
    <s v="2023-06-15T16:01:17"/>
  </r>
  <r>
    <s v="Sale"/>
    <s v="23-24/001052"/>
    <s v="15/06/2023 16:16"/>
    <x v="165"/>
    <m/>
    <s v="NO"/>
    <s v="HASMAT ARA"/>
    <s v="Dr. Anupam Singh"/>
    <n v="54.9"/>
    <n v="0"/>
    <n v="0.1"/>
    <n v="54.9"/>
    <n v="55"/>
    <s v="2023-06-15T16:16:47"/>
  </r>
  <r>
    <s v="Sale"/>
    <s v="23-24/001054"/>
    <s v="15/06/2023 21:35"/>
    <x v="165"/>
    <m/>
    <s v="NO"/>
    <s v="CHINTU"/>
    <s v="Dr. Anupam Singh/Dr.Binay Kumar"/>
    <n v="245.46"/>
    <n v="0"/>
    <n v="-0.46"/>
    <n v="245.46"/>
    <n v="245"/>
    <s v="2023-06-15T21:35:30"/>
  </r>
  <r>
    <s v="Sale"/>
    <s v="23-24/001055"/>
    <s v="16/06/2023 10:07"/>
    <x v="166"/>
    <m/>
    <s v="NO"/>
    <s v="SONAM MAM"/>
    <s v="Dr. Anupam Singh/Dr.Binay Kumar+"/>
    <n v="30.9"/>
    <n v="0"/>
    <n v="0.1"/>
    <n v="30.9"/>
    <n v="31"/>
    <s v="2023-06-16T10:07:09"/>
  </r>
  <r>
    <s v="Sale"/>
    <s v="23-24/001056"/>
    <s v="16/06/2023 12:13"/>
    <x v="166"/>
    <n v="4599"/>
    <s v="NO"/>
    <s v="Mr. KALESHWAR MANJHI"/>
    <s v="Dr. Anupam Singh/Dr.Binay Kumar"/>
    <n v="2440.5"/>
    <n v="0"/>
    <n v="0.5"/>
    <n v="2440.5"/>
    <n v="2441"/>
    <s v="2023-06-16T12:13:08"/>
  </r>
  <r>
    <s v="Sale"/>
    <s v="23-24/001057"/>
    <s v="16/06/2023 12:49"/>
    <x v="166"/>
    <m/>
    <s v="NO"/>
    <s v="BINOD PRASAD"/>
    <s v="Dr. Anupam Singh/Dr.Binay Kumar"/>
    <n v="1433"/>
    <n v="0"/>
    <n v="0"/>
    <n v="1433"/>
    <n v="1433"/>
    <s v="2023-06-16T12:49:25"/>
  </r>
  <r>
    <s v="Return"/>
    <s v="23-24/000046"/>
    <s v="16/06/2023 13:22"/>
    <x v="166"/>
    <m/>
    <s v="NO"/>
    <s v="SURTI DEVI"/>
    <s v="Dr. Anupam Singh"/>
    <n v="-641.67999999999995"/>
    <n v="0"/>
    <n v="-0.32"/>
    <n v="-641.67999999999995"/>
    <n v="-642"/>
    <s v="2023-06-16T13:22:18"/>
  </r>
  <r>
    <s v="Sale"/>
    <s v="23-24/001059"/>
    <s v="16/06/2023 15:13"/>
    <x v="166"/>
    <n v="1819"/>
    <s v="NO"/>
    <s v="Mrs. AZAMERI KHATOON"/>
    <s v="Dr. Anupam Singh/Dr.Binay Kumar"/>
    <n v="1469.19"/>
    <n v="0"/>
    <n v="-0.19"/>
    <n v="1469.19"/>
    <n v="1469"/>
    <s v="2023-06-16T15:14:00"/>
  </r>
  <r>
    <s v="Sale"/>
    <s v="23-24/001062"/>
    <s v="16/06/2023 15:53"/>
    <x v="166"/>
    <n v="732"/>
    <s v="NO"/>
    <s v="Mr. DINESH  KUMAR"/>
    <s v="Dr. Anupam Singh/Dr.Binay Kumar"/>
    <n v="157.30000000000001"/>
    <n v="0"/>
    <n v="-0.3"/>
    <n v="157.30000000000001"/>
    <n v="157"/>
    <s v="2023-06-16T15:53:21"/>
  </r>
  <r>
    <s v="Sale"/>
    <s v="23-24/001063"/>
    <s v="16/06/2023 16:15"/>
    <x v="166"/>
    <n v="4600"/>
    <s v="NO"/>
    <s v="Mrs. GEETA DEVI"/>
    <s v="Dr. Anupam Singh/Dr.Binay Kumar"/>
    <n v="643.34"/>
    <n v="0"/>
    <n v="-0.34"/>
    <n v="643.34"/>
    <n v="643"/>
    <s v="2023-06-16T16:15:37"/>
  </r>
  <r>
    <s v="Sale"/>
    <s v="23-24/001065"/>
    <s v="16/06/2023 18:13"/>
    <x v="166"/>
    <n v="2064"/>
    <s v="NO"/>
    <s v="Mr. RAGHAV SONI"/>
    <s v="Dr. Anupam Singh/Dr.Binay Kumar"/>
    <n v="514.54999999999995"/>
    <n v="0"/>
    <n v="0.45"/>
    <n v="514.54999999999995"/>
    <n v="515"/>
    <s v="2023-06-16T18:13:35"/>
  </r>
  <r>
    <s v="Sale"/>
    <s v="23-24/001066"/>
    <s v="16/06/2023 19:57"/>
    <x v="166"/>
    <m/>
    <s v="NO"/>
    <s v="RAMASHANKAR"/>
    <s v="Dr. Anupam Singh/Dr.Binay Kumar"/>
    <n v="507.92"/>
    <n v="0"/>
    <n v="0.08"/>
    <n v="507.92"/>
    <n v="508"/>
    <s v="2023-06-16T19:57:41"/>
  </r>
  <r>
    <s v="Sale"/>
    <s v="23-24/001067"/>
    <s v="16/06/2023 20:34"/>
    <x v="166"/>
    <m/>
    <s v="NO"/>
    <s v="DR.BINAY SIR"/>
    <s v="Dr. Anupam Singh/Dr.Binay Kumar"/>
    <n v="602.15"/>
    <n v="0"/>
    <n v="-0.15"/>
    <n v="602.15"/>
    <n v="602"/>
    <s v="2023-06-16T20:34:55"/>
  </r>
  <r>
    <s v="Sale"/>
    <s v="23-24/001068"/>
    <s v="17/06/2023 00:47"/>
    <x v="167"/>
    <m/>
    <s v="NO"/>
    <s v="SAGAR"/>
    <s v="SELF"/>
    <n v="10"/>
    <n v="0"/>
    <n v="0"/>
    <n v="10"/>
    <n v="10"/>
    <s v="2023-06-17T00:47:08"/>
  </r>
  <r>
    <s v="Sale"/>
    <s v="23-24/001069"/>
    <s v="17/06/2023 13:09"/>
    <x v="167"/>
    <m/>
    <s v="NO"/>
    <s v="DR.PG SARKAR"/>
    <s v="Dr. Anupam Singh/Dr.Binay Kumar"/>
    <n v="21.14"/>
    <n v="0"/>
    <n v="-0.14000000000000001"/>
    <n v="21.14"/>
    <n v="21"/>
    <s v="2023-06-17T13:09:01"/>
  </r>
  <r>
    <s v="Sale"/>
    <s v="23-24/001070"/>
    <s v="17/06/2023 14:19"/>
    <x v="167"/>
    <m/>
    <s v="NO"/>
    <s v="GULSAN"/>
    <s v="Dr. Anupam Singh"/>
    <n v="20.43"/>
    <n v="0"/>
    <n v="-0.43"/>
    <n v="20.43"/>
    <n v="20"/>
    <s v="2023-06-17T14:19:23"/>
  </r>
  <r>
    <s v="Sale"/>
    <s v="23-24/001071"/>
    <s v="17/06/2023 15:25"/>
    <x v="167"/>
    <n v="4740"/>
    <s v="NO"/>
    <s v="Mr. RANJIT KUMAR"/>
    <s v="Dr. Anupam Singh/Dr.Binay Kumar"/>
    <n v="2185.1999999999998"/>
    <n v="0"/>
    <n v="-0.2"/>
    <n v="2185.1999999999998"/>
    <n v="2185"/>
    <s v="2023-06-17T15:25:18"/>
  </r>
  <r>
    <s v="Sale"/>
    <s v="23-24/001072"/>
    <s v="17/06/2023 16:29"/>
    <x v="167"/>
    <m/>
    <s v="NO"/>
    <s v="SHINU MAM"/>
    <s v="Dr. Anupam Singh/Dr.Binay Kumar"/>
    <n v="1466.53"/>
    <n v="439.96"/>
    <n v="0.43"/>
    <n v="1026.57"/>
    <n v="1027"/>
    <s v="2023-06-17T16:29:20"/>
  </r>
  <r>
    <s v="Sale"/>
    <s v="23-24/001073"/>
    <s v="17/06/2023 16:52"/>
    <x v="167"/>
    <n v="41"/>
    <s v="NO"/>
    <s v="Mr. MUBHARAK   HUSSAIN"/>
    <s v="Dr. Anupam Singh/Dr.Binay Kumar"/>
    <n v="1399.95"/>
    <n v="0"/>
    <n v="0.05"/>
    <n v="1399.95"/>
    <n v="1400"/>
    <s v="2023-06-17T16:52:10"/>
  </r>
  <r>
    <s v="Sale"/>
    <s v="23-24/001074"/>
    <s v="17/06/2023 17:14"/>
    <x v="167"/>
    <m/>
    <s v="NO"/>
    <s v="RAM"/>
    <s v="Dr. Anupam Singh/Dr.Binay Kumar"/>
    <n v="20"/>
    <n v="0"/>
    <n v="0"/>
    <n v="20"/>
    <n v="20"/>
    <s v="2023-06-17T17:14:04"/>
  </r>
  <r>
    <s v="Sale"/>
    <s v="23-24/001076"/>
    <s v="17/06/2023 18:27"/>
    <x v="167"/>
    <n v="4745"/>
    <s v="NO"/>
    <s v="Miss. URVASHI PRADHAN"/>
    <s v="Dr. Anupam Singh/Dr.Binay Kumar"/>
    <n v="376.75"/>
    <n v="0"/>
    <n v="0.25"/>
    <n v="376.75"/>
    <n v="377"/>
    <s v="2023-06-17T18:27:39"/>
  </r>
  <r>
    <s v="Sale"/>
    <s v="23-24/001077"/>
    <s v="17/06/2023 18:28"/>
    <x v="167"/>
    <n v="4744"/>
    <s v="NO"/>
    <s v="Mr. UDIT PRADHAN"/>
    <s v="Dr. Anupam Singh/Dr.Binay Kumar"/>
    <n v="220.15"/>
    <n v="0"/>
    <n v="-0.15"/>
    <n v="220.15"/>
    <n v="220"/>
    <s v="2023-06-17T18:28:12"/>
  </r>
  <r>
    <s v="Sale"/>
    <s v="23-24/001078"/>
    <s v="18/06/2023 09:50"/>
    <x v="168"/>
    <m/>
    <s v="NO"/>
    <s v="PUNAM"/>
    <s v="Dr. Anupam Singh"/>
    <n v="15"/>
    <n v="0"/>
    <n v="0"/>
    <n v="15"/>
    <n v="15"/>
    <s v="2023-06-18T09:50:55"/>
  </r>
  <r>
    <s v="Sale"/>
    <s v="23-24/001079"/>
    <s v="18/06/2023 12:12"/>
    <x v="168"/>
    <n v="3718"/>
    <s v="NO"/>
    <s v="Mrs. FHAGEE BHAGAT"/>
    <s v="Dr. Anupam Singh/Dr.Binay Kumar"/>
    <n v="505.51"/>
    <n v="0"/>
    <n v="0.49"/>
    <n v="505.51"/>
    <n v="506"/>
    <s v="2023-06-18T12:12:58"/>
  </r>
  <r>
    <s v="Sale"/>
    <s v="23-24/001080"/>
    <s v="18/06/2023 14:05"/>
    <x v="168"/>
    <m/>
    <s v="NO"/>
    <s v="NAVIN SIR"/>
    <s v="Dr. Anupam Singh/Dr.Binay Kumar"/>
    <n v="106.48"/>
    <n v="31.94"/>
    <n v="0.46"/>
    <n v="74.540000000000006"/>
    <n v="75"/>
    <s v="2023-06-18T14:05:35"/>
  </r>
  <r>
    <s v="Sale"/>
    <s v="23-24/001081"/>
    <s v="18/06/2023 17:35"/>
    <x v="168"/>
    <m/>
    <s v="NO"/>
    <s v="JHUHI SINGH"/>
    <s v="Dr. Anupam Singh/Dr.Binay Kumar"/>
    <n v="19.920000000000002"/>
    <n v="0"/>
    <n v="0.08"/>
    <n v="19.920000000000002"/>
    <n v="20"/>
    <s v="2023-06-18T17:36:00"/>
  </r>
  <r>
    <s v="Sale"/>
    <s v="23-24/001082"/>
    <s v="18/06/2023 21:12"/>
    <x v="168"/>
    <m/>
    <s v="NO"/>
    <s v="AJAY"/>
    <s v="Dr. Anupam Singh"/>
    <n v="6.18"/>
    <n v="0"/>
    <n v="-0.18"/>
    <n v="6.18"/>
    <n v="6"/>
    <s v="2023-06-18T21:12:40"/>
  </r>
  <r>
    <s v="Sale"/>
    <s v="23-24/001083"/>
    <s v="19/06/2023 13:03"/>
    <x v="169"/>
    <n v="4470"/>
    <s v="NO"/>
    <s v="MD DILJAN KHAN"/>
    <s v="Dr. Anupam Singh/Dr.Binay Kumar"/>
    <n v="1326.4"/>
    <n v="0"/>
    <n v="-0.4"/>
    <n v="1326.4"/>
    <n v="1326"/>
    <s v="2023-06-19T13:03:49"/>
  </r>
  <r>
    <s v="Sale"/>
    <s v="23-24/001086"/>
    <s v="19/06/2023 17:34"/>
    <x v="169"/>
    <m/>
    <s v="NO"/>
    <s v="RAM KRISHNA"/>
    <s v="Dr. Anupam Singh/Dr.Binay Kumar"/>
    <n v="30.84"/>
    <n v="0"/>
    <n v="0.16"/>
    <n v="30.84"/>
    <n v="31"/>
    <s v="2023-06-19T17:34:44"/>
  </r>
  <r>
    <s v="Sale"/>
    <s v="23-24/001087"/>
    <s v="19/06/2023 17:39"/>
    <x v="169"/>
    <m/>
    <s v="NO"/>
    <s v="RAKESH KUMAR SINGH(HAZARIBAG)"/>
    <s v="Dr. Anupam Singh/Dr.Binay Kumar"/>
    <n v="122.36"/>
    <n v="36.71"/>
    <n v="0.35"/>
    <n v="85.65"/>
    <n v="86"/>
    <s v="2023-06-19T17:39:54"/>
  </r>
  <r>
    <s v="Sale"/>
    <s v="23-24/001088"/>
    <s v="20/06/2023 10:31"/>
    <x v="170"/>
    <m/>
    <s v="NO"/>
    <s v="FURKAN"/>
    <s v="Dr. Anupam Singh"/>
    <n v="40"/>
    <n v="0"/>
    <n v="0"/>
    <n v="40"/>
    <n v="40"/>
    <s v="2023-06-20T10:31:14"/>
  </r>
  <r>
    <s v="Sale"/>
    <s v="23-24/001089"/>
    <s v="20/06/2023 13:11"/>
    <x v="170"/>
    <m/>
    <s v="NO"/>
    <s v="DR.BINAY SIR"/>
    <s v="Dr. Anupam Singh/Dr.Binay Kumar"/>
    <n v="513.95000000000005"/>
    <n v="154.19"/>
    <n v="0.24"/>
    <n v="359.76"/>
    <n v="360"/>
    <s v="2023-06-20T13:11:42"/>
  </r>
  <r>
    <s v="Sale"/>
    <s v="23-24/001093"/>
    <s v="20/06/2023 14:49"/>
    <x v="170"/>
    <m/>
    <s v="NO"/>
    <s v="SMITA MAM"/>
    <s v="Dr. Anupam Singh/Dr.Binay Kumar"/>
    <n v="93.64"/>
    <n v="0"/>
    <n v="0.36"/>
    <n v="93.64"/>
    <n v="94"/>
    <s v="2023-06-20T14:49:35"/>
  </r>
  <r>
    <s v="Sale"/>
    <s v="23-24/001096"/>
    <s v="20/06/2023 16:03"/>
    <x v="170"/>
    <m/>
    <s v="NO"/>
    <s v="GULSHAN JI"/>
    <s v="Dr. Anupam Singh"/>
    <n v="51.6"/>
    <n v="0"/>
    <n v="0.4"/>
    <n v="51.6"/>
    <n v="52"/>
    <s v="2023-06-20T16:03:06"/>
  </r>
  <r>
    <s v="Sale"/>
    <s v="23-24/001098"/>
    <s v="20/06/2023 18:36"/>
    <x v="170"/>
    <n v="4764"/>
    <s v="NO"/>
    <s v="Mrs. SHAGUFTA PARWEEN"/>
    <s v="Dr. Anupam Singh/Dr.Binay Kumar"/>
    <n v="93"/>
    <n v="0"/>
    <n v="0"/>
    <n v="93"/>
    <n v="93"/>
    <s v="2023-06-20T18:36:30"/>
  </r>
  <r>
    <s v="Sale"/>
    <s v="23-24/001101"/>
    <s v="21/06/2023 12:32"/>
    <x v="171"/>
    <m/>
    <s v="NO"/>
    <s v="SOMNATH"/>
    <s v="Dr. Anupam Singh/Dr.Binay Kumar"/>
    <n v="10"/>
    <n v="0"/>
    <n v="0"/>
    <n v="10"/>
    <n v="10"/>
    <s v="2023-06-21T12:32:23"/>
  </r>
  <r>
    <s v="Sale"/>
    <s v="23-24/001104"/>
    <s v="21/06/2023 17:08"/>
    <x v="171"/>
    <m/>
    <s v="NO"/>
    <s v="LILAWATI DEVI"/>
    <s v="Dr. Anupam Singh/Dr.Binay Kumar"/>
    <n v="3025.2"/>
    <n v="0"/>
    <n v="-0.2"/>
    <n v="3025.2"/>
    <n v="3025"/>
    <s v="2023-06-21T17:08:57"/>
  </r>
  <r>
    <s v="Sale"/>
    <s v="23-24/001106"/>
    <s v="21/06/2023 18:30"/>
    <x v="171"/>
    <m/>
    <s v="NO"/>
    <s v="CATH LAB NEW"/>
    <s v="Dr. Anupam Singh/Dr.Binay Kumar"/>
    <n v="2206"/>
    <n v="0"/>
    <n v="0"/>
    <n v="2206"/>
    <n v="2206"/>
    <s v="2023-06-21T18:30:10"/>
  </r>
  <r>
    <s v="Sale"/>
    <s v="23-24/001108"/>
    <s v="21/06/2023 19:29"/>
    <x v="171"/>
    <m/>
    <s v="NO"/>
    <s v="AASHIYA KHATOON"/>
    <s v="Dr. Anupam Singh/Dr.Binay Kumar"/>
    <n v="2735.2"/>
    <n v="0"/>
    <n v="-0.2"/>
    <n v="2735.2"/>
    <n v="2735"/>
    <s v="2023-06-21T19:29:32"/>
  </r>
  <r>
    <s v="Sale"/>
    <s v="23-24/001109"/>
    <s v="21/06/2023 19:41"/>
    <x v="171"/>
    <m/>
    <s v="NO"/>
    <s v="SUPRIYA ROY"/>
    <s v="Dr. Anupam Singh/Dr.Binay Kumar"/>
    <n v="688.95"/>
    <n v="0"/>
    <n v="0.05"/>
    <n v="688.95"/>
    <n v="689"/>
    <s v="2023-06-21T19:41:39"/>
  </r>
  <r>
    <s v="Sale"/>
    <s v="23-24/001110"/>
    <s v="22/06/2023 09:03"/>
    <x v="172"/>
    <m/>
    <s v="NO"/>
    <s v="DHEERAJ"/>
    <s v="Dr. Anupam Singh/Dr.Binay Kumar"/>
    <n v="30"/>
    <n v="0"/>
    <n v="0"/>
    <n v="30"/>
    <n v="30"/>
    <s v="2023-06-22T09:03:21"/>
  </r>
  <r>
    <s v="Sale"/>
    <s v="23-24/001111"/>
    <s v="22/06/2023 11:05"/>
    <x v="172"/>
    <m/>
    <s v="NO"/>
    <s v="CATH LAB NEW"/>
    <s v="Dr. Anupam Singh/Dr.Binay Kumar"/>
    <n v="850"/>
    <n v="0"/>
    <n v="0"/>
    <n v="850"/>
    <n v="850"/>
    <s v="2023-06-22T11:05:52"/>
  </r>
  <r>
    <s v="Sale"/>
    <s v="23-24/001113"/>
    <s v="22/06/2023 14:01"/>
    <x v="172"/>
    <n v="4781"/>
    <s v="NO"/>
    <s v="Mr. SRI NITAI MUKHARJEE"/>
    <s v="Dr. Anupam Singh/Dr.Binay Kumar"/>
    <n v="4196.8999999999996"/>
    <n v="0"/>
    <n v="0.1"/>
    <n v="4196.8999999999996"/>
    <n v="4197"/>
    <s v="2023-06-22T14:01:53"/>
  </r>
  <r>
    <s v="Sale"/>
    <s v="23-24/001117"/>
    <s v="22/06/2023 17:18"/>
    <x v="172"/>
    <m/>
    <s v="NO"/>
    <s v="RAM"/>
    <s v="Dr. Anupam Singh/Dr.Binay Kumar"/>
    <n v="100"/>
    <n v="0"/>
    <n v="0"/>
    <n v="100"/>
    <n v="100"/>
    <s v="2023-06-22T17:18:18"/>
  </r>
  <r>
    <s v="Sale"/>
    <s v="23-24/001118"/>
    <s v="22/06/2023 17:22"/>
    <x v="172"/>
    <m/>
    <s v="NO"/>
    <s v="SHREY"/>
    <s v="Dr. Anupam Singh/Dr.Binay Kumar"/>
    <n v="20"/>
    <n v="0"/>
    <n v="0"/>
    <n v="20"/>
    <n v="20"/>
    <s v="2023-06-22T17:22:31"/>
  </r>
  <r>
    <s v="Sale"/>
    <s v="23-24/001123"/>
    <s v="23/06/2023 14:51"/>
    <x v="173"/>
    <n v="1839"/>
    <s v="NO"/>
    <s v="Mr. BINOD PRASAD KESHRI"/>
    <s v="Dr. Debdutta Bandyopadhyay"/>
    <n v="1013.45"/>
    <n v="0"/>
    <n v="-0.45"/>
    <n v="1013.45"/>
    <n v="1013"/>
    <s v="2023-06-23T14:51:49"/>
  </r>
  <r>
    <s v="Sale"/>
    <s v="23-24/001126"/>
    <s v="23/06/2023 22:51"/>
    <x v="173"/>
    <m/>
    <s v="NO"/>
    <s v="NITIS"/>
    <s v="Dr. Anupam Singh"/>
    <n v="12.08"/>
    <n v="0"/>
    <n v="-0.08"/>
    <n v="12.08"/>
    <n v="12"/>
    <s v="2023-06-23T22:51:59"/>
  </r>
  <r>
    <s v="Sale"/>
    <s v="23-24/001127"/>
    <s v="24/06/2023 07:10"/>
    <x v="174"/>
    <m/>
    <s v="NO"/>
    <s v="MINA DEVI"/>
    <s v="Dr. Anupam Singh"/>
    <n v="20"/>
    <n v="0"/>
    <n v="0"/>
    <n v="20"/>
    <n v="20"/>
    <s v="2023-06-24T07:10:12"/>
  </r>
  <r>
    <s v="Sale"/>
    <s v="23-24/001128"/>
    <s v="24/06/2023 10:04"/>
    <x v="174"/>
    <m/>
    <s v="NO"/>
    <s v="newcath lab"/>
    <s v="Dr. Anupam Singh/Dr.Binay Kumar"/>
    <n v="2712"/>
    <n v="0"/>
    <n v="0"/>
    <n v="2712"/>
    <n v="2712"/>
    <s v="2023-06-24T10:04:59"/>
  </r>
  <r>
    <s v="Sale"/>
    <s v="23-24/001131"/>
    <s v="24/06/2023 12:07"/>
    <x v="174"/>
    <m/>
    <s v="NO"/>
    <s v="MAIJZAN BABY"/>
    <s v="Dr. Anupam Singh/Dr.Binay Kumar"/>
    <n v="311.35000000000002"/>
    <n v="0"/>
    <n v="-0.35"/>
    <n v="311.35000000000002"/>
    <n v="311"/>
    <s v="2023-06-24T12:07:54"/>
  </r>
  <r>
    <s v="Sale"/>
    <s v="23-24/001135"/>
    <s v="24/06/2023 16:16"/>
    <x v="174"/>
    <m/>
    <s v="NO"/>
    <s v="DR.ANUPAM SIR"/>
    <s v="Dr. Anupam Singh"/>
    <n v="14650"/>
    <n v="6145.68"/>
    <n v="-0.32"/>
    <n v="8504.32"/>
    <n v="8504"/>
    <s v="2023-06-24T16:16:51"/>
  </r>
  <r>
    <s v="Sale"/>
    <s v="23-24/001136"/>
    <s v="24/06/2023 23:17"/>
    <x v="174"/>
    <n v="4803"/>
    <s v="NO"/>
    <s v="Mr. VIJAY MANDAL"/>
    <s v="Dr. Anupam Singh/Dr.Binay Kumar"/>
    <n v="324.25"/>
    <n v="0"/>
    <n v="-0.25"/>
    <n v="324.25"/>
    <n v="324"/>
    <s v="2023-06-24T23:17:26"/>
  </r>
  <r>
    <s v="Sale"/>
    <s v="23-24/001137"/>
    <s v="25/06/2023 10:22"/>
    <x v="175"/>
    <m/>
    <s v="NO"/>
    <s v="PUNAM"/>
    <s v="Dr. Anupam Singh"/>
    <n v="10"/>
    <n v="0"/>
    <n v="0"/>
    <n v="10"/>
    <n v="10"/>
    <s v="2023-06-25T10:22:57"/>
  </r>
  <r>
    <s v="Sale"/>
    <s v="23-24/001139"/>
    <s v="25/06/2023 11:54"/>
    <x v="175"/>
    <m/>
    <s v="NO"/>
    <s v="RAM BHAGVAN CHODHRI"/>
    <s v="Dr. Anupam Singh"/>
    <n v="528.99"/>
    <n v="0"/>
    <n v="0.01"/>
    <n v="528.99"/>
    <n v="529"/>
    <s v="2023-06-25T11:54:38"/>
  </r>
  <r>
    <s v="Sale"/>
    <s v="23-24/001140"/>
    <s v="25/06/2023 13:15"/>
    <x v="175"/>
    <m/>
    <s v="NO"/>
    <s v="PANKAJ BHAIYA"/>
    <s v="Dr. Anupam Singh/Dr.Binay Kumar"/>
    <n v="4.18"/>
    <n v="0"/>
    <n v="-0.18"/>
    <n v="4.18"/>
    <n v="4"/>
    <s v="2023-06-25T13:15:39"/>
  </r>
  <r>
    <s v="Sale"/>
    <s v="23-24/001141"/>
    <s v="25/06/2023 14:20"/>
    <x v="175"/>
    <m/>
    <s v="NO"/>
    <s v="DR.R.P SINGH"/>
    <s v="Dr. Anupam Singh"/>
    <n v="930"/>
    <n v="0"/>
    <n v="0"/>
    <n v="930"/>
    <n v="930"/>
    <s v="2023-06-25T14:20:22"/>
  </r>
  <r>
    <s v="Return"/>
    <s v="23-24/000048"/>
    <s v="25/06/2023 14:30"/>
    <x v="175"/>
    <m/>
    <s v="NO"/>
    <s v="DR.R.P SINGH"/>
    <s v="Dr. Anupam Singh"/>
    <n v="-930"/>
    <n v="0"/>
    <n v="0"/>
    <n v="-930"/>
    <n v="-930"/>
    <s v="2023-06-25T14:30:11"/>
  </r>
  <r>
    <s v="Sale"/>
    <s v="23-24/001142"/>
    <s v="25/06/2023 14:39"/>
    <x v="175"/>
    <m/>
    <s v="NO"/>
    <s v="DR.R.P SINGH"/>
    <s v="Dr. Anupam Singh"/>
    <n v="1071.3"/>
    <n v="321.39"/>
    <n v="0.09"/>
    <n v="749.91"/>
    <n v="750"/>
    <s v="2023-06-25T14:39:08"/>
  </r>
  <r>
    <s v="Sale"/>
    <s v="23-24/001144"/>
    <s v="25/06/2023 16:46"/>
    <x v="175"/>
    <m/>
    <s v="NO"/>
    <s v="AMULYA TIGGA"/>
    <s v="Dr. Anupam Singh/Dr.Binay Kumar"/>
    <n v="100.64"/>
    <n v="0"/>
    <n v="0.36"/>
    <n v="100.64"/>
    <n v="101"/>
    <s v="2023-06-25T16:46:24"/>
  </r>
  <r>
    <s v="Sale"/>
    <s v="23-24/001145"/>
    <s v="25/06/2023 17:30"/>
    <x v="175"/>
    <m/>
    <s v="NO"/>
    <s v="HIMANSHU"/>
    <s v="Dr. Anupam Singh/Dr.Binay Kumar"/>
    <n v="20"/>
    <n v="0"/>
    <n v="0"/>
    <n v="20"/>
    <n v="20"/>
    <s v="2023-06-25T17:30:32"/>
  </r>
  <r>
    <s v="Sale"/>
    <s v="23-24/001146"/>
    <s v="25/06/2023 20:56"/>
    <x v="175"/>
    <m/>
    <s v="NO"/>
    <s v="SACHIN"/>
    <s v="Dr. Anupam Singh/Dr.Binay Kumar"/>
    <n v="45.25"/>
    <n v="4.53"/>
    <n v="0.28000000000000003"/>
    <n v="40.72"/>
    <n v="41"/>
    <s v="2023-06-25T20:56:03"/>
  </r>
  <r>
    <s v="Sale"/>
    <s v="23-24/001147"/>
    <s v="26/06/2023 11:36"/>
    <x v="176"/>
    <m/>
    <s v="NO"/>
    <s v="PUNAM"/>
    <s v="Dr. Anupam Singh"/>
    <n v="10"/>
    <n v="0"/>
    <n v="0"/>
    <n v="10"/>
    <n v="10"/>
    <s v="2023-06-26T11:36:07"/>
  </r>
  <r>
    <s v="Sale"/>
    <s v="23-24/001148"/>
    <s v="26/06/2023 13:00"/>
    <x v="176"/>
    <m/>
    <s v="NO"/>
    <s v="BARKHA MAM"/>
    <s v="Dr. Anupam Singh"/>
    <n v="37"/>
    <n v="3.7"/>
    <n v="-0.3"/>
    <n v="33.299999999999997"/>
    <n v="33"/>
    <s v="2023-06-26T13:00:26"/>
  </r>
  <r>
    <s v="Sale"/>
    <s v="23-24/001150"/>
    <s v="26/06/2023 13:34"/>
    <x v="176"/>
    <n v="1667"/>
    <s v="NO"/>
    <s v="Mr. TARKESHWAR  GUPTA"/>
    <s v="Dr. Anupam Singh/Dr.Binay Kumar"/>
    <n v="499.35"/>
    <n v="0"/>
    <n v="-0.35"/>
    <n v="499.35"/>
    <n v="499"/>
    <s v="2023-06-26T13:34:47"/>
  </r>
  <r>
    <s v="Sale"/>
    <s v="23-24/001151"/>
    <s v="26/06/2023 14:07"/>
    <x v="176"/>
    <m/>
    <s v="NO"/>
    <s v="HIMANSHU KUMAR"/>
    <s v="Dr. Anupam Singh/Dr.Binay Kumar"/>
    <n v="68.34"/>
    <n v="0"/>
    <n v="-0.34"/>
    <n v="68.34"/>
    <n v="68"/>
    <s v="2023-06-26T14:07:51"/>
  </r>
  <r>
    <s v="Return"/>
    <s v="23-24/000050"/>
    <s v="26/06/2023 14:13"/>
    <x v="176"/>
    <m/>
    <s v="NO"/>
    <s v="HIMANSHU KUMAR"/>
    <s v="Dr. Anupam Singh/Dr.Binay Kumar"/>
    <n v="-14.53"/>
    <n v="0"/>
    <n v="-0.47"/>
    <n v="-14.53"/>
    <n v="-15"/>
    <s v="2023-06-26T14:13:04"/>
  </r>
  <r>
    <s v="Sale"/>
    <s v="23-24/001152"/>
    <s v="26/06/2023 14:39"/>
    <x v="176"/>
    <m/>
    <s v="NO"/>
    <s v="BALO DEVI"/>
    <s v="Dr. Anupam Singh"/>
    <n v="31.55"/>
    <n v="0"/>
    <n v="0.45"/>
    <n v="31.55"/>
    <n v="32"/>
    <s v="2023-06-26T14:39:09"/>
  </r>
  <r>
    <s v="Sale"/>
    <s v="23-24/001153"/>
    <s v="26/06/2023 14:59"/>
    <x v="176"/>
    <n v="2828"/>
    <s v="NO"/>
    <s v="Mr. KRIPAMOY SEN GUPTA"/>
    <s v="Dr. Anupam Singh/Dr.Binay Kumar"/>
    <n v="1585.8"/>
    <n v="0"/>
    <n v="0.2"/>
    <n v="1585.8"/>
    <n v="1586"/>
    <s v="2023-06-26T14:59:19"/>
  </r>
  <r>
    <s v="Sale"/>
    <s v="23-24/001154"/>
    <s v="26/06/2023 15:03"/>
    <x v="176"/>
    <n v="4810"/>
    <s v="NO"/>
    <s v="Mrs. ZUBEDA KHATUN"/>
    <s v="Dr. Anupam Singh/Dr.Binay Kumar"/>
    <n v="93.82"/>
    <n v="0"/>
    <n v="0.18"/>
    <n v="93.82"/>
    <n v="94"/>
    <s v="2023-06-26T15:03:45"/>
  </r>
  <r>
    <s v="Sale"/>
    <s v="23-24/001157"/>
    <s v="26/06/2023 15:36"/>
    <x v="176"/>
    <n v="4806"/>
    <s v="NO"/>
    <s v="Mrs. ANITA DEVI"/>
    <s v="Dr. Anupam Singh/Dr.Binay Kumar"/>
    <n v="112.72"/>
    <n v="0"/>
    <n v="0.28000000000000003"/>
    <n v="112.72"/>
    <n v="113"/>
    <s v="2023-06-26T15:36:03"/>
  </r>
  <r>
    <s v="Sale"/>
    <s v="23-24/001159"/>
    <s v="26/06/2023 16:45"/>
    <x v="176"/>
    <n v="4810"/>
    <s v="NO"/>
    <s v="Mrs. ZUBEDA KHATUN"/>
    <s v="Dr. Anupam Singh/Dr.Binay Kumar"/>
    <n v="580.54999999999995"/>
    <n v="0"/>
    <n v="0.45"/>
    <n v="580.54999999999995"/>
    <n v="581"/>
    <s v="2023-06-26T16:45:59"/>
  </r>
  <r>
    <s v="Sale"/>
    <s v="23-24/001160"/>
    <s v="26/06/2023 16:53"/>
    <x v="176"/>
    <n v="4515"/>
    <s v="NO"/>
    <s v="MD ASHFAQUE"/>
    <s v="Dr. Anupam Singh/Dr.Binay Kumar"/>
    <n v="125.24"/>
    <n v="0"/>
    <n v="-0.24"/>
    <n v="125.24"/>
    <n v="125"/>
    <s v="2023-06-26T16:53:40"/>
  </r>
  <r>
    <s v="Sale"/>
    <s v="23-24/001161"/>
    <s v="26/06/2023 18:00"/>
    <x v="176"/>
    <m/>
    <s v="NO"/>
    <s v="PUNAM"/>
    <s v="Dr. Anupam Singh"/>
    <n v="50"/>
    <n v="0"/>
    <n v="0"/>
    <n v="50"/>
    <n v="50"/>
    <s v="2023-06-26T18:00:23"/>
  </r>
  <r>
    <s v="Sale"/>
    <s v="23-24/001162"/>
    <s v="26/06/2023 18:12"/>
    <x v="176"/>
    <n v="4806"/>
    <s v="NO"/>
    <s v="Mrs. ANITA DEVI"/>
    <s v="Dr. Anupam Singh/Dr.Binay Kumar"/>
    <n v="668.94"/>
    <n v="0"/>
    <n v="0.06"/>
    <n v="668.94"/>
    <n v="669"/>
    <s v="2023-06-26T18:12:04"/>
  </r>
  <r>
    <s v="Sale"/>
    <s v="23-24/001163"/>
    <s v="26/06/2023 18:26"/>
    <x v="176"/>
    <n v="4814"/>
    <s v="NO"/>
    <s v="MD SHAUKAT ALI"/>
    <s v="Dr. Anupam Singh/Dr.Binay Kumar"/>
    <n v="249"/>
    <n v="0"/>
    <n v="0"/>
    <n v="249"/>
    <n v="249"/>
    <s v="2023-06-26T18:26:05"/>
  </r>
  <r>
    <s v="Sale"/>
    <s v="23-24/001166"/>
    <s v="27/06/2023 12:54"/>
    <x v="177"/>
    <n v="2611"/>
    <s v="NO"/>
    <s v="Mrs. MEENA KUMARI"/>
    <s v="Dr. Anupam Singh/Dr.Binay Kumar"/>
    <n v="147.5"/>
    <n v="0"/>
    <n v="0.5"/>
    <n v="147.5"/>
    <n v="148"/>
    <s v="2023-06-27T12:54:03"/>
  </r>
  <r>
    <s v="Sale"/>
    <s v="23-24/001167"/>
    <s v="27/06/2023 12:58"/>
    <x v="177"/>
    <n v="2877"/>
    <s v="NO"/>
    <s v="Mrs. PUNAM DEVI"/>
    <s v="Dr. Anupam Singh/Dr.Binay Kumar"/>
    <n v="819.78"/>
    <n v="0"/>
    <n v="0.22"/>
    <n v="819.78"/>
    <n v="820"/>
    <s v="2023-06-27T12:58:10"/>
  </r>
  <r>
    <s v="Sale"/>
    <s v="23-24/001170"/>
    <s v="27/06/2023 13:43"/>
    <x v="177"/>
    <n v="4820"/>
    <s v="NO"/>
    <s v="Mr. GOVIND NAYAK"/>
    <s v="Dr. Anupam Singh/Dr.Binay Kumar"/>
    <n v="199.35"/>
    <n v="0"/>
    <n v="-0.35"/>
    <n v="199.35"/>
    <n v="199"/>
    <s v="2023-06-27T13:43:35"/>
  </r>
  <r>
    <s v="Sale"/>
    <s v="23-24/001175"/>
    <s v="27/06/2023 16:09"/>
    <x v="177"/>
    <n v="4821"/>
    <s v="NO"/>
    <s v="Mrs. SUSHMA FLORA TOPPO"/>
    <s v="Dr. Anupam Singh/Dr.Binay Kumar"/>
    <n v="209.85"/>
    <n v="0"/>
    <n v="0.15"/>
    <n v="209.85"/>
    <n v="210"/>
    <s v="2023-06-27T16:09:16"/>
  </r>
  <r>
    <s v="Sale"/>
    <s v="23-24/001177"/>
    <s v="27/06/2023 17:50"/>
    <x v="177"/>
    <n v="4832"/>
    <s v="NO"/>
    <s v="Mr. RAVINDRA THAKUR"/>
    <s v="Dr. Anupam Singh/Dr.Binay Kumar"/>
    <n v="212.56"/>
    <n v="0"/>
    <n v="0.44"/>
    <n v="212.56"/>
    <n v="213"/>
    <s v="2023-06-27T17:50:42"/>
  </r>
  <r>
    <s v="Sale"/>
    <s v="23-24/001178"/>
    <s v="27/06/2023 18:31"/>
    <x v="177"/>
    <n v="4833"/>
    <s v="NO"/>
    <s v="Mr. SAURAY KUMAR"/>
    <s v="Dr. Anupam Singh/Dr.Binay Kumar"/>
    <n v="114.09"/>
    <n v="0"/>
    <n v="-0.09"/>
    <n v="114.09"/>
    <n v="114"/>
    <s v="2023-06-27T18:31:30"/>
  </r>
  <r>
    <s v="Sale"/>
    <s v="23-24/001179"/>
    <s v="27/06/2023 19:56"/>
    <x v="177"/>
    <n v="4832"/>
    <s v="NO"/>
    <s v="Mr. RAVINDRA THAKUR"/>
    <s v="Dr. Anupam Singh/Dr.Binay Kumar"/>
    <n v="321.57"/>
    <n v="0"/>
    <n v="0.43"/>
    <n v="321.57"/>
    <n v="322"/>
    <s v="2023-06-27T19:56:09"/>
  </r>
  <r>
    <s v="Sale"/>
    <s v="23-24/001183"/>
    <s v="28/06/2023 17:56"/>
    <x v="178"/>
    <n v="4366"/>
    <s v="NO"/>
    <s v="Mrs. SARITA DEVI"/>
    <s v="Dr. Anupam Singh/Dr.Binay Kumar"/>
    <n v="1055.0999999999999"/>
    <n v="0"/>
    <n v="-0.1"/>
    <n v="1055.0999999999999"/>
    <n v="1055"/>
    <s v="2023-06-28T17:56:34"/>
  </r>
  <r>
    <s v="Sale"/>
    <s v="23-24/001184"/>
    <s v="28/06/2023 18:09"/>
    <x v="178"/>
    <m/>
    <s v="NO"/>
    <s v="SONY SORENG"/>
    <s v="Dr. Anupam Singh/Dr.Binay Kumar"/>
    <n v="515"/>
    <n v="0"/>
    <n v="0"/>
    <n v="515"/>
    <n v="515"/>
    <s v="2023-06-28T18:09:02"/>
  </r>
  <r>
    <s v="Sale"/>
    <s v="23-24/001185"/>
    <s v="28/06/2023 18:51"/>
    <x v="178"/>
    <m/>
    <s v="NO"/>
    <s v="CHANDRADUTT PANDEY"/>
    <s v="Dr. Anupam Singh/Dr.Binay Kumar"/>
    <n v="1140.4000000000001"/>
    <n v="0"/>
    <n v="-0.4"/>
    <n v="1140.4000000000001"/>
    <n v="1140"/>
    <s v="2023-06-28T18:51:52"/>
  </r>
  <r>
    <s v="Sale"/>
    <s v="23-24/001186"/>
    <s v="28/06/2023 19:10"/>
    <x v="178"/>
    <m/>
    <s v="NO"/>
    <s v="VISHAL"/>
    <s v="Dr. Anupam Singh/Dr.Binay Kumar"/>
    <n v="10.33"/>
    <n v="0"/>
    <n v="-0.33"/>
    <n v="10.33"/>
    <n v="10"/>
    <s v="2023-06-28T19:10:36"/>
  </r>
  <r>
    <s v="Sale"/>
    <s v="23-24/001187"/>
    <s v="29/06/2023 10:50"/>
    <x v="179"/>
    <m/>
    <s v="NO"/>
    <s v="NIRODHA EKKA"/>
    <s v="Dr. Anupam Singh/Dr.Binay Kumar"/>
    <n v="571.6"/>
    <n v="0"/>
    <n v="0.4"/>
    <n v="571.6"/>
    <n v="572"/>
    <s v="2023-06-29T10:50:45"/>
  </r>
  <r>
    <s v="Sale"/>
    <s v="23-24/001188"/>
    <s v="29/06/2023 14:44"/>
    <x v="179"/>
    <n v="4843"/>
    <s v="NO"/>
    <s v="Mrs. ANITA KUMAR"/>
    <s v="Dr. Anupam Singh/Dr.Binay Kumar"/>
    <n v="803.76"/>
    <n v="0"/>
    <n v="0.24"/>
    <n v="803.76"/>
    <n v="804"/>
    <s v="2023-06-29T14:44:32"/>
  </r>
  <r>
    <s v="Sale"/>
    <s v="23-24/001189"/>
    <s v="29/06/2023 15:17"/>
    <x v="179"/>
    <n v="4842"/>
    <s v="NO"/>
    <s v="Mr. VIKAS KUMAR PASWAN"/>
    <s v="Dr. Anupam Singh/Dr.Binay Kumar"/>
    <n v="414"/>
    <n v="0"/>
    <n v="0"/>
    <n v="414"/>
    <n v="414"/>
    <s v="2023-06-29T15:17:38"/>
  </r>
  <r>
    <s v="Sale"/>
    <s v="23-24/001191"/>
    <s v="29/06/2023 16:31"/>
    <x v="179"/>
    <n v="4845"/>
    <s v="NO"/>
    <s v="Mr. SUNIL KUMAR JAIN"/>
    <s v="Dr. Anupam Singh/Dr.Binay Kumar"/>
    <n v="47.64"/>
    <n v="0"/>
    <n v="0.36"/>
    <n v="47.64"/>
    <n v="48"/>
    <s v="2023-06-29T16:31:10"/>
  </r>
  <r>
    <s v="Sale"/>
    <s v="23-24/001193"/>
    <s v="29/06/2023 19:08"/>
    <x v="179"/>
    <n v="4781"/>
    <s v="NO"/>
    <s v="Mr. SRI NITAI MUKHARJEE"/>
    <s v="Dr. Debdutta Bandyopadhyay"/>
    <n v="3140.9"/>
    <n v="0"/>
    <n v="0.1"/>
    <n v="3140.9"/>
    <n v="3141"/>
    <s v="2023-06-29T19:08:52"/>
  </r>
  <r>
    <s v="Sale"/>
    <s v="23-24/001194"/>
    <s v="29/06/2023 19:28"/>
    <x v="179"/>
    <m/>
    <s v="NO"/>
    <s v="SHINU MAM"/>
    <s v="Dr. Anupam Singh/Dr.Binay Kumar"/>
    <n v="508.5"/>
    <n v="152.55000000000001"/>
    <n v="0.05"/>
    <n v="355.95"/>
    <n v="356"/>
    <s v="2023-06-29T19:28:31"/>
  </r>
  <r>
    <s v="Return"/>
    <s v="23-24/000051"/>
    <s v="30/06/2023 01:10"/>
    <x v="180"/>
    <m/>
    <s v="NO"/>
    <s v="GULSHAN JI"/>
    <s v="Dr. Anupam Singh"/>
    <n v="-39.299999999999997"/>
    <n v="0"/>
    <n v="0.3"/>
    <n v="-39.299999999999997"/>
    <n v="-39"/>
    <s v="2023-06-30T01:10:36"/>
  </r>
  <r>
    <s v="Sale"/>
    <s v="23-24/001197"/>
    <s v="30/06/2023 14:33"/>
    <x v="180"/>
    <n v="4694"/>
    <s v="NO"/>
    <s v="MD SALIM ANSARI"/>
    <s v="Dr. Anupam Singh/Dr.Binay Kumar"/>
    <n v="188.5"/>
    <n v="0"/>
    <n v="0.5"/>
    <n v="188.5"/>
    <n v="189"/>
    <s v="2023-06-30T14:33:54"/>
  </r>
  <r>
    <s v="Sale"/>
    <s v="23-24/001198"/>
    <s v="30/06/2023 14:48"/>
    <x v="180"/>
    <n v="4852"/>
    <s v="NO"/>
    <s v="Master. SURYANSH GADODIA"/>
    <s v="Dr. Anupam Singh/Dr.Binay Kumar"/>
    <n v="103.08"/>
    <n v="0"/>
    <n v="-0.08"/>
    <n v="103.08"/>
    <n v="103"/>
    <s v="2023-06-30T14:48:10"/>
  </r>
  <r>
    <s v="Sale"/>
    <s v="23-24/001199"/>
    <s v="30/06/2023 15:05"/>
    <x v="180"/>
    <n v="4855"/>
    <s v="NO"/>
    <s v="Mrs. BHARTI BANG"/>
    <s v="Dr. Anupam Singh/Dr.Binay Kumar"/>
    <n v="1169.07"/>
    <n v="0"/>
    <n v="-7.0000000000000007E-2"/>
    <n v="1169.07"/>
    <n v="1169"/>
    <s v="2023-06-30T15:05:59"/>
  </r>
  <r>
    <s v="Sale"/>
    <s v="23-24/001200"/>
    <s v="30/06/2023 16:20"/>
    <x v="180"/>
    <n v="1654"/>
    <s v="NO"/>
    <s v="Mrs. SAWARIYA DEVI"/>
    <s v="Dr. Anupam Singh/Dr.Binay Kumar"/>
    <n v="2490.6"/>
    <n v="0"/>
    <n v="0.4"/>
    <n v="2490.6"/>
    <n v="2491"/>
    <s v="2023-06-30T16:20:55"/>
  </r>
  <r>
    <s v="Sale"/>
    <s v="23-24/001201"/>
    <s v="30/06/2023 16:34"/>
    <x v="180"/>
    <m/>
    <s v="NO"/>
    <s v="MAMTA"/>
    <s v="Dr. Anupam Singh/Dr.Binay Kumar"/>
    <n v="37"/>
    <n v="0"/>
    <n v="0"/>
    <n v="37"/>
    <n v="37"/>
    <s v="2023-06-30T16:34:31"/>
  </r>
  <r>
    <s v="Sale"/>
    <s v="23-24/001202"/>
    <s v="30/06/2023 16:44"/>
    <x v="180"/>
    <m/>
    <s v="NO"/>
    <s v="LALAN SINGH"/>
    <s v="Dr. Anupam Singh/Dr.Binay Kumar"/>
    <n v="201.25"/>
    <n v="0"/>
    <n v="-0.25"/>
    <n v="201.25"/>
    <n v="201"/>
    <s v="2023-06-30T16:44:12"/>
  </r>
  <r>
    <s v="Sale"/>
    <s v="23-24/001203"/>
    <s v="30/06/2023 20:45"/>
    <x v="180"/>
    <m/>
    <s v="NO"/>
    <s v="TASLIMA KHATOON"/>
    <s v="Dr. Anupam Singh/Dr.Binay Kumar"/>
    <n v="163.96"/>
    <n v="0"/>
    <n v="0.04"/>
    <n v="163.96"/>
    <n v="164"/>
    <s v="2023-06-30T20:45:08"/>
  </r>
  <r>
    <s v="Sale"/>
    <s v="23-24/001204"/>
    <s v="30/06/2023 20:47"/>
    <x v="180"/>
    <m/>
    <s v="NO"/>
    <s v="TASLIMA KHATOON"/>
    <s v="Dr. Anupam Singh/Dr.Binay Kumar"/>
    <n v="6.18"/>
    <n v="0"/>
    <n v="-0.18"/>
    <n v="6.18"/>
    <n v="6"/>
    <s v="2023-06-30T20:47:29"/>
  </r>
  <r>
    <s v="Sale"/>
    <s v="23-24/001206"/>
    <s v="01/07/2023 14:41"/>
    <x v="181"/>
    <n v="4861"/>
    <s v="NO"/>
    <s v="Mrs. TUKNI DEVI"/>
    <s v="Dr. Anupam Singh/Dr.Binay Kumar"/>
    <n v="412.5"/>
    <n v="0"/>
    <n v="0.5"/>
    <n v="412.5"/>
    <n v="413"/>
    <s v="2023-07-01T14:41:26"/>
  </r>
  <r>
    <s v="Sale"/>
    <s v="23-24/001209"/>
    <s v="01/07/2023 15:58"/>
    <x v="181"/>
    <n v="776"/>
    <s v="NO"/>
    <s v="Mrs. ZARINA  JAMIL"/>
    <s v="Dr. Anupam Singh/Dr.Binay Kumar"/>
    <n v="1006.64"/>
    <n v="0"/>
    <n v="0.36"/>
    <n v="1006.64"/>
    <n v="1007"/>
    <s v="2023-07-01T15:58:53"/>
  </r>
  <r>
    <s v="Sale"/>
    <s v="23-24/001211"/>
    <s v="01/07/2023 18:10"/>
    <x v="181"/>
    <n v="4866"/>
    <s v="NO"/>
    <s v="Mr. TAHARAT ANSARI"/>
    <s v="Dr. Anupam Singh/Dr.Binay Kumar"/>
    <n v="257.7"/>
    <n v="0"/>
    <n v="0.3"/>
    <n v="257.7"/>
    <n v="258"/>
    <s v="2023-07-01T18:10:10"/>
  </r>
  <r>
    <s v="Sale"/>
    <s v="23-24/001213"/>
    <s v="01/07/2023 18:53"/>
    <x v="181"/>
    <n v="4870"/>
    <s v="NO"/>
    <s v="Mrs. MEENA SHASHI HANSDAH"/>
    <s v="Dr. Anupam Singh/Dr.Binay Kumar"/>
    <n v="160.53"/>
    <n v="0"/>
    <n v="0.47"/>
    <n v="160.53"/>
    <n v="161"/>
    <s v="2023-07-01T18:53:45"/>
  </r>
  <r>
    <s v="Sale"/>
    <s v="23-24/001214"/>
    <s v="01/07/2023 19:01"/>
    <x v="181"/>
    <n v="4871"/>
    <s v="NO"/>
    <s v="Mr. KANKAM RAVI RAJU"/>
    <s v="Dr. Anupam Singh/Dr.Binay Kumar"/>
    <n v="31.16"/>
    <n v="0"/>
    <n v="-0.16"/>
    <n v="31.16"/>
    <n v="31"/>
    <s v="2023-07-01T19:01:11"/>
  </r>
  <r>
    <s v="Sale"/>
    <s v="23-24/001216"/>
    <s v="02/07/2023 10:06"/>
    <x v="182"/>
    <n v="1308"/>
    <s v="NO"/>
    <s v="Mr. EMMANUEL  TOPPO"/>
    <s v="Dr. Anupam Singh/Dr.Binay Kumar"/>
    <n v="2300.92"/>
    <n v="0"/>
    <n v="0.08"/>
    <n v="2300.92"/>
    <n v="2301"/>
    <s v="2023-07-02T10:06:06"/>
  </r>
  <r>
    <s v="Sale"/>
    <s v="23-24/001217"/>
    <s v="02/07/2023 13:49"/>
    <x v="182"/>
    <m/>
    <s v="NO"/>
    <s v="SONU"/>
    <s v="Dr. Anupam Singh"/>
    <n v="50"/>
    <n v="0"/>
    <n v="0"/>
    <n v="50"/>
    <n v="50"/>
    <s v="2023-07-02T13:49:52"/>
  </r>
  <r>
    <s v="Sale"/>
    <s v="23-24/001220"/>
    <s v="02/07/2023 18:49"/>
    <x v="182"/>
    <n v="3411"/>
    <s v="NO"/>
    <s v="Mrs. BIFU DEVI"/>
    <s v="Dr. Anupam Singh/Dr.Binay Kumar"/>
    <n v="1826.7"/>
    <n v="0"/>
    <n v="0.3"/>
    <n v="1826.7"/>
    <n v="1827"/>
    <s v="2023-07-02T18:49:37"/>
  </r>
  <r>
    <s v="Return"/>
    <s v="23-24/000054"/>
    <s v="02/07/2023 18:54"/>
    <x v="182"/>
    <n v="3411"/>
    <s v="NO"/>
    <s v="Mrs. BIFU DEVI"/>
    <m/>
    <n v="-487.5"/>
    <n v="0"/>
    <n v="-0.5"/>
    <n v="-487.5"/>
    <n v="-488"/>
    <s v="2023-07-02T18:54:40"/>
  </r>
  <r>
    <s v="Sale"/>
    <s v="23-24/001221"/>
    <s v="02/07/2023 19:10"/>
    <x v="182"/>
    <m/>
    <s v="NO"/>
    <s v="PUSPA"/>
    <s v="Dr. Anupam Singh"/>
    <n v="12.08"/>
    <n v="0"/>
    <n v="-0.08"/>
    <n v="12.08"/>
    <n v="12"/>
    <s v="2023-07-02T19:10:17"/>
  </r>
  <r>
    <s v="Sale"/>
    <s v="23-24/001224"/>
    <s v="03/07/2023 14:21"/>
    <x v="183"/>
    <n v="4883"/>
    <s v="NO"/>
    <s v="Mrs. RAHBARI KHATUN"/>
    <s v="Dr. Anupam Singh/Dr.Binay Kumar"/>
    <n v="143.30000000000001"/>
    <n v="0"/>
    <n v="-0.3"/>
    <n v="143.30000000000001"/>
    <n v="143"/>
    <s v="2023-07-03T14:21:12"/>
  </r>
  <r>
    <s v="Sale"/>
    <s v="23-24/001227"/>
    <s v="03/07/2023 14:58"/>
    <x v="183"/>
    <n v="3411"/>
    <s v="NO"/>
    <s v="Mrs. BIFU DEVI"/>
    <s v="Dr. Anupam Singh/Dr.Binay Kumar"/>
    <n v="480"/>
    <n v="0"/>
    <n v="0"/>
    <n v="480"/>
    <n v="480"/>
    <s v="2023-07-03T14:58:45"/>
  </r>
  <r>
    <s v="Sale"/>
    <s v="23-24/001228"/>
    <s v="03/07/2023 16:17"/>
    <x v="183"/>
    <n v="2678"/>
    <s v="NO"/>
    <s v="Mrs. LEELA DEVI"/>
    <s v="Dr. Anupam Singh/Dr.Binay Kumar"/>
    <n v="666.15"/>
    <n v="0"/>
    <n v="-0.15"/>
    <n v="666.15"/>
    <n v="666"/>
    <s v="2023-07-03T16:17:48"/>
  </r>
  <r>
    <s v="Sale"/>
    <s v="23-24/001233"/>
    <s v="03/07/2023 17:33"/>
    <x v="183"/>
    <n v="1350"/>
    <s v="NO"/>
    <s v="Smt. ALBERTINA  KISPOTTA"/>
    <s v="Dr. Anupam Singh/Dr.Binay Kumar"/>
    <n v="2078.1"/>
    <n v="0"/>
    <n v="-0.1"/>
    <n v="2078.1"/>
    <n v="2078"/>
    <s v="2023-07-03T17:33:16"/>
  </r>
  <r>
    <s v="Sale"/>
    <s v="23-24/001234"/>
    <s v="03/07/2023 17:58"/>
    <x v="183"/>
    <n v="4881"/>
    <s v="NO"/>
    <s v="Mrs. RENU DEVI"/>
    <s v="Dr. Anupam Singh/Dr.Binay Kumar"/>
    <n v="1641.85"/>
    <n v="0"/>
    <n v="0.15"/>
    <n v="1641.85"/>
    <n v="1642"/>
    <s v="2023-07-03T17:58:43"/>
  </r>
  <r>
    <s v="Sale"/>
    <s v="23-24/001235"/>
    <s v="03/07/2023 18:12"/>
    <x v="183"/>
    <m/>
    <s v="NO"/>
    <s v="GEETA DEVI"/>
    <s v="Dr. Anupam Singh/Dr.Binay Kumar"/>
    <n v="1721.18"/>
    <n v="0"/>
    <n v="-0.18"/>
    <n v="1721.18"/>
    <n v="1721"/>
    <s v="2023-07-03T18:12:35"/>
  </r>
  <r>
    <s v="Sale"/>
    <s v="23-24/001238"/>
    <s v="04/07/2023 08:55"/>
    <x v="184"/>
    <m/>
    <s v="NO"/>
    <s v="aman"/>
    <s v="Dr. Anupam Singh/Dr.Binay Kumar"/>
    <n v="10"/>
    <n v="0"/>
    <n v="0"/>
    <n v="10"/>
    <n v="10"/>
    <s v="2023-07-04T08:55:25"/>
  </r>
  <r>
    <s v="Sale"/>
    <s v="23-24/001239"/>
    <s v="04/07/2023 12:36"/>
    <x v="184"/>
    <m/>
    <s v="NO"/>
    <s v="SATYAM SINGH"/>
    <s v="Dr. Anupam Singh/Dr.Binay Kumar"/>
    <n v="283.2"/>
    <n v="0"/>
    <n v="-0.2"/>
    <n v="283.2"/>
    <n v="283"/>
    <s v="2023-07-04T12:36:25"/>
  </r>
  <r>
    <s v="Sale"/>
    <s v="23-24/001240"/>
    <s v="04/07/2023 12:40"/>
    <x v="184"/>
    <m/>
    <s v="NO"/>
    <s v="BAMAN BHAIYA"/>
    <s v="Dr. Anupam Singh/Dr.Binay Kumar"/>
    <n v="31.24"/>
    <n v="0"/>
    <n v="-0.24"/>
    <n v="31.24"/>
    <n v="31"/>
    <s v="2023-07-04T12:40:41"/>
  </r>
  <r>
    <s v="Sale"/>
    <s v="23-24/001242"/>
    <s v="04/07/2023 14:04"/>
    <x v="184"/>
    <n v="4897"/>
    <s v="NO"/>
    <s v="Mrs. CHANDRAWATI DEVI"/>
    <s v="Dr. Anupam Singh/Dr.Binay Kumar"/>
    <n v="305.10000000000002"/>
    <n v="0"/>
    <n v="-0.1"/>
    <n v="305.10000000000002"/>
    <n v="305"/>
    <s v="2023-07-04T14:04:34"/>
  </r>
  <r>
    <s v="Sale"/>
    <s v="23-24/001243"/>
    <s v="04/07/2023 14:16"/>
    <x v="184"/>
    <n v="4900"/>
    <s v="NO"/>
    <s v="Mr. VISHAL  RAJ"/>
    <s v="Dr. Anupam Singh/Dr.Binay Kumar"/>
    <n v="794.4"/>
    <n v="0"/>
    <n v="-0.4"/>
    <n v="794.4"/>
    <n v="794"/>
    <s v="2023-07-04T14:16:43"/>
  </r>
  <r>
    <s v="Sale"/>
    <s v="23-24/001244"/>
    <s v="04/07/2023 15:26"/>
    <x v="184"/>
    <n v="4899"/>
    <s v="NO"/>
    <s v="Mr. PURNENDU KUMAR THAKUR"/>
    <s v="Dr. Anupam Singh/Dr.Binay Kumar"/>
    <n v="747.06"/>
    <n v="0"/>
    <n v="-0.06"/>
    <n v="747.06"/>
    <n v="747"/>
    <s v="2023-07-04T15:26:34"/>
  </r>
  <r>
    <s v="Return"/>
    <s v="23-24/000055"/>
    <s v="04/07/2023 15:30"/>
    <x v="184"/>
    <n v="4899"/>
    <s v="NO"/>
    <s v="Mr. PURNENDU KUMAR THAKUR"/>
    <m/>
    <n v="-121.97"/>
    <n v="0"/>
    <n v="-0.03"/>
    <n v="-121.97"/>
    <n v="-122"/>
    <s v="2023-07-04T15:30:43"/>
  </r>
  <r>
    <s v="Sale"/>
    <s v="23-24/001246"/>
    <s v="04/07/2023 18:27"/>
    <x v="184"/>
    <n v="4781"/>
    <s v="NO"/>
    <s v="Mr. SRI NITAI MUKHARJEE"/>
    <s v="Dr. Debdutta Bandyopadhyay"/>
    <n v="416.63"/>
    <n v="0"/>
    <n v="0.37"/>
    <n v="416.63"/>
    <n v="417"/>
    <s v="2023-07-04T18:27:25"/>
  </r>
  <r>
    <s v="Sale"/>
    <s v="23-24/001248"/>
    <s v="04/07/2023 20:29"/>
    <x v="184"/>
    <m/>
    <s v="NO"/>
    <s v="ANIL KUMAR YADAV"/>
    <s v="Dr. Anupam Singh/Dr.Binay Kumar"/>
    <n v="52.85"/>
    <n v="0"/>
    <n v="0.15"/>
    <n v="52.85"/>
    <n v="53"/>
    <s v="2023-07-04T20:29:06"/>
  </r>
  <r>
    <s v="Sale"/>
    <s v="23-24/001249"/>
    <s v="05/07/2023 09:43"/>
    <x v="185"/>
    <m/>
    <s v="NO"/>
    <s v="PUJA"/>
    <s v="Dr. Anupam Singh"/>
    <n v="20"/>
    <n v="0"/>
    <n v="0"/>
    <n v="20"/>
    <n v="20"/>
    <s v="2023-07-05T09:43:48"/>
  </r>
  <r>
    <s v="Sale"/>
    <s v="23-24/001250"/>
    <s v="05/07/2023 12:27"/>
    <x v="185"/>
    <n v="2207"/>
    <s v="NO"/>
    <s v="Mr. BOAS KANDULNA"/>
    <s v="Dr. Anupam Singh/Dr.Binay Kumar"/>
    <n v="308.08"/>
    <n v="0"/>
    <n v="-0.08"/>
    <n v="308.08"/>
    <n v="308"/>
    <s v="2023-07-05T12:27:13"/>
  </r>
  <r>
    <s v="Sale"/>
    <s v="23-24/001251"/>
    <s v="05/07/2023 12:37"/>
    <x v="185"/>
    <m/>
    <s v="NO"/>
    <s v="PRVA SAHU"/>
    <s v="Dr. Anupam Singh"/>
    <n v="1020"/>
    <n v="0"/>
    <n v="0"/>
    <n v="1020"/>
    <n v="1020"/>
    <s v="2023-07-05T12:37:01"/>
  </r>
  <r>
    <s v="Sale"/>
    <s v="23-24/001252"/>
    <s v="05/07/2023 12:52"/>
    <x v="185"/>
    <m/>
    <s v="NO"/>
    <s v="MR.RAJESH"/>
    <s v="Dr. Anupam Singh/Dr.Binay Kumar"/>
    <n v="63"/>
    <n v="0"/>
    <n v="0"/>
    <n v="63"/>
    <n v="63"/>
    <s v="2023-07-05T12:52:31"/>
  </r>
  <r>
    <s v="Sale"/>
    <s v="23-24/001255"/>
    <s v="05/07/2023 13:58"/>
    <x v="185"/>
    <n v="4908"/>
    <s v="NO"/>
    <s v="Mrs. GITA DEVI"/>
    <s v="Dr. Anupam Singh/Dr.Binay Kumar"/>
    <n v="363.05"/>
    <n v="0"/>
    <n v="-0.05"/>
    <n v="363.05"/>
    <n v="363"/>
    <s v="2023-07-05T13:58:06"/>
  </r>
  <r>
    <s v="Sale"/>
    <s v="23-24/001256"/>
    <s v="05/07/2023 14:03"/>
    <x v="185"/>
    <m/>
    <s v="NO"/>
    <s v="LAXMI HK SUPERVISOR"/>
    <s v="Dr. Anupam Singh/Dr.Binay Kumar"/>
    <n v="38.9"/>
    <n v="0"/>
    <n v="0.1"/>
    <n v="38.9"/>
    <n v="39"/>
    <s v="2023-07-05T14:03:43"/>
  </r>
  <r>
    <s v="Sale"/>
    <s v="23-24/001257"/>
    <s v="05/07/2023 14:05"/>
    <x v="185"/>
    <n v="4916"/>
    <s v="NO"/>
    <s v="Miss. PINKI KUMARI"/>
    <s v="Dr. RASHMI SINGH"/>
    <n v="199.5"/>
    <n v="0"/>
    <n v="0.5"/>
    <n v="199.5"/>
    <n v="200"/>
    <s v="2023-07-05T14:05:38"/>
  </r>
  <r>
    <s v="Sale"/>
    <s v="23-24/001258"/>
    <s v="05/07/2023 14:12"/>
    <x v="185"/>
    <m/>
    <s v="NO"/>
    <s v="PINKY KUMARI"/>
    <s v="Dr. Anupam Singh/Dr.Binay Kumar"/>
    <n v="20"/>
    <n v="0"/>
    <n v="0"/>
    <n v="20"/>
    <n v="20"/>
    <s v="2023-07-05T14:12:13"/>
  </r>
  <r>
    <s v="Sale"/>
    <s v="23-24/001259"/>
    <s v="05/07/2023 14:33"/>
    <x v="185"/>
    <n v="4912"/>
    <s v="NO"/>
    <s v="Mr. NAGESHWAR SINGH"/>
    <s v="Dr. Anupam Singh/Dr.Binay Kumar"/>
    <n v="882.31"/>
    <n v="0"/>
    <n v="-0.31"/>
    <n v="882.31"/>
    <n v="882"/>
    <s v="2023-07-05T14:33:24"/>
  </r>
  <r>
    <s v="Sale"/>
    <s v="23-24/001260"/>
    <s v="05/07/2023 14:37"/>
    <x v="185"/>
    <m/>
    <s v="NO"/>
    <s v="LAXMI HK SUPERVISOR"/>
    <s v="Dr. Anupam Singh/Dr.Binay Kumar"/>
    <n v="8.58"/>
    <n v="0"/>
    <n v="0.42"/>
    <n v="8.58"/>
    <n v="9"/>
    <s v="2023-07-05T14:37:24"/>
  </r>
  <r>
    <s v="Sale"/>
    <s v="23-24/001261"/>
    <s v="05/07/2023 15:27"/>
    <x v="185"/>
    <n v="4911"/>
    <s v="NO"/>
    <s v="Miss. SUHANI TOPPO"/>
    <s v="Dr. Anupam Singh/Dr.Binay Kumar"/>
    <n v="138.75"/>
    <n v="0"/>
    <n v="0.25"/>
    <n v="138.75"/>
    <n v="139"/>
    <s v="2023-07-05T15:27:03"/>
  </r>
  <r>
    <s v="Sale"/>
    <s v="23-24/001262"/>
    <s v="05/07/2023 15:32"/>
    <x v="185"/>
    <n v="4909"/>
    <s v="NO"/>
    <s v="Mr. NIRAJ KUMAR JAIN"/>
    <s v="Dr. Anupam Singh/Dr.Binay Kumar"/>
    <n v="819.4"/>
    <n v="0"/>
    <n v="-0.4"/>
    <n v="819.4"/>
    <n v="819"/>
    <s v="2023-07-05T15:32:29"/>
  </r>
  <r>
    <s v="Sale"/>
    <s v="23-24/001264"/>
    <s v="05/07/2023 15:54"/>
    <x v="185"/>
    <n v="4914"/>
    <s v="NO"/>
    <s v="Mr. SATISH PRASAD GUPTA"/>
    <s v="Dr. Anupam Singh/Dr.Binay Kumar"/>
    <n v="1083.83"/>
    <n v="0"/>
    <n v="0.17"/>
    <n v="1083.83"/>
    <n v="1084"/>
    <s v="2023-07-05T15:54:38"/>
  </r>
  <r>
    <s v="Return"/>
    <s v="23-24/000056"/>
    <s v="05/07/2023 16:15"/>
    <x v="185"/>
    <m/>
    <s v="NO"/>
    <s v="PRVA SAHU"/>
    <s v="Dr. Anupam Singh"/>
    <n v="-1020"/>
    <n v="0"/>
    <n v="0"/>
    <n v="-1020"/>
    <n v="-1020"/>
    <s v="2023-07-05T16:15:39"/>
  </r>
  <r>
    <s v="Sale"/>
    <s v="23-24/001265"/>
    <s v="05/07/2023 16:18"/>
    <x v="185"/>
    <m/>
    <s v="NO"/>
    <s v="PRABHA SAHU"/>
    <s v="Dr. Anupam Singh/Dr.Binay Kumar"/>
    <n v="750"/>
    <n v="0"/>
    <n v="0"/>
    <n v="750"/>
    <n v="750"/>
    <s v="2023-07-05T16:18:38"/>
  </r>
  <r>
    <s v="Sale"/>
    <s v="23-24/001266"/>
    <s v="05/07/2023 17:33"/>
    <x v="185"/>
    <n v="4918"/>
    <s v="NO"/>
    <s v="Mr. JAHUR ALI"/>
    <s v="Dr. Anupam Singh/Dr.Binay Kumar"/>
    <n v="468.9"/>
    <n v="0"/>
    <n v="0.1"/>
    <n v="468.9"/>
    <n v="469"/>
    <s v="2023-07-05T17:33:43"/>
  </r>
  <r>
    <s v="Sale"/>
    <s v="23-24/001267"/>
    <s v="05/07/2023 17:59"/>
    <x v="185"/>
    <n v="4920"/>
    <s v="NO"/>
    <s v="MD ZAFER EQBAL ANJUM"/>
    <s v="Dr. Anupam Singh/Dr.Binay Kumar"/>
    <n v="79.05"/>
    <n v="0"/>
    <n v="-0.05"/>
    <n v="79.05"/>
    <n v="79"/>
    <s v="2023-07-05T17:59:06"/>
  </r>
  <r>
    <s v="Sale"/>
    <s v="23-24/001268"/>
    <s v="05/07/2023 18:08"/>
    <x v="185"/>
    <n v="4919"/>
    <s v="NO"/>
    <s v="MD MAJID KHAN"/>
    <s v="Dr. Anupam Singh/Dr.Binay Kumar"/>
    <n v="26.62"/>
    <n v="0"/>
    <n v="0.38"/>
    <n v="26.62"/>
    <n v="27"/>
    <s v="2023-07-05T18:08:26"/>
  </r>
  <r>
    <s v="Sale"/>
    <s v="23-24/001269"/>
    <s v="05/07/2023 19:26"/>
    <x v="185"/>
    <m/>
    <s v="NO"/>
    <s v="DR.RASHMI MAM"/>
    <s v="Dr. Anupam Singh/Dr.Binay Kumar"/>
    <n v="772.2"/>
    <n v="231.66"/>
    <n v="0.46"/>
    <n v="540.54"/>
    <n v="541"/>
    <s v="2023-07-05T19:26:32"/>
  </r>
  <r>
    <s v="Sale"/>
    <s v="23-24/001270"/>
    <s v="05/07/2023 19:29"/>
    <x v="185"/>
    <m/>
    <s v="NO"/>
    <s v="NAVIN SIR"/>
    <s v="Dr. Anupam Singh/Dr.Binay Kumar"/>
    <n v="1639"/>
    <n v="491.7"/>
    <n v="-0.3"/>
    <n v="1147.3"/>
    <n v="1147"/>
    <s v="2023-07-05T19:29:44"/>
  </r>
  <r>
    <s v="Sale"/>
    <s v="23-24/001272"/>
    <s v="05/07/2023 20:19"/>
    <x v="185"/>
    <m/>
    <s v="NO"/>
    <s v="NAND LAL MAHTO"/>
    <s v="Dr. Anupam Singh/Dr.Binay Kumar"/>
    <n v="372.15"/>
    <n v="0"/>
    <n v="-0.15"/>
    <n v="372.15"/>
    <n v="372"/>
    <s v="2023-07-05T20:19:04"/>
  </r>
  <r>
    <s v="Sale"/>
    <s v="23-24/001273"/>
    <s v="05/07/2023 23:07"/>
    <x v="185"/>
    <m/>
    <s v="NO"/>
    <s v="MAHMUDDIN ANSARI"/>
    <s v="Dr. Anupam Singh/Dr.Binay Kumar"/>
    <n v="410.4"/>
    <n v="0"/>
    <n v="-0.4"/>
    <n v="410.4"/>
    <n v="410"/>
    <s v="2023-07-05T23:08:00"/>
  </r>
  <r>
    <s v="Sale"/>
    <s v="23-24/001274"/>
    <s v="06/07/2023 11:13"/>
    <x v="186"/>
    <m/>
    <s v="NO"/>
    <s v="LAXMI HK SUPERVESIOR"/>
    <s v="Dr. Anupam Singh/Dr.Binay Kumar"/>
    <n v="38.9"/>
    <n v="0"/>
    <n v="0.1"/>
    <n v="38.9"/>
    <n v="39"/>
    <s v="2023-07-06T11:13:17"/>
  </r>
  <r>
    <s v="Sale"/>
    <s v="23-24/001275"/>
    <s v="06/07/2023 13:40"/>
    <x v="186"/>
    <n v="4924"/>
    <s v="NO"/>
    <s v="Mrs. SITAMANI  DEVI"/>
    <s v="Dr. Anupam Singh/Dr.Binay Kumar"/>
    <n v="306.8"/>
    <n v="0"/>
    <n v="0.2"/>
    <n v="306.8"/>
    <n v="307"/>
    <s v="2023-07-06T13:40:07"/>
  </r>
  <r>
    <s v="Sale"/>
    <s v="23-24/001276"/>
    <s v="06/07/2023 14:43"/>
    <x v="186"/>
    <m/>
    <s v="NO"/>
    <s v="SAGAR"/>
    <s v="Dr. Anupam Singh/Dr.Binay Kumar"/>
    <n v="226"/>
    <n v="0"/>
    <n v="0"/>
    <n v="226"/>
    <n v="226"/>
    <s v="2023-07-06T14:43:42"/>
  </r>
  <r>
    <s v="Return"/>
    <s v="23-24/000057"/>
    <s v="06/07/2023 14:50"/>
    <x v="186"/>
    <m/>
    <s v="NO"/>
    <s v="SAGAR"/>
    <s v="Dr. Anupam Singh/Dr.Binay Kumar"/>
    <n v="-226"/>
    <n v="0"/>
    <n v="0"/>
    <n v="-226"/>
    <n v="-226"/>
    <s v="2023-07-06T14:50:33"/>
  </r>
  <r>
    <s v="Sale"/>
    <s v="23-24/001277"/>
    <s v="06/07/2023 14:55"/>
    <x v="186"/>
    <n v="4705"/>
    <s v="NO"/>
    <s v="Mrs. GUNJRI DEVI"/>
    <s v="Dr. Anupam Singh/Dr.Binay Kumar"/>
    <n v="2550.46"/>
    <n v="382.56"/>
    <n v="0.1"/>
    <n v="2167.9"/>
    <n v="2168"/>
    <s v="2023-07-06T14:55:56"/>
  </r>
  <r>
    <s v="Sale"/>
    <s v="23-24/001278"/>
    <s v="06/07/2023 15:39"/>
    <x v="186"/>
    <n v="4923"/>
    <s v="NO"/>
    <s v="Mrs. SUDAMA DEVI"/>
    <s v="Dr. Anupam Singh/Dr.Binay Kumar"/>
    <n v="1197.47"/>
    <n v="0"/>
    <n v="-0.47"/>
    <n v="1197.47"/>
    <n v="1197"/>
    <s v="2023-07-06T15:39:43"/>
  </r>
  <r>
    <s v="Sale"/>
    <s v="23-24/001280"/>
    <s v="06/07/2023 17:50"/>
    <x v="186"/>
    <n v="4913"/>
    <s v="NO"/>
    <s v="Mr. M M RAHMAN"/>
    <s v="Dr. Anupam Singh/Dr.Binay Kumar"/>
    <n v="420.86"/>
    <n v="0"/>
    <n v="0.14000000000000001"/>
    <n v="420.86"/>
    <n v="421"/>
    <s v="2023-07-06T17:50:42"/>
  </r>
  <r>
    <s v="Sale"/>
    <s v="23-24/001283"/>
    <s v="06/07/2023 18:27"/>
    <x v="186"/>
    <n v="2509"/>
    <s v="NO"/>
    <s v="Mr. MAHENDRA BHAGAT"/>
    <s v="Dr. Anupam Singh/Dr.Binay Kumar"/>
    <n v="1113.6600000000001"/>
    <n v="0"/>
    <n v="0.34"/>
    <n v="1113.6600000000001"/>
    <n v="1114"/>
    <s v="2023-07-06T18:27:21"/>
  </r>
  <r>
    <s v="Sale"/>
    <s v="23-24/001284"/>
    <s v="06/07/2023 19:08"/>
    <x v="186"/>
    <n v="4923"/>
    <s v="NO"/>
    <s v="Mrs. SUDAMA DEVI"/>
    <s v="Dr. Debdutta Bandyopadhyay"/>
    <n v="177.8"/>
    <n v="0"/>
    <n v="0.2"/>
    <n v="177.8"/>
    <n v="178"/>
    <s v="2023-07-06T19:08:10"/>
  </r>
  <r>
    <s v="Sale"/>
    <s v="23-24/001285"/>
    <s v="06/07/2023 20:33"/>
    <x v="186"/>
    <n v="4931"/>
    <s v="NO"/>
    <s v="Mr. UMESH KUMAR"/>
    <s v="Dr. Anupam Singh/Dr.Binay Kumar"/>
    <n v="298.25"/>
    <n v="0"/>
    <n v="-0.25"/>
    <n v="298.25"/>
    <n v="298"/>
    <s v="2023-07-06T20:33:27"/>
  </r>
  <r>
    <s v="Sale"/>
    <s v="23-24/001286"/>
    <s v="06/07/2023 20:58"/>
    <x v="186"/>
    <n v="4934"/>
    <s v="NO"/>
    <s v="Mrs. MADHU RAY"/>
    <s v="Dr. Anupam Singh/Dr.Binay Kumar"/>
    <n v="253.95"/>
    <n v="0"/>
    <n v="0.05"/>
    <n v="253.95"/>
    <n v="254"/>
    <s v="2023-07-06T20:58:56"/>
  </r>
  <r>
    <s v="Sale"/>
    <s v="23-24/001287"/>
    <s v="06/07/2023 22:26"/>
    <x v="186"/>
    <n v="4936"/>
    <s v="NO"/>
    <s v="Mrs. SHANTI CHOUDHARY"/>
    <s v="Dr. Anupam Singh/Dr.Binay Kumar"/>
    <n v="190.32"/>
    <n v="0"/>
    <n v="-0.32"/>
    <n v="190.32"/>
    <n v="190"/>
    <s v="2023-07-06T22:26:03"/>
  </r>
  <r>
    <s v="Sale"/>
    <s v="23-24/001289"/>
    <s v="07/07/2023 09:08"/>
    <x v="187"/>
    <m/>
    <s v="NO"/>
    <s v="DEEPAK NAYAK"/>
    <s v="Dr. Anupam Singh/Dr.Binay Kumar"/>
    <n v="12.5"/>
    <n v="0"/>
    <n v="0.5"/>
    <n v="12.5"/>
    <n v="13"/>
    <s v="2023-07-07T09:08:11"/>
  </r>
  <r>
    <s v="Sale"/>
    <s v="23-24/001290"/>
    <s v="07/07/2023 13:23"/>
    <x v="187"/>
    <n v="2386"/>
    <s v="NO"/>
    <s v="Mrs. PRABHAWATI LAKRA"/>
    <s v="Dr. Anupam Singh/Dr.Binay Kumar"/>
    <n v="390.9"/>
    <n v="0"/>
    <n v="0.1"/>
    <n v="390.9"/>
    <n v="391"/>
    <s v="2023-07-07T13:23:16"/>
  </r>
  <r>
    <s v="Sale"/>
    <s v="23-24/001291"/>
    <s v="07/07/2023 14:02"/>
    <x v="187"/>
    <m/>
    <s v="NO"/>
    <s v="DR. ANUPAM SIR"/>
    <s v="Dr. Anupam Singh/Dr.Binay Kumar"/>
    <n v="54.42"/>
    <n v="0"/>
    <n v="-0.42"/>
    <n v="54.42"/>
    <n v="54"/>
    <s v="2023-07-07T14:02:50"/>
  </r>
  <r>
    <s v="Sale"/>
    <s v="23-24/001294"/>
    <s v="07/07/2023 15:55"/>
    <x v="187"/>
    <n v="3440"/>
    <s v="NO"/>
    <s v="Mrs. APARNA GOPE"/>
    <s v="Dr. Anupam Singh/Dr.Binay Kumar"/>
    <n v="343.95"/>
    <n v="0"/>
    <n v="0.05"/>
    <n v="343.95"/>
    <n v="344"/>
    <s v="2023-07-07T15:55:24"/>
  </r>
  <r>
    <s v="Sale"/>
    <s v="23-24/001295"/>
    <s v="07/07/2023 16:55"/>
    <x v="187"/>
    <m/>
    <s v="NO"/>
    <s v="RAJU SAW"/>
    <s v="Dr. Anupam Singh/Dr.Binay Kumar"/>
    <n v="10"/>
    <n v="0"/>
    <n v="0"/>
    <n v="10"/>
    <n v="10"/>
    <s v="2023-07-07T16:55:30"/>
  </r>
  <r>
    <s v="Sale"/>
    <s v="23-24/001297"/>
    <s v="07/07/2023 19:27"/>
    <x v="187"/>
    <n v="4951"/>
    <s v="NO"/>
    <s v="Mr. JAY NARAYAN SINGH"/>
    <s v="Dr. Anupam Singh/Dr.Binay Kumar"/>
    <n v="113.78"/>
    <n v="0"/>
    <n v="0.22"/>
    <n v="113.78"/>
    <n v="114"/>
    <s v="2023-07-07T19:27:22"/>
  </r>
  <r>
    <s v="Sale"/>
    <s v="23-24/001298"/>
    <s v="07/07/2023 20:45"/>
    <x v="187"/>
    <n v="4951"/>
    <s v="NO"/>
    <s v="Mr. JAY NARAYAN SINGH"/>
    <s v="Dr. Anupam Singh/Dr.Binay Kumar"/>
    <n v="262.32"/>
    <n v="0"/>
    <n v="-0.32"/>
    <n v="262.32"/>
    <n v="262"/>
    <s v="2023-07-07T20:45:32"/>
  </r>
  <r>
    <s v="Sale"/>
    <s v="23-24/001299"/>
    <s v="07/07/2023 22:22"/>
    <x v="187"/>
    <n v="4952"/>
    <s v="NO"/>
    <s v="Mr. KUNAL KISHORE BHATT"/>
    <s v="Dr. Anupam Singh/Dr.Binay Kumar"/>
    <n v="452.51"/>
    <n v="45.24"/>
    <n v="-0.27"/>
    <n v="407.27"/>
    <n v="407"/>
    <s v="2023-07-07T22:22:43"/>
  </r>
  <r>
    <s v="Sale"/>
    <s v="23-24/001300"/>
    <s v="08/07/2023 12:31"/>
    <x v="188"/>
    <m/>
    <s v="NO"/>
    <s v="CATH LAB NEW"/>
    <s v="CATH LAB NEW"/>
    <n v="1983.92"/>
    <n v="0"/>
    <n v="0.08"/>
    <n v="1983.92"/>
    <n v="1984"/>
    <s v="2023-07-08T12:31:08"/>
  </r>
  <r>
    <s v="Sale"/>
    <s v="23-24/001301"/>
    <s v="08/07/2023 14:03"/>
    <x v="188"/>
    <m/>
    <s v="NO"/>
    <s v="DEEPAK  NAYAK"/>
    <s v="Dr. Anupam Singh/Dr.Binay Kumar"/>
    <n v="12.5"/>
    <n v="0"/>
    <n v="0.5"/>
    <n v="12.5"/>
    <n v="13"/>
    <s v="2023-07-08T14:03:15"/>
  </r>
  <r>
    <s v="Sale"/>
    <s v="23-24/001302"/>
    <s v="08/07/2023 16:35"/>
    <x v="188"/>
    <n v="4960"/>
    <s v="NO"/>
    <s v="Mr. SUNESHWAR MAHTO"/>
    <s v="Dr. Anupam Singh/Dr.Binay Kumar"/>
    <n v="457.05"/>
    <n v="0"/>
    <n v="-0.05"/>
    <n v="457.05"/>
    <n v="457"/>
    <s v="2023-07-08T16:35:06"/>
  </r>
  <r>
    <s v="Sale"/>
    <s v="23-24/001303"/>
    <s v="08/07/2023 17:07"/>
    <x v="188"/>
    <m/>
    <s v="NO"/>
    <s v="VISHAL"/>
    <s v="Dr. Anupam Singh/Dr.Binay Kumar"/>
    <n v="30"/>
    <n v="0"/>
    <n v="0"/>
    <n v="30"/>
    <n v="30"/>
    <s v="2023-07-08T17:07:53"/>
  </r>
  <r>
    <s v="Sale"/>
    <s v="23-24/001304"/>
    <s v="08/07/2023 17:43"/>
    <x v="188"/>
    <n v="4911"/>
    <s v="NO"/>
    <s v="Miss. SUHANI TOPPO"/>
    <s v="Dr. Anupam Singh/Dr.Binay Kumar"/>
    <n v="317.39999999999998"/>
    <n v="0"/>
    <n v="-0.4"/>
    <n v="317.39999999999998"/>
    <n v="317"/>
    <s v="2023-07-08T17:43:11"/>
  </r>
  <r>
    <s v="Sale"/>
    <s v="23-24/001306"/>
    <s v="08/07/2023 20:10"/>
    <x v="188"/>
    <n v="4515"/>
    <s v="NO"/>
    <s v="MD ASHFAQUE"/>
    <s v="Dr. Anupam Singh/Dr.Binay Kumar"/>
    <n v="807.89"/>
    <n v="0"/>
    <n v="0.11"/>
    <n v="807.89"/>
    <n v="808"/>
    <s v="2023-07-08T20:10:42"/>
  </r>
  <r>
    <s v="Sale"/>
    <s v="23-24/001309"/>
    <s v="08/07/2023 23:17"/>
    <x v="188"/>
    <n v="4966"/>
    <s v="NO"/>
    <s v="Mr. NOMIT MURMU"/>
    <s v="Dr. Anupam Singh/Dr.Binay Kumar"/>
    <n v="84.66"/>
    <n v="0"/>
    <n v="0.34"/>
    <n v="84.66"/>
    <n v="85"/>
    <s v="2023-07-08T23:17:01"/>
  </r>
  <r>
    <s v="Sale"/>
    <s v="23-24/001310"/>
    <s v="08/07/2023 23:37"/>
    <x v="188"/>
    <n v="4966"/>
    <s v="NO"/>
    <s v="Mr. NOMIT MURMU"/>
    <s v="Dr. Anupam Singh/Dr.Binay Kumar"/>
    <n v="1327.98"/>
    <n v="0"/>
    <n v="0.02"/>
    <n v="1327.98"/>
    <n v="1328"/>
    <s v="2023-07-08T23:37:38"/>
  </r>
  <r>
    <s v="Sale"/>
    <s v="23-24/001311"/>
    <s v="09/07/2023 11:51"/>
    <x v="189"/>
    <n v="4967"/>
    <s v="NO"/>
    <s v="Mr. VAIBHAV RAJ"/>
    <s v="Dr. Anupam Singh/Dr.Binay Kumar"/>
    <n v="172.28"/>
    <n v="0"/>
    <n v="-0.28000000000000003"/>
    <n v="172.28"/>
    <n v="172"/>
    <s v="2023-07-09T11:51:26"/>
  </r>
  <r>
    <s v="Sale"/>
    <s v="23-24/001312"/>
    <s v="09/07/2023 12:17"/>
    <x v="189"/>
    <n v="4967"/>
    <s v="NO"/>
    <s v="Mr. VAIBHAV RAJ"/>
    <s v="Dr. Anupam Singh/Dr.Binay Kumar"/>
    <n v="187.3"/>
    <n v="0"/>
    <n v="-0.3"/>
    <n v="187.3"/>
    <n v="187"/>
    <s v="2023-07-09T12:17:56"/>
  </r>
  <r>
    <s v="Sale"/>
    <s v="23-24/001315"/>
    <s v="09/07/2023 15:59"/>
    <x v="189"/>
    <n v="162"/>
    <s v="NO"/>
    <s v="Mr. BALAK   SINGH"/>
    <s v="Dr. Anupam Singh/Dr.Binay Kumar"/>
    <n v="1363.2"/>
    <n v="0"/>
    <n v="-0.2"/>
    <n v="1363.2"/>
    <n v="1363"/>
    <s v="2023-07-09T15:59:21"/>
  </r>
  <r>
    <s v="Sale"/>
    <s v="23-24/001317"/>
    <s v="10/07/2023 10:50"/>
    <x v="190"/>
    <m/>
    <s v="NO"/>
    <s v="jafar iqbal"/>
    <s v="Dr. Anupam Singh"/>
    <n v="31.62"/>
    <n v="0"/>
    <n v="0.38"/>
    <n v="31.62"/>
    <n v="32"/>
    <s v="2023-07-10T10:50:47"/>
  </r>
  <r>
    <s v="Sale"/>
    <s v="23-24/001318"/>
    <s v="10/07/2023 13:11"/>
    <x v="190"/>
    <n v="4973"/>
    <s v="NO"/>
    <s v="Mrs. PARO DEVI"/>
    <s v="Dr. Anupam Singh/Dr.Binay Kumar"/>
    <n v="430.33"/>
    <n v="0"/>
    <n v="-0.33"/>
    <n v="430.33"/>
    <n v="430"/>
    <s v="2023-07-10T13:11:31"/>
  </r>
  <r>
    <s v="Sale"/>
    <s v="23-24/001319"/>
    <s v="10/07/2023 13:31"/>
    <x v="190"/>
    <m/>
    <s v="NO"/>
    <s v="RANJITA SISTAR CCU"/>
    <s v="Dr. Anupam Singh"/>
    <n v="58.35"/>
    <n v="0"/>
    <n v="-0.35"/>
    <n v="58.35"/>
    <n v="58"/>
    <s v="2023-07-10T13:31:12"/>
  </r>
  <r>
    <s v="Sale"/>
    <s v="23-24/001321"/>
    <s v="10/07/2023 14:16"/>
    <x v="190"/>
    <n v="4920"/>
    <s v="NO"/>
    <s v="MD ZAFER EQBAL ANJUM"/>
    <s v="Dr. Anupam Singh/Dr.Binay Kumar"/>
    <n v="157.30000000000001"/>
    <n v="0"/>
    <n v="-0.3"/>
    <n v="157.30000000000001"/>
    <n v="157"/>
    <s v="2023-07-10T14:16:03"/>
  </r>
  <r>
    <s v="Sale"/>
    <s v="23-24/001323"/>
    <s v="10/07/2023 17:34"/>
    <x v="190"/>
    <m/>
    <s v="NO"/>
    <s v="AKCHY"/>
    <s v="Dr. Anupam Singh"/>
    <n v="17.2"/>
    <n v="0"/>
    <n v="-0.2"/>
    <n v="17.2"/>
    <n v="17"/>
    <s v="2023-07-10T17:34:05"/>
  </r>
  <r>
    <s v="Sale"/>
    <s v="23-24/001326"/>
    <s v="10/07/2023 19:14"/>
    <x v="190"/>
    <m/>
    <s v="NO"/>
    <s v="ASHA SINGH"/>
    <s v="Dr. Anupam Singh/Dr.Binay Kumar"/>
    <n v="180"/>
    <n v="0"/>
    <n v="0"/>
    <n v="180"/>
    <n v="180"/>
    <s v="2023-07-10T19:14:53"/>
  </r>
  <r>
    <s v="Sale"/>
    <s v="23-24/001327"/>
    <s v="11/07/2023 13:44"/>
    <x v="191"/>
    <n v="3015"/>
    <s v="NO"/>
    <s v="Mrs. PRIYANKA KUMARI"/>
    <s v="Dr. Anupam Singh/Dr.Binay Kumar"/>
    <n v="129.77000000000001"/>
    <n v="0"/>
    <n v="0.23"/>
    <n v="129.77000000000001"/>
    <n v="130"/>
    <s v="2023-07-11T13:44:45"/>
  </r>
  <r>
    <s v="Sale"/>
    <s v="23-24/001328"/>
    <s v="11/07/2023 14:00"/>
    <x v="191"/>
    <n v="4986"/>
    <s v="NO"/>
    <s v="Mr. ATHAR ADAM"/>
    <s v="Dr. Anupam Singh/Dr.Binay Kumar"/>
    <n v="895.8"/>
    <n v="0"/>
    <n v="0.2"/>
    <n v="895.8"/>
    <n v="896"/>
    <s v="2023-07-11T14:00:06"/>
  </r>
  <r>
    <s v="Sale"/>
    <s v="23-24/001332"/>
    <s v="11/07/2023 15:15"/>
    <x v="191"/>
    <n v="4991"/>
    <s v="NO"/>
    <s v="Mr. NAVIN KUMAR JAIN"/>
    <s v="Dr. Anupam Singh/Dr.Binay Kumar"/>
    <n v="301"/>
    <n v="0"/>
    <n v="0"/>
    <n v="301"/>
    <n v="301"/>
    <s v="2023-07-11T15:15:14"/>
  </r>
  <r>
    <s v="Sale"/>
    <s v="23-24/001333"/>
    <s v="11/07/2023 15:15"/>
    <x v="191"/>
    <n v="4990"/>
    <s v="NO"/>
    <s v="Mr. BASANT PATHAK"/>
    <s v="Dr. Anupam Singh/Dr.Binay Kumar"/>
    <n v="355.2"/>
    <n v="0"/>
    <n v="-0.2"/>
    <n v="355.2"/>
    <n v="355"/>
    <s v="2023-07-11T15:15:19"/>
  </r>
  <r>
    <s v="Sale"/>
    <s v="23-24/001334"/>
    <s v="11/07/2023 15:16"/>
    <x v="191"/>
    <n v="4987"/>
    <s v="NO"/>
    <s v="Mrs. DOLI DUBEY"/>
    <s v="Dr. Anupam Singh/Dr.Binay Kumar"/>
    <n v="964.8"/>
    <n v="0"/>
    <n v="0.2"/>
    <n v="964.8"/>
    <n v="965"/>
    <s v="2023-07-11T15:16:27"/>
  </r>
  <r>
    <s v="Sale"/>
    <s v="23-24/001337"/>
    <s v="11/07/2023 16:17"/>
    <x v="191"/>
    <n v="1406"/>
    <s v="NO"/>
    <s v="Mrs. MEBLU  SURIN"/>
    <s v="Dr. Anupam Singh/Dr.Binay Kumar"/>
    <n v="1947.71"/>
    <n v="0"/>
    <n v="0.28999999999999998"/>
    <n v="1947.71"/>
    <n v="1948"/>
    <s v="2023-07-11T16:17:32"/>
  </r>
  <r>
    <s v="Return"/>
    <s v="23-24/000060"/>
    <s v="11/07/2023 16:30"/>
    <x v="191"/>
    <m/>
    <s v="NO"/>
    <s v="RANJITA SISTAR CCU"/>
    <s v="Dr. Anupam Singh"/>
    <n v="-39.409999999999997"/>
    <n v="0"/>
    <n v="0.41"/>
    <n v="-39.409999999999997"/>
    <n v="-39"/>
    <s v="2023-07-11T16:30:45"/>
  </r>
  <r>
    <s v="Sale"/>
    <s v="23-24/001338"/>
    <s v="11/07/2023 16:46"/>
    <x v="191"/>
    <n v="4997"/>
    <s v="NO"/>
    <s v="Mrs. SHAHDA KHATOON"/>
    <s v="Dr. Anupam Singh/Dr.Binay Kumar"/>
    <n v="252.79"/>
    <n v="0"/>
    <n v="0.21"/>
    <n v="252.79"/>
    <n v="253"/>
    <s v="2023-07-11T16:46:45"/>
  </r>
  <r>
    <s v="Sale"/>
    <s v="23-24/001339"/>
    <s v="11/07/2023 16:50"/>
    <x v="191"/>
    <n v="4994"/>
    <s v="NO"/>
    <s v="Mr. ARSHAD ANSARI"/>
    <s v="Dr. Anupam Singh/Dr.Binay Kumar"/>
    <n v="221.85"/>
    <n v="0"/>
    <n v="0.15"/>
    <n v="221.85"/>
    <n v="222"/>
    <s v="2023-07-11T16:50:02"/>
  </r>
  <r>
    <s v="Sale"/>
    <s v="23-24/001340"/>
    <s v="11/07/2023 16:57"/>
    <x v="191"/>
    <n v="2646"/>
    <s v="NO"/>
    <s v="Mrs. CHARI DEVI"/>
    <s v="Dr. Anupam Singh/Dr.Binay Kumar"/>
    <n v="1603.6"/>
    <n v="0"/>
    <n v="0.4"/>
    <n v="1603.6"/>
    <n v="1604"/>
    <s v="2023-07-11T16:57:59"/>
  </r>
  <r>
    <s v="Sale"/>
    <s v="23-24/001341"/>
    <s v="11/07/2023 17:54"/>
    <x v="191"/>
    <m/>
    <s v="NO"/>
    <s v="SUSHIL KUMAR  I.T"/>
    <s v="Dr. Anupam Singh/Dr.Binay Kumar"/>
    <n v="103.2"/>
    <n v="0"/>
    <n v="-0.2"/>
    <n v="103.2"/>
    <n v="103"/>
    <s v="2023-07-11T17:54:26"/>
  </r>
  <r>
    <s v="Sale"/>
    <s v="23-24/001342"/>
    <s v="11/07/2023 18:38"/>
    <x v="191"/>
    <m/>
    <s v="NO"/>
    <s v="DR. R P SIR"/>
    <s v="Dr. Anupam Singh/Dr.Binay Kumar"/>
    <n v="141.30000000000001"/>
    <n v="42.39"/>
    <n v="0.09"/>
    <n v="98.91"/>
    <n v="99"/>
    <s v="2023-07-11T18:38:42"/>
  </r>
  <r>
    <s v="Sale"/>
    <s v="23-24/001345"/>
    <s v="11/07/2023 20:12"/>
    <x v="191"/>
    <m/>
    <s v="NO"/>
    <s v="SIKENDAR SAHU"/>
    <s v="Dr. Anupam Singh/Dr.Binay Kumar"/>
    <n v="118.38"/>
    <n v="0"/>
    <n v="-0.38"/>
    <n v="118.38"/>
    <n v="118"/>
    <s v="2023-07-11T20:12:43"/>
  </r>
  <r>
    <s v="Sale"/>
    <s v="23-24/001346"/>
    <s v="11/07/2023 20:21"/>
    <x v="191"/>
    <m/>
    <s v="NO"/>
    <s v="SIKENSAR SAHU"/>
    <s v="Dr. Anupam Singh/Dr.Binay Kumar"/>
    <n v="8.5"/>
    <n v="0"/>
    <n v="0.5"/>
    <n v="8.5"/>
    <n v="9"/>
    <s v="2023-07-11T20:21:05"/>
  </r>
  <r>
    <s v="Sale"/>
    <s v="23-24/001348"/>
    <s v="12/07/2023 12:55"/>
    <x v="192"/>
    <n v="2449"/>
    <s v="NO"/>
    <s v="Mrs. DOLLY VERMA"/>
    <s v="Dr. Anupam Singh/Dr.Binay Kumar"/>
    <n v="474.3"/>
    <n v="0"/>
    <n v="-0.3"/>
    <n v="474.3"/>
    <n v="474"/>
    <s v="2023-07-12T12:55:34"/>
  </r>
  <r>
    <s v="Sale"/>
    <s v="23-24/001349"/>
    <s v="12/07/2023 14:18"/>
    <x v="192"/>
    <n v="4850"/>
    <s v="NO"/>
    <s v="Mrs. ANITA JANA"/>
    <s v="Dr. Anupam Singh/Dr.Binay Kumar"/>
    <n v="69.3"/>
    <n v="0"/>
    <n v="-0.3"/>
    <n v="69.3"/>
    <n v="69"/>
    <s v="2023-07-12T14:18:00"/>
  </r>
  <r>
    <s v="Sale"/>
    <s v="23-24/001353"/>
    <s v="12/07/2023 15:32"/>
    <x v="192"/>
    <n v="5000"/>
    <s v="NO"/>
    <s v="Mr. ASIT MUKHARJEE"/>
    <s v="Dr. Anupam Singh/Dr.Binay Kumar"/>
    <n v="453.26"/>
    <n v="0"/>
    <n v="-0.26"/>
    <n v="453.26"/>
    <n v="453"/>
    <s v="2023-07-12T15:32:23"/>
  </r>
  <r>
    <s v="Sale"/>
    <s v="23-24/001357"/>
    <s v="12/07/2023 23:03"/>
    <x v="192"/>
    <n v="5008"/>
    <s v="NO"/>
    <s v="Miss. AISHWARYA CHOUDHARY"/>
    <s v="Dr. Anupam Singh/Dr.Binay Kumar"/>
    <n v="1610.48"/>
    <n v="483.15"/>
    <n v="-0.33"/>
    <n v="1127.33"/>
    <n v="1127"/>
    <s v="2023-07-12T23:03:01"/>
  </r>
  <r>
    <s v="Sale"/>
    <s v="23-24/001358"/>
    <s v="13/07/2023 11:59"/>
    <x v="193"/>
    <m/>
    <s v="NO"/>
    <s v="karthok pal"/>
    <s v="Dr. Anupam Singh/Dr.Binay Kumar"/>
    <n v="12.55"/>
    <n v="0"/>
    <n v="0.45"/>
    <n v="12.55"/>
    <n v="13"/>
    <s v="2023-07-13T11:59:34"/>
  </r>
  <r>
    <s v="Sale"/>
    <s v="23-24/001359"/>
    <s v="13/07/2023 12:49"/>
    <x v="193"/>
    <m/>
    <s v="NO"/>
    <s v="DEEPAK KUMAR"/>
    <s v="Dr.Binay Kumar"/>
    <n v="204.4"/>
    <n v="0"/>
    <n v="-0.4"/>
    <n v="204.4"/>
    <n v="204"/>
    <s v="2023-07-13T12:49:17"/>
  </r>
  <r>
    <s v="Sale"/>
    <s v="23-24/001360"/>
    <s v="13/07/2023 13:55"/>
    <x v="193"/>
    <n v="5015"/>
    <s v="NO"/>
    <s v="Mr. ADITYA KUMAR"/>
    <s v="Dr. Anupam Singh/Dr.Binay Kumar"/>
    <n v="919.57"/>
    <n v="0"/>
    <n v="0.43"/>
    <n v="919.57"/>
    <n v="920"/>
    <s v="2023-07-13T13:55:24"/>
  </r>
  <r>
    <s v="Sale"/>
    <s v="23-24/001361"/>
    <s v="13/07/2023 15:07"/>
    <x v="193"/>
    <m/>
    <s v="NO"/>
    <s v="SUDRSAN BHAGAT"/>
    <s v="Dr. Anupam Singh/Dr.Binay Kumar"/>
    <n v="1456.83"/>
    <n v="0"/>
    <n v="0.17"/>
    <n v="1456.83"/>
    <n v="1457"/>
    <s v="2023-07-13T15:07:20"/>
  </r>
  <r>
    <s v="Return"/>
    <s v="23-24/000061"/>
    <s v="13/07/2023 15:19"/>
    <x v="193"/>
    <m/>
    <s v="NO"/>
    <s v="SUDRSAN BHAGAT"/>
    <s v="Dr. Anupam Singh/Dr.Binay Kumar"/>
    <n v="-806.59"/>
    <n v="0"/>
    <n v="-0.41"/>
    <n v="-806.59"/>
    <n v="-807"/>
    <s v="2023-07-13T15:19:31"/>
  </r>
  <r>
    <s v="Sale"/>
    <s v="23-24/001363"/>
    <s v="13/07/2023 19:15"/>
    <x v="193"/>
    <m/>
    <s v="NO"/>
    <s v="DR.NITISH SIR"/>
    <s v="Dr. Anupam Singh/Dr.Binay Kumar"/>
    <n v="129"/>
    <n v="38.700000000000003"/>
    <n v="-0.3"/>
    <n v="90.3"/>
    <n v="90"/>
    <s v="2023-07-13T19:15:48"/>
  </r>
  <r>
    <s v="Sale"/>
    <s v="23-24/001364"/>
    <s v="13/07/2023 21:34"/>
    <x v="193"/>
    <n v="5023"/>
    <s v="NO"/>
    <s v="Mrs. BIMLA LINDA"/>
    <s v="Dr. Anupam Singh/Dr.Binay Kumar"/>
    <n v="136.09"/>
    <n v="0"/>
    <n v="-0.09"/>
    <n v="136.09"/>
    <n v="136"/>
    <s v="2023-07-13T21:34:19"/>
  </r>
  <r>
    <s v="Sale"/>
    <s v="23-24/001365"/>
    <s v="13/07/2023 21:57"/>
    <x v="193"/>
    <n v="5023"/>
    <s v="NO"/>
    <s v="Mrs. BIMLA LINDA"/>
    <s v="Dr. Anupam Singh/Dr.Binay Kumar"/>
    <n v="220.85"/>
    <n v="0"/>
    <n v="0.15"/>
    <n v="220.85"/>
    <n v="221"/>
    <s v="2023-07-13T21:57:52"/>
  </r>
  <r>
    <s v="Sale"/>
    <s v="23-24/001366"/>
    <s v="14/07/2023 10:15"/>
    <x v="194"/>
    <n v="3126"/>
    <s v="NO"/>
    <s v="Mrs. SABITRI DEVI"/>
    <s v="Dr. Anupam Singh/Dr.Binay Kumar"/>
    <n v="6355.73"/>
    <n v="0"/>
    <n v="0.27"/>
    <n v="6355.73"/>
    <n v="6356"/>
    <s v="2023-07-14T10:15:12"/>
  </r>
  <r>
    <s v="Sale"/>
    <s v="23-24/001367"/>
    <s v="14/07/2023 16:15"/>
    <x v="194"/>
    <m/>
    <s v="NO"/>
    <s v="MANIKANT MISHRA"/>
    <s v="Dr. Anupam Singh/Dr.Binay Kumar"/>
    <n v="189.7"/>
    <n v="0"/>
    <n v="0.3"/>
    <n v="189.7"/>
    <n v="190"/>
    <s v="2023-07-14T16:15:10"/>
  </r>
  <r>
    <s v="Sale"/>
    <s v="23-24/001369"/>
    <s v="14/07/2023 16:31"/>
    <x v="194"/>
    <n v="5030"/>
    <s v="NO"/>
    <s v="Mrs. SONAMANI DEVI"/>
    <s v="Dr. Anupam Singh/Dr.Binay Kumar"/>
    <n v="629.78"/>
    <n v="0"/>
    <n v="0.22"/>
    <n v="629.78"/>
    <n v="630"/>
    <s v="2023-07-14T16:31:46"/>
  </r>
  <r>
    <s v="Sale"/>
    <s v="23-24/001370"/>
    <s v="14/07/2023 16:51"/>
    <x v="194"/>
    <n v="5031"/>
    <s v="NO"/>
    <s v="Mr. BINOD PRASAD"/>
    <s v="Dr. Anupam Singh/Dr.Binay Kumar"/>
    <n v="667.07"/>
    <n v="0"/>
    <n v="-7.0000000000000007E-2"/>
    <n v="667.07"/>
    <n v="667"/>
    <s v="2023-07-14T16:51:47"/>
  </r>
  <r>
    <s v="Sale"/>
    <s v="23-24/001372"/>
    <s v="14/07/2023 17:13"/>
    <x v="194"/>
    <n v="5035"/>
    <s v="NO"/>
    <s v="Mrs. MAMTA DEVI"/>
    <s v="Dr. Anupam Singh/Dr.Binay Kumar"/>
    <n v="590.66"/>
    <n v="0"/>
    <n v="0.34"/>
    <n v="590.66"/>
    <n v="591"/>
    <s v="2023-07-14T17:13:54"/>
  </r>
  <r>
    <s v="Sale"/>
    <s v="23-24/001373"/>
    <s v="14/07/2023 17:52"/>
    <x v="194"/>
    <n v="5046"/>
    <s v="NO"/>
    <s v="Miss. CHANCHLA KUMARI"/>
    <s v="Dr. Anupam Singh/Dr.Binay Kumar"/>
    <n v="1877.3"/>
    <n v="0"/>
    <n v="-0.3"/>
    <n v="1877.3"/>
    <n v="1877"/>
    <s v="2023-07-14T17:52:46"/>
  </r>
  <r>
    <s v="Sale"/>
    <s v="23-24/001374"/>
    <s v="14/07/2023 18:08"/>
    <x v="194"/>
    <n v="5044"/>
    <s v="NO"/>
    <s v="Mr. PRABHU DAYAL AGARWAL"/>
    <s v="Dr. Anupam Singh/Dr.Binay Kumar"/>
    <n v="212.85"/>
    <n v="0"/>
    <n v="0.15"/>
    <n v="212.85"/>
    <n v="213"/>
    <s v="2023-07-14T18:08:43"/>
  </r>
  <r>
    <s v="Sale"/>
    <s v="23-24/001375"/>
    <s v="14/07/2023 18:21"/>
    <x v="194"/>
    <n v="2837"/>
    <s v="NO"/>
    <s v="Mr. JAGMOHAN PATHAK"/>
    <s v="Dr. Anupam Singh/Dr.Binay Kumar"/>
    <n v="1466.7"/>
    <n v="0"/>
    <n v="0.3"/>
    <n v="1466.7"/>
    <n v="1467"/>
    <s v="2023-07-14T18:21:46"/>
  </r>
  <r>
    <s v="Sale"/>
    <s v="23-24/001377"/>
    <s v="14/07/2023 21:21"/>
    <x v="194"/>
    <m/>
    <s v="NO"/>
    <s v="PARLEN"/>
    <s v="Dr. Anupam Singh"/>
    <n v="20.78"/>
    <n v="0"/>
    <n v="0.22"/>
    <n v="20.78"/>
    <n v="21"/>
    <s v="2023-07-14T21:21:45"/>
  </r>
  <r>
    <s v="Sale"/>
    <s v="23-24/001378"/>
    <s v="14/07/2023 21:35"/>
    <x v="194"/>
    <m/>
    <s v="NO"/>
    <s v="PRALLAN"/>
    <s v="Dr. Anupam Singh"/>
    <n v="291.89999999999998"/>
    <n v="0"/>
    <n v="0.1"/>
    <n v="291.89999999999998"/>
    <n v="292"/>
    <s v="2023-07-14T21:35:16"/>
  </r>
  <r>
    <s v="Sale"/>
    <s v="23-24/001379"/>
    <s v="15/07/2023 08:14"/>
    <x v="195"/>
    <m/>
    <s v="NO"/>
    <s v="PUJA"/>
    <s v="Dr. Anupam Singh"/>
    <n v="10"/>
    <n v="0"/>
    <n v="0"/>
    <n v="10"/>
    <n v="10"/>
    <s v="2023-07-15T08:14:54"/>
  </r>
  <r>
    <s v="Sale"/>
    <s v="23-24/001380"/>
    <s v="15/07/2023 13:01"/>
    <x v="195"/>
    <n v="4035"/>
    <s v="NO"/>
    <s v="Miss. VINITA KUMARI MINJ"/>
    <s v="Dr. Anupam Singh/Dr.Binay Kumar"/>
    <n v="508.5"/>
    <n v="0"/>
    <n v="0.5"/>
    <n v="508.5"/>
    <n v="509"/>
    <s v="2023-07-15T13:01:15"/>
  </r>
  <r>
    <s v="Sale"/>
    <s v="23-24/001382"/>
    <s v="15/07/2023 14:21"/>
    <x v="195"/>
    <n v="4855"/>
    <s v="NO"/>
    <s v="Mrs. BHARTI BANG"/>
    <s v="Dr. Anupam Singh/Dr.Binay Kumar"/>
    <n v="847.26"/>
    <n v="0"/>
    <n v="-0.26"/>
    <n v="847.26"/>
    <n v="847"/>
    <s v="2023-07-15T14:21:01"/>
  </r>
  <r>
    <s v="Sale"/>
    <s v="23-24/001383"/>
    <s v="15/07/2023 14:55"/>
    <x v="195"/>
    <n v="14"/>
    <s v="NO"/>
    <s v="Mr. SHIVNATH   MANJHI"/>
    <s v="Dr. Anupam Singh/Dr.Binay Kumar"/>
    <n v="543"/>
    <n v="0"/>
    <n v="0"/>
    <n v="543"/>
    <n v="543"/>
    <s v="2023-07-15T14:55:29"/>
  </r>
  <r>
    <s v="Sale"/>
    <s v="23-24/001384"/>
    <s v="15/07/2023 17:07"/>
    <x v="195"/>
    <m/>
    <s v="NO"/>
    <s v="AMAN"/>
    <s v="Dr. Anupam Singh/Dr.Binay Kumar"/>
    <n v="10"/>
    <n v="0"/>
    <n v="0"/>
    <n v="10"/>
    <n v="10"/>
    <s v="2023-07-15T17:07:42"/>
  </r>
  <r>
    <s v="Sale"/>
    <s v="23-24/001387"/>
    <s v="15/07/2023 22:09"/>
    <x v="195"/>
    <m/>
    <s v="NO"/>
    <s v="BABLU MEHTA"/>
    <s v="Dr. Anupam Singh/Dr.Binay Kumar"/>
    <n v="2"/>
    <n v="0"/>
    <n v="0"/>
    <n v="2"/>
    <n v="2"/>
    <s v="2023-07-15T22:09:11"/>
  </r>
  <r>
    <s v="Sale"/>
    <s v="23-24/001388"/>
    <s v="16/07/2023 07:52"/>
    <x v="196"/>
    <m/>
    <s v="NO"/>
    <s v="PREM"/>
    <s v="Dr. Anupam Singh/Dr.Binay Kumar"/>
    <n v="20"/>
    <n v="0"/>
    <n v="0"/>
    <n v="20"/>
    <n v="20"/>
    <s v="2023-07-16T07:52:56"/>
  </r>
  <r>
    <s v="Sale"/>
    <s v="23-24/001389"/>
    <s v="16/07/2023 12:03"/>
    <x v="196"/>
    <m/>
    <s v="NO"/>
    <s v="MALABIKA SINHA"/>
    <s v="Dr. Anupam Singh"/>
    <n v="173.25"/>
    <n v="0"/>
    <n v="-0.25"/>
    <n v="173.25"/>
    <n v="173"/>
    <s v="2023-07-16T12:03:10"/>
  </r>
  <r>
    <s v="Sale"/>
    <s v="23-24/001391"/>
    <s v="16/07/2023 16:06"/>
    <x v="196"/>
    <m/>
    <s v="NO"/>
    <s v="RAMA SHANKAR CHOBE"/>
    <s v="Dr. Anupam Singh"/>
    <n v="1038.5"/>
    <n v="0"/>
    <n v="0.5"/>
    <n v="1038.5"/>
    <n v="1039"/>
    <s v="2023-07-16T16:06:44"/>
  </r>
  <r>
    <s v="Sale"/>
    <s v="23-24/001393"/>
    <s v="16/07/2023 18:01"/>
    <x v="196"/>
    <m/>
    <s v="NO"/>
    <s v="DR. BINAY SIR"/>
    <s v="Dr. Anupam Singh/Dr.Binay Kumar"/>
    <n v="2022.45"/>
    <n v="606.73"/>
    <n v="0.28000000000000003"/>
    <n v="1415.72"/>
    <n v="1416"/>
    <s v="2023-07-16T18:01:25"/>
  </r>
  <r>
    <s v="Sale"/>
    <s v="23-24/001396"/>
    <s v="17/07/2023 00:48"/>
    <x v="197"/>
    <m/>
    <s v="NO"/>
    <s v="VICKY"/>
    <s v="Dr. Anupam Singh/Dr.Binay Kumar"/>
    <n v="49.84"/>
    <n v="0"/>
    <n v="0.16"/>
    <n v="49.84"/>
    <n v="50"/>
    <s v="2023-07-17T00:48:46"/>
  </r>
  <r>
    <s v="Sale"/>
    <s v="23-24/001397"/>
    <s v="17/07/2023 07:36"/>
    <x v="197"/>
    <m/>
    <s v="NO"/>
    <s v="BABLU RAJA PATH LAB RANCHI"/>
    <s v="Dr. Anupam Singh/Dr.Binay Kumar"/>
    <n v="17.59"/>
    <n v="0"/>
    <n v="0.41"/>
    <n v="17.59"/>
    <n v="18"/>
    <s v="2023-07-17T07:36:46"/>
  </r>
  <r>
    <s v="Sale"/>
    <s v="23-24/001398"/>
    <s v="17/07/2023 08:58"/>
    <x v="197"/>
    <m/>
    <s v="NO"/>
    <s v="RAM SHIV"/>
    <s v="Dr. Anupam Singh/Dr.Binay Kumar"/>
    <n v="20"/>
    <n v="0"/>
    <n v="0"/>
    <n v="20"/>
    <n v="20"/>
    <s v="2023-07-17T08:58:51"/>
  </r>
  <r>
    <s v="Sale"/>
    <s v="23-24/001399"/>
    <s v="17/07/2023 10:45"/>
    <x v="197"/>
    <m/>
    <s v="NO"/>
    <s v="MAGLA GUPTA"/>
    <s v="Dr. Anupam Singh"/>
    <n v="74"/>
    <n v="0"/>
    <n v="0"/>
    <n v="74"/>
    <n v="74"/>
    <s v="2023-07-17T10:45:56"/>
  </r>
  <r>
    <s v="Sale"/>
    <s v="23-24/001400"/>
    <s v="17/07/2023 11:46"/>
    <x v="197"/>
    <m/>
    <s v="NO"/>
    <s v="CATH LAB"/>
    <s v="Dr. Anupam Singh"/>
    <n v="10454"/>
    <n v="0"/>
    <n v="0"/>
    <n v="10454"/>
    <n v="10454"/>
    <s v="2023-07-17T11:46:44"/>
  </r>
  <r>
    <s v="Sale"/>
    <s v="23-24/001402"/>
    <s v="17/07/2023 12:24"/>
    <x v="197"/>
    <n v="5051"/>
    <s v="NO"/>
    <s v="Mrs. SAVITRI DEVI"/>
    <s v="Dr. Anupam Singh/Dr.Binay Kumar"/>
    <n v="36.15"/>
    <n v="0"/>
    <n v="-0.15"/>
    <n v="36.15"/>
    <n v="36"/>
    <s v="2023-07-17T12:24:57"/>
  </r>
  <r>
    <s v="Sale"/>
    <s v="23-24/001403"/>
    <s v="17/07/2023 12:56"/>
    <x v="197"/>
    <n v="5051"/>
    <s v="NO"/>
    <s v="Mrs. SAVITRI DEVI"/>
    <s v="Dr. Anupam Singh/Dr.Binay Kumar"/>
    <n v="263.44"/>
    <n v="0"/>
    <n v="-0.44"/>
    <n v="263.44"/>
    <n v="263"/>
    <s v="2023-07-17T12:56:18"/>
  </r>
  <r>
    <s v="Sale"/>
    <s v="23-24/001408"/>
    <s v="17/07/2023 15:59"/>
    <x v="197"/>
    <n v="2066"/>
    <s v="NO"/>
    <s v="Mr. SANICHARWA LAKRA"/>
    <s v="Dr. Anupam Singh/Dr.Binay KumarREVIDO"/>
    <n v="218.99"/>
    <n v="0"/>
    <n v="0.01"/>
    <n v="218.99"/>
    <n v="219"/>
    <s v="2023-07-17T15:59:21"/>
  </r>
  <r>
    <s v="Sale"/>
    <s v="23-24/001410"/>
    <s v="17/07/2023 16:10"/>
    <x v="197"/>
    <n v="4694"/>
    <s v="NO"/>
    <s v="MD SALIM ANSARI"/>
    <s v="Dr. Anupam Singh/Dr.Binay Kumar"/>
    <n v="634.5"/>
    <n v="0"/>
    <n v="0.5"/>
    <n v="634.5"/>
    <n v="635"/>
    <s v="2023-07-17T16:10:16"/>
  </r>
  <r>
    <s v="Sale"/>
    <s v="23-24/001412"/>
    <s v="17/07/2023 16:35"/>
    <x v="197"/>
    <n v="299"/>
    <s v="NO"/>
    <s v="Mr. SEK  MUNAJIR"/>
    <s v="Dr. Anupam Singh/Dr.Binay Kumar"/>
    <n v="110.4"/>
    <n v="0"/>
    <n v="-0.4"/>
    <n v="110.4"/>
    <n v="110"/>
    <s v="2023-07-17T16:35:30"/>
  </r>
  <r>
    <s v="Sale"/>
    <s v="23-24/001413"/>
    <s v="17/07/2023 17:57"/>
    <x v="197"/>
    <m/>
    <s v="NO"/>
    <s v="PUJA"/>
    <s v="Dr. Anupam Singh"/>
    <n v="50"/>
    <n v="0"/>
    <n v="0"/>
    <n v="50"/>
    <n v="50"/>
    <s v="2023-07-17T17:57:39"/>
  </r>
  <r>
    <s v="Sale"/>
    <s v="23-24/001414"/>
    <s v="17/07/2023 18:30"/>
    <x v="197"/>
    <n v="4366"/>
    <s v="NO"/>
    <s v="Mrs. SARITA DEVI"/>
    <s v="Dr. Anupam Singh/Dr.Binay Kumar"/>
    <n v="52.08"/>
    <n v="0"/>
    <n v="-0.08"/>
    <n v="52.08"/>
    <n v="52"/>
    <s v="2023-07-17T18:30:36"/>
  </r>
  <r>
    <s v="Sale"/>
    <s v="23-24/001415"/>
    <s v="17/07/2023 19:08"/>
    <x v="197"/>
    <m/>
    <s v="NO"/>
    <s v="SHINU MAM"/>
    <s v="Dr. Anupam Singh/Dr.Binay Kumar"/>
    <n v="154.94999999999999"/>
    <n v="46.48"/>
    <n v="-0.47"/>
    <n v="108.47"/>
    <n v="108"/>
    <s v="2023-07-17T19:08:33"/>
  </r>
  <r>
    <s v="Sale"/>
    <s v="23-24/001416"/>
    <s v="17/07/2023 19:24"/>
    <x v="197"/>
    <m/>
    <s v="NO"/>
    <s v="PUJA"/>
    <s v="Dr. Anupam Singh"/>
    <n v="50"/>
    <n v="0"/>
    <n v="0"/>
    <n v="50"/>
    <n v="50"/>
    <s v="2023-07-17T19:24:11"/>
  </r>
  <r>
    <s v="Sale"/>
    <s v="23-24/001417"/>
    <s v="17/07/2023 19:25"/>
    <x v="197"/>
    <m/>
    <s v="NO"/>
    <s v="SHINU MAM"/>
    <s v="Dr. Anupam Singh/Dr.Binay Kumar"/>
    <n v="944.3"/>
    <n v="283.29000000000002"/>
    <n v="-0.01"/>
    <n v="661.01"/>
    <n v="661"/>
    <s v="2023-07-17T19:25:26"/>
  </r>
  <r>
    <s v="Sale"/>
    <s v="23-24/001419"/>
    <s v="18/07/2023 09:18"/>
    <x v="198"/>
    <m/>
    <s v="NO"/>
    <s v="PUJA"/>
    <s v="Dr. Anupam Singh"/>
    <n v="100"/>
    <n v="0"/>
    <n v="0"/>
    <n v="100"/>
    <n v="100"/>
    <s v="2023-07-18T09:18:20"/>
  </r>
  <r>
    <s v="Sale"/>
    <s v="23-24/001420"/>
    <s v="18/07/2023 09:38"/>
    <x v="198"/>
    <m/>
    <s v="NO"/>
    <s v="DR ADITI"/>
    <s v="Dr. Anupam Singh"/>
    <n v="163.9"/>
    <n v="0"/>
    <n v="0.1"/>
    <n v="163.9"/>
    <n v="164"/>
    <s v="2023-07-18T09:38:05"/>
  </r>
  <r>
    <s v="Sale"/>
    <s v="23-24/001422"/>
    <s v="18/07/2023 12:28"/>
    <x v="198"/>
    <n v="5091"/>
    <s v="NO"/>
    <s v="Mr. SYED AINUL"/>
    <s v="Dr. Anupam Singh/Dr.Binay Kumar"/>
    <n v="1666.06"/>
    <n v="0"/>
    <n v="-0.06"/>
    <n v="1666.06"/>
    <n v="1666"/>
    <s v="2023-07-18T12:28:34"/>
  </r>
  <r>
    <s v="Sale"/>
    <s v="23-24/001427"/>
    <s v="18/07/2023 14:56"/>
    <x v="198"/>
    <m/>
    <s v="NO"/>
    <s v="SUKHLA MAHTO"/>
    <s v="Dr. Anupam Singh/Dr.Binay Kumar"/>
    <n v="351.51"/>
    <n v="0"/>
    <n v="0.49"/>
    <n v="351.51"/>
    <n v="352"/>
    <s v="2023-07-18T14:56:45"/>
  </r>
  <r>
    <s v="Sale"/>
    <s v="23-24/001428"/>
    <s v="18/07/2023 14:58"/>
    <x v="198"/>
    <n v="444"/>
    <s v="NO"/>
    <s v="Mr. AJAY  SINGH"/>
    <s v="Dr. Anupam Singh/Dr.Binay Kumar"/>
    <n v="3126.3"/>
    <n v="0"/>
    <n v="-0.3"/>
    <n v="3126.3"/>
    <n v="3126"/>
    <s v="2023-07-18T14:58:52"/>
  </r>
  <r>
    <s v="Sale"/>
    <s v="23-24/001429"/>
    <s v="18/07/2023 15:30"/>
    <x v="198"/>
    <n v="2869"/>
    <s v="NO"/>
    <s v="Mr. MD.NISHAR AHMAD"/>
    <s v="Dr. Anupam Singh/Dr.Binay Kumar"/>
    <n v="288.89999999999998"/>
    <n v="0"/>
    <n v="0.1"/>
    <n v="288.89999999999998"/>
    <n v="289"/>
    <s v="2023-07-18T15:30:27"/>
  </r>
  <r>
    <s v="Sale"/>
    <s v="23-24/001432"/>
    <s v="18/07/2023 16:36"/>
    <x v="198"/>
    <n v="2700"/>
    <s v="NO"/>
    <s v="Mrs. VIDYA DEVI"/>
    <s v="Dr. S. K. Pal"/>
    <n v="1004.12"/>
    <n v="0"/>
    <n v="-0.12"/>
    <n v="1004.12"/>
    <n v="1004"/>
    <s v="2023-07-18T16:36:27"/>
  </r>
  <r>
    <s v="Sale"/>
    <s v="23-24/001435"/>
    <s v="18/07/2023 17:40"/>
    <x v="198"/>
    <n v="2700"/>
    <s v="NO"/>
    <s v="Mrs. VIDYA DEVI"/>
    <s v="Dr. S. K. Pal"/>
    <n v="808.95"/>
    <n v="0"/>
    <n v="0.05"/>
    <n v="808.95"/>
    <n v="809"/>
    <s v="2023-07-18T17:40:04"/>
  </r>
  <r>
    <s v="Sale"/>
    <s v="23-24/001436"/>
    <s v="18/07/2023 20:11"/>
    <x v="198"/>
    <n v="5096"/>
    <s v="NO"/>
    <s v="Mrs. BACHAN DEVI"/>
    <s v="Dr. Anupam Singh/Dr.Binay Kumar"/>
    <n v="2001.28"/>
    <n v="0"/>
    <n v="-0.28000000000000003"/>
    <n v="2001.28"/>
    <n v="2001"/>
    <s v="2023-07-18T20:11:10"/>
  </r>
  <r>
    <s v="Sale"/>
    <s v="23-24/001438"/>
    <s v="18/07/2023 22:14"/>
    <x v="198"/>
    <m/>
    <s v="NO"/>
    <s v="SAINA"/>
    <s v="Dr. Anupam Singh/Dr.Binay Kumar"/>
    <n v="204.68"/>
    <n v="0"/>
    <n v="0.32"/>
    <n v="204.68"/>
    <n v="205"/>
    <s v="2023-07-18T22:14:52"/>
  </r>
  <r>
    <s v="Sale"/>
    <s v="23-24/001440"/>
    <s v="19/07/2023 11:02"/>
    <x v="199"/>
    <m/>
    <s v="NO"/>
    <s v="DR. RASHMI MAM"/>
    <s v="Dr. Anupam Singh"/>
    <n v="837.46"/>
    <n v="0"/>
    <n v="-0.46"/>
    <n v="837.46"/>
    <n v="837"/>
    <s v="2023-07-19T11:02:08"/>
  </r>
  <r>
    <s v="Sale"/>
    <s v="23-24/001442"/>
    <s v="19/07/2023 12:55"/>
    <x v="199"/>
    <m/>
    <s v="NO"/>
    <s v="PUJA"/>
    <s v="Dr. Anupam Singh"/>
    <n v="10"/>
    <n v="0"/>
    <n v="0"/>
    <n v="10"/>
    <n v="10"/>
    <s v="2023-07-19T12:55:35"/>
  </r>
  <r>
    <s v="Sale"/>
    <s v="23-24/001443"/>
    <s v="19/07/2023 14:01"/>
    <x v="199"/>
    <n v="4881"/>
    <s v="NO"/>
    <s v="Mrs. RENU DEVI"/>
    <s v="Dr. Anupam Singh/Dr.Binay Kumar"/>
    <n v="717.08"/>
    <n v="0"/>
    <n v="-0.08"/>
    <n v="717.08"/>
    <n v="717"/>
    <s v="2023-07-19T14:01:09"/>
  </r>
  <r>
    <s v="Sale"/>
    <s v="23-24/001444"/>
    <s v="19/07/2023 14:10"/>
    <x v="199"/>
    <n v="2099"/>
    <s v="NO"/>
    <s v="Mrs. VANDNA SHEETAL KINDO"/>
    <s v="Dr. Anupam Singh/Dr.Binay Kumar"/>
    <n v="321.60000000000002"/>
    <n v="0"/>
    <n v="0.4"/>
    <n v="321.60000000000002"/>
    <n v="322"/>
    <s v="2023-07-19T14:10:20"/>
  </r>
  <r>
    <s v="Sale"/>
    <s v="23-24/001446"/>
    <s v="19/07/2023 14:14"/>
    <x v="199"/>
    <n v="2099"/>
    <s v="NO"/>
    <s v="Mrs. VANDNA SHEETAL KINDO"/>
    <s v="Dr. Anupam Singh/Dr.Binay Kumar"/>
    <n v="321.60000000000002"/>
    <n v="0"/>
    <n v="0.4"/>
    <n v="321.60000000000002"/>
    <n v="322"/>
    <s v="2023-07-19T14:14:58"/>
  </r>
  <r>
    <s v="Return"/>
    <s v="23-24/000064"/>
    <s v="19/07/2023 14:56"/>
    <x v="199"/>
    <n v="2099"/>
    <s v="NO"/>
    <s v="Mrs. VANDNA SHEETAL KINDO"/>
    <m/>
    <n v="-321.60000000000002"/>
    <n v="0"/>
    <n v="-0.4"/>
    <n v="-321.60000000000002"/>
    <n v="-322"/>
    <s v="2023-07-19T14:56:04"/>
  </r>
  <r>
    <s v="Return"/>
    <s v="23-24/000065"/>
    <s v="19/07/2023 15:01"/>
    <x v="199"/>
    <m/>
    <s v="NO"/>
    <s v="DR. RASHMI MAM"/>
    <s v="Dr. Anupam Singh"/>
    <n v="-837.46"/>
    <n v="0"/>
    <n v="0.46"/>
    <n v="-837.46"/>
    <n v="-837"/>
    <s v="2023-07-19T15:01:01"/>
  </r>
  <r>
    <s v="Sale"/>
    <s v="23-24/001448"/>
    <s v="19/07/2023 15:04"/>
    <x v="199"/>
    <m/>
    <s v="NO"/>
    <s v="DR. RASHMI MAM"/>
    <s v="Dr. Anupam Singh"/>
    <n v="837.46"/>
    <n v="251.24"/>
    <n v="-0.22"/>
    <n v="586.22"/>
    <n v="586"/>
    <s v="2023-07-19T15:04:04"/>
  </r>
  <r>
    <s v="Sale"/>
    <s v="23-24/001449"/>
    <s v="19/07/2023 15:11"/>
    <x v="199"/>
    <m/>
    <s v="NO"/>
    <s v="DR.R.P SINGH"/>
    <s v="Dr. Anupam Singh/Dr.Binay Kumar"/>
    <n v="339"/>
    <n v="101.7"/>
    <n v="-0.3"/>
    <n v="237.3"/>
    <n v="237"/>
    <s v="2023-07-19T15:11:33"/>
  </r>
  <r>
    <s v="Sale"/>
    <s v="23-24/001452"/>
    <s v="19/07/2023 16:26"/>
    <x v="199"/>
    <n v="5099"/>
    <s v="NO"/>
    <s v="Mr. DEV KUMAR SINGH"/>
    <s v="Dr. Anupam Singh/Dr.Binay Kumar"/>
    <n v="418.65"/>
    <n v="0"/>
    <n v="0.35"/>
    <n v="418.65"/>
    <n v="419"/>
    <s v="2023-07-19T16:26:22"/>
  </r>
  <r>
    <s v="Sale"/>
    <s v="23-24/001455"/>
    <s v="19/07/2023 17:24"/>
    <x v="199"/>
    <n v="1353"/>
    <s v="NO"/>
    <s v="Mrs. RAMAWATI  DEVI"/>
    <s v="Dr. Anupam Singh/Dr.Binay Kumar"/>
    <n v="481.35"/>
    <n v="0"/>
    <n v="-0.35"/>
    <n v="481.35"/>
    <n v="481"/>
    <s v="2023-07-19T17:24:23"/>
  </r>
  <r>
    <s v="Sale"/>
    <s v="23-24/001458"/>
    <s v="19/07/2023 20:21"/>
    <x v="199"/>
    <m/>
    <s v="NO"/>
    <s v="PRAKASH RAM VERMA"/>
    <s v="Dr. Anupam Singh/Dr.Binay Kumar"/>
    <n v="362.05"/>
    <n v="0"/>
    <n v="-0.05"/>
    <n v="362.05"/>
    <n v="362"/>
    <s v="2023-07-19T20:21:18"/>
  </r>
  <r>
    <s v="Sale"/>
    <s v="23-24/001459"/>
    <s v="20/07/2023 13:22"/>
    <x v="200"/>
    <n v="5111"/>
    <s v="NO"/>
    <s v="Mr. VIVEK KUMAR SINGH"/>
    <s v="Dr. Anupam Singh/Dr.Binay Kumar"/>
    <n v="27.86"/>
    <n v="0"/>
    <n v="0.14000000000000001"/>
    <n v="27.86"/>
    <n v="28"/>
    <s v="2023-07-20T13:22:30"/>
  </r>
  <r>
    <s v="Sale"/>
    <s v="23-24/001461"/>
    <s v="20/07/2023 15:36"/>
    <x v="200"/>
    <n v="5118"/>
    <s v="NO"/>
    <s v="Mr. VIVEK BHASKAR"/>
    <s v="Dr. Anupam Singh/Dr.Binay Kumar"/>
    <n v="519.15"/>
    <n v="0"/>
    <n v="-0.15"/>
    <n v="519.15"/>
    <n v="519"/>
    <s v="2023-07-20T15:36:22"/>
  </r>
  <r>
    <s v="Sale"/>
    <s v="23-24/001463"/>
    <s v="20/07/2023 19:01"/>
    <x v="200"/>
    <m/>
    <s v="NO"/>
    <s v="SMITA MAM"/>
    <s v="Dr. Anupam Singh/Dr.Binay Kumar"/>
    <n v="182.07"/>
    <n v="18.2"/>
    <n v="0.13"/>
    <n v="163.87"/>
    <n v="164"/>
    <s v="2023-07-20T19:01:01"/>
  </r>
  <r>
    <s v="Sale"/>
    <s v="23-24/001464"/>
    <s v="21/07/2023 08:09"/>
    <x v="201"/>
    <m/>
    <s v="NO"/>
    <s v="ritu rani"/>
    <s v="Dr. Anupam Singh/Dr.Binay Kumar"/>
    <n v="50"/>
    <n v="0"/>
    <n v="0"/>
    <n v="50"/>
    <n v="50"/>
    <s v="2023-07-21T08:09:57"/>
  </r>
  <r>
    <s v="Sale"/>
    <s v="23-24/001468"/>
    <s v="21/07/2023 13:21"/>
    <x v="201"/>
    <n v="5125"/>
    <s v="NO"/>
    <s v="Mr. RAJU SAHU"/>
    <s v="Dr. Anupam Singh/Dr.Binay Kumar"/>
    <n v="419.77"/>
    <n v="0"/>
    <n v="0.23"/>
    <n v="419.77"/>
    <n v="420"/>
    <s v="2023-07-21T13:21:40"/>
  </r>
  <r>
    <s v="Sale"/>
    <s v="23-24/001473"/>
    <s v="21/07/2023 15:00"/>
    <x v="201"/>
    <n v="5133"/>
    <s v="NO"/>
    <s v="Mr. VIJAY SINGH"/>
    <s v="Dr. Anupam Singh/Dr.Binay Kumar"/>
    <n v="204.04"/>
    <n v="0"/>
    <n v="-0.04"/>
    <n v="204.04"/>
    <n v="204"/>
    <s v="2023-07-21T15:00:55"/>
  </r>
  <r>
    <s v="Sale"/>
    <s v="23-24/001474"/>
    <s v="21/07/2023 17:11"/>
    <x v="201"/>
    <n v="5134"/>
    <s v="NO"/>
    <s v="Mr. AJMAT ANSARI"/>
    <s v="Dr. Anupam Singh/Dr.Binay Kumar"/>
    <n v="117.12"/>
    <n v="0"/>
    <n v="-0.12"/>
    <n v="117.12"/>
    <n v="117"/>
    <s v="2023-07-21T17:11:55"/>
  </r>
  <r>
    <s v="Sale"/>
    <s v="23-24/001475"/>
    <s v="21/07/2023 17:14"/>
    <x v="201"/>
    <m/>
    <s v="NO"/>
    <s v="MEERA VERMA"/>
    <s v="Dr. Anupam Singh/Dr.Binay Kumar"/>
    <n v="10"/>
    <n v="0"/>
    <n v="0"/>
    <n v="10"/>
    <n v="10"/>
    <s v="2023-07-21T17:14:38"/>
  </r>
  <r>
    <s v="Sale"/>
    <s v="23-24/001478"/>
    <s v="21/07/2023 18:56"/>
    <x v="201"/>
    <n v="4781"/>
    <s v="NO"/>
    <s v="Mr. SRI NITAI MUKHARJEE"/>
    <s v="Dr. Debdutta Bandyopadhyay"/>
    <n v="3797.2"/>
    <n v="0"/>
    <n v="-0.2"/>
    <n v="3797.2"/>
    <n v="3797"/>
    <s v="2023-07-21T18:56:20"/>
  </r>
  <r>
    <s v="Sale"/>
    <s v="23-24/001479"/>
    <s v="21/07/2023 19:09"/>
    <x v="201"/>
    <n v="899"/>
    <s v="NO"/>
    <s v="Mrs. ANITA DAS  GUPTA"/>
    <s v="Dr. Anupam Singh/Dr.Binay Kumar"/>
    <n v="453.1"/>
    <n v="0"/>
    <n v="-0.1"/>
    <n v="453.1"/>
    <n v="453"/>
    <s v="2023-07-21T19:09:08"/>
  </r>
  <r>
    <s v="Sale"/>
    <s v="23-24/001483"/>
    <s v="22/07/2023 14:26"/>
    <x v="202"/>
    <n v="2496"/>
    <s v="NO"/>
    <s v="Mr. ABBASH MANSURI"/>
    <s v="Dr. Anupam Singh/Dr.Binay Kumar"/>
    <n v="5920.35"/>
    <n v="0"/>
    <n v="-0.35"/>
    <n v="5920.35"/>
    <n v="5920"/>
    <s v="2023-07-22T14:26:26"/>
  </r>
  <r>
    <s v="Sale"/>
    <s v="23-24/001484"/>
    <s v="22/07/2023 14:30"/>
    <x v="202"/>
    <m/>
    <s v="NO"/>
    <s v="YASOSA NAYAK"/>
    <s v="Dr. Anupam Singh/Dr.Binay Kumar"/>
    <n v="546.48"/>
    <n v="0"/>
    <n v="-0.48"/>
    <n v="546.48"/>
    <n v="546"/>
    <s v="2023-07-22T14:30:24"/>
  </r>
  <r>
    <s v="Sale"/>
    <s v="23-24/001486"/>
    <s v="22/07/2023 14:39"/>
    <x v="202"/>
    <n v="5106"/>
    <s v="NO"/>
    <s v="Mr. RAMDEO SAHU"/>
    <s v="Dr. Anupam Singh/Dr.Binay Kumar"/>
    <n v="381.2"/>
    <n v="0"/>
    <n v="-0.2"/>
    <n v="381.2"/>
    <n v="381"/>
    <s v="2023-07-22T14:39:27"/>
  </r>
  <r>
    <s v="Sale"/>
    <s v="23-24/001489"/>
    <s v="22/07/2023 18:44"/>
    <x v="202"/>
    <m/>
    <s v="NO"/>
    <s v="NAVIN SIR"/>
    <s v="Dr. Anupam Singh/Dr.Binay Kumar"/>
    <n v="236"/>
    <n v="70.8"/>
    <n v="-0.2"/>
    <n v="165.2"/>
    <n v="165"/>
    <s v="2023-07-22T18:44:36"/>
  </r>
  <r>
    <s v="Sale"/>
    <s v="23-24/001494"/>
    <s v="23/07/2023 16:41"/>
    <x v="203"/>
    <m/>
    <s v="NO"/>
    <s v="SHILPA"/>
    <s v="Dr. Anupam Singh/Dr.Binay Kumar"/>
    <n v="4.78"/>
    <n v="0"/>
    <n v="0.22"/>
    <n v="4.78"/>
    <n v="5"/>
    <s v="2023-07-23T16:41:48"/>
  </r>
  <r>
    <s v="Sale"/>
    <s v="23-24/001496"/>
    <s v="23/07/2023 20:57"/>
    <x v="203"/>
    <m/>
    <s v="NO"/>
    <s v="NUROEDHA  EKKA"/>
    <s v="Dr. Anupam Singh/Dr.Binay Kumar"/>
    <n v="90.8"/>
    <n v="0"/>
    <n v="0.2"/>
    <n v="90.8"/>
    <n v="91"/>
    <s v="2023-07-23T20:57:26"/>
  </r>
  <r>
    <s v="Sale"/>
    <s v="23-24/001497"/>
    <s v="23/07/2023 22:42"/>
    <x v="203"/>
    <m/>
    <s v="NO"/>
    <s v="PRIYANSHU SINGH"/>
    <s v="Dr. Anupam Singh/Dr.Binay Kumar"/>
    <n v="442"/>
    <n v="0"/>
    <n v="0"/>
    <n v="442"/>
    <n v="442"/>
    <s v="2023-07-23T22:42:10"/>
  </r>
  <r>
    <s v="Sale"/>
    <s v="23-24/001499"/>
    <s v="24/07/2023 14:09"/>
    <x v="204"/>
    <n v="5157"/>
    <s v="NO"/>
    <s v="Mrs. RUKHSHANA KHATOON"/>
    <s v="Dr. Anupam Singh/Dr.Binay Kumar"/>
    <n v="126"/>
    <n v="0"/>
    <n v="0"/>
    <n v="126"/>
    <n v="126"/>
    <s v="2023-07-24T14:09:09"/>
  </r>
  <r>
    <s v="Sale"/>
    <s v="23-24/001502"/>
    <s v="24/07/2023 16:26"/>
    <x v="204"/>
    <n v="5153"/>
    <s v="NO"/>
    <s v="Mrs. MAYA RANI DEY"/>
    <s v="Dr. Anupam Singh/Dr.Binay Kumar"/>
    <n v="725.5"/>
    <n v="0"/>
    <n v="0.5"/>
    <n v="725.5"/>
    <n v="726"/>
    <s v="2023-07-24T16:26:11"/>
  </r>
  <r>
    <s v="Sale"/>
    <s v="23-24/001506"/>
    <s v="24/07/2023 18:54"/>
    <x v="204"/>
    <n v="5160"/>
    <s v="NO"/>
    <s v="Mrs. SITA DEVI"/>
    <s v="Dr. Anupam Singh/Dr.Binay Kumar"/>
    <n v="590.65"/>
    <n v="0"/>
    <n v="0.35"/>
    <n v="590.65"/>
    <n v="591"/>
    <s v="2023-07-24T18:54:58"/>
  </r>
  <r>
    <s v="Sale"/>
    <s v="23-24/001507"/>
    <s v="24/07/2023 19:02"/>
    <x v="204"/>
    <n v="5161"/>
    <s v="NO"/>
    <s v="Mr. ASHOK KUMAR SINHA"/>
    <s v="Dr. Anupam Singh/Dr.Binay Kumar"/>
    <n v="473.35"/>
    <n v="0"/>
    <n v="-0.35"/>
    <n v="473.35"/>
    <n v="473"/>
    <s v="2023-07-24T19:02:07"/>
  </r>
  <r>
    <s v="Sale"/>
    <s v="23-24/001509"/>
    <s v="25/07/2023 10:20"/>
    <x v="205"/>
    <m/>
    <s v="NO"/>
    <s v="sanjay bhaiya"/>
    <s v="Dr. Anupam Singh/Dr.Binay Kumar"/>
    <n v="3.16"/>
    <n v="0"/>
    <n v="-0.16"/>
    <n v="3.16"/>
    <n v="3"/>
    <s v="2023-07-25T10:20:09"/>
  </r>
  <r>
    <s v="Sale"/>
    <s v="23-24/001510"/>
    <s v="25/07/2023 10:47"/>
    <x v="205"/>
    <m/>
    <s v="NO"/>
    <s v="CATHLAB"/>
    <s v="Dr. Anupam Singh/Dr.Binay Kumar"/>
    <n v="10150.67"/>
    <n v="0"/>
    <n v="0.33"/>
    <n v="10150.67"/>
    <n v="10151"/>
    <s v="2023-07-25T10:47:32"/>
  </r>
  <r>
    <s v="Sale"/>
    <s v="23-24/001511"/>
    <s v="25/07/2023 11:26"/>
    <x v="205"/>
    <m/>
    <s v="NO"/>
    <s v="SONY EMERGENCY"/>
    <s v="Dr. Anupam Singh/Dr.Binay Kumar"/>
    <n v="102.75"/>
    <n v="0"/>
    <n v="0.25"/>
    <n v="102.75"/>
    <n v="103"/>
    <s v="2023-07-25T11:26:54"/>
  </r>
  <r>
    <s v="Sale"/>
    <s v="23-24/001513"/>
    <s v="25/07/2023 15:12"/>
    <x v="205"/>
    <n v="4338"/>
    <s v="NO"/>
    <s v="Mrs. AARMENA KHATON"/>
    <s v="Dr. Anupam Singh/Dr.Binay Kumar"/>
    <n v="79.8"/>
    <n v="0"/>
    <n v="0.2"/>
    <n v="79.8"/>
    <n v="80"/>
    <s v="2023-07-25T15:12:05"/>
  </r>
  <r>
    <s v="Sale"/>
    <s v="23-24/001515"/>
    <s v="25/07/2023 15:46"/>
    <x v="205"/>
    <m/>
    <s v="NO"/>
    <s v="RANJIT GUPTA"/>
    <s v="Dr. Anupam Singh/Dr.Binay Kumar"/>
    <n v="254.6"/>
    <n v="0"/>
    <n v="0.4"/>
    <n v="254.6"/>
    <n v="255"/>
    <s v="2023-07-25T15:46:27"/>
  </r>
  <r>
    <s v="Sale"/>
    <s v="23-24/001516"/>
    <s v="25/07/2023 15:59"/>
    <x v="205"/>
    <n v="5175"/>
    <s v="NO"/>
    <s v="Mr. ANIL KUMAR SINGH"/>
    <s v="Dr. Anupam Singh/Dr.Binay Kumar"/>
    <n v="58.95"/>
    <n v="0"/>
    <n v="0.05"/>
    <n v="58.95"/>
    <n v="59"/>
    <s v="2023-07-25T15:59:27"/>
  </r>
  <r>
    <s v="Sale"/>
    <s v="23-24/001517"/>
    <s v="25/07/2023 16:02"/>
    <x v="205"/>
    <m/>
    <s v="NO"/>
    <s v="SAGAR"/>
    <s v="Dr. Anupam Singh/Dr.Binay Kumar"/>
    <n v="700.28"/>
    <n v="0"/>
    <n v="-0.28000000000000003"/>
    <n v="700.28"/>
    <n v="700"/>
    <s v="2023-07-25T16:02:21"/>
  </r>
  <r>
    <s v="Return"/>
    <s v="23-24/000069"/>
    <s v="25/07/2023 16:03"/>
    <x v="205"/>
    <m/>
    <s v="NO"/>
    <s v="SAGAR"/>
    <s v="Dr. Anupam Singh/Dr.Binay Kumar"/>
    <n v="-700.28"/>
    <n v="0"/>
    <n v="0.28000000000000003"/>
    <n v="-700.28"/>
    <n v="-700"/>
    <s v="2023-07-25T16:03:15"/>
  </r>
  <r>
    <s v="Return"/>
    <s v="23-24/000070"/>
    <s v="25/07/2023 16:38"/>
    <x v="205"/>
    <m/>
    <s v="NO"/>
    <s v="PRIYANSHU SINGH"/>
    <s v="Dr. Anupam Singh/Dr.Binay Kumar"/>
    <n v="-442"/>
    <n v="0"/>
    <n v="0"/>
    <n v="-442"/>
    <n v="-442"/>
    <s v="2023-07-25T16:38:39"/>
  </r>
  <r>
    <s v="Sale"/>
    <s v="23-24/001519"/>
    <s v="25/07/2023 17:06"/>
    <x v="205"/>
    <m/>
    <s v="NO"/>
    <s v="DR.R P SIR"/>
    <s v="Dr. Anupam Singh/Dr.Binay Kumar"/>
    <n v="272.10000000000002"/>
    <n v="81.63"/>
    <n v="-0.47"/>
    <n v="190.47"/>
    <n v="190"/>
    <s v="2023-07-25T17:06:41"/>
  </r>
  <r>
    <s v="Sale"/>
    <s v="23-24/001520"/>
    <s v="25/07/2023 17:17"/>
    <x v="205"/>
    <m/>
    <s v="NO"/>
    <s v="sushil"/>
    <s v="Dr. Anupam Singh/Dr.Binay Kumar"/>
    <n v="870"/>
    <n v="0"/>
    <n v="0"/>
    <n v="870"/>
    <n v="870"/>
    <s v="2023-07-25T17:17:26"/>
  </r>
  <r>
    <s v="Sale"/>
    <s v="23-24/001521"/>
    <s v="25/07/2023 18:41"/>
    <x v="205"/>
    <n v="5174"/>
    <s v="NO"/>
    <s v="Mr. BIRBAL MAHTO"/>
    <s v="Dr. Anupam Singh/Dr.Binay Kumar"/>
    <n v="321.45"/>
    <n v="0"/>
    <n v="-0.45"/>
    <n v="321.45"/>
    <n v="321"/>
    <s v="2023-07-25T18:41:08"/>
  </r>
  <r>
    <s v="Sale"/>
    <s v="23-24/001522"/>
    <s v="25/07/2023 20:07"/>
    <x v="205"/>
    <m/>
    <s v="NO"/>
    <s v="DR.RASHMI MAM"/>
    <s v="Dr. Anupam Singh/Dr.Binay Kumar"/>
    <n v="4627.26"/>
    <n v="1388.18"/>
    <n v="-0.08"/>
    <n v="3239.08"/>
    <n v="3239"/>
    <s v="2023-07-25T20:07:23"/>
  </r>
  <r>
    <s v="Sale"/>
    <s v="23-24/001523"/>
    <s v="26/07/2023 08:33"/>
    <x v="206"/>
    <m/>
    <s v="NO"/>
    <s v="gajendra ram"/>
    <s v="Dr. Anupam Singh/Dr.Binay Kumar"/>
    <n v="10"/>
    <n v="0"/>
    <n v="0"/>
    <n v="10"/>
    <n v="10"/>
    <s v="2023-07-26T08:34:00"/>
  </r>
  <r>
    <s v="Sale"/>
    <s v="23-24/001524"/>
    <s v="26/07/2023 11:16"/>
    <x v="206"/>
    <n v="4257"/>
    <s v="NO"/>
    <s v="Mrs. URMILA DEVI"/>
    <s v="Dr. Anupam Singh/Dr.Binay Kumar"/>
    <n v="266.8"/>
    <n v="0"/>
    <n v="0.2"/>
    <n v="266.8"/>
    <n v="267"/>
    <s v="2023-07-26T11:16:24"/>
  </r>
  <r>
    <s v="Sale"/>
    <s v="23-24/001525"/>
    <s v="26/07/2023 11:26"/>
    <x v="206"/>
    <m/>
    <s v="NO"/>
    <s v="CATH LAB NEW"/>
    <s v="Dr. Anupam Singh/Dr.Binay Kumar"/>
    <n v="107.94"/>
    <n v="0"/>
    <n v="0.06"/>
    <n v="107.94"/>
    <n v="108"/>
    <s v="2023-07-26T11:26:13"/>
  </r>
  <r>
    <s v="Sale"/>
    <s v="23-24/001526"/>
    <s v="26/07/2023 11:47"/>
    <x v="206"/>
    <m/>
    <s v="NO"/>
    <s v="aman"/>
    <s v="Dr. Anupam Singh/Dr.Binay Kumar"/>
    <n v="166.9"/>
    <n v="0"/>
    <n v="0.1"/>
    <n v="166.9"/>
    <n v="167"/>
    <s v="2023-07-26T11:47:54"/>
  </r>
  <r>
    <s v="Sale"/>
    <s v="23-24/001530"/>
    <s v="26/07/2023 16:15"/>
    <x v="206"/>
    <m/>
    <s v="NO"/>
    <s v="SISILIYA EKKA"/>
    <s v="Dr. Anupam Singh/Dr.Binay Kumar"/>
    <n v="1526.4"/>
    <n v="0"/>
    <n v="-0.4"/>
    <n v="1526.4"/>
    <n v="1526"/>
    <s v="2023-07-26T16:15:24"/>
  </r>
  <r>
    <s v="Sale"/>
    <s v="23-24/001533"/>
    <s v="26/07/2023 17:36"/>
    <x v="206"/>
    <n v="362"/>
    <s v="NO"/>
    <s v="Mrs. NIRODHA  EKKA"/>
    <s v="Dr. Anupam Singh/Dr.Binay Kumar"/>
    <n v="343.6"/>
    <n v="0"/>
    <n v="0.4"/>
    <n v="343.6"/>
    <n v="344"/>
    <s v="2023-07-26T17:36:44"/>
  </r>
  <r>
    <s v="Sale"/>
    <s v="23-24/001534"/>
    <s v="26/07/2023 18:57"/>
    <x v="206"/>
    <m/>
    <s v="NO"/>
    <s v="NAVIN SIR"/>
    <s v="Dr. Anupam Singh/Dr.Binay Kumar"/>
    <n v="107.73"/>
    <n v="0"/>
    <n v="0.27"/>
    <n v="107.73"/>
    <n v="108"/>
    <s v="2023-07-26T18:57:31"/>
  </r>
  <r>
    <s v="Sale"/>
    <s v="23-24/001535"/>
    <s v="26/07/2023 19:45"/>
    <x v="206"/>
    <m/>
    <s v="NO"/>
    <s v="NAVIN SIR"/>
    <s v="Dr. Anupam Singh/Dr.Binay Kumar"/>
    <n v="107.6"/>
    <n v="32.28"/>
    <n v="-0.32"/>
    <n v="75.319999999999993"/>
    <n v="75"/>
    <s v="2023-07-26T19:45:42"/>
  </r>
  <r>
    <s v="Sale"/>
    <s v="23-24/001536"/>
    <s v="26/07/2023 20:58"/>
    <x v="206"/>
    <m/>
    <s v="NO"/>
    <s v="RUBI KHATOON"/>
    <s v="Dr. Anupam Singh/Dr.Binay Kumar"/>
    <n v="224.87"/>
    <n v="0"/>
    <n v="0.13"/>
    <n v="224.87"/>
    <n v="225"/>
    <s v="2023-07-26T20:58:41"/>
  </r>
  <r>
    <s v="Sale"/>
    <s v="23-24/001537"/>
    <s v="26/07/2023 21:28"/>
    <x v="206"/>
    <m/>
    <s v="NO"/>
    <s v="satish"/>
    <s v="Dr. Anupam Singh/Dr.Binay Kumar"/>
    <n v="33"/>
    <n v="0"/>
    <n v="0"/>
    <n v="33"/>
    <n v="33"/>
    <s v="2023-07-26T21:28:55"/>
  </r>
  <r>
    <s v="Sale"/>
    <s v="23-24/001538"/>
    <s v="26/07/2023 22:04"/>
    <x v="206"/>
    <m/>
    <s v="NO"/>
    <s v="rubi khatoon"/>
    <s v="Dr. Anupam Singh/Dr.Binay Kumar"/>
    <n v="152.72"/>
    <n v="0"/>
    <n v="0.28000000000000003"/>
    <n v="152.72"/>
    <n v="153"/>
    <s v="2023-07-26T22:04:57"/>
  </r>
  <r>
    <s v="Sale"/>
    <s v="23-24/001539"/>
    <s v="26/07/2023 23:38"/>
    <x v="206"/>
    <m/>
    <s v="NO"/>
    <s v="neelam"/>
    <s v="Dr. Anupam Singh/Dr.Binay Kumar"/>
    <n v="1.1299999999999999"/>
    <n v="0"/>
    <n v="-0.13"/>
    <n v="1.1299999999999999"/>
    <n v="1"/>
    <s v="2023-07-26T23:38:18"/>
  </r>
  <r>
    <s v="Sale"/>
    <s v="23-24/001540"/>
    <s v="27/07/2023 09:12"/>
    <x v="207"/>
    <m/>
    <s v="NO"/>
    <s v="ram"/>
    <s v="Dr. Anupam Singh/Dr.Binay Kumar"/>
    <n v="10"/>
    <n v="0"/>
    <n v="0"/>
    <n v="10"/>
    <n v="10"/>
    <s v="2023-07-27T09:12:17"/>
  </r>
  <r>
    <s v="Sale"/>
    <s v="23-24/001541"/>
    <s v="27/07/2023 10:03"/>
    <x v="207"/>
    <n v="1334"/>
    <s v="NO"/>
    <s v="Mr. ARUN  KUMAR"/>
    <s v="Dr. Anupam Singh/Dr.Binay Kumar"/>
    <n v="120.94"/>
    <n v="0"/>
    <n v="0.06"/>
    <n v="120.94"/>
    <n v="121"/>
    <s v="2023-07-27T10:03:46"/>
  </r>
  <r>
    <s v="Sale"/>
    <s v="23-24/001542"/>
    <s v="27/07/2023 11:19"/>
    <x v="207"/>
    <m/>
    <s v="NO"/>
    <s v="SURENDRA RAI"/>
    <s v="Dr. Anupam Singh/Dr.Binay Kumar"/>
    <n v="131.55000000000001"/>
    <n v="0"/>
    <n v="0.45"/>
    <n v="131.55000000000001"/>
    <n v="132"/>
    <s v="2023-07-27T11:19:33"/>
  </r>
  <r>
    <s v="Sale"/>
    <s v="23-24/001545"/>
    <s v="27/07/2023 12:43"/>
    <x v="207"/>
    <n v="5191"/>
    <s v="NO"/>
    <s v="Mrs. ZAKIYA RAHMAN"/>
    <s v="Dr. Anupam Singh/Dr.Binay Kumar"/>
    <n v="452.5"/>
    <n v="0"/>
    <n v="0.5"/>
    <n v="452.5"/>
    <n v="453"/>
    <s v="2023-07-27T12:43:54"/>
  </r>
  <r>
    <s v="Sale"/>
    <s v="23-24/001546"/>
    <s v="27/07/2023 12:44"/>
    <x v="207"/>
    <n v="5192"/>
    <s v="NO"/>
    <s v="Mrs. TAIYABA KHATOON"/>
    <s v="Dr. Anupam Singh/Dr.Binay Kumar"/>
    <n v="1113.78"/>
    <n v="0"/>
    <n v="0.22"/>
    <n v="1113.78"/>
    <n v="1114"/>
    <s v="2023-07-27T12:44:10"/>
  </r>
  <r>
    <s v="Sale"/>
    <s v="23-24/001547"/>
    <s v="27/07/2023 14:14"/>
    <x v="207"/>
    <n v="5195"/>
    <s v="NO"/>
    <s v="Mr. ADARSH KUMAR MEHTA"/>
    <s v="Dr. Anupam Singh/Dr.Binay Kumar"/>
    <n v="841.16"/>
    <n v="0"/>
    <n v="-0.16"/>
    <n v="841.16"/>
    <n v="841"/>
    <s v="2023-07-27T14:14:13"/>
  </r>
  <r>
    <s v="Sale"/>
    <s v="23-24/001548"/>
    <s v="27/07/2023 14:17"/>
    <x v="207"/>
    <n v="5198"/>
    <s v="NO"/>
    <s v="Mrs. SHARDA KUMAR"/>
    <s v="Dr. Anupam Singh/Dr.Binay Kumar"/>
    <n v="131.25"/>
    <n v="0"/>
    <n v="-0.25"/>
    <n v="131.25"/>
    <n v="131"/>
    <s v="2023-07-27T14:17:36"/>
  </r>
  <r>
    <s v="Sale"/>
    <s v="23-24/001549"/>
    <s v="27/07/2023 16:36"/>
    <x v="207"/>
    <n v="5199"/>
    <s v="NO"/>
    <s v="Mr. KANHAIYA PRASAD"/>
    <s v="Dr. Anupam Singh/Dr.Binay Kumar"/>
    <n v="826.9"/>
    <n v="0"/>
    <n v="0.1"/>
    <n v="826.9"/>
    <n v="827"/>
    <s v="2023-07-27T16:36:44"/>
  </r>
  <r>
    <s v="Return"/>
    <s v="23-24/000073"/>
    <s v="27/07/2023 16:45"/>
    <x v="207"/>
    <n v="5199"/>
    <s v="NO"/>
    <s v="Mr. KANHAIYA PRASAD"/>
    <m/>
    <n v="-202.5"/>
    <n v="0"/>
    <n v="-0.5"/>
    <n v="-202.5"/>
    <n v="-203"/>
    <s v="2023-07-27T16:45:01"/>
  </r>
  <r>
    <s v="Sale"/>
    <s v="23-24/001550"/>
    <s v="27/07/2023 17:40"/>
    <x v="207"/>
    <n v="5203"/>
    <s v="NO"/>
    <s v="Miss. ANANYA SHREE"/>
    <s v="Dr. Anupam Singh/Dr.Binay Kumar"/>
    <n v="127.84"/>
    <n v="0"/>
    <n v="0.16"/>
    <n v="127.84"/>
    <n v="128"/>
    <s v="2023-07-27T17:40:22"/>
  </r>
  <r>
    <s v="Sale"/>
    <s v="23-24/001551"/>
    <s v="27/07/2023 17:47"/>
    <x v="207"/>
    <m/>
    <s v="NO"/>
    <s v="BHARAT PARSAD"/>
    <s v="Dr. Anupam Singh"/>
    <n v="334.5"/>
    <n v="0"/>
    <n v="0.5"/>
    <n v="334.5"/>
    <n v="335"/>
    <s v="2023-07-27T17:47:51"/>
  </r>
  <r>
    <s v="Sale"/>
    <s v="23-24/001552"/>
    <s v="27/07/2023 17:54"/>
    <x v="207"/>
    <n v="5202"/>
    <s v="NO"/>
    <s v="Mr. RANJIT SINGH"/>
    <s v="Dr. Anupam Singh/Dr.Binay Kumar"/>
    <n v="471.2"/>
    <n v="0"/>
    <n v="-0.2"/>
    <n v="471.2"/>
    <n v="471"/>
    <s v="2023-07-27T17:54:48"/>
  </r>
  <r>
    <s v="Sale"/>
    <s v="23-24/001556"/>
    <s v="28/07/2023 13:20"/>
    <x v="208"/>
    <m/>
    <s v="NO"/>
    <s v="DR.ANUPAM SIR"/>
    <s v="Dr. Anupam Singh/Dr.Binay Kumar"/>
    <n v="336.36"/>
    <n v="0"/>
    <n v="-0.36"/>
    <n v="336.36"/>
    <n v="336"/>
    <s v="2023-07-28T13:20:56"/>
  </r>
  <r>
    <s v="Sale"/>
    <s v="23-24/001559"/>
    <s v="28/07/2023 14:23"/>
    <x v="208"/>
    <n v="463"/>
    <s v="NO"/>
    <s v="Mrs. MUNIKA   GURIA"/>
    <s v="Dr. Anupam Singh/Dr.Binay Kumar"/>
    <n v="2612.87"/>
    <n v="0"/>
    <n v="0.13"/>
    <n v="2612.87"/>
    <n v="2613"/>
    <s v="2023-07-28T14:23:58"/>
  </r>
  <r>
    <s v="Sale"/>
    <s v="23-24/001562"/>
    <s v="28/07/2023 15:11"/>
    <x v="208"/>
    <m/>
    <s v="NO"/>
    <s v="DR. R.P SINGH SIR"/>
    <s v="Dr. Anupam Singh/Dr.Binay Kumar"/>
    <n v="484.8"/>
    <n v="0"/>
    <n v="0.2"/>
    <n v="484.8"/>
    <n v="485"/>
    <s v="2023-07-28T15:11:05"/>
  </r>
  <r>
    <s v="Sale"/>
    <s v="23-24/001565"/>
    <s v="28/07/2023 16:50"/>
    <x v="208"/>
    <n v="4011"/>
    <s v="NO"/>
    <s v="Mr. PUSHVINDER  PAL SINGH"/>
    <s v="Dr. Anupam Singh/Dr.Binay Kumar"/>
    <n v="141.08000000000001"/>
    <n v="0"/>
    <n v="-0.08"/>
    <n v="141.08000000000001"/>
    <n v="141"/>
    <s v="2023-07-28T16:50:45"/>
  </r>
  <r>
    <s v="Sale"/>
    <s v="23-24/001567"/>
    <s v="28/07/2023 17:38"/>
    <x v="208"/>
    <n v="5217"/>
    <s v="NO"/>
    <s v="Mrs. JENAT PARWEEN"/>
    <s v="Dr. Anupam Singh/Dr.Binay Kumar"/>
    <n v="173"/>
    <n v="0"/>
    <n v="0"/>
    <n v="173"/>
    <n v="173"/>
    <s v="2023-07-28T17:38:56"/>
  </r>
  <r>
    <s v="Sale"/>
    <s v="23-24/001569"/>
    <s v="28/07/2023 17:53"/>
    <x v="208"/>
    <n v="5217"/>
    <s v="NO"/>
    <s v="Mrs. JENAT PARWEEN"/>
    <s v="Dr. Anupam Singh/Dr.Binay Kumar"/>
    <n v="54.6"/>
    <n v="0"/>
    <n v="0.4"/>
    <n v="54.6"/>
    <n v="55"/>
    <s v="2023-07-28T17:53:52"/>
  </r>
  <r>
    <s v="Sale"/>
    <s v="23-24/001570"/>
    <s v="28/07/2023 19:07"/>
    <x v="208"/>
    <m/>
    <s v="NO"/>
    <s v="SINU MAM"/>
    <s v="Dr. Anupam Singh"/>
    <n v="478.41"/>
    <n v="143.52000000000001"/>
    <n v="0.11"/>
    <n v="334.89"/>
    <n v="335"/>
    <s v="2023-07-28T19:07:58"/>
  </r>
  <r>
    <s v="Sale"/>
    <s v="23-24/001572"/>
    <s v="28/07/2023 22:47"/>
    <x v="208"/>
    <n v="5203"/>
    <s v="NO"/>
    <s v="Miss. ANANYA SHREE"/>
    <s v="Dr. Anupam Singh/Dr.Binay Kumar"/>
    <n v="100.13"/>
    <n v="0"/>
    <n v="-0.13"/>
    <n v="100.13"/>
    <n v="100"/>
    <s v="2023-07-28T22:47:28"/>
  </r>
  <r>
    <s v="Sale"/>
    <s v="23-24/001573"/>
    <s v="29/07/2023 12:46"/>
    <x v="209"/>
    <n v="5203"/>
    <s v="NO"/>
    <s v="Miss. ANANYA SHREE"/>
    <s v="Dr. Anupam Singh/Dr.Binay Kumar"/>
    <n v="68.099999999999994"/>
    <n v="0"/>
    <n v="-0.1"/>
    <n v="68.099999999999994"/>
    <n v="68"/>
    <s v="2023-07-29T12:46:44"/>
  </r>
  <r>
    <s v="Sale"/>
    <s v="23-24/001574"/>
    <s v="29/07/2023 13:23"/>
    <x v="209"/>
    <n v="5219"/>
    <s v="NO"/>
    <s v="Miss. SR. ELISABA KUJUR"/>
    <s v="Dr. Anupam Singh/Dr.Binay Kumar"/>
    <n v="420.81"/>
    <n v="0"/>
    <n v="0.19"/>
    <n v="420.81"/>
    <n v="421"/>
    <s v="2023-07-29T13:23:26"/>
  </r>
  <r>
    <s v="Sale"/>
    <s v="23-24/001575"/>
    <s v="29/07/2023 14:19"/>
    <x v="209"/>
    <n v="5227"/>
    <s v="NO"/>
    <s v="Mrs. PARVATI DEVI"/>
    <s v="Dr. Anupam Singh/Dr.Binay Kumar"/>
    <n v="337.15"/>
    <n v="0"/>
    <n v="-0.15"/>
    <n v="337.15"/>
    <n v="337"/>
    <s v="2023-07-29T14:19:52"/>
  </r>
  <r>
    <s v="Sale"/>
    <s v="23-24/001577"/>
    <s v="29/07/2023 14:39"/>
    <x v="209"/>
    <m/>
    <s v="NO"/>
    <s v="MRS. ANITA EKKA"/>
    <s v="Dr. Anupam Singh/Dr.Binay Kumar"/>
    <n v="175.23"/>
    <n v="0"/>
    <n v="-0.23"/>
    <n v="175.23"/>
    <n v="175"/>
    <s v="2023-07-29T14:39:26"/>
  </r>
  <r>
    <s v="Sale"/>
    <s v="23-24/001579"/>
    <s v="29/07/2023 16:15"/>
    <x v="209"/>
    <n v="5221"/>
    <s v="NO"/>
    <s v="Mrs. PUJA DEVI"/>
    <s v="Dr. Anupam Singh/Dr.Binay Kumar"/>
    <n v="860.25"/>
    <n v="172.05"/>
    <n v="-0.2"/>
    <n v="688.2"/>
    <n v="688"/>
    <s v="2023-07-29T16:15:51"/>
  </r>
  <r>
    <s v="Sale"/>
    <s v="23-24/001580"/>
    <s v="29/07/2023 17:18"/>
    <x v="209"/>
    <m/>
    <s v="NO"/>
    <s v="J.C . GHOSH"/>
    <s v="Dr. Anupam Singh/Dr.Binay Kumar"/>
    <n v="162.5"/>
    <n v="0"/>
    <n v="0.5"/>
    <n v="162.5"/>
    <n v="163"/>
    <s v="2023-07-29T17:18:45"/>
  </r>
  <r>
    <s v="Sale"/>
    <s v="23-24/001582"/>
    <s v="29/07/2023 17:35"/>
    <x v="209"/>
    <m/>
    <s v="NO"/>
    <s v="FULKUMARI"/>
    <s v="Dr. Anupam Singh/Dr.Binay Kumar"/>
    <n v="1691.4"/>
    <n v="0"/>
    <n v="-0.4"/>
    <n v="1691.4"/>
    <n v="1691"/>
    <s v="2023-07-29T17:35:43"/>
  </r>
  <r>
    <s v="Sale"/>
    <s v="23-24/001583"/>
    <s v="29/07/2023 20:22"/>
    <x v="209"/>
    <m/>
    <s v="NO"/>
    <s v="PARKASH RAM"/>
    <s v="Dr. Anupam Singh"/>
    <n v="203.6"/>
    <n v="0"/>
    <n v="0.4"/>
    <n v="203.6"/>
    <n v="204"/>
    <s v="2023-07-29T20:22:08"/>
  </r>
  <r>
    <s v="Sale"/>
    <s v="23-24/001584"/>
    <s v="30/07/2023 13:14"/>
    <x v="210"/>
    <n v="5231"/>
    <s v="NO"/>
    <s v="Mrs. LALITA DEVI"/>
    <s v="Dr. Anupam Singh/Dr.Binay Kumar"/>
    <n v="3209.37"/>
    <n v="0"/>
    <n v="-0.37"/>
    <n v="3209.37"/>
    <n v="3209"/>
    <s v="2023-07-30T13:14:29"/>
  </r>
  <r>
    <s v="Sale"/>
    <s v="23-24/001585"/>
    <s v="30/07/2023 13:19"/>
    <x v="210"/>
    <n v="5031"/>
    <s v="NO"/>
    <s v="Mr. BINOD PRASAD"/>
    <s v="Dr. Anupam Singh/Dr.Binay Kumar"/>
    <n v="990.9"/>
    <n v="0"/>
    <n v="0.1"/>
    <n v="990.9"/>
    <n v="991"/>
    <s v="2023-07-30T13:19:12"/>
  </r>
  <r>
    <s v="Sale"/>
    <s v="23-24/001587"/>
    <s v="30/07/2023 14:01"/>
    <x v="210"/>
    <m/>
    <s v="NO"/>
    <s v="DR.RASHMI MAM"/>
    <s v="Dr. Anupam Singh/Dr.Binay Kumar"/>
    <n v="11.3"/>
    <n v="0"/>
    <n v="-0.3"/>
    <n v="11.3"/>
    <n v="11"/>
    <s v="2023-07-30T14:01:11"/>
  </r>
  <r>
    <s v="Sale"/>
    <s v="23-24/001588"/>
    <s v="30/07/2023 15:19"/>
    <x v="210"/>
    <n v="5233"/>
    <s v="NO"/>
    <s v="Mr. SAJID KARIM"/>
    <s v="Dr. Anupam Singh/Dr.Binay Kumar"/>
    <n v="197.2"/>
    <n v="0"/>
    <n v="-0.2"/>
    <n v="197.2"/>
    <n v="197"/>
    <s v="2023-07-30T15:19:34"/>
  </r>
  <r>
    <s v="Sale"/>
    <s v="23-24/001591"/>
    <s v="30/07/2023 19:04"/>
    <x v="210"/>
    <m/>
    <s v="NO"/>
    <s v="NASIM AHMAD"/>
    <s v="Dr. Anupam Singh/Dr.Binay Kumar"/>
    <n v="445.8"/>
    <n v="0"/>
    <n v="0.2"/>
    <n v="445.8"/>
    <n v="446"/>
    <s v="2023-07-30T19:04:42"/>
  </r>
  <r>
    <s v="Sale"/>
    <s v="23-24/001592"/>
    <s v="30/07/2023 19:52"/>
    <x v="210"/>
    <m/>
    <s v="NO"/>
    <s v="DR. P.G SIR"/>
    <s v="Dr. Anupam Singh/Dr.Binay Kumar"/>
    <n v="223.5"/>
    <n v="67.05"/>
    <n v="-0.45"/>
    <n v="156.44999999999999"/>
    <n v="156"/>
    <s v="2023-07-30T19:52:53"/>
  </r>
  <r>
    <s v="Sale"/>
    <s v="23-24/001593"/>
    <s v="31/07/2023 11:56"/>
    <x v="211"/>
    <m/>
    <s v="NO"/>
    <s v="JOGESHWAR"/>
    <s v="Dr. Anupam Singh/Dr.Binay Kumar"/>
    <n v="426.18"/>
    <n v="0"/>
    <n v="-0.18"/>
    <n v="426.18"/>
    <n v="426"/>
    <s v="2023-07-31T11:56:24"/>
  </r>
  <r>
    <s v="Sale"/>
    <s v="23-24/001594"/>
    <s v="31/07/2023 12:30"/>
    <x v="211"/>
    <m/>
    <s v="NO"/>
    <s v="JOGESHWAR PRASAD"/>
    <s v="Dr. Anupam Singh/Dr.Binay Kumar"/>
    <n v="296.77"/>
    <n v="0"/>
    <n v="0.23"/>
    <n v="296.77"/>
    <n v="297"/>
    <s v="2023-07-31T12:30:28"/>
  </r>
  <r>
    <s v="Sale"/>
    <s v="23-24/001595"/>
    <s v="31/07/2023 12:42"/>
    <x v="211"/>
    <m/>
    <s v="NO"/>
    <s v="JOGESHWAR PRASAD"/>
    <s v="Dr. Anupam Singh/Dr.Binay Kumar"/>
    <n v="572"/>
    <n v="0"/>
    <n v="0"/>
    <n v="572"/>
    <n v="572"/>
    <s v="2023-07-31T12:42:46"/>
  </r>
  <r>
    <s v="Sale"/>
    <s v="23-24/001596"/>
    <s v="31/07/2023 12:47"/>
    <x v="211"/>
    <m/>
    <s v="NO"/>
    <s v="BHASWATI SARKAR"/>
    <s v="Dr. Anupam Singh/Dr.Binay Kumar"/>
    <n v="300"/>
    <n v="0"/>
    <n v="0"/>
    <n v="300"/>
    <n v="300"/>
    <s v="2023-07-31T12:47:43"/>
  </r>
  <r>
    <s v="Sale"/>
    <s v="23-24/001598"/>
    <s v="31/07/2023 14:25"/>
    <x v="211"/>
    <m/>
    <s v="NO"/>
    <s v="TAPAN MODHA"/>
    <s v="Dr. Anupam Singh/Dr.Binay Kumar"/>
    <n v="6.8"/>
    <n v="0"/>
    <n v="0.2"/>
    <n v="6.8"/>
    <n v="7"/>
    <s v="2023-07-31T14:25:32"/>
  </r>
  <r>
    <s v="Sale"/>
    <s v="23-24/001599"/>
    <s v="31/07/2023 14:27"/>
    <x v="211"/>
    <m/>
    <s v="NO"/>
    <s v="BHASMATI"/>
    <s v="Dr. Anupam Singh/Dr.Binay Kumar"/>
    <n v="98.5"/>
    <n v="0"/>
    <n v="0.5"/>
    <n v="98.5"/>
    <n v="99"/>
    <s v="2023-07-31T14:27:37"/>
  </r>
  <r>
    <s v="Sale"/>
    <s v="23-24/001601"/>
    <s v="31/07/2023 15:27"/>
    <x v="211"/>
    <n v="5243"/>
    <s v="NO"/>
    <s v="MD RASHID"/>
    <s v="Dr. Anupam Singh/Dr.Binay Kumar"/>
    <n v="460.05"/>
    <n v="0"/>
    <n v="-0.05"/>
    <n v="460.05"/>
    <n v="460"/>
    <s v="2023-07-31T15:27:32"/>
  </r>
  <r>
    <s v="Sale"/>
    <s v="23-24/001603"/>
    <s v="31/07/2023 15:39"/>
    <x v="211"/>
    <m/>
    <s v="NO"/>
    <s v="JAISON"/>
    <s v="Dr. Anupam Singh/Dr.Binay Kumar"/>
    <n v="86"/>
    <n v="0"/>
    <n v="0"/>
    <n v="86"/>
    <n v="86"/>
    <s v="2023-07-31T15:39:10"/>
  </r>
  <r>
    <s v="Sale"/>
    <s v="23-24/001604"/>
    <s v="31/07/2023 15:46"/>
    <x v="211"/>
    <m/>
    <s v="NO"/>
    <s v="RAJENDRA PRASAD"/>
    <s v="Dr. Anupam Singh/Dr.Binay Kumar"/>
    <n v="256"/>
    <n v="0"/>
    <n v="0"/>
    <n v="256"/>
    <n v="256"/>
    <s v="2023-07-31T15:46:04"/>
  </r>
  <r>
    <s v="Sale"/>
    <s v="23-24/001605"/>
    <s v="31/07/2023 15:57"/>
    <x v="211"/>
    <m/>
    <s v="NO"/>
    <s v="RAJENDRA PRASAD"/>
    <s v="Dr. Anupam Singh/Dr.Binay Kumar"/>
    <n v="226"/>
    <n v="0"/>
    <n v="0"/>
    <n v="226"/>
    <n v="226"/>
    <s v="2023-07-31T15:57:58"/>
  </r>
  <r>
    <s v="Sale"/>
    <s v="23-24/001607"/>
    <s v="31/07/2023 17:30"/>
    <x v="211"/>
    <m/>
    <s v="NO"/>
    <s v="DR.SUSHIL SIR"/>
    <s v="Dr. Anupam Singh/Dr.Binay Kumar"/>
    <n v="85"/>
    <n v="0"/>
    <n v="0"/>
    <n v="85"/>
    <n v="85"/>
    <s v="2023-07-31T17:30:58"/>
  </r>
  <r>
    <s v="Sale"/>
    <s v="23-24/001608"/>
    <s v="31/07/2023 18:28"/>
    <x v="211"/>
    <m/>
    <s v="NO"/>
    <s v="RIZWAN"/>
    <s v="Dr. Anupam Singh/Dr.Binay Kumar"/>
    <n v="90.7"/>
    <n v="0"/>
    <n v="0.3"/>
    <n v="90.7"/>
    <n v="91"/>
    <s v="2023-07-31T18:28:42"/>
  </r>
  <r>
    <s v="Sale"/>
    <s v="23-24/001609"/>
    <s v="01/08/2023 00:24"/>
    <x v="212"/>
    <m/>
    <s v="NO"/>
    <s v="RAJU PANDE"/>
    <s v="Dr. Anupam Singh"/>
    <n v="28"/>
    <n v="0"/>
    <n v="0"/>
    <n v="28"/>
    <n v="28"/>
    <s v="2023-08-01T00:24:28"/>
  </r>
  <r>
    <s v="Sale"/>
    <s v="23-24/001610"/>
    <s v="01/08/2023 08:22"/>
    <x v="212"/>
    <m/>
    <s v="NO"/>
    <s v="PUJA"/>
    <s v="Dr. Anupam Singh"/>
    <n v="20"/>
    <n v="0"/>
    <n v="0"/>
    <n v="20"/>
    <n v="20"/>
    <s v="2023-08-01T08:22:38"/>
  </r>
  <r>
    <s v="Sale"/>
    <s v="23-24/001615"/>
    <s v="01/08/2023 14:35"/>
    <x v="212"/>
    <n v="5249"/>
    <s v="NO"/>
    <s v="Mrs. DHRITY DEVI"/>
    <s v="Dr. Anupam Singh/Dr.Binay Kumar"/>
    <n v="794.85"/>
    <n v="0"/>
    <n v="0.15"/>
    <n v="794.85"/>
    <n v="795"/>
    <s v="2023-08-01T14:35:49"/>
  </r>
  <r>
    <s v="Sale"/>
    <s v="23-24/001616"/>
    <s v="01/08/2023 17:26"/>
    <x v="212"/>
    <m/>
    <s v="NO"/>
    <s v="SUSHIL KUMAR"/>
    <s v="Dr. Anupam Singh/Dr.Binay Kumar"/>
    <n v="124.98"/>
    <n v="0"/>
    <n v="0.02"/>
    <n v="124.98"/>
    <n v="125"/>
    <s v="2023-08-01T17:26:01"/>
  </r>
  <r>
    <s v="Sale"/>
    <s v="23-24/001617"/>
    <s v="01/08/2023 18:30"/>
    <x v="212"/>
    <n v="5256"/>
    <s v="NO"/>
    <s v="Mrs. MALA PAL"/>
    <s v="Dr. Anupam Singh/Dr.Binay Kumar"/>
    <n v="815.6"/>
    <n v="0"/>
    <n v="0.4"/>
    <n v="815.6"/>
    <n v="816"/>
    <s v="2023-08-01T18:30:30"/>
  </r>
  <r>
    <s v="Sale"/>
    <s v="23-24/001619"/>
    <s v="02/08/2023 08:25"/>
    <x v="213"/>
    <m/>
    <s v="NO"/>
    <s v="MOHAN"/>
    <s v="Dr. Anupam Singh/Dr.Binay Kumar"/>
    <n v="77.8"/>
    <n v="15.56"/>
    <n v="-0.24"/>
    <n v="62.24"/>
    <n v="62"/>
    <s v="2023-08-02T08:25:36"/>
  </r>
  <r>
    <s v="Sale"/>
    <s v="23-24/001620"/>
    <s v="02/08/2023 08:51"/>
    <x v="213"/>
    <m/>
    <s v="NO"/>
    <s v="PUJA"/>
    <s v="Dr. Anupam Singh"/>
    <n v="20"/>
    <n v="0"/>
    <n v="0"/>
    <n v="20"/>
    <n v="20"/>
    <s v="2023-08-02T08:51:17"/>
  </r>
  <r>
    <s v="Sale"/>
    <s v="23-24/001621"/>
    <s v="02/08/2023 11:41"/>
    <x v="213"/>
    <m/>
    <s v="NO"/>
    <s v="MAHJABIN AFROJ"/>
    <s v="Dr. Anupam Singh"/>
    <n v="18.600000000000001"/>
    <n v="0"/>
    <n v="0.4"/>
    <n v="18.600000000000001"/>
    <n v="19"/>
    <s v="2023-08-02T11:41:41"/>
  </r>
  <r>
    <s v="Sale"/>
    <s v="23-24/001622"/>
    <s v="02/08/2023 13:02"/>
    <x v="213"/>
    <n v="5226"/>
    <s v="NO"/>
    <s v="Mrs. SULEKHA DEVI"/>
    <s v="Dr. Anupam Singh/Dr.Binay Kumar"/>
    <n v="513"/>
    <n v="0"/>
    <n v="0"/>
    <n v="513"/>
    <n v="513"/>
    <s v="2023-08-02T13:02:07"/>
  </r>
  <r>
    <s v="Sale"/>
    <s v="23-24/001623"/>
    <s v="02/08/2023 14:20"/>
    <x v="213"/>
    <m/>
    <s v="NO"/>
    <s v="DR.SUSHIL"/>
    <s v="Dr. Anupam Singh/Dr.Binay Kumar"/>
    <n v="115"/>
    <n v="0"/>
    <n v="0"/>
    <n v="115"/>
    <n v="115"/>
    <s v="2023-08-02T14:20:27"/>
  </r>
  <r>
    <s v="Sale"/>
    <s v="23-24/001625"/>
    <s v="02/08/2023 15:59"/>
    <x v="213"/>
    <n v="1506"/>
    <s v="NO"/>
    <s v="Mr. SUCHAD KOIRI"/>
    <s v="Dr. Anupam Singh/Dr.Binay Kumar"/>
    <n v="3252.9"/>
    <n v="0"/>
    <n v="0.1"/>
    <n v="3252.9"/>
    <n v="3253"/>
    <s v="2023-08-02T15:59:28"/>
  </r>
  <r>
    <s v="Sale"/>
    <s v="23-24/001626"/>
    <s v="02/08/2023 16:14"/>
    <x v="213"/>
    <m/>
    <s v="NO"/>
    <s v="MR.RANJEET SINGH"/>
    <s v="Dr. Anupam Singh/Dr.Binay Kumar"/>
    <n v="2732.4"/>
    <n v="819.72"/>
    <n v="0.32"/>
    <n v="1912.68"/>
    <n v="1913"/>
    <s v="2023-08-02T16:14:27"/>
  </r>
  <r>
    <s v="Sale"/>
    <s v="23-24/001627"/>
    <s v="02/08/2023 17:29"/>
    <x v="213"/>
    <m/>
    <s v="NO"/>
    <s v="TRIBHUWAN PRASAD JESWAL"/>
    <s v="Dr. Anupam Singh/Dr.Binay Kumar"/>
    <n v="130"/>
    <n v="0"/>
    <n v="0"/>
    <n v="130"/>
    <n v="130"/>
    <s v="2023-08-02T17:29:06"/>
  </r>
  <r>
    <s v="Sale"/>
    <s v="23-24/001632"/>
    <s v="03/08/2023 13:18"/>
    <x v="214"/>
    <n v="5099"/>
    <s v="NO"/>
    <s v="Mr. DEV KUMAR SINGH"/>
    <s v="Dr. Anupam Singh/Dr.Binay Kumar"/>
    <n v="244.65"/>
    <n v="0"/>
    <n v="0.35"/>
    <n v="244.65"/>
    <n v="245"/>
    <s v="2023-08-03T13:18:25"/>
  </r>
  <r>
    <s v="Sale"/>
    <s v="23-24/001634"/>
    <s v="03/08/2023 13:47"/>
    <x v="214"/>
    <m/>
    <s v="NO"/>
    <s v="NEW CATH LAB"/>
    <s v="Dr. Anupam Singh/Dr.Binay Kumar"/>
    <n v="953.43"/>
    <n v="0"/>
    <n v="-0.43"/>
    <n v="953.43"/>
    <n v="953"/>
    <s v="2023-08-03T13:47:22"/>
  </r>
  <r>
    <s v="Sale"/>
    <s v="23-24/001635"/>
    <s v="03/08/2023 13:51"/>
    <x v="214"/>
    <m/>
    <s v="NO"/>
    <s v="NAMITA DI"/>
    <s v="Dr. Anupam Singh"/>
    <n v="12.64"/>
    <n v="0"/>
    <n v="0.36"/>
    <n v="12.64"/>
    <n v="13"/>
    <s v="2023-08-03T13:51:18"/>
  </r>
  <r>
    <s v="Sale"/>
    <s v="23-24/001636"/>
    <s v="03/08/2023 14:04"/>
    <x v="214"/>
    <n v="5275"/>
    <s v="NO"/>
    <s v="Mr. MUSTAK ANSARI"/>
    <s v="Dr. Anupam Singh/Dr.Binay Kumar"/>
    <n v="79.02"/>
    <n v="0"/>
    <n v="-0.02"/>
    <n v="79.02"/>
    <n v="79"/>
    <s v="2023-08-03T14:04:31"/>
  </r>
  <r>
    <s v="Sale"/>
    <s v="23-24/001639"/>
    <s v="03/08/2023 15:21"/>
    <x v="214"/>
    <n v="1031"/>
    <s v="NO"/>
    <s v="Mrs. SARSWATI  DEVI"/>
    <s v="Dr. Anupam Singh/Dr.Binay Kumar"/>
    <n v="390.9"/>
    <n v="0"/>
    <n v="0.1"/>
    <n v="390.9"/>
    <n v="391"/>
    <s v="2023-08-03T15:21:43"/>
  </r>
  <r>
    <s v="Sale"/>
    <s v="23-24/001640"/>
    <s v="03/08/2023 15:34"/>
    <x v="214"/>
    <n v="5276"/>
    <s v="NO"/>
    <s v="Mrs. SAROJ PRASAD"/>
    <s v="Dr. Anupam Singh/Dr.Binay Kumar"/>
    <n v="474.3"/>
    <n v="0"/>
    <n v="-0.3"/>
    <n v="474.3"/>
    <n v="474"/>
    <s v="2023-08-03T15:34:25"/>
  </r>
  <r>
    <s v="Sale"/>
    <s v="23-24/001641"/>
    <s v="03/08/2023 16:31"/>
    <x v="214"/>
    <n v="5274"/>
    <s v="NO"/>
    <s v="Mrs. SONAMUNI MARANDI"/>
    <s v="Dr. Anupam Singh/Dr.Binay Kumar"/>
    <n v="1013.1"/>
    <n v="0"/>
    <n v="-0.1"/>
    <n v="1013.1"/>
    <n v="1013"/>
    <s v="2023-08-03T16:31:07"/>
  </r>
  <r>
    <s v="Sale"/>
    <s v="23-24/001642"/>
    <s v="03/08/2023 16:36"/>
    <x v="214"/>
    <n v="2312"/>
    <s v="NO"/>
    <s v="Mrs. AISHA KHATOON"/>
    <s v="Dr. Anupam Singh/Dr.Binay Kumar"/>
    <n v="570"/>
    <n v="0"/>
    <n v="0"/>
    <n v="570"/>
    <n v="570"/>
    <s v="2023-08-03T16:36:43"/>
  </r>
  <r>
    <s v="Sale"/>
    <s v="23-24/001650"/>
    <s v="04/08/2023 15:21"/>
    <x v="215"/>
    <n v="5286"/>
    <s v="NO"/>
    <s v="Mr. SURESH MAHTO"/>
    <s v="Dr. Anupam Singh/Dr.Binay Kumar"/>
    <n v="1610.4"/>
    <n v="0"/>
    <n v="-0.4"/>
    <n v="1610.4"/>
    <n v="1610"/>
    <s v="2023-08-04T15:21:40"/>
  </r>
  <r>
    <s v="Sale"/>
    <s v="23-24/001651"/>
    <s v="04/08/2023 17:08"/>
    <x v="215"/>
    <m/>
    <s v="NO"/>
    <s v="DHEERAJ"/>
    <s v="Dr. Anupam Singh/Dr.Binay Kumar"/>
    <n v="20"/>
    <n v="0"/>
    <n v="0"/>
    <n v="20"/>
    <n v="20"/>
    <s v="2023-08-04T17:08:47"/>
  </r>
  <r>
    <s v="Sale"/>
    <s v="23-24/001652"/>
    <s v="04/08/2023 18:10"/>
    <x v="215"/>
    <n v="5293"/>
    <s v="NO"/>
    <s v="Mr. BINOD KUMAR  SINGH"/>
    <s v="Dr. Anupam Singh/Dr.Binay Kumar"/>
    <n v="373.3"/>
    <n v="0"/>
    <n v="-0.3"/>
    <n v="373.3"/>
    <n v="373"/>
    <s v="2023-08-04T18:10:36"/>
  </r>
  <r>
    <s v="Sale"/>
    <s v="23-24/001653"/>
    <s v="04/08/2023 18:37"/>
    <x v="215"/>
    <n v="3765"/>
    <s v="NO"/>
    <s v="Mrs. MAIJUN BIBI"/>
    <s v="Dr. Anupam Singh/Dr.Binay Kumar"/>
    <n v="1395.9"/>
    <n v="0"/>
    <n v="0.1"/>
    <n v="1395.9"/>
    <n v="1396"/>
    <s v="2023-08-04T18:37:37"/>
  </r>
  <r>
    <s v="Sale"/>
    <s v="23-24/001655"/>
    <s v="04/08/2023 19:16"/>
    <x v="215"/>
    <m/>
    <s v="NO"/>
    <s v="MR. DHANESHWAR PRASAD"/>
    <s v="Dr. Anupam Singh/Dr.Binay Kumar"/>
    <n v="553.29999999999995"/>
    <n v="0"/>
    <n v="-0.3"/>
    <n v="553.29999999999995"/>
    <n v="553"/>
    <s v="2023-08-04T19:16:50"/>
  </r>
  <r>
    <s v="Sale"/>
    <s v="23-24/001656"/>
    <s v="04/08/2023 20:53"/>
    <x v="215"/>
    <n v="5153"/>
    <s v="NO"/>
    <s v="Mrs. MAYA RANI DEY"/>
    <s v="Dr. Anupam Singh/Dr.Binay Kumar"/>
    <n v="2189.13"/>
    <n v="0"/>
    <n v="-0.13"/>
    <n v="2189.13"/>
    <n v="2189"/>
    <s v="2023-08-04T20:53:58"/>
  </r>
  <r>
    <s v="Sale"/>
    <s v="23-24/001657"/>
    <s v="04/08/2023 21:05"/>
    <x v="215"/>
    <n v="5153"/>
    <s v="NO"/>
    <s v="Mrs. MAYA RANI DEY"/>
    <s v="Dr. Anupam Singh/Dr.Binay Kumar"/>
    <n v="330.4"/>
    <n v="0"/>
    <n v="-0.4"/>
    <n v="330.4"/>
    <n v="330"/>
    <s v="2023-08-04T21:05:08"/>
  </r>
  <r>
    <s v="Sale"/>
    <s v="23-24/001660"/>
    <s v="05/08/2023 08:20"/>
    <x v="216"/>
    <m/>
    <s v="NO"/>
    <s v="BABLU PATH"/>
    <s v="Dr. Anupam Singh/Dr.Binay Kumar"/>
    <n v="39.04"/>
    <n v="0"/>
    <n v="-0.04"/>
    <n v="39.04"/>
    <n v="39"/>
    <s v="2023-08-05T08:20:25"/>
  </r>
  <r>
    <s v="Sale"/>
    <s v="23-24/001661"/>
    <s v="05/08/2023 08:28"/>
    <x v="216"/>
    <m/>
    <s v="NO"/>
    <s v="RAJ VIVEK"/>
    <s v="Dr. Anupam Singh/Dr.Binay Kumar"/>
    <n v="10"/>
    <n v="0"/>
    <n v="0"/>
    <n v="10"/>
    <n v="10"/>
    <s v="2023-08-05T08:28:15"/>
  </r>
  <r>
    <s v="Sale"/>
    <s v="23-24/001662"/>
    <s v="05/08/2023 09:47"/>
    <x v="216"/>
    <m/>
    <s v="NO"/>
    <s v="DOLLY VARMA"/>
    <s v="Dr. Anupam Singh"/>
    <n v="474.3"/>
    <n v="0"/>
    <n v="-0.3"/>
    <n v="474.3"/>
    <n v="474"/>
    <s v="2023-08-05T09:47:41"/>
  </r>
  <r>
    <s v="Sale"/>
    <s v="23-24/001663"/>
    <s v="05/08/2023 12:31"/>
    <x v="216"/>
    <n v="5297"/>
    <s v="NO"/>
    <s v="Mr. AYUSH KUMAR"/>
    <s v="Dr. Anupam Singh/Dr.Binay Kumar"/>
    <n v="368"/>
    <n v="0"/>
    <n v="0"/>
    <n v="368"/>
    <n v="368"/>
    <s v="2023-08-05T12:31:57"/>
  </r>
  <r>
    <s v="Sale"/>
    <s v="23-24/001666"/>
    <s v="05/08/2023 13:03"/>
    <x v="216"/>
    <n v="5298"/>
    <s v="NO"/>
    <s v="Mr. SUJIT KUMAR"/>
    <s v="Dr. Anupam Singh/Dr.Binay Kumar"/>
    <n v="435.3"/>
    <n v="0"/>
    <n v="-0.3"/>
    <n v="435.3"/>
    <n v="435"/>
    <s v="2023-08-05T13:03:11"/>
  </r>
  <r>
    <s v="Return"/>
    <s v="23-24/000077"/>
    <s v="05/08/2023 13:35"/>
    <x v="216"/>
    <n v="2509"/>
    <s v="NO"/>
    <s v="Mr. MAHENDRA BHAGAT"/>
    <m/>
    <n v="-350.6"/>
    <n v="0"/>
    <n v="-0.4"/>
    <n v="-350.6"/>
    <n v="-351"/>
    <s v="2023-08-05T13:35:27"/>
  </r>
  <r>
    <s v="Sale"/>
    <s v="23-24/001668"/>
    <s v="05/08/2023 13:39"/>
    <x v="216"/>
    <n v="2509"/>
    <s v="NO"/>
    <s v="Mr. MAHENDRA BHAGAT"/>
    <s v="Dr. Anupam Singh/Dr.Binay Kumar"/>
    <n v="363.2"/>
    <n v="0"/>
    <n v="-0.2"/>
    <n v="363.2"/>
    <n v="363"/>
    <s v="2023-08-05T13:39:01"/>
  </r>
  <r>
    <s v="Sale"/>
    <s v="23-24/001669"/>
    <s v="05/08/2023 13:47"/>
    <x v="216"/>
    <n v="5297"/>
    <s v="NO"/>
    <s v="Mr. AYUSH KUMAR"/>
    <s v="Dr. Anupam Singh/Dr.Binay Kumar"/>
    <n v="73.13"/>
    <n v="0"/>
    <n v="-0.13"/>
    <n v="73.13"/>
    <n v="73"/>
    <s v="2023-08-05T13:47:44"/>
  </r>
  <r>
    <s v="Sale"/>
    <s v="23-24/001672"/>
    <s v="05/08/2023 15:07"/>
    <x v="216"/>
    <n v="5297"/>
    <s v="NO"/>
    <s v="Mr. AYUSH KUMAR"/>
    <s v="Dr. Anupam Singh/Dr.Binay Kumar"/>
    <n v="177.01"/>
    <n v="0"/>
    <n v="-0.01"/>
    <n v="177.01"/>
    <n v="177"/>
    <s v="2023-08-05T15:07:56"/>
  </r>
  <r>
    <s v="Return"/>
    <s v="23-24/000078"/>
    <s v="05/08/2023 16:20"/>
    <x v="216"/>
    <n v="5298"/>
    <s v="NO"/>
    <s v="Mr. SUJIT KUMAR"/>
    <m/>
    <n v="-435.3"/>
    <n v="0"/>
    <n v="0.3"/>
    <n v="-435.3"/>
    <n v="-435"/>
    <s v="2023-08-05T16:20:07"/>
  </r>
  <r>
    <s v="Sale"/>
    <s v="23-24/001673"/>
    <s v="05/08/2023 16:20"/>
    <x v="216"/>
    <n v="5298"/>
    <s v="NO"/>
    <s v="Mr. SUJIT KUMAR"/>
    <s v="Dr. Anupam Singh/Dr.Binay Kumar"/>
    <n v="204.6"/>
    <n v="0"/>
    <n v="0.4"/>
    <n v="204.6"/>
    <n v="205"/>
    <s v="2023-08-05T16:20:55"/>
  </r>
  <r>
    <s v="Sale"/>
    <s v="23-24/001674"/>
    <s v="05/08/2023 16:25"/>
    <x v="216"/>
    <n v="4184"/>
    <s v="NO"/>
    <s v="MD ASLAM ANSARI"/>
    <s v="Dr. Anupam Singh/Dr.Binay Kumar"/>
    <n v="832.57"/>
    <n v="0"/>
    <n v="0.43"/>
    <n v="832.57"/>
    <n v="833"/>
    <s v="2023-08-05T16:25:02"/>
  </r>
  <r>
    <s v="Sale"/>
    <s v="23-24/001675"/>
    <s v="05/08/2023 16:53"/>
    <x v="216"/>
    <n v="5299"/>
    <s v="NO"/>
    <s v="Mrs. SUNITA BECK"/>
    <s v="Dr. Anupam Singh/Dr.Binay Kumar"/>
    <n v="339"/>
    <n v="0"/>
    <n v="0"/>
    <n v="339"/>
    <n v="339"/>
    <s v="2023-08-05T16:53:45"/>
  </r>
  <r>
    <s v="Sale"/>
    <s v="23-24/001676"/>
    <s v="05/08/2023 16:59"/>
    <x v="216"/>
    <n v="5303"/>
    <s v="NO"/>
    <s v="Mr. RAVI KUMAR PRASAD"/>
    <s v="Dr. Anupam Singh/Dr.Binay Kumar"/>
    <n v="209.35"/>
    <n v="0"/>
    <n v="-0.35"/>
    <n v="209.35"/>
    <n v="209"/>
    <s v="2023-08-05T16:59:03"/>
  </r>
  <r>
    <s v="Sale"/>
    <s v="23-24/001677"/>
    <s v="05/08/2023 17:50"/>
    <x v="216"/>
    <m/>
    <s v="NO"/>
    <s v="SANJAY KUMAR"/>
    <s v="Dr. Anupam Singh/Dr.Binay Kumar"/>
    <n v="8.5"/>
    <n v="0"/>
    <n v="0.5"/>
    <n v="8.5"/>
    <n v="9"/>
    <s v="2023-08-05T17:50:06"/>
  </r>
  <r>
    <s v="Sale"/>
    <s v="23-24/001679"/>
    <s v="06/08/2023 12:33"/>
    <x v="217"/>
    <m/>
    <s v="NO"/>
    <s v="DR. ANUPAM SIR"/>
    <s v="Dr. Anupam Singh/Dr.Binay Kumar"/>
    <n v="288.95999999999998"/>
    <n v="57.79"/>
    <n v="-0.17"/>
    <n v="231.17"/>
    <n v="231"/>
    <s v="2023-08-06T12:33:24"/>
  </r>
  <r>
    <s v="Sale"/>
    <s v="23-24/001680"/>
    <s v="06/08/2023 13:06"/>
    <x v="217"/>
    <m/>
    <s v="NO"/>
    <s v="DR. ARUN"/>
    <s v="Dr. Anupam Singh/Dr.Binay Kumar"/>
    <n v="878.86"/>
    <n v="175.77"/>
    <n v="-0.09"/>
    <n v="703.09"/>
    <n v="703"/>
    <s v="2023-08-06T13:06:33"/>
  </r>
  <r>
    <s v="Sale"/>
    <s v="23-24/001681"/>
    <s v="06/08/2023 13:22"/>
    <x v="217"/>
    <n v="4881"/>
    <s v="NO"/>
    <s v="Mrs. RENU DEVI"/>
    <s v="Dr. Anupam Singh/Dr.Binay Kumar"/>
    <n v="1036"/>
    <n v="0"/>
    <n v="0"/>
    <n v="1036"/>
    <n v="1036"/>
    <s v="2023-08-06T13:22:02"/>
  </r>
  <r>
    <s v="Sale"/>
    <s v="23-24/001683"/>
    <s v="06/08/2023 14:36"/>
    <x v="217"/>
    <n v="5310"/>
    <s v="NO"/>
    <s v="Mr. RAM LAL RAM"/>
    <s v="Dr. Anupam Singh/Dr.Binay Kumar"/>
    <n v="550.4"/>
    <n v="0"/>
    <n v="-0.4"/>
    <n v="550.4"/>
    <n v="550"/>
    <s v="2023-08-06T14:36:13"/>
  </r>
  <r>
    <s v="Sale"/>
    <s v="23-24/001687"/>
    <s v="06/08/2023 16:55"/>
    <x v="217"/>
    <m/>
    <s v="NO"/>
    <s v="SAGAR"/>
    <s v="Dr. Anupam Singh/Dr.Binay Kumar"/>
    <n v="10"/>
    <n v="0"/>
    <n v="0"/>
    <n v="10"/>
    <n v="10"/>
    <s v="2023-08-06T16:55:12"/>
  </r>
  <r>
    <s v="Sale"/>
    <s v="23-24/001688"/>
    <s v="06/08/2023 17:01"/>
    <x v="217"/>
    <m/>
    <s v="NO"/>
    <s v="RASHMI"/>
    <s v="Dr. Anupam Singh/Dr.Binay Kumar"/>
    <n v="10"/>
    <n v="0"/>
    <n v="0"/>
    <n v="10"/>
    <n v="10"/>
    <s v="2023-08-06T17:01:20"/>
  </r>
  <r>
    <s v="Sale"/>
    <s v="23-24/001689"/>
    <s v="06/08/2023 20:42"/>
    <x v="217"/>
    <m/>
    <s v="NO"/>
    <s v="PUJA"/>
    <s v="Dr. Anupam Singh"/>
    <n v="10"/>
    <n v="0"/>
    <n v="0"/>
    <n v="10"/>
    <n v="10"/>
    <s v="2023-08-06T20:42:55"/>
  </r>
  <r>
    <s v="Sale"/>
    <s v="23-24/001690"/>
    <s v="07/08/2023 08:09"/>
    <x v="218"/>
    <m/>
    <s v="NO"/>
    <s v="NAVIN SIR"/>
    <s v="Dr. Anupam Singh"/>
    <n v="612"/>
    <n v="0"/>
    <n v="0"/>
    <n v="612"/>
    <n v="612"/>
    <s v="2023-08-07T08:09:18"/>
  </r>
  <r>
    <s v="Sale"/>
    <s v="23-24/001693"/>
    <s v="07/08/2023 12:34"/>
    <x v="218"/>
    <m/>
    <s v="NO"/>
    <s v="NAVEEN SIR"/>
    <s v="Dr. Anupam Singh/Dr.Binay Kumar"/>
    <n v="441.6"/>
    <n v="132.47999999999999"/>
    <n v="-0.12"/>
    <n v="309.12"/>
    <n v="309"/>
    <s v="2023-08-07T12:34:03"/>
  </r>
  <r>
    <s v="Sale"/>
    <s v="23-24/001694"/>
    <s v="07/08/2023 12:50"/>
    <x v="218"/>
    <n v="5125"/>
    <s v="NO"/>
    <s v="Mr. RAJU SAHU"/>
    <s v="Dr. Anupam Singh/Dr.Binay Kumar"/>
    <n v="427.05"/>
    <n v="0"/>
    <n v="-0.05"/>
    <n v="427.05"/>
    <n v="427"/>
    <s v="2023-08-07T12:50:18"/>
  </r>
  <r>
    <s v="Sale"/>
    <s v="23-24/001695"/>
    <s v="07/08/2023 13:19"/>
    <x v="218"/>
    <m/>
    <s v="NO"/>
    <s v="CATH LAB NEW"/>
    <s v="Dr. Anupam Singh/Dr.Binay Kumar"/>
    <n v="1144"/>
    <n v="0"/>
    <n v="0"/>
    <n v="1144"/>
    <n v="1144"/>
    <s v="2023-08-07T13:19:33"/>
  </r>
  <r>
    <s v="Sale"/>
    <s v="23-24/001697"/>
    <s v="07/08/2023 13:59"/>
    <x v="218"/>
    <m/>
    <s v="NO"/>
    <s v="BANDANA SINGH"/>
    <s v="Dr. Anupam Singh/Dr.Binay Kumar"/>
    <n v="181.6"/>
    <n v="0"/>
    <n v="0.4"/>
    <n v="181.6"/>
    <n v="182"/>
    <s v="2023-08-07T13:59:36"/>
  </r>
  <r>
    <s v="Sale"/>
    <s v="23-24/001699"/>
    <s v="07/08/2023 14:29"/>
    <x v="218"/>
    <m/>
    <s v="NO"/>
    <s v="MR.SONU ANAND"/>
    <s v="Dr. Anupam Singh/Dr.Binay Kumar"/>
    <n v="321.89999999999998"/>
    <n v="0"/>
    <n v="0.1"/>
    <n v="321.89999999999998"/>
    <n v="322"/>
    <s v="2023-08-07T14:29:24"/>
  </r>
  <r>
    <s v="Sale"/>
    <s v="23-24/001700"/>
    <s v="07/08/2023 14:32"/>
    <x v="218"/>
    <m/>
    <s v="NO"/>
    <s v="AJAY THAKUR"/>
    <s v="Dr. Anupam Singh/Dr.Binay Kumar"/>
    <n v="10"/>
    <n v="0"/>
    <n v="0"/>
    <n v="10"/>
    <n v="10"/>
    <s v="2023-08-07T14:32:26"/>
  </r>
  <r>
    <s v="Sale"/>
    <s v="23-24/001701"/>
    <s v="07/08/2023 14:47"/>
    <x v="218"/>
    <n v="5322"/>
    <s v="NO"/>
    <s v="Mr. GAUTAM"/>
    <s v="Dr. Anupam Singh/Dr.Binay Kumar"/>
    <n v="370.6"/>
    <n v="0"/>
    <n v="0.4"/>
    <n v="370.6"/>
    <n v="371"/>
    <s v="2023-08-07T14:47:03"/>
  </r>
  <r>
    <s v="Sale"/>
    <s v="23-24/001704"/>
    <s v="07/08/2023 15:00"/>
    <x v="218"/>
    <n v="5319"/>
    <s v="NO"/>
    <s v="Mr. SATYA NARAIN SINHA"/>
    <s v="Dr. Anupam Singh/Dr.Binay Kumar"/>
    <n v="233.55"/>
    <n v="0"/>
    <n v="0.45"/>
    <n v="233.55"/>
    <n v="234"/>
    <s v="2023-08-07T15:00:38"/>
  </r>
  <r>
    <s v="Sale"/>
    <s v="23-24/001709"/>
    <s v="08/08/2023 08:36"/>
    <x v="219"/>
    <m/>
    <s v="NO"/>
    <s v="NAVEEN SIR"/>
    <s v="Dr. Anupam Singh/Dr.Binay Kumar"/>
    <n v="59.78"/>
    <n v="17.940000000000001"/>
    <n v="0.16"/>
    <n v="41.84"/>
    <n v="42"/>
    <s v="2023-08-08T08:36:16"/>
  </r>
  <r>
    <s v="Sale"/>
    <s v="23-24/001710"/>
    <s v="08/08/2023 12:24"/>
    <x v="219"/>
    <m/>
    <s v="NO"/>
    <s v="SUNANDANA GHOSH"/>
    <s v="Dr. Anupam Singh"/>
    <n v="4400.24"/>
    <n v="0"/>
    <n v="-0.24"/>
    <n v="4400.24"/>
    <n v="4400"/>
    <s v="2023-08-08T12:24:09"/>
  </r>
  <r>
    <s v="Sale"/>
    <s v="23-24/001711"/>
    <s v="08/08/2023 12:54"/>
    <x v="219"/>
    <m/>
    <s v="NO"/>
    <s v="ANKIT"/>
    <s v="Dr. Anupam Singh"/>
    <n v="10.58"/>
    <n v="0"/>
    <n v="0.42"/>
    <n v="10.58"/>
    <n v="11"/>
    <s v="2023-08-08T12:54:21"/>
  </r>
  <r>
    <s v="Sale"/>
    <s v="23-24/001712"/>
    <s v="08/08/2023 12:59"/>
    <x v="219"/>
    <m/>
    <s v="NO"/>
    <s v="GHANSHYAM CHAND ( F/O - DR.VARUN KUMAR )"/>
    <s v="Dr. Anupam Singh/Dr.Binay Kumar"/>
    <n v="1203.6600000000001"/>
    <n v="0"/>
    <n v="0.34"/>
    <n v="1203.6600000000001"/>
    <n v="1204"/>
    <s v="2023-08-08T12:59:42"/>
  </r>
  <r>
    <s v="Sale"/>
    <s v="23-24/001714"/>
    <s v="08/08/2023 14:29"/>
    <x v="219"/>
    <n v="4515"/>
    <s v="NO"/>
    <s v="MD ASHFAQUE"/>
    <s v="Dr. Anupam Singh/Dr.Binay Kumar"/>
    <n v="666.51"/>
    <n v="0"/>
    <n v="0.49"/>
    <n v="666.51"/>
    <n v="667"/>
    <s v="2023-08-08T14:29:17"/>
  </r>
  <r>
    <s v="Sale"/>
    <s v="23-24/001716"/>
    <s v="08/08/2023 15:32"/>
    <x v="219"/>
    <n v="5332"/>
    <s v="NO"/>
    <s v="Mr. BEHARI SHARMA"/>
    <s v="Dr. Anupam Singh/Dr.Binay Kumar"/>
    <n v="911.62"/>
    <n v="0"/>
    <n v="0.38"/>
    <n v="911.62"/>
    <n v="912"/>
    <s v="2023-08-08T15:32:05"/>
  </r>
  <r>
    <s v="Sale"/>
    <s v="23-24/001720"/>
    <s v="08/08/2023 16:53"/>
    <x v="219"/>
    <m/>
    <s v="NO"/>
    <s v="SHINU MAM"/>
    <s v="Dr. Anupam Singh/Dr.Binay Kumar"/>
    <n v="530.5"/>
    <n v="159.15"/>
    <n v="-0.35"/>
    <n v="371.35"/>
    <n v="371"/>
    <s v="2023-08-08T16:53:47"/>
  </r>
  <r>
    <s v="Sale"/>
    <s v="23-24/001721"/>
    <s v="08/08/2023 16:59"/>
    <x v="219"/>
    <m/>
    <s v="NO"/>
    <s v="AMULY RAJVAR"/>
    <s v="Dr. Anupam Singh"/>
    <n v="831"/>
    <n v="0"/>
    <n v="0"/>
    <n v="831"/>
    <n v="831"/>
    <s v="2023-08-08T16:59:34"/>
  </r>
  <r>
    <s v="Sale"/>
    <s v="23-24/001722"/>
    <s v="08/08/2023 17:20"/>
    <x v="219"/>
    <n v="5336"/>
    <s v="NO"/>
    <s v="Mr. GOURI SHANKAR"/>
    <s v="Dr. Anupam Singh/Dr.Binay Kumar"/>
    <n v="39.840000000000003"/>
    <n v="0"/>
    <n v="0.16"/>
    <n v="39.840000000000003"/>
    <n v="40"/>
    <s v="2023-08-08T17:20:48"/>
  </r>
  <r>
    <s v="Sale"/>
    <s v="23-24/001723"/>
    <s v="08/08/2023 17:32"/>
    <x v="219"/>
    <n v="5335"/>
    <s v="NO"/>
    <s v="Mr. DINESH KUMAR PANDEY"/>
    <s v="Dr. Anupam Singh/Dr.Binay Kumar"/>
    <n v="1117"/>
    <n v="0"/>
    <n v="0"/>
    <n v="1117"/>
    <n v="1117"/>
    <s v="2023-08-08T17:32:05"/>
  </r>
  <r>
    <s v="Sale"/>
    <s v="23-24/001724"/>
    <s v="08/08/2023 17:34"/>
    <x v="219"/>
    <n v="5339"/>
    <s v="NO"/>
    <s v="Mr. AMULYA RAJWAR"/>
    <s v="Dr. Anupam Singh/Dr.Binay Kumar"/>
    <n v="1246.5"/>
    <n v="0"/>
    <n v="0.5"/>
    <n v="1246.5"/>
    <n v="1247"/>
    <s v="2023-08-08T17:34:15"/>
  </r>
  <r>
    <s v="Sale"/>
    <s v="23-24/001725"/>
    <s v="08/08/2023 18:51"/>
    <x v="219"/>
    <m/>
    <s v="NO"/>
    <s v="RAM"/>
    <s v="Dr. Anupam Singh/Dr.Binay Kumar"/>
    <n v="4.18"/>
    <n v="0"/>
    <n v="-0.18"/>
    <n v="4.18"/>
    <n v="4"/>
    <s v="2023-08-08T18:51:18"/>
  </r>
  <r>
    <s v="Sale"/>
    <s v="23-24/001726"/>
    <s v="08/08/2023 20:01"/>
    <x v="219"/>
    <m/>
    <s v="NO"/>
    <s v="DR.R P SINGH"/>
    <s v="Dr. Anupam Singh/Dr.Binay Kumar"/>
    <n v="496.48"/>
    <n v="148.94999999999999"/>
    <n v="0.47"/>
    <n v="347.53"/>
    <n v="348"/>
    <s v="2023-08-08T20:01:55"/>
  </r>
  <r>
    <s v="Sale"/>
    <s v="23-24/001728"/>
    <s v="09/08/2023 08:05"/>
    <x v="220"/>
    <m/>
    <s v="NO"/>
    <s v="sonu"/>
    <s v="Dr. Anupam Singh/Dr.Binay Kumar"/>
    <n v="10"/>
    <n v="0"/>
    <n v="0"/>
    <n v="10"/>
    <n v="10"/>
    <s v="2023-08-09T08:05:15"/>
  </r>
  <r>
    <s v="Sale"/>
    <s v="23-24/001729"/>
    <s v="09/08/2023 08:37"/>
    <x v="220"/>
    <m/>
    <s v="NO"/>
    <s v="puja"/>
    <s v="Dr. Anupam Singh"/>
    <n v="20"/>
    <n v="0"/>
    <n v="0"/>
    <n v="20"/>
    <n v="20"/>
    <s v="2023-08-09T08:37:25"/>
  </r>
  <r>
    <s v="Sale"/>
    <s v="23-24/001731"/>
    <s v="09/08/2023 11:23"/>
    <x v="220"/>
    <n v="5160"/>
    <s v="NO"/>
    <s v="Mrs. SITA DEVI"/>
    <s v="Dr. Anupam Singh/Dr.Binay Kumar"/>
    <n v="412.76"/>
    <n v="0"/>
    <n v="0.24"/>
    <n v="412.76"/>
    <n v="413"/>
    <s v="2023-08-09T11:23:43"/>
  </r>
  <r>
    <s v="Sale"/>
    <s v="23-24/001734"/>
    <s v="09/08/2023 12:00"/>
    <x v="220"/>
    <n v="5346"/>
    <s v="NO"/>
    <s v="Mrs. RAJIYA BEGAM"/>
    <s v="Dr. Anupam Singh/Dr.Binay Kumar"/>
    <n v="159.32"/>
    <n v="0"/>
    <n v="-0.32"/>
    <n v="159.32"/>
    <n v="159"/>
    <s v="2023-08-09T12:00:50"/>
  </r>
  <r>
    <s v="Sale"/>
    <s v="23-24/001735"/>
    <s v="09/08/2023 12:13"/>
    <x v="220"/>
    <n v="5346"/>
    <s v="NO"/>
    <s v="Mrs. RAJIYA BEGAM"/>
    <s v="Dr. Anupam Singh/Dr.Binay Kumar"/>
    <n v="377.8"/>
    <n v="0"/>
    <n v="0.2"/>
    <n v="377.8"/>
    <n v="378"/>
    <s v="2023-08-09T12:13:57"/>
  </r>
  <r>
    <s v="Sale"/>
    <s v="23-24/001736"/>
    <s v="09/08/2023 12:20"/>
    <x v="220"/>
    <m/>
    <s v="NO"/>
    <s v="GULAM"/>
    <s v="Dr. Anupam Singh"/>
    <n v="51.5"/>
    <n v="0"/>
    <n v="0.5"/>
    <n v="51.5"/>
    <n v="52"/>
    <s v="2023-08-09T12:20:36"/>
  </r>
  <r>
    <s v="Sale"/>
    <s v="23-24/001737"/>
    <s v="09/08/2023 12:59"/>
    <x v="220"/>
    <m/>
    <s v="NO"/>
    <s v="BHASWATI SARKAR"/>
    <s v="Dr. Anupam Singh/Dr.Binay Kumar"/>
    <n v="306.5"/>
    <n v="0"/>
    <n v="0.5"/>
    <n v="306.5"/>
    <n v="307"/>
    <s v="2023-08-09T12:59:43"/>
  </r>
  <r>
    <s v="Sale"/>
    <s v="23-24/001738"/>
    <s v="09/08/2023 14:49"/>
    <x v="220"/>
    <m/>
    <s v="NO"/>
    <s v="NAVIN SIR"/>
    <s v="Dr. Anupam Singh/Dr.Binay Kumar"/>
    <n v="13.62"/>
    <n v="2.72"/>
    <n v="0.1"/>
    <n v="10.9"/>
    <n v="11"/>
    <s v="2023-08-09T14:49:32"/>
  </r>
  <r>
    <s v="Sale"/>
    <s v="23-24/001739"/>
    <s v="09/08/2023 15:06"/>
    <x v="220"/>
    <m/>
    <s v="NO"/>
    <s v="SURUCHI"/>
    <s v="Dr. Anupam Singh"/>
    <n v="80"/>
    <n v="0"/>
    <n v="0"/>
    <n v="80"/>
    <n v="80"/>
    <s v="2023-08-09T15:06:44"/>
  </r>
  <r>
    <s v="Sale"/>
    <s v="23-24/001740"/>
    <s v="09/08/2023 15:11"/>
    <x v="220"/>
    <m/>
    <s v="NO"/>
    <s v="NAVIN SIR"/>
    <s v="Dr. Anupam Singh/Dr.Binay Kumar"/>
    <n v="223.4"/>
    <n v="67.02"/>
    <n v="-0.38"/>
    <n v="156.38"/>
    <n v="156"/>
    <s v="2023-08-09T15:11:11"/>
  </r>
  <r>
    <s v="Sale"/>
    <s v="23-24/001742"/>
    <s v="09/08/2023 16:28"/>
    <x v="220"/>
    <n v="5353"/>
    <s v="NO"/>
    <s v="Mrs. AJMERI KHATOON"/>
    <s v="Dr. RASHMI SINGH"/>
    <n v="417.6"/>
    <n v="0"/>
    <n v="0.4"/>
    <n v="417.6"/>
    <n v="418"/>
    <s v="2023-08-09T16:28:57"/>
  </r>
  <r>
    <s v="Sale"/>
    <s v="23-24/001743"/>
    <s v="09/08/2023 17:36"/>
    <x v="220"/>
    <m/>
    <s v="NO"/>
    <s v="DR.ANUPAM SIR"/>
    <s v="Dr. Anupam Singh/Dr.Binay Kumar"/>
    <n v="28012.1"/>
    <n v="19987.23"/>
    <n v="0.13"/>
    <n v="8024.87"/>
    <n v="8025"/>
    <s v="2023-08-09T17:36:12"/>
  </r>
  <r>
    <s v="Sale"/>
    <s v="23-24/001745"/>
    <s v="09/08/2023 18:39"/>
    <x v="220"/>
    <m/>
    <s v="NO"/>
    <s v="MR.SHYAM BARAIK"/>
    <s v="Dr. Anupam Singh/Dr.Binay Kumar"/>
    <n v="551.95000000000005"/>
    <n v="0"/>
    <n v="0.05"/>
    <n v="551.95000000000005"/>
    <n v="552"/>
    <s v="2023-08-09T18:39:29"/>
  </r>
  <r>
    <s v="Sale"/>
    <s v="23-24/001746"/>
    <s v="09/08/2023 19:06"/>
    <x v="220"/>
    <m/>
    <s v="NO"/>
    <s v="MANJODARI DEVI"/>
    <s v="Dr. Anupam Singh/Dr.Binay Kumar"/>
    <n v="50"/>
    <n v="0"/>
    <n v="0"/>
    <n v="50"/>
    <n v="50"/>
    <s v="2023-08-09T19:06:53"/>
  </r>
  <r>
    <s v="Sale"/>
    <s v="23-24/001747"/>
    <s v="09/08/2023 19:14"/>
    <x v="220"/>
    <m/>
    <s v="NO"/>
    <s v="JAGMOHAN PATHAK"/>
    <s v="Dr. Anupam Singh/Dr.Binay Kumar"/>
    <n v="1248.3"/>
    <n v="0"/>
    <n v="-0.3"/>
    <n v="1248.3"/>
    <n v="1248"/>
    <s v="2023-08-09T19:14:02"/>
  </r>
  <r>
    <s v="Sale"/>
    <s v="23-24/001749"/>
    <s v="09/08/2023 20:27"/>
    <x v="220"/>
    <n v="5360"/>
    <s v="NO"/>
    <s v="Mr. SHYAM BARAIK"/>
    <s v="Dr. Anupam Singh/Dr.Binay Kumar"/>
    <n v="109.14"/>
    <n v="0"/>
    <n v="-0.14000000000000001"/>
    <n v="109.14"/>
    <n v="109"/>
    <s v="2023-08-09T20:27:58"/>
  </r>
  <r>
    <s v="Sale"/>
    <s v="23-24/001750"/>
    <s v="09/08/2023 20:51"/>
    <x v="220"/>
    <m/>
    <s v="NO"/>
    <s v="PRAKASH RAM VERMA"/>
    <s v="Dr. Anupam Singh/Dr.Binay Kumar"/>
    <n v="1171.3499999999999"/>
    <n v="0"/>
    <n v="-0.35"/>
    <n v="1171.3499999999999"/>
    <n v="1171"/>
    <s v="2023-08-09T20:51:54"/>
  </r>
  <r>
    <s v="Sale"/>
    <s v="23-24/001751"/>
    <s v="09/08/2023 21:04"/>
    <x v="220"/>
    <m/>
    <s v="NO"/>
    <s v="J.K SINGH"/>
    <s v="Dr. Anupam Singh/Dr.Binay Kumar"/>
    <n v="19.7"/>
    <n v="0"/>
    <n v="0.3"/>
    <n v="19.7"/>
    <n v="20"/>
    <s v="2023-08-09T21:04:15"/>
  </r>
  <r>
    <s v="Sale"/>
    <s v="23-24/001752"/>
    <s v="10/08/2023 05:26"/>
    <x v="221"/>
    <n v="5362"/>
    <s v="NO"/>
    <s v="Mrs. MALA DEVI"/>
    <s v="Dr. Anupam Singh/Dr.Binay Kumar"/>
    <n v="737.25"/>
    <n v="0"/>
    <n v="-0.25"/>
    <n v="737.25"/>
    <n v="737"/>
    <s v="2023-08-10T05:26:36"/>
  </r>
  <r>
    <s v="Sale"/>
    <s v="23-24/001753"/>
    <s v="10/08/2023 07:11"/>
    <x v="221"/>
    <m/>
    <s v="NO"/>
    <s v="MD.MUSTAK"/>
    <s v="Dr. Anupam Singh/Dr.Binay Kumar"/>
    <n v="22"/>
    <n v="0"/>
    <n v="0"/>
    <n v="22"/>
    <n v="22"/>
    <s v="2023-08-10T07:11:30"/>
  </r>
  <r>
    <s v="Sale"/>
    <s v="23-24/001757"/>
    <s v="10/08/2023 14:04"/>
    <x v="221"/>
    <n v="68"/>
    <s v="NO"/>
    <s v="Mr. ANUP  KUMAR SINHA"/>
    <s v="Dr. Anupam Singh/Dr.Binay Kumar"/>
    <n v="594.33000000000004"/>
    <n v="0"/>
    <n v="-0.33"/>
    <n v="594.33000000000004"/>
    <n v="594"/>
    <s v="2023-08-10T14:04:50"/>
  </r>
  <r>
    <s v="Sale"/>
    <s v="23-24/001758"/>
    <s v="10/08/2023 14:26"/>
    <x v="221"/>
    <m/>
    <s v="NO"/>
    <s v="SPARSH PHARMA"/>
    <s v="Dr. Anupam Singh/Dr.Binay Kumar"/>
    <n v="224.7"/>
    <n v="22.47"/>
    <n v="-0.23"/>
    <n v="202.23"/>
    <n v="202"/>
    <s v="2023-08-10T14:26:55"/>
  </r>
  <r>
    <s v="Sale"/>
    <s v="23-24/001759"/>
    <s v="10/08/2023 14:33"/>
    <x v="221"/>
    <m/>
    <s v="NO"/>
    <s v="ALOKA BOSE"/>
    <s v="DR. S.K PAL"/>
    <n v="228"/>
    <n v="0"/>
    <n v="0"/>
    <n v="228"/>
    <n v="228"/>
    <s v="2023-08-10T14:33:25"/>
  </r>
  <r>
    <s v="Sale"/>
    <s v="23-24/001760"/>
    <s v="10/08/2023 16:30"/>
    <x v="221"/>
    <n v="5371"/>
    <s v="NO"/>
    <s v="Mr. PAWAN KUMAR"/>
    <s v="Dr. Anupam Singh/Dr.Binay Kumar"/>
    <n v="250.65"/>
    <n v="0"/>
    <n v="0.35"/>
    <n v="250.65"/>
    <n v="251"/>
    <s v="2023-08-10T16:30:02"/>
  </r>
  <r>
    <s v="Sale"/>
    <s v="23-24/001762"/>
    <s v="10/08/2023 16:51"/>
    <x v="221"/>
    <n v="5369"/>
    <s v="NO"/>
    <s v="Mrs. URMILA DEVI"/>
    <s v="Dr. Anupam Singh/Dr.Binay Kumar"/>
    <n v="422.1"/>
    <n v="0"/>
    <n v="-0.1"/>
    <n v="422.1"/>
    <n v="422"/>
    <s v="2023-08-10T16:51:43"/>
  </r>
  <r>
    <s v="Sale"/>
    <s v="23-24/001765"/>
    <s v="10/08/2023 20:13"/>
    <x v="221"/>
    <m/>
    <s v="NO"/>
    <s v="NAVEEN SIR"/>
    <s v="Dr. Anupam Singh/Dr.Binay Kumar"/>
    <n v="514.79"/>
    <n v="154.44"/>
    <n v="-0.35"/>
    <n v="360.35"/>
    <n v="360"/>
    <s v="2023-08-10T20:13:16"/>
  </r>
  <r>
    <s v="Return"/>
    <s v="23-24/000082"/>
    <s v="10/08/2023 20:23"/>
    <x v="221"/>
    <m/>
    <s v="NO"/>
    <s v="ALOKA BOSE"/>
    <s v="DR. S.K PAL"/>
    <n v="-65"/>
    <n v="0"/>
    <n v="0"/>
    <n v="-65"/>
    <n v="-65"/>
    <s v="2023-08-10T20:23:05"/>
  </r>
  <r>
    <s v="Sale"/>
    <s v="23-24/001768"/>
    <s v="11/08/2023 13:47"/>
    <x v="222"/>
    <n v="2207"/>
    <s v="NO"/>
    <s v="Mr. BOAS KANDULNA"/>
    <s v="Dr. Anupam Singh/Dr.Binay Kumar"/>
    <n v="560"/>
    <n v="0"/>
    <n v="0"/>
    <n v="560"/>
    <n v="560"/>
    <s v="2023-08-11T13:47:58"/>
  </r>
  <r>
    <s v="Sale"/>
    <s v="23-24/001769"/>
    <s v="11/08/2023 14:10"/>
    <x v="222"/>
    <n v="5351"/>
    <s v="NO"/>
    <s v="Mr. MD. SHAKIL"/>
    <s v="Dr. Anupam Singh/Dr.Binay Kumar"/>
    <n v="328.58"/>
    <n v="0"/>
    <n v="0.42"/>
    <n v="328.58"/>
    <n v="329"/>
    <s v="2023-08-11T14:10:11"/>
  </r>
  <r>
    <s v="Sale"/>
    <s v="23-24/001771"/>
    <s v="11/08/2023 14:37"/>
    <x v="222"/>
    <n v="5358"/>
    <s v="NO"/>
    <s v="Mr. SHIV BALAK MISTRI"/>
    <s v="Dr. Anupam Singh/Dr.Binay KumarDABI"/>
    <n v="1644.45"/>
    <n v="0"/>
    <n v="-0.45"/>
    <n v="1644.45"/>
    <n v="1644"/>
    <s v="2023-08-11T14:37:35"/>
  </r>
  <r>
    <s v="Sale"/>
    <s v="23-24/001772"/>
    <s v="11/08/2023 14:41"/>
    <x v="222"/>
    <m/>
    <s v="NO"/>
    <s v="DR.RASHMI MAM"/>
    <s v="Dr. Anupam Singh/Dr.Binay Kumar"/>
    <n v="772.2"/>
    <n v="231.66"/>
    <n v="0.46"/>
    <n v="540.54"/>
    <n v="541"/>
    <s v="2023-08-11T14:41:21"/>
  </r>
  <r>
    <s v="Sale"/>
    <s v="23-24/001773"/>
    <s v="11/08/2023 15:00"/>
    <x v="222"/>
    <n v="5376"/>
    <s v="NO"/>
    <s v="Mr. RAKESH RAJAK"/>
    <s v="Dr. Anupam Singh/Dr.Binay Kumar"/>
    <n v="3525.7"/>
    <n v="0"/>
    <n v="0.3"/>
    <n v="3525.7"/>
    <n v="3526"/>
    <s v="2023-08-11T15:00:17"/>
  </r>
  <r>
    <s v="Sale"/>
    <s v="23-24/001775"/>
    <s v="11/08/2023 15:14"/>
    <x v="222"/>
    <n v="5380"/>
    <s v="NO"/>
    <s v="Mrs. MISHRO DEVI"/>
    <s v="Dr. Anupam Singh/Dr.Binay Kumar"/>
    <n v="811.75"/>
    <n v="0"/>
    <n v="0.25"/>
    <n v="811.75"/>
    <n v="812"/>
    <s v="2023-08-11T15:14:06"/>
  </r>
  <r>
    <s v="Sale"/>
    <s v="23-24/001776"/>
    <s v="11/08/2023 15:21"/>
    <x v="222"/>
    <n v="2386"/>
    <s v="NO"/>
    <s v="Mrs. PRABHAWATI LAKRA"/>
    <s v="Dr. Anupam Singh/Dr.Binay Kumar"/>
    <n v="2515.14"/>
    <n v="0"/>
    <n v="-0.14000000000000001"/>
    <n v="2515.14"/>
    <n v="2515"/>
    <s v="2023-08-11T15:21:05"/>
  </r>
  <r>
    <s v="Sale"/>
    <s v="23-24/001777"/>
    <s v="11/08/2023 15:43"/>
    <x v="222"/>
    <n v="5386"/>
    <s v="NO"/>
    <s v="Mr. MURSALIM SHEKH"/>
    <s v="Dr. Anupam Singh/Dr.Binay Kumar"/>
    <n v="141.12"/>
    <n v="0"/>
    <n v="-0.12"/>
    <n v="141.12"/>
    <n v="141"/>
    <s v="2023-08-11T15:43:39"/>
  </r>
  <r>
    <s v="Sale"/>
    <s v="23-24/001779"/>
    <s v="11/08/2023 16:00"/>
    <x v="222"/>
    <m/>
    <s v="NO"/>
    <s v="DR VARUN KUMAR"/>
    <s v="Dr. Anupam Singh"/>
    <n v="1083.3800000000001"/>
    <n v="0"/>
    <n v="-0.38"/>
    <n v="1083.3800000000001"/>
    <n v="1083"/>
    <s v="2023-08-11T16:00:17"/>
  </r>
  <r>
    <s v="Sale"/>
    <s v="23-24/001782"/>
    <s v="11/08/2023 16:56"/>
    <x v="222"/>
    <n v="5380"/>
    <s v="NO"/>
    <s v="Mrs. MISHRO DEVI"/>
    <s v="Dr. Anupam Singh/Dr.Binay Kumar"/>
    <n v="1443.83"/>
    <n v="0"/>
    <n v="0.17"/>
    <n v="1443.83"/>
    <n v="1444"/>
    <s v="2023-08-11T16:56:36"/>
  </r>
  <r>
    <s v="Sale"/>
    <s v="23-24/001783"/>
    <s v="11/08/2023 17:20"/>
    <x v="222"/>
    <m/>
    <s v="NO"/>
    <s v="SHINU MAM"/>
    <s v="Dr. Anupam Singh/Dr.Binay Kumar"/>
    <n v="399.45"/>
    <n v="119.84"/>
    <n v="0.39"/>
    <n v="279.61"/>
    <n v="280"/>
    <s v="2023-08-11T17:20:07"/>
  </r>
  <r>
    <s v="Sale"/>
    <s v="23-24/001785"/>
    <s v="11/08/2023 17:33"/>
    <x v="222"/>
    <n v="2646"/>
    <s v="NO"/>
    <s v="Mrs. CHARI DEVI"/>
    <s v="Dr. Anupam Singh/Dr.Binay Kumar"/>
    <n v="966"/>
    <n v="0"/>
    <n v="0"/>
    <n v="966"/>
    <n v="966"/>
    <s v="2023-08-11T17:33:10"/>
  </r>
  <r>
    <s v="Sale"/>
    <s v="23-24/001787"/>
    <s v="11/08/2023 19:26"/>
    <x v="222"/>
    <m/>
    <s v="NO"/>
    <s v="BABLU PATH LAB"/>
    <s v="Dr. Anupam Singh/Dr.Binay Kumar"/>
    <n v="91.08"/>
    <n v="0"/>
    <n v="-0.08"/>
    <n v="91.08"/>
    <n v="91"/>
    <s v="2023-08-11T19:26:18"/>
  </r>
  <r>
    <s v="Sale"/>
    <s v="23-24/001788"/>
    <s v="11/08/2023 19:32"/>
    <x v="222"/>
    <m/>
    <s v="NO"/>
    <s v="ANUP KUMAR"/>
    <s v="Dr. Anupam Singh/Dr.Binay Kumar"/>
    <n v="175.3"/>
    <n v="0"/>
    <n v="-0.3"/>
    <n v="175.3"/>
    <n v="175"/>
    <s v="2023-08-11T19:32:04"/>
  </r>
  <r>
    <s v="Sale"/>
    <s v="23-24/001791"/>
    <s v="11/08/2023 21:00"/>
    <x v="222"/>
    <m/>
    <s v="NO"/>
    <s v="PREM KUMAR SINGH"/>
    <s v="Dr. Anupam Singh/Dr.Binay Kumar"/>
    <n v="152.47"/>
    <n v="30.5"/>
    <n v="0.03"/>
    <n v="121.97"/>
    <n v="122"/>
    <s v="2023-08-11T21:00:31"/>
  </r>
  <r>
    <s v="Sale"/>
    <s v="23-24/001792"/>
    <s v="11/08/2023 21:52"/>
    <x v="222"/>
    <m/>
    <s v="NO"/>
    <s v="PRABHA SAHU"/>
    <s v="Dr. Anupam Singh/Dr.Binay Kumar"/>
    <n v="3289"/>
    <n v="0"/>
    <n v="0"/>
    <n v="3289"/>
    <n v="3289"/>
    <s v="2023-08-11T21:52:23"/>
  </r>
  <r>
    <s v="Sale"/>
    <s v="23-24/001793"/>
    <s v="12/08/2023 10:36"/>
    <x v="223"/>
    <n v="1350"/>
    <s v="NO"/>
    <s v="Smt. ALBERTINA  KISPOTTA"/>
    <s v="Dr. Anupam Singh/Dr.Binay Kumar"/>
    <n v="2997.75"/>
    <n v="0"/>
    <n v="0.25"/>
    <n v="2997.75"/>
    <n v="2998"/>
    <s v="2023-08-12T10:36:42"/>
  </r>
  <r>
    <s v="Sale"/>
    <s v="23-24/001796"/>
    <s v="12/08/2023 14:26"/>
    <x v="223"/>
    <n v="5398"/>
    <s v="NO"/>
    <s v="Mrs. MANJU DEVI"/>
    <s v="Dr. Anupam Singh/Dr.Binay Kumar"/>
    <n v="93"/>
    <n v="0"/>
    <n v="0"/>
    <n v="93"/>
    <n v="93"/>
    <s v="2023-08-12T14:26:21"/>
  </r>
  <r>
    <s v="Sale"/>
    <s v="23-24/001799"/>
    <s v="12/08/2023 16:41"/>
    <x v="223"/>
    <n v="5379"/>
    <s v="NO"/>
    <s v="Mr. RAKESH KUMAR SAH"/>
    <s v="Dr. Anupam Singh/Dr.Binay Kumar"/>
    <n v="1122.3"/>
    <n v="0"/>
    <n v="-0.3"/>
    <n v="1122.3"/>
    <n v="1122"/>
    <s v="2023-08-12T16:41:26"/>
  </r>
  <r>
    <s v="Sale"/>
    <s v="23-24/001801"/>
    <s v="12/08/2023 17:17"/>
    <x v="223"/>
    <m/>
    <s v="NO"/>
    <s v="RAHUL"/>
    <s v="Dr. Anupam Singh"/>
    <n v="20"/>
    <n v="0"/>
    <n v="0"/>
    <n v="20"/>
    <n v="20"/>
    <s v="2023-08-12T17:17:53"/>
  </r>
  <r>
    <s v="Sale"/>
    <s v="23-24/001802"/>
    <s v="12/08/2023 17:25"/>
    <x v="223"/>
    <m/>
    <s v="NO"/>
    <s v="RAHUL"/>
    <s v="Dr. Anupam Singh"/>
    <n v="31.63"/>
    <n v="0"/>
    <n v="0.37"/>
    <n v="31.63"/>
    <n v="32"/>
    <s v="2023-08-12T17:25:34"/>
  </r>
  <r>
    <s v="Sale"/>
    <s v="23-24/001804"/>
    <s v="12/08/2023 17:42"/>
    <x v="223"/>
    <n v="5221"/>
    <s v="NO"/>
    <s v="Mrs. PUJA DEVI"/>
    <s v="Dr. Anupam Singh/Dr.Binay Kumar"/>
    <n v="1391.55"/>
    <n v="0"/>
    <n v="0.45"/>
    <n v="1391.55"/>
    <n v="1392"/>
    <s v="2023-08-12T17:42:37"/>
  </r>
  <r>
    <s v="Sale"/>
    <s v="23-24/001805"/>
    <s v="13/08/2023 00:19"/>
    <x v="224"/>
    <n v="5407"/>
    <s v="NO"/>
    <s v="Mr. PRADEEP DAS GOSWAMI"/>
    <s v="Dr. Anupam Singh/Dr.Binay Kumar"/>
    <n v="713.24"/>
    <n v="0"/>
    <n v="-0.24"/>
    <n v="713.24"/>
    <n v="713"/>
    <s v="2023-08-13T00:19:56"/>
  </r>
  <r>
    <s v="Sale"/>
    <s v="23-24/001806"/>
    <s v="13/08/2023 11:15"/>
    <x v="224"/>
    <m/>
    <s v="NO"/>
    <s v="LAXMI MAM"/>
    <s v="Dr. Anupam Singh/Dr.Binay Kumar"/>
    <n v="18.12"/>
    <n v="0"/>
    <n v="-0.12"/>
    <n v="18.12"/>
    <n v="18"/>
    <s v="2023-08-13T11:15:00"/>
  </r>
  <r>
    <s v="Sale"/>
    <s v="23-24/001808"/>
    <s v="13/08/2023 14:02"/>
    <x v="224"/>
    <m/>
    <s v="NO"/>
    <s v="CATH LAB NEW"/>
    <s v="Dr. Anupam Singh"/>
    <n v="3390"/>
    <n v="0"/>
    <n v="0"/>
    <n v="3390"/>
    <n v="3390"/>
    <s v="2023-08-13T14:02:45"/>
  </r>
  <r>
    <s v="Sale"/>
    <s v="23-24/001810"/>
    <s v="13/08/2023 14:56"/>
    <x v="224"/>
    <m/>
    <s v="NO"/>
    <s v="RAHUL"/>
    <s v="Dr. Anupam Singh/Dr.Binay Kumar"/>
    <n v="63.24"/>
    <n v="0"/>
    <n v="-0.24"/>
    <n v="63.24"/>
    <n v="63"/>
    <s v="2023-08-13T14:56:41"/>
  </r>
  <r>
    <s v="Sale"/>
    <s v="23-24/001811"/>
    <s v="13/08/2023 15:02"/>
    <x v="224"/>
    <m/>
    <s v="NO"/>
    <s v="RAHUL"/>
    <s v="Dr. Anupam Singh"/>
    <n v="17.16"/>
    <n v="0"/>
    <n v="-0.16"/>
    <n v="17.16"/>
    <n v="17"/>
    <s v="2023-08-13T15:02:49"/>
  </r>
  <r>
    <s v="Sale"/>
    <s v="23-24/001812"/>
    <s v="13/08/2023 15:22"/>
    <x v="224"/>
    <m/>
    <s v="NO"/>
    <s v="LAXMI"/>
    <s v="Dr. Anupam Singh"/>
    <n v="13.28"/>
    <n v="0"/>
    <n v="-0.28000000000000003"/>
    <n v="13.28"/>
    <n v="13"/>
    <s v="2023-08-13T15:22:48"/>
  </r>
  <r>
    <s v="Sale"/>
    <s v="23-24/001813"/>
    <s v="13/08/2023 16:03"/>
    <x v="224"/>
    <m/>
    <s v="NO"/>
    <s v="hartendra"/>
    <s v="Dr. Antriksh Kumar"/>
    <n v="21.2"/>
    <n v="0"/>
    <n v="-0.2"/>
    <n v="21.2"/>
    <n v="21"/>
    <s v="2023-08-13T16:03:06"/>
  </r>
  <r>
    <s v="Sale"/>
    <s v="23-24/001814"/>
    <s v="13/08/2023 16:16"/>
    <x v="224"/>
    <m/>
    <s v="NO"/>
    <s v="PUJA"/>
    <s v="Dr. Anupam Singh"/>
    <n v="50"/>
    <n v="0"/>
    <n v="0"/>
    <n v="50"/>
    <n v="50"/>
    <s v="2023-08-13T16:16:05"/>
  </r>
  <r>
    <s v="Sale"/>
    <s v="23-24/001815"/>
    <s v="13/08/2023 16:25"/>
    <x v="224"/>
    <m/>
    <s v="NO"/>
    <s v="SANJEEV KUMAR"/>
    <s v="Dr. Anupam Singh"/>
    <n v="9.4700000000000006"/>
    <n v="0"/>
    <n v="-0.47"/>
    <n v="9.4700000000000006"/>
    <n v="9"/>
    <s v="2023-08-13T16:25:07"/>
  </r>
  <r>
    <s v="Sale"/>
    <s v="23-24/001818"/>
    <s v="14/08/2023 14:04"/>
    <x v="225"/>
    <m/>
    <s v="NO"/>
    <s v="LAXMI H/K  INCHARG"/>
    <s v="Dr. Anupam Singh"/>
    <n v="20"/>
    <n v="0"/>
    <n v="0"/>
    <n v="20"/>
    <n v="20"/>
    <s v="2023-08-14T14:04:52"/>
  </r>
  <r>
    <s v="Sale"/>
    <s v="23-24/001820"/>
    <s v="14/08/2023 14:56"/>
    <x v="225"/>
    <m/>
    <s v="NO"/>
    <s v="MD RASHID"/>
    <s v="Dr. Anupam Singh"/>
    <n v="36.28"/>
    <n v="0"/>
    <n v="-0.28000000000000003"/>
    <n v="36.28"/>
    <n v="36"/>
    <s v="2023-08-14T14:56:55"/>
  </r>
  <r>
    <s v="Sale"/>
    <s v="23-24/001821"/>
    <s v="14/08/2023 15:31"/>
    <x v="225"/>
    <n v="5426"/>
    <s v="NO"/>
    <s v="Mrs. SHULEKHA DEVI"/>
    <s v="Dr. Anupam Singh/Dr.Binay Kumar"/>
    <n v="389.63"/>
    <n v="0"/>
    <n v="0.37"/>
    <n v="389.63"/>
    <n v="390"/>
    <s v="2023-08-14T15:31:47"/>
  </r>
  <r>
    <s v="Sale"/>
    <s v="23-24/001822"/>
    <s v="14/08/2023 16:01"/>
    <x v="225"/>
    <n v="5426"/>
    <s v="NO"/>
    <s v="Mrs. SHULEKHA DEVI"/>
    <s v="Dr. Anupam Singh/Dr.Binay Kumar"/>
    <n v="621.14"/>
    <n v="0"/>
    <n v="-0.14000000000000001"/>
    <n v="621.14"/>
    <n v="621"/>
    <s v="2023-08-14T16:01:45"/>
  </r>
  <r>
    <s v="Sale"/>
    <s v="23-24/001823"/>
    <s v="14/08/2023 16:19"/>
    <x v="225"/>
    <m/>
    <s v="NO"/>
    <s v="ABHISHEK KUMAR"/>
    <s v="Dr. Anupam Singh/Dr.Binay Kumar"/>
    <n v="80"/>
    <n v="0"/>
    <n v="0"/>
    <n v="80"/>
    <n v="80"/>
    <s v="2023-08-14T16:19:21"/>
  </r>
  <r>
    <s v="Sale"/>
    <s v="23-24/001825"/>
    <s v="14/08/2023 16:34"/>
    <x v="225"/>
    <m/>
    <s v="NO"/>
    <s v="SMITA MAM"/>
    <s v="Dr. Anupam Singh/Dr.Binay Kumar"/>
    <n v="359.65"/>
    <n v="35.96"/>
    <n v="0.31"/>
    <n v="323.69"/>
    <n v="324"/>
    <s v="2023-08-14T16:34:51"/>
  </r>
  <r>
    <s v="Sale"/>
    <s v="23-24/001827"/>
    <s v="14/08/2023 16:48"/>
    <x v="225"/>
    <n v="1819"/>
    <s v="NO"/>
    <s v="Mrs. AZAMERI KHATOON"/>
    <s v="Dr. Anupam Singh/Dr.Binay Kumar"/>
    <n v="1834.2"/>
    <n v="0"/>
    <n v="-0.2"/>
    <n v="1834.2"/>
    <n v="1834"/>
    <s v="2023-08-14T16:48:49"/>
  </r>
  <r>
    <s v="Sale"/>
    <s v="23-24/001828"/>
    <s v="14/08/2023 16:56"/>
    <x v="225"/>
    <n v="1819"/>
    <s v="NO"/>
    <s v="Mrs. AZAMERI KHATOON"/>
    <s v="Dr. Anupam Singh/Dr.Binay Kumar"/>
    <n v="348"/>
    <n v="0"/>
    <n v="0"/>
    <n v="348"/>
    <n v="348"/>
    <s v="2023-08-14T16:56:46"/>
  </r>
  <r>
    <s v="Sale"/>
    <s v="23-24/001829"/>
    <s v="14/08/2023 17:02"/>
    <x v="225"/>
    <m/>
    <s v="NO"/>
    <s v="MANOJ"/>
    <s v="Dr. Anupam Singh"/>
    <n v="125"/>
    <n v="0"/>
    <n v="0"/>
    <n v="125"/>
    <n v="125"/>
    <s v="2023-08-14T17:02:38"/>
  </r>
  <r>
    <s v="Sale"/>
    <s v="23-24/001830"/>
    <s v="14/08/2023 17:05"/>
    <x v="225"/>
    <n v="5427"/>
    <s v="NO"/>
    <s v="Mrs. DURGA DEVI"/>
    <s v="Dr. Anupam Singh/Dr.Binay Kumar"/>
    <n v="638.79999999999995"/>
    <n v="0"/>
    <n v="0.2"/>
    <n v="638.79999999999995"/>
    <n v="639"/>
    <s v="2023-08-14T17:05:53"/>
  </r>
  <r>
    <s v="Sale"/>
    <s v="23-24/001833"/>
    <s v="14/08/2023 17:27"/>
    <x v="225"/>
    <n v="5430"/>
    <s v="NO"/>
    <s v="Mrs. SAVITA DEVI"/>
    <s v="Dr. RASHMI SINGH"/>
    <n v="329.5"/>
    <n v="0"/>
    <n v="0.5"/>
    <n v="329.5"/>
    <n v="330"/>
    <s v="2023-08-14T17:27:51"/>
  </r>
  <r>
    <s v="Sale"/>
    <s v="23-24/001834"/>
    <s v="14/08/2023 17:46"/>
    <x v="225"/>
    <n v="5419"/>
    <s v="NO"/>
    <s v="Mrs. SOBHA DEVI"/>
    <s v="Dr. Anupam Singh/Dr.Binay Kumar"/>
    <n v="799.86"/>
    <n v="0"/>
    <n v="0.14000000000000001"/>
    <n v="799.86"/>
    <n v="800"/>
    <s v="2023-08-14T17:46:14"/>
  </r>
  <r>
    <s v="Sale"/>
    <s v="23-24/001835"/>
    <s v="14/08/2023 18:13"/>
    <x v="225"/>
    <m/>
    <s v="NO"/>
    <s v="DR.ANUPAM SIR"/>
    <s v="Dr. Anupam Singh/Dr.Binay Kumar"/>
    <n v="2542.0700000000002"/>
    <n v="714.62"/>
    <n v="-0.45"/>
    <n v="1827.45"/>
    <n v="1827"/>
    <s v="2023-08-14T18:13:14"/>
  </r>
  <r>
    <s v="Sale"/>
    <s v="23-24/001836"/>
    <s v="14/08/2023 18:48"/>
    <x v="225"/>
    <m/>
    <s v="NO"/>
    <s v="DR.ANUPAM SIR"/>
    <s v="Dr. Anupam Singh/Dr.Binay Kumar"/>
    <n v="306"/>
    <n v="61.2"/>
    <n v="0.2"/>
    <n v="244.8"/>
    <n v="245"/>
    <s v="2023-08-14T18:48:27"/>
  </r>
  <r>
    <s v="Sale"/>
    <s v="23-24/001837"/>
    <s v="14/08/2023 19:52"/>
    <x v="225"/>
    <m/>
    <s v="NO"/>
    <s v="GLUSHAN JI MOD"/>
    <s v="Dr. Anupam Singh/Dr.Binay Kumar"/>
    <n v="300"/>
    <n v="0"/>
    <n v="0"/>
    <n v="300"/>
    <n v="300"/>
    <s v="2023-08-14T19:52:17"/>
  </r>
  <r>
    <s v="Sale"/>
    <s v="23-24/001838"/>
    <s v="15/08/2023 11:51"/>
    <x v="226"/>
    <m/>
    <s v="NO"/>
    <s v="MAMTA"/>
    <s v="Dr. Anupam Singh"/>
    <n v="10"/>
    <n v="0"/>
    <n v="0"/>
    <n v="10"/>
    <n v="10"/>
    <s v="2023-08-15T11:51:43"/>
  </r>
  <r>
    <s v="Sale"/>
    <s v="23-24/001839"/>
    <s v="15/08/2023 13:46"/>
    <x v="226"/>
    <n v="5435"/>
    <s v="NO"/>
    <s v="Mr. LOKNATH PANDEY"/>
    <s v="Dr. Anupam Singh/Dr.Binay Kumar"/>
    <n v="1949.46"/>
    <n v="0"/>
    <n v="-0.46"/>
    <n v="1949.46"/>
    <n v="1949"/>
    <s v="2023-08-15T13:46:10"/>
  </r>
  <r>
    <s v="Sale"/>
    <s v="23-24/001840"/>
    <s v="15/08/2023 14:32"/>
    <x v="226"/>
    <m/>
    <s v="NO"/>
    <s v="CATH LAB NEW"/>
    <s v="Dr. Anupam Singh/Dr.Binay Kumar"/>
    <n v="2774"/>
    <n v="0"/>
    <n v="0"/>
    <n v="2774"/>
    <n v="2774"/>
    <s v="2023-08-15T14:32:07"/>
  </r>
  <r>
    <s v="Sale"/>
    <s v="23-24/001841"/>
    <s v="15/08/2023 21:17"/>
    <x v="226"/>
    <m/>
    <s v="NO"/>
    <s v="DR.ANUPAM SIR"/>
    <s v="Dr. Anupam Singh/Dr.Binay Kumar"/>
    <n v="2933.97"/>
    <n v="880.19"/>
    <n v="0.22"/>
    <n v="2053.7800000000002"/>
    <n v="2054"/>
    <s v="2023-08-15T21:17:41"/>
  </r>
  <r>
    <s v="Sale"/>
    <s v="23-24/001842"/>
    <s v="15/08/2023 21:47"/>
    <x v="226"/>
    <m/>
    <s v="NO"/>
    <s v="GGG"/>
    <s v="FGFRGR"/>
    <n v="19.920000000000002"/>
    <n v="5.98"/>
    <n v="0.06"/>
    <n v="13.94"/>
    <n v="14"/>
    <s v="2023-08-15T21:47:25"/>
  </r>
  <r>
    <s v="Sale"/>
    <s v="23-24/001843"/>
    <s v="16/08/2023 08:30"/>
    <x v="227"/>
    <m/>
    <s v="NO"/>
    <s v="ANJALI KRI"/>
    <s v="Dr. Anupam Singh/Dr.Binay Kumar"/>
    <n v="10"/>
    <n v="0"/>
    <n v="0"/>
    <n v="10"/>
    <n v="10"/>
    <s v="2023-08-16T08:30:30"/>
  </r>
  <r>
    <s v="Sale"/>
    <s v="23-24/001845"/>
    <s v="16/08/2023 09:21"/>
    <x v="227"/>
    <m/>
    <s v="NO"/>
    <s v="SONU HOUSEKEEPING"/>
    <s v="Dr. Anupam Singh"/>
    <n v="141"/>
    <n v="0"/>
    <n v="0"/>
    <n v="141"/>
    <n v="141"/>
    <s v="2023-08-16T09:21:29"/>
  </r>
  <r>
    <s v="Sale"/>
    <s v="23-24/001848"/>
    <s v="16/08/2023 12:20"/>
    <x v="227"/>
    <n v="5051"/>
    <s v="NO"/>
    <s v="Mrs. SAVITRI DEVI"/>
    <s v="Dr. Anupam Singh/Dr.Binay Kumar"/>
    <n v="314.10000000000002"/>
    <n v="0"/>
    <n v="-0.1"/>
    <n v="314.10000000000002"/>
    <n v="314"/>
    <s v="2023-08-16T12:20:10"/>
  </r>
  <r>
    <s v="Sale"/>
    <s v="23-24/001853"/>
    <s v="16/08/2023 15:06"/>
    <x v="227"/>
    <m/>
    <s v="NO"/>
    <s v="GAURAV DAS"/>
    <s v="Dr. Anupam Singh/Dr.Binay Kumar"/>
    <n v="30.55"/>
    <n v="0"/>
    <n v="0.45"/>
    <n v="30.55"/>
    <n v="31"/>
    <s v="2023-08-16T15:06:25"/>
  </r>
  <r>
    <s v="Sale"/>
    <s v="23-24/001854"/>
    <s v="16/08/2023 15:11"/>
    <x v="227"/>
    <m/>
    <s v="NO"/>
    <s v="TAUSHIF"/>
    <s v="Dr. Anupam Singh/Dr.Binay Kumar"/>
    <n v="20"/>
    <n v="0"/>
    <n v="0"/>
    <n v="20"/>
    <n v="20"/>
    <s v="2023-08-16T15:11:33"/>
  </r>
  <r>
    <s v="Sale"/>
    <s v="23-24/001855"/>
    <s v="16/08/2023 15:26"/>
    <x v="227"/>
    <n v="5394"/>
    <s v="NO"/>
    <s v="Mrs. ANU KUMARI"/>
    <s v="Dr. Anupam Singh/Dr.Binay Kumar"/>
    <n v="1215.98"/>
    <n v="0"/>
    <n v="0.02"/>
    <n v="1215.98"/>
    <n v="1216"/>
    <s v="2023-08-16T15:26:23"/>
  </r>
  <r>
    <s v="Sale"/>
    <s v="23-24/001856"/>
    <s v="16/08/2023 15:34"/>
    <x v="227"/>
    <n v="5449"/>
    <s v="NO"/>
    <s v="Mr. ASHUTOSH KUMAR"/>
    <s v="Dr. Anupam Singh/Dr.Binay Kumar"/>
    <n v="645.45000000000005"/>
    <n v="64.55"/>
    <n v="0.1"/>
    <n v="580.9"/>
    <n v="581"/>
    <s v="2023-08-16T15:34:42"/>
  </r>
  <r>
    <s v="Sale"/>
    <s v="23-24/001858"/>
    <s v="16/08/2023 16:32"/>
    <x v="227"/>
    <n v="5450"/>
    <s v="NO"/>
    <s v="Mrs. DAMI KUJUR"/>
    <s v="Dr. Anupam Singh/Dr.Binay Kumar"/>
    <n v="1260.5999999999999"/>
    <n v="0"/>
    <n v="0.4"/>
    <n v="1260.5999999999999"/>
    <n v="1261"/>
    <s v="2023-08-16T16:32:08"/>
  </r>
  <r>
    <s v="Sale"/>
    <s v="23-24/001859"/>
    <s v="16/08/2023 16:44"/>
    <x v="227"/>
    <n v="5420"/>
    <s v="NO"/>
    <s v="Mrs. PRASADI SINHA"/>
    <s v="Dr. Anupam Singh/Dr.Binay Kumar"/>
    <n v="62.55"/>
    <n v="0"/>
    <n v="0.45"/>
    <n v="62.55"/>
    <n v="63"/>
    <s v="2023-08-16T16:44:37"/>
  </r>
  <r>
    <s v="Sale"/>
    <s v="23-24/001860"/>
    <s v="16/08/2023 17:20"/>
    <x v="227"/>
    <m/>
    <s v="NO"/>
    <s v="SOMYA CHOUDHARY"/>
    <s v="Dr. Anupam Singh/Dr.Binay Kumar"/>
    <n v="50"/>
    <n v="0"/>
    <n v="0"/>
    <n v="50"/>
    <n v="50"/>
    <s v="2023-08-16T17:20:02"/>
  </r>
  <r>
    <s v="Sale"/>
    <s v="23-24/001861"/>
    <s v="16/08/2023 18:21"/>
    <x v="227"/>
    <m/>
    <s v="NO"/>
    <s v="GAURAV DAS"/>
    <s v="Dr. Anupam Singh/Dr.Binay Kumar"/>
    <n v="439.17"/>
    <n v="0"/>
    <n v="-0.17"/>
    <n v="439.17"/>
    <n v="439"/>
    <s v="2023-08-16T18:21:36"/>
  </r>
  <r>
    <s v="Sale"/>
    <s v="23-24/001863"/>
    <s v="16/08/2023 18:50"/>
    <x v="227"/>
    <m/>
    <s v="NO"/>
    <s v="BAMAN BHAIYA"/>
    <s v="Dr. Anupam Singh/Dr.Binay Kumar"/>
    <n v="301.10000000000002"/>
    <n v="30.11"/>
    <n v="0.01"/>
    <n v="270.99"/>
    <n v="271"/>
    <s v="2023-08-16T18:50:48"/>
  </r>
  <r>
    <s v="Sale"/>
    <s v="23-24/001864"/>
    <s v="16/08/2023 19:00"/>
    <x v="227"/>
    <m/>
    <s v="NO"/>
    <s v="NAVIN SIR"/>
    <s v="Dr. Anupam Singh/Dr.Binay Kumar"/>
    <n v="399"/>
    <n v="119.7"/>
    <n v="-0.3"/>
    <n v="279.3"/>
    <n v="279"/>
    <s v="2023-08-16T19:00:57"/>
  </r>
  <r>
    <s v="Sale"/>
    <s v="23-24/001865"/>
    <s v="17/08/2023 08:32"/>
    <x v="228"/>
    <m/>
    <s v="NO"/>
    <s v="JAI RAJ"/>
    <s v="Dr. Anupam Singh/Dr.Binay Kumar"/>
    <n v="10"/>
    <n v="0"/>
    <n v="0"/>
    <n v="10"/>
    <n v="10"/>
    <s v="2023-08-17T08:32:24"/>
  </r>
  <r>
    <s v="Sale"/>
    <s v="23-24/001866"/>
    <s v="17/08/2023 10:10"/>
    <x v="228"/>
    <m/>
    <s v="NO"/>
    <s v="NAVIN SIR"/>
    <s v="Dr. Anupam Singh"/>
    <n v="252.5"/>
    <n v="0"/>
    <n v="0.5"/>
    <n v="252.5"/>
    <n v="253"/>
    <s v="2023-08-17T10:10:59"/>
  </r>
  <r>
    <s v="Sale"/>
    <s v="23-24/001867"/>
    <s v="17/08/2023 13:00"/>
    <x v="228"/>
    <m/>
    <s v="NO"/>
    <s v="RAJ KUMAR"/>
    <s v="Dr. Anupam Singh"/>
    <n v="9.1"/>
    <n v="0"/>
    <n v="-0.1"/>
    <n v="9.1"/>
    <n v="9"/>
    <s v="2023-08-17T13:00:25"/>
  </r>
  <r>
    <s v="Sale"/>
    <s v="23-24/001868"/>
    <s v="17/08/2023 14:13"/>
    <x v="228"/>
    <n v="5420"/>
    <s v="NO"/>
    <s v="Mrs. PRASADI SINHA"/>
    <s v="Dr. Anupam Singh/Dr.Binay Kumar"/>
    <n v="1044.45"/>
    <n v="0"/>
    <n v="-0.45"/>
    <n v="1044.45"/>
    <n v="1044"/>
    <s v="2023-08-17T14:13:02"/>
  </r>
  <r>
    <s v="Sale"/>
    <s v="23-24/001869"/>
    <s v="17/08/2023 15:10"/>
    <x v="228"/>
    <n v="2409"/>
    <s v="NO"/>
    <s v="Mr. XAVIER KUJUR"/>
    <s v="Dr. Anupam Singh/Dr.Binay Kumar"/>
    <n v="3415.78"/>
    <n v="0"/>
    <n v="0.22"/>
    <n v="3415.78"/>
    <n v="3416"/>
    <s v="2023-08-17T15:10:05"/>
  </r>
  <r>
    <s v="Sale"/>
    <s v="23-24/001870"/>
    <s v="17/08/2023 16:02"/>
    <x v="228"/>
    <n v="1414"/>
    <s v="NO"/>
    <s v="Mr. SOUMEN   GUPTA"/>
    <s v="Dr. Anupam Singh/Dr.Binay Kumar"/>
    <n v="125.1"/>
    <n v="0"/>
    <n v="-0.1"/>
    <n v="125.1"/>
    <n v="125"/>
    <s v="2023-08-17T16:02:49"/>
  </r>
  <r>
    <s v="Sale"/>
    <s v="23-24/001874"/>
    <s v="18/08/2023 08:00"/>
    <x v="229"/>
    <m/>
    <s v="NO"/>
    <s v="FIROZ"/>
    <s v="Dr. Anupam Singh"/>
    <n v="30"/>
    <n v="0"/>
    <n v="0"/>
    <n v="30"/>
    <n v="30"/>
    <s v="2023-08-18T08:00:18"/>
  </r>
  <r>
    <s v="Sale"/>
    <s v="23-24/001876"/>
    <s v="18/08/2023 13:20"/>
    <x v="229"/>
    <n v="649"/>
    <s v="NO"/>
    <s v="Mr. SHUKHDEV  KUMAR"/>
    <s v="Dr. Anupam Singh/Dr.Binay Kumar"/>
    <n v="95.06"/>
    <n v="0"/>
    <n v="-0.06"/>
    <n v="95.06"/>
    <n v="95"/>
    <s v="2023-08-18T13:20:40"/>
  </r>
  <r>
    <s v="Sale"/>
    <s v="23-24/001877"/>
    <s v="18/08/2023 13:37"/>
    <x v="229"/>
    <m/>
    <s v="NO"/>
    <s v="ARIF ANWAR"/>
    <s v="Dr. Anupam Singh"/>
    <n v="11.24"/>
    <n v="0"/>
    <n v="-0.24"/>
    <n v="11.24"/>
    <n v="11"/>
    <s v="2023-08-18T13:37:34"/>
  </r>
  <r>
    <s v="Sale"/>
    <s v="23-24/001878"/>
    <s v="18/08/2023 14:06"/>
    <x v="229"/>
    <m/>
    <s v="NO"/>
    <s v="DR.PG SARKAR"/>
    <s v="Dr. Anupam Singh/Dr.Binay Kumar"/>
    <n v="423.04"/>
    <n v="126.91"/>
    <n v="-0.13"/>
    <n v="296.13"/>
    <n v="296"/>
    <s v="2023-08-18T14:06:47"/>
  </r>
  <r>
    <s v="Sale"/>
    <s v="23-24/001880"/>
    <s v="18/08/2023 14:41"/>
    <x v="229"/>
    <n v="2831"/>
    <s v="NO"/>
    <s v="Mrs. SHARDHA DEVI"/>
    <s v="Dr. Anupam Singh/Dr.Binay Kumar"/>
    <n v="362.4"/>
    <n v="0"/>
    <n v="-0.4"/>
    <n v="362.4"/>
    <n v="362"/>
    <s v="2023-08-18T14:41:11"/>
  </r>
  <r>
    <s v="Sale"/>
    <s v="23-24/001881"/>
    <s v="18/08/2023 17:55"/>
    <x v="229"/>
    <m/>
    <s v="NO"/>
    <s v="GULU BHAIYA"/>
    <s v="Dr. Anupam Singh/Dr.Binay Kumar"/>
    <n v="17.239999999999998"/>
    <n v="0"/>
    <n v="-0.24"/>
    <n v="17.239999999999998"/>
    <n v="17"/>
    <s v="2023-08-18T17:55:45"/>
  </r>
  <r>
    <s v="Sale"/>
    <s v="23-24/001882"/>
    <s v="18/08/2023 19:19"/>
    <x v="229"/>
    <m/>
    <s v="NO"/>
    <s v="HITKARI"/>
    <s v="Dr. Anupam Singh/Dr.Binay Kumar"/>
    <n v="4.12"/>
    <n v="0"/>
    <n v="-0.12"/>
    <n v="4.12"/>
    <n v="4"/>
    <s v="2023-08-18T19:19:43"/>
  </r>
  <r>
    <s v="Sale"/>
    <s v="23-24/001883"/>
    <s v="18/08/2023 19:25"/>
    <x v="229"/>
    <m/>
    <s v="NO"/>
    <s v="ANAJNA MUNDA"/>
    <s v="Dr. Anupam Singh/Dr.Binay Kumar"/>
    <n v="30.78"/>
    <n v="0"/>
    <n v="0.22"/>
    <n v="30.78"/>
    <n v="31"/>
    <s v="2023-08-18T19:25:35"/>
  </r>
  <r>
    <s v="Sale"/>
    <s v="23-24/001884"/>
    <s v="19/08/2023 00:13"/>
    <x v="230"/>
    <m/>
    <s v="NO"/>
    <s v="KRISHNA GORI"/>
    <s v="Dr. Anupam Singh"/>
    <n v="805.4"/>
    <n v="0"/>
    <n v="-0.4"/>
    <n v="805.4"/>
    <n v="805"/>
    <s v="2023-08-19T00:13:18"/>
  </r>
  <r>
    <s v="Sale"/>
    <s v="23-24/001885"/>
    <s v="19/08/2023 09:23"/>
    <x v="230"/>
    <m/>
    <s v="NO"/>
    <s v="RAZA"/>
    <s v="Dr. Anupam Singh/Dr.Binay Kumar"/>
    <n v="10"/>
    <n v="0"/>
    <n v="0"/>
    <n v="10"/>
    <n v="10"/>
    <s v="2023-08-19T09:23:16"/>
  </r>
  <r>
    <s v="Sale"/>
    <s v="23-24/001886"/>
    <s v="19/08/2023 13:25"/>
    <x v="230"/>
    <n v="5479"/>
    <s v="NO"/>
    <s v="Mrs. BUDHNI ORAON"/>
    <s v="Dr. Anupam Singh/Dr.Binay Kumar"/>
    <n v="611.72"/>
    <n v="0"/>
    <n v="0.28000000000000003"/>
    <n v="611.72"/>
    <n v="612"/>
    <s v="2023-08-19T13:25:31"/>
  </r>
  <r>
    <s v="Sale"/>
    <s v="23-24/001887"/>
    <s v="19/08/2023 14:06"/>
    <x v="230"/>
    <m/>
    <s v="NO"/>
    <s v="DR.R P SIR"/>
    <s v="Dr. Anupam Singh/Dr.Binay Kumar"/>
    <n v="979.5"/>
    <n v="293.85000000000002"/>
    <n v="0.35"/>
    <n v="685.65"/>
    <n v="686"/>
    <s v="2023-08-19T14:06:30"/>
  </r>
  <r>
    <s v="Sale"/>
    <s v="23-24/001889"/>
    <s v="19/08/2023 14:57"/>
    <x v="230"/>
    <n v="4230"/>
    <s v="NO"/>
    <s v="Mrs. SARITA KHESS"/>
    <s v="Dr. Anupam Singh/Dr.Binay Kumar"/>
    <n v="464.25"/>
    <n v="0"/>
    <n v="-0.25"/>
    <n v="464.25"/>
    <n v="464"/>
    <s v="2023-08-19T14:57:09"/>
  </r>
  <r>
    <s v="Sale"/>
    <s v="23-24/001890"/>
    <s v="19/08/2023 15:01"/>
    <x v="230"/>
    <n v="5481"/>
    <s v="NO"/>
    <s v="Mr. ARYAN KUMAR"/>
    <s v="Dr. Anupam Singh/Dr.Binay Kumar"/>
    <n v="103.08"/>
    <n v="0"/>
    <n v="-0.08"/>
    <n v="103.08"/>
    <n v="103"/>
    <s v="2023-08-19T15:01:25"/>
  </r>
  <r>
    <s v="Sale"/>
    <s v="23-24/001891"/>
    <s v="19/08/2023 15:05"/>
    <x v="230"/>
    <n v="5487"/>
    <s v="NO"/>
    <s v="Mr. MOIN ALAM"/>
    <s v="Dr. Anupam Singh/Dr.Binay Kumar"/>
    <n v="461.04"/>
    <n v="0"/>
    <n v="-0.04"/>
    <n v="461.04"/>
    <n v="461"/>
    <s v="2023-08-19T15:05:02"/>
  </r>
  <r>
    <s v="Sale"/>
    <s v="23-24/001892"/>
    <s v="19/08/2023 15:25"/>
    <x v="230"/>
    <m/>
    <s v="NO"/>
    <s v="ANJUA"/>
    <s v="Dr. Anupam Singh/Dr.Binay Kumar"/>
    <n v="262.5"/>
    <n v="0"/>
    <n v="0.5"/>
    <n v="262.5"/>
    <n v="263"/>
    <s v="2023-08-19T15:25:12"/>
  </r>
  <r>
    <s v="Sale"/>
    <s v="23-24/001895"/>
    <s v="19/08/2023 15:59"/>
    <x v="230"/>
    <n v="5482"/>
    <s v="NO"/>
    <s v="Mr. SUBRATA KUMAR"/>
    <s v="Dr. Anupam Singh/Dr.Binay Kumar"/>
    <n v="275.74"/>
    <n v="0"/>
    <n v="0.26"/>
    <n v="275.74"/>
    <n v="276"/>
    <s v="2023-08-19T15:59:44"/>
  </r>
  <r>
    <s v="Sale"/>
    <s v="23-24/001896"/>
    <s v="19/08/2023 16:24"/>
    <x v="230"/>
    <m/>
    <s v="NO"/>
    <s v="NAUSHAD ANSARI"/>
    <s v="Dr. Anupam Singh"/>
    <n v="73.09"/>
    <n v="0"/>
    <n v="-0.09"/>
    <n v="73.09"/>
    <n v="73"/>
    <s v="2023-08-19T16:24:04"/>
  </r>
  <r>
    <s v="Sale"/>
    <s v="23-24/001899"/>
    <s v="19/08/2023 17:47"/>
    <x v="230"/>
    <m/>
    <s v="NO"/>
    <s v="BINAY SANKAR"/>
    <s v="Dr. Anupam Singh/Dr.Binay Kumar"/>
    <n v="66.69"/>
    <n v="0"/>
    <n v="0.31"/>
    <n v="66.69"/>
    <n v="67"/>
    <s v="2023-08-19T17:47:44"/>
  </r>
  <r>
    <s v="Sale"/>
    <s v="23-24/001901"/>
    <s v="19/08/2023 18:26"/>
    <x v="230"/>
    <n v="5491"/>
    <s v="NO"/>
    <s v="Mr. BINAY SHANKER MUKHERJEE"/>
    <s v="Dr. Anupam Singh/Dr.Binay Kumar"/>
    <n v="459.35"/>
    <n v="0"/>
    <n v="-0.35"/>
    <n v="459.35"/>
    <n v="459"/>
    <s v="2023-08-19T18:26:04"/>
  </r>
  <r>
    <s v="Sale"/>
    <s v="23-24/001902"/>
    <s v="19/08/2023 18:59"/>
    <x v="230"/>
    <n v="4781"/>
    <s v="NO"/>
    <s v="Mr. SRI NITAI MUKHARJEE"/>
    <s v="Dr. Debdutta Bandyopadhyay"/>
    <n v="1778.7"/>
    <n v="0"/>
    <n v="0.3"/>
    <n v="1778.7"/>
    <n v="1779"/>
    <s v="2023-08-19T18:59:11"/>
  </r>
  <r>
    <s v="Sale"/>
    <s v="23-24/001903"/>
    <s v="19/08/2023 20:00"/>
    <x v="230"/>
    <m/>
    <s v="NO"/>
    <s v="UMESH"/>
    <s v="Dr. Anupam Singh"/>
    <n v="138"/>
    <n v="0"/>
    <n v="0"/>
    <n v="138"/>
    <n v="138"/>
    <s v="2023-08-19T20:00:49"/>
  </r>
  <r>
    <s v="Sale"/>
    <s v="23-24/001905"/>
    <s v="19/08/2023 20:46"/>
    <x v="230"/>
    <m/>
    <s v="NO"/>
    <s v="SULEMAN"/>
    <s v="Dr. Anupam Singh/Dr.Binay Kumar"/>
    <n v="10"/>
    <n v="0"/>
    <n v="0"/>
    <n v="10"/>
    <n v="10"/>
    <s v="2023-08-19T20:46:44"/>
  </r>
  <r>
    <s v="Sale"/>
    <s v="23-24/001906"/>
    <s v="20/08/2023 08:59"/>
    <x v="231"/>
    <m/>
    <s v="NO"/>
    <s v="SHILPI KUMARI"/>
    <s v="Dr. Anupam Singh/Dr.Binay Kumar"/>
    <n v="36.5"/>
    <n v="0"/>
    <n v="0.5"/>
    <n v="36.5"/>
    <n v="37"/>
    <s v="2023-08-20T08:59:11"/>
  </r>
  <r>
    <s v="Sale"/>
    <s v="23-24/001911"/>
    <s v="20/08/2023 13:13"/>
    <x v="231"/>
    <m/>
    <s v="NO"/>
    <s v="PUSHPLATA  DEVI"/>
    <s v="Dr. Anupam Singh"/>
    <n v="317.41000000000003"/>
    <n v="0"/>
    <n v="-0.41"/>
    <n v="317.41000000000003"/>
    <n v="317"/>
    <s v="2023-08-20T13:13:48"/>
  </r>
  <r>
    <s v="Sale"/>
    <s v="23-24/001913"/>
    <s v="20/08/2023 18:54"/>
    <x v="231"/>
    <m/>
    <s v="NO"/>
    <s v="PUJA"/>
    <s v="Dr. Anupam Singh"/>
    <n v="20"/>
    <n v="0"/>
    <n v="0"/>
    <n v="20"/>
    <n v="20"/>
    <s v="2023-08-20T18:54:22"/>
  </r>
  <r>
    <s v="Sale"/>
    <s v="23-24/001914"/>
    <s v="21/08/2023 10:13"/>
    <x v="232"/>
    <m/>
    <s v="NO"/>
    <s v="ROHAN"/>
    <s v="Dr. Anupam Singh"/>
    <n v="10"/>
    <n v="0"/>
    <n v="0"/>
    <n v="10"/>
    <n v="10"/>
    <s v="2023-08-21T10:13:41"/>
  </r>
  <r>
    <s v="Sale"/>
    <s v="23-24/001916"/>
    <s v="21/08/2023 12:40"/>
    <x v="232"/>
    <m/>
    <s v="NO"/>
    <s v="ANJANA PANDE"/>
    <s v="Dr. Anupam Singh"/>
    <n v="988.18"/>
    <n v="0"/>
    <n v="-0.18"/>
    <n v="988.18"/>
    <n v="988"/>
    <s v="2023-08-21T12:40:57"/>
  </r>
  <r>
    <s v="Sale"/>
    <s v="23-24/001917"/>
    <s v="21/08/2023 12:45"/>
    <x v="232"/>
    <m/>
    <s v="NO"/>
    <s v="ANJANA PANDE"/>
    <s v="Dr. Anupam Singh/Dr.Binay Kumar"/>
    <n v="717.69"/>
    <n v="0"/>
    <n v="0.31"/>
    <n v="717.69"/>
    <n v="718"/>
    <s v="2023-08-21T12:45:34"/>
  </r>
  <r>
    <s v="Sale"/>
    <s v="23-24/001919"/>
    <s v="21/08/2023 13:22"/>
    <x v="232"/>
    <n v="1049"/>
    <s v="NO"/>
    <s v="Miss. SR. ROSELLA"/>
    <s v="Dr. Anupam Singh/Dr.Binay Kumar"/>
    <n v="550.64"/>
    <n v="0"/>
    <n v="0.36"/>
    <n v="550.64"/>
    <n v="551"/>
    <s v="2023-08-21T13:22:24"/>
  </r>
  <r>
    <s v="Sale"/>
    <s v="23-24/001921"/>
    <s v="21/08/2023 13:30"/>
    <x v="232"/>
    <n v="5371"/>
    <s v="NO"/>
    <s v="Mr. PAWAN KUMAR"/>
    <s v="Dr. Anupam Singh/Dr.Binay Kumar"/>
    <n v="330"/>
    <n v="0"/>
    <n v="0"/>
    <n v="330"/>
    <n v="330"/>
    <s v="2023-08-21T13:30:06"/>
  </r>
  <r>
    <s v="Sale"/>
    <s v="23-24/001922"/>
    <s v="21/08/2023 13:51"/>
    <x v="232"/>
    <n v="5450"/>
    <s v="NO"/>
    <s v="Mrs. DAMI KUJUR"/>
    <s v="Dr. Anupam Singh/Dr.Binay Kumar"/>
    <n v="611.20000000000005"/>
    <n v="0"/>
    <n v="-0.2"/>
    <n v="611.20000000000005"/>
    <n v="611"/>
    <s v="2023-08-21T13:51:05"/>
  </r>
  <r>
    <s v="Sale"/>
    <s v="23-24/001924"/>
    <s v="21/08/2023 14:37"/>
    <x v="232"/>
    <m/>
    <s v="NO"/>
    <s v="DR.ANUPAM SIR"/>
    <s v="Dr. Anupam Singh/Dr.Binay Kumar"/>
    <n v="760.4"/>
    <n v="228.12"/>
    <n v="-0.28000000000000003"/>
    <n v="532.28"/>
    <n v="532"/>
    <s v="2023-08-21T14:38:00"/>
  </r>
  <r>
    <s v="Sale"/>
    <s v="23-24/001925"/>
    <s v="21/08/2023 14:47"/>
    <x v="232"/>
    <m/>
    <s v="NO"/>
    <s v="ANJNA PANDEY"/>
    <s v="Dr. Anupam Singh"/>
    <n v="39.78"/>
    <n v="0"/>
    <n v="0.22"/>
    <n v="39.78"/>
    <n v="40"/>
    <s v="2023-08-21T14:47:08"/>
  </r>
  <r>
    <s v="Sale"/>
    <s v="23-24/001926"/>
    <s v="21/08/2023 14:52"/>
    <x v="232"/>
    <n v="5501"/>
    <s v="NO"/>
    <s v="Mr. BABU LAL MODI"/>
    <s v="Dr. Anupam Singh/Dr.Binay Kumar"/>
    <n v="658.6"/>
    <n v="0"/>
    <n v="0.4"/>
    <n v="658.6"/>
    <n v="659"/>
    <s v="2023-08-21T14:52:26"/>
  </r>
  <r>
    <s v="Sale"/>
    <s v="23-24/001928"/>
    <s v="21/08/2023 15:05"/>
    <x v="232"/>
    <m/>
    <s v="NO"/>
    <s v="SHINU MAM"/>
    <s v="Dr. Anupam Singh/Dr.Binay Kumar"/>
    <n v="121.2"/>
    <n v="36.36"/>
    <n v="0.16"/>
    <n v="84.84"/>
    <n v="85"/>
    <s v="2023-08-21T15:05:44"/>
  </r>
  <r>
    <s v="Sale"/>
    <s v="23-24/001930"/>
    <s v="21/08/2023 15:32"/>
    <x v="232"/>
    <m/>
    <s v="NO"/>
    <s v="ANJNA PANDEY"/>
    <s v="Dr. Anupam Singh"/>
    <n v="621.14"/>
    <n v="0"/>
    <n v="-0.14000000000000001"/>
    <n v="621.14"/>
    <n v="621"/>
    <s v="2023-08-21T15:32:38"/>
  </r>
  <r>
    <s v="Sale"/>
    <s v="23-24/001931"/>
    <s v="21/08/2023 16:19"/>
    <x v="232"/>
    <m/>
    <s v="NO"/>
    <s v="ADITYA PANGEY"/>
    <s v="Dr. Anupam Singh"/>
    <n v="217.26"/>
    <n v="0"/>
    <n v="-0.26"/>
    <n v="217.26"/>
    <n v="217"/>
    <s v="2023-08-21T16:19:06"/>
  </r>
  <r>
    <s v="Sale"/>
    <s v="23-24/001933"/>
    <s v="21/08/2023 16:47"/>
    <x v="232"/>
    <m/>
    <s v="NO"/>
    <s v="ANJNA PANDEY"/>
    <s v="Dr. Anupam Singh/Dr.Binay Kumar"/>
    <n v="1079.76"/>
    <n v="0"/>
    <n v="0.24"/>
    <n v="1079.76"/>
    <n v="1080"/>
    <s v="2023-08-21T16:47:32"/>
  </r>
  <r>
    <s v="Sale"/>
    <s v="23-24/001934"/>
    <s v="21/08/2023 17:00"/>
    <x v="232"/>
    <n v="4184"/>
    <s v="NO"/>
    <s v="MD ASLAM ANSARI"/>
    <s v="Dr. Anupam Singh/Dr.Binay Kumar"/>
    <n v="2385.6999999999998"/>
    <n v="0"/>
    <n v="0.3"/>
    <n v="2385.6999999999998"/>
    <n v="2386"/>
    <s v="2023-08-21T17:00:44"/>
  </r>
  <r>
    <s v="Sale"/>
    <s v="23-24/001937"/>
    <s v="21/08/2023 17:58"/>
    <x v="232"/>
    <n v="5371"/>
    <s v="NO"/>
    <s v="Mr. PAWAN KUMAR"/>
    <s v="Dr. Anupam Singh/Dr.Binay Kumar"/>
    <n v="26.46"/>
    <n v="0"/>
    <n v="-0.46"/>
    <n v="26.46"/>
    <n v="26"/>
    <s v="2023-08-21T17:58:57"/>
  </r>
  <r>
    <s v="Sale"/>
    <s v="23-24/001938"/>
    <s v="21/08/2023 18:06"/>
    <x v="232"/>
    <n v="5458"/>
    <s v="NO"/>
    <s v="Mrs. SHILPA KUJUR"/>
    <s v="Dr. Anupam Singh/Dr.Binay Kumar"/>
    <n v="74.88"/>
    <n v="0"/>
    <n v="0.12"/>
    <n v="74.88"/>
    <n v="75"/>
    <s v="2023-08-21T18:06:16"/>
  </r>
  <r>
    <s v="Sale"/>
    <s v="23-24/001939"/>
    <s v="21/08/2023 18:49"/>
    <x v="232"/>
    <n v="700"/>
    <s v="NO"/>
    <s v="Mr. RUDRA   SAH"/>
    <s v="Dr. Anupam Singh/Dr.Binay Kumar"/>
    <n v="537.15"/>
    <n v="0"/>
    <n v="-0.15"/>
    <n v="537.15"/>
    <n v="537"/>
    <s v="2023-08-21T18:49:30"/>
  </r>
  <r>
    <s v="Sale"/>
    <s v="23-24/001941"/>
    <s v="21/08/2023 21:44"/>
    <x v="232"/>
    <n v="5514"/>
    <s v="NO"/>
    <s v="Mrs. SANGEETA DASVARMA"/>
    <s v="Dr. Anupam Singh/Dr.Binay Kumar"/>
    <n v="574.12"/>
    <n v="0"/>
    <n v="-0.12"/>
    <n v="574.12"/>
    <n v="574"/>
    <s v="2023-08-21T21:44:29"/>
  </r>
  <r>
    <s v="Sale"/>
    <s v="23-24/001942"/>
    <s v="21/08/2023 22:15"/>
    <x v="232"/>
    <m/>
    <s v="NO"/>
    <s v="RITHVIK KUMAR"/>
    <s v="Dr. Anupam Singh/Dr.Binay Kumar"/>
    <n v="575"/>
    <n v="0"/>
    <n v="0"/>
    <n v="575"/>
    <n v="575"/>
    <s v="2023-08-21T22:15:17"/>
  </r>
  <r>
    <s v="Sale"/>
    <s v="23-24/001943"/>
    <s v="21/08/2023 23:57"/>
    <x v="232"/>
    <n v="5450"/>
    <s v="NO"/>
    <s v="Mrs. DAMI KUJUR"/>
    <s v="Dr. Anupam Singh/Dr.Binay Kumar"/>
    <n v="714.61"/>
    <n v="0"/>
    <n v="0.39"/>
    <n v="714.61"/>
    <n v="715"/>
    <s v="2023-08-21T23:57:21"/>
  </r>
  <r>
    <s v="Sale"/>
    <s v="23-24/001944"/>
    <s v="22/08/2023 08:04"/>
    <x v="233"/>
    <m/>
    <s v="NO"/>
    <s v="MR.SUDHANSU PANDAY"/>
    <s v="Dr. Anupam Singh/Dr.Binay Kumar"/>
    <n v="1845.4"/>
    <n v="0"/>
    <n v="-0.4"/>
    <n v="1845.4"/>
    <n v="1845"/>
    <s v="2023-08-22T08:04:45"/>
  </r>
  <r>
    <s v="Sale"/>
    <s v="23-24/001945"/>
    <s v="22/08/2023 08:09"/>
    <x v="233"/>
    <m/>
    <s v="NO"/>
    <s v="JUNAID"/>
    <s v="Dr. Anupam Singh/Dr.Binay Kumar"/>
    <n v="10"/>
    <n v="0"/>
    <n v="0"/>
    <n v="10"/>
    <n v="10"/>
    <s v="2023-08-22T08:09:49"/>
  </r>
  <r>
    <s v="Sale"/>
    <s v="23-24/001949"/>
    <s v="22/08/2023 12:29"/>
    <x v="233"/>
    <n v="5521"/>
    <s v="NO"/>
    <s v="Mrs. SUSHILA LAKRA"/>
    <s v="Dr. Anupam Singh/Dr.Binay Kumar"/>
    <n v="114.63"/>
    <n v="0"/>
    <n v="0.37"/>
    <n v="114.63"/>
    <n v="115"/>
    <s v="2023-08-22T12:29:56"/>
  </r>
  <r>
    <s v="Sale"/>
    <s v="23-24/001951"/>
    <s v="22/08/2023 13:22"/>
    <x v="233"/>
    <m/>
    <s v="NO"/>
    <s v="SONU ANANAD"/>
    <s v="Dr. Anupam Singh/Dr.Binay Kumar"/>
    <n v="525"/>
    <n v="0"/>
    <n v="0"/>
    <n v="525"/>
    <n v="525"/>
    <s v="2023-08-22T13:22:26"/>
  </r>
  <r>
    <s v="Sale"/>
    <s v="23-24/001954"/>
    <s v="22/08/2023 16:32"/>
    <x v="233"/>
    <n v="5526"/>
    <s v="NO"/>
    <s v="Mr. MANISH DUTTA"/>
    <s v="Dr. Anupam Singh/Dr.Binay Kumar"/>
    <n v="173.57"/>
    <n v="0"/>
    <n v="0.43"/>
    <n v="173.57"/>
    <n v="174"/>
    <s v="2023-08-22T16:32:37"/>
  </r>
  <r>
    <s v="Sale"/>
    <s v="23-24/001955"/>
    <s v="22/08/2023 16:51"/>
    <x v="233"/>
    <n v="5525"/>
    <s v="NO"/>
    <s v="Mrs. ARCHANA KUMARI"/>
    <s v="Dr. Anupam Singh/Dr.Binay Kumar"/>
    <n v="946.43"/>
    <n v="0"/>
    <n v="-0.43"/>
    <n v="946.43"/>
    <n v="946"/>
    <s v="2023-08-22T16:51:25"/>
  </r>
  <r>
    <s v="Sale"/>
    <s v="23-24/001956"/>
    <s v="22/08/2023 16:51"/>
    <x v="233"/>
    <n v="5450"/>
    <s v="NO"/>
    <s v="Mrs. DAMI KUJUR"/>
    <s v="Dr. Anupam Singh/Dr.Binay Kumar"/>
    <n v="407.45"/>
    <n v="0"/>
    <n v="-0.45"/>
    <n v="407.45"/>
    <n v="407"/>
    <s v="2023-08-22T16:51:59"/>
  </r>
  <r>
    <s v="Sale"/>
    <s v="23-24/001957"/>
    <s v="22/08/2023 16:59"/>
    <x v="233"/>
    <n v="5519"/>
    <s v="NO"/>
    <s v="MD AINUL HAQUE"/>
    <s v="Dr. Anupam Singh/Dr.Binay Kumar"/>
    <n v="1136.7"/>
    <n v="0"/>
    <n v="0.3"/>
    <n v="1136.7"/>
    <n v="1137"/>
    <s v="2023-08-22T16:59:09"/>
  </r>
  <r>
    <s v="Sale"/>
    <s v="23-24/001958"/>
    <s v="22/08/2023 17:02"/>
    <x v="233"/>
    <m/>
    <s v="NO"/>
    <s v="DHEERAJ"/>
    <s v="Dr. Anupam Singh/Dr.Binay Kumar"/>
    <n v="118"/>
    <n v="0"/>
    <n v="0"/>
    <n v="118"/>
    <n v="118"/>
    <s v="2023-08-22T17:02:50"/>
  </r>
  <r>
    <s v="Sale"/>
    <s v="23-24/001959"/>
    <s v="22/08/2023 17:05"/>
    <x v="233"/>
    <n v="5450"/>
    <s v="NO"/>
    <s v="Mrs. DAMI KUJUR"/>
    <s v="Dr. Anupam Singh/Dr.Binay Kumar"/>
    <n v="152.30000000000001"/>
    <n v="0"/>
    <n v="-0.3"/>
    <n v="152.30000000000001"/>
    <n v="152"/>
    <s v="2023-08-22T17:05:16"/>
  </r>
  <r>
    <s v="Sale"/>
    <s v="23-24/001960"/>
    <s v="22/08/2023 17:24"/>
    <x v="233"/>
    <n v="5031"/>
    <s v="NO"/>
    <s v="Mr. BINOD PRASAD"/>
    <s v="Dr. Anupam Singh/Dr.Binay Kumar"/>
    <n v="873.9"/>
    <n v="0"/>
    <n v="0.1"/>
    <n v="873.9"/>
    <n v="874"/>
    <s v="2023-08-22T17:24:57"/>
  </r>
  <r>
    <s v="Sale"/>
    <s v="23-24/001962"/>
    <s v="22/08/2023 18:15"/>
    <x v="233"/>
    <n v="5528"/>
    <s v="NO"/>
    <s v="Mrs. GEETA DEVI"/>
    <s v="Dr. Anupam Singh/Dr.Binay Kumar"/>
    <n v="892.4"/>
    <n v="0"/>
    <n v="-0.4"/>
    <n v="892.4"/>
    <n v="892"/>
    <s v="2023-08-22T18:15:39"/>
  </r>
  <r>
    <s v="Sale"/>
    <s v="23-24/001963"/>
    <s v="22/08/2023 18:25"/>
    <x v="233"/>
    <n v="5527"/>
    <s v="NO"/>
    <s v="Mr. VIVEK ASTHANA"/>
    <s v="Dr. Anupam Singh/Dr.Binay Kumar"/>
    <n v="928.63"/>
    <n v="0"/>
    <n v="0.37"/>
    <n v="928.63"/>
    <n v="929"/>
    <s v="2023-08-22T18:25:20"/>
  </r>
  <r>
    <s v="Sale"/>
    <s v="23-24/001964"/>
    <s v="22/08/2023 18:40"/>
    <x v="233"/>
    <n v="5525"/>
    <s v="NO"/>
    <s v="Mrs. ARCHANA KUMARI"/>
    <s v="Dr. Anupam Singh/Dr.Binay Kumar"/>
    <n v="911.85"/>
    <n v="0"/>
    <n v="0.15"/>
    <n v="911.85"/>
    <n v="912"/>
    <s v="2023-08-22T18:40:28"/>
  </r>
  <r>
    <s v="Sale"/>
    <s v="23-24/001967"/>
    <s v="22/08/2023 20:30"/>
    <x v="233"/>
    <m/>
    <s v="NO"/>
    <s v="RAMPODO"/>
    <s v="Dr. Anupam Singh/Dr.Binay Kumar"/>
    <n v="47.35"/>
    <n v="0"/>
    <n v="-0.35"/>
    <n v="47.35"/>
    <n v="47"/>
    <s v="2023-08-22T20:30:02"/>
  </r>
  <r>
    <s v="Sale"/>
    <s v="23-24/001968"/>
    <s v="23/08/2023 12:35"/>
    <x v="234"/>
    <n v="5449"/>
    <s v="NO"/>
    <s v="Mr. ASHUTOSH KUMAR"/>
    <s v="Dr. Anupam Singh/Dr.Binay Kumar"/>
    <n v="1134.3"/>
    <n v="113.43"/>
    <n v="0.13"/>
    <n v="1020.87"/>
    <n v="1021"/>
    <s v="2023-08-23T12:35:17"/>
  </r>
  <r>
    <s v="Sale"/>
    <s v="23-24/001969"/>
    <s v="23/08/2023 12:43"/>
    <x v="234"/>
    <n v="5533"/>
    <s v="NO"/>
    <s v="Mrs. KIRAN DEVI"/>
    <s v="Dr. Anupam Singh/Dr.Binay Kumar"/>
    <n v="1189.97"/>
    <n v="0"/>
    <n v="0.03"/>
    <n v="1189.97"/>
    <n v="1190"/>
    <s v="2023-08-23T12:43:43"/>
  </r>
  <r>
    <s v="Sale"/>
    <s v="23-24/001970"/>
    <s v="23/08/2023 13:27"/>
    <x v="234"/>
    <n v="1311"/>
    <s v="NO"/>
    <s v="Mrs. LILAWATI   DEVI"/>
    <s v="Dr. Anupam Singh/Dr.Binay Kumar"/>
    <n v="319.14999999999998"/>
    <n v="0"/>
    <n v="-0.15"/>
    <n v="319.14999999999998"/>
    <n v="319"/>
    <s v="2023-08-23T13:27:07"/>
  </r>
  <r>
    <s v="Sale"/>
    <s v="23-24/001971"/>
    <s v="23/08/2023 13:37"/>
    <x v="234"/>
    <m/>
    <s v="NO"/>
    <s v="SUBHAM JAIN"/>
    <s v="Dr. Anupam Singh/Dr.Binay Kumar"/>
    <n v="153.32"/>
    <n v="0"/>
    <n v="-0.32"/>
    <n v="153.32"/>
    <n v="153"/>
    <s v="2023-08-23T13:37:36"/>
  </r>
  <r>
    <s v="Sale"/>
    <s v="23-24/001978"/>
    <s v="23/08/2023 18:16"/>
    <x v="234"/>
    <m/>
    <s v="NO"/>
    <s v="DR.PG SARKAR"/>
    <s v="Dr. Anupam Singh/Dr.Binay Kumar"/>
    <n v="64.3"/>
    <n v="19.29"/>
    <n v="-0.01"/>
    <n v="45.01"/>
    <n v="45"/>
    <s v="2023-08-23T18:16:57"/>
  </r>
  <r>
    <s v="Sale"/>
    <s v="23-24/001979"/>
    <s v="23/08/2023 18:39"/>
    <x v="234"/>
    <m/>
    <s v="NO"/>
    <s v="DR.RASHMI MAM"/>
    <s v="Dr. Anupam Singh"/>
    <n v="65.64"/>
    <n v="19.690000000000001"/>
    <n v="0.05"/>
    <n v="45.95"/>
    <n v="46"/>
    <s v="2023-08-23T18:39:52"/>
  </r>
  <r>
    <s v="Sale"/>
    <s v="23-24/001983"/>
    <s v="23/08/2023 20:11"/>
    <x v="234"/>
    <m/>
    <s v="NO"/>
    <s v="SIDHART"/>
    <s v="Dr. Anupam Singh/Dr.Binay Kumar"/>
    <n v="10"/>
    <n v="0"/>
    <n v="0"/>
    <n v="10"/>
    <n v="10"/>
    <s v="2023-08-23T20:11:57"/>
  </r>
  <r>
    <s v="Sale"/>
    <s v="23-24/001988"/>
    <s v="24/08/2023 12:44"/>
    <x v="235"/>
    <n v="5543"/>
    <s v="NO"/>
    <s v="MD SHOYEB AKHTAR"/>
    <s v="Dr. Anupam Singh/Dr.Binay Kumar"/>
    <n v="13.62"/>
    <n v="0"/>
    <n v="0.38"/>
    <n v="13.62"/>
    <n v="14"/>
    <s v="2023-08-24T12:44:01"/>
  </r>
  <r>
    <s v="Sale"/>
    <s v="23-24/001989"/>
    <s v="24/08/2023 14:18"/>
    <x v="235"/>
    <n v="4171"/>
    <s v="NO"/>
    <s v="Mrs. RITA DEVI"/>
    <s v="Dr. Anupam Singh/Dr.Binay Kumar"/>
    <n v="1028.5999999999999"/>
    <n v="0"/>
    <n v="0.4"/>
    <n v="1028.5999999999999"/>
    <n v="1029"/>
    <s v="2023-08-24T14:18:01"/>
  </r>
  <r>
    <s v="Return"/>
    <s v="23-24/000084"/>
    <s v="24/08/2023 14:19"/>
    <x v="235"/>
    <n v="4171"/>
    <s v="NO"/>
    <s v="Mrs. RITA DEVI"/>
    <m/>
    <n v="-495"/>
    <n v="0"/>
    <n v="0"/>
    <n v="-495"/>
    <n v="-495"/>
    <s v="2023-08-24T14:19:18"/>
  </r>
  <r>
    <s v="Sale"/>
    <s v="23-24/001990"/>
    <s v="24/08/2023 14:50"/>
    <x v="235"/>
    <n v="5544"/>
    <s v="NO"/>
    <s v="Mr. ASHISH BECK"/>
    <s v="Dr. Anupam Singh/Dr.Binay Kumar"/>
    <n v="686.64"/>
    <n v="0"/>
    <n v="0.36"/>
    <n v="686.64"/>
    <n v="687"/>
    <s v="2023-08-24T14:50:14"/>
  </r>
  <r>
    <s v="Sale"/>
    <s v="23-24/001993"/>
    <s v="24/08/2023 16:21"/>
    <x v="235"/>
    <n v="5546"/>
    <s v="NO"/>
    <s v="Mr. DAYA SHANKAR  CHOUDHARY"/>
    <s v="Dr. Anupam Singh/Dr.Binay Kumar"/>
    <n v="735.77"/>
    <n v="0"/>
    <n v="0.23"/>
    <n v="735.77"/>
    <n v="736"/>
    <s v="2023-08-24T16:21:38"/>
  </r>
  <r>
    <s v="Sale"/>
    <s v="23-24/001994"/>
    <s v="24/08/2023 16:35"/>
    <x v="235"/>
    <n v="5535"/>
    <s v="NO"/>
    <s v="Miss. AKANSHA ANNE EKKA"/>
    <s v="Dr. RASHMI SINGH"/>
    <n v="1304.58"/>
    <n v="0"/>
    <n v="0.42"/>
    <n v="1304.58"/>
    <n v="1305"/>
    <s v="2023-08-24T16:35:01"/>
  </r>
  <r>
    <s v="Sale"/>
    <s v="23-24/001995"/>
    <s v="24/08/2023 17:42"/>
    <x v="235"/>
    <m/>
    <s v="NO"/>
    <s v="ATUL SINGH"/>
    <s v="Dr. Anupam Singh/Dr.Binay Kumar"/>
    <n v="20"/>
    <n v="0"/>
    <n v="0"/>
    <n v="20"/>
    <n v="20"/>
    <s v="2023-08-24T17:42:50"/>
  </r>
  <r>
    <s v="Sale"/>
    <s v="23-24/001996"/>
    <s v="24/08/2023 18:12"/>
    <x v="235"/>
    <m/>
    <s v="NO"/>
    <s v="SUBASH"/>
    <s v="Dr. Anupam Singh/Dr.Binay Kumar"/>
    <n v="80"/>
    <n v="0"/>
    <n v="0"/>
    <n v="80"/>
    <n v="80"/>
    <s v="2023-08-24T18:12:50"/>
  </r>
  <r>
    <s v="Sale"/>
    <s v="23-24/001997"/>
    <s v="24/08/2023 19:24"/>
    <x v="235"/>
    <m/>
    <s v="NO"/>
    <s v="DR.ANUPAM SIR"/>
    <s v="Dr. Anupam kuumar Singh"/>
    <n v="440"/>
    <n v="132"/>
    <n v="0"/>
    <n v="308"/>
    <n v="308"/>
    <s v="2023-08-24T19:24:44"/>
  </r>
  <r>
    <s v="Sale"/>
    <s v="23-24/001998"/>
    <s v="24/08/2023 19:26"/>
    <x v="235"/>
    <n v="5549"/>
    <s v="NO"/>
    <s v="Mr. SHIV MANGAL SINGH"/>
    <s v="Dr. Anupam Singh/Dr.Binay Kumar"/>
    <n v="572"/>
    <n v="0"/>
    <n v="0"/>
    <n v="572"/>
    <n v="572"/>
    <s v="2023-08-24T19:26:17"/>
  </r>
  <r>
    <s v="Sale"/>
    <s v="23-24/001999"/>
    <s v="24/08/2023 20:37"/>
    <x v="235"/>
    <m/>
    <s v="NO"/>
    <s v="MORA BADI"/>
    <s v="Dr. Anupam Singh"/>
    <n v="122.36"/>
    <n v="0"/>
    <n v="-0.36"/>
    <n v="122.36"/>
    <n v="122"/>
    <s v="2023-08-24T20:37:59"/>
  </r>
  <r>
    <s v="Sale"/>
    <s v="23-24/002000"/>
    <s v="24/08/2023 20:40"/>
    <x v="235"/>
    <m/>
    <s v="NO"/>
    <s v="SARWSATI DEVI"/>
    <s v="Dr. Anupam Singh"/>
    <n v="21.99"/>
    <n v="0"/>
    <n v="0.01"/>
    <n v="21.99"/>
    <n v="22"/>
    <s v="2023-08-24T20:40:11"/>
  </r>
  <r>
    <s v="Sale"/>
    <s v="23-24/002001"/>
    <s v="25/08/2023 08:26"/>
    <x v="236"/>
    <m/>
    <s v="NO"/>
    <s v="TAUSHIF PHARMACY"/>
    <s v="Dr. Anupam Singh"/>
    <n v="150"/>
    <n v="0"/>
    <n v="0"/>
    <n v="150"/>
    <n v="150"/>
    <s v="2023-08-25T08:26:09"/>
  </r>
  <r>
    <s v="Sale"/>
    <s v="23-24/002002"/>
    <s v="25/08/2023 12:20"/>
    <x v="236"/>
    <n v="1082"/>
    <s v="NO"/>
    <s v="Mrs. SHAMIMA  KHATOON"/>
    <s v="Dr. Anupam Singh/Dr.Binay Kumar"/>
    <n v="587.85"/>
    <n v="0"/>
    <n v="0.15"/>
    <n v="587.85"/>
    <n v="588"/>
    <s v="2023-08-25T12:20:31"/>
  </r>
  <r>
    <s v="Sale"/>
    <s v="23-24/002004"/>
    <s v="25/08/2023 13:59"/>
    <x v="236"/>
    <m/>
    <s v="NO"/>
    <s v="SAGAR"/>
    <s v="Dr. Anupam Singh/Dr.Binay Kumar"/>
    <n v="10"/>
    <n v="0"/>
    <n v="0"/>
    <n v="10"/>
    <n v="10"/>
    <s v="2023-08-25T13:59:08"/>
  </r>
  <r>
    <s v="Sale"/>
    <s v="23-24/002006"/>
    <s v="25/08/2023 14:32"/>
    <x v="236"/>
    <n v="5548"/>
    <s v="NO"/>
    <s v="Miss. PREMI GURIA"/>
    <s v="Dr. Anupam Singh/Dr.Binay Kumar"/>
    <n v="122.03"/>
    <n v="0"/>
    <n v="-0.03"/>
    <n v="122.03"/>
    <n v="122"/>
    <s v="2023-08-25T14:32:42"/>
  </r>
  <r>
    <s v="Sale"/>
    <s v="23-24/002007"/>
    <s v="25/08/2023 14:33"/>
    <x v="236"/>
    <n v="5554"/>
    <s v="NO"/>
    <s v="Mrs. RITA DEVI"/>
    <s v="Dr. Anupam Singh/Dr.Binay Kumar"/>
    <n v="93.91"/>
    <n v="0"/>
    <n v="0.09"/>
    <n v="93.91"/>
    <n v="94"/>
    <s v="2023-08-25T14:33:29"/>
  </r>
  <r>
    <s v="Sale"/>
    <s v="23-24/002009"/>
    <s v="25/08/2023 14:50"/>
    <x v="236"/>
    <n v="5554"/>
    <s v="NO"/>
    <s v="Mrs. RITA DEVI"/>
    <s v="Dr. Anupam Singh/Dr.Binay Kumar"/>
    <n v="318.87"/>
    <n v="0"/>
    <n v="0.13"/>
    <n v="318.87"/>
    <n v="319"/>
    <s v="2023-08-25T14:50:07"/>
  </r>
  <r>
    <s v="Sale"/>
    <s v="23-24/002010"/>
    <s v="25/08/2023 15:56"/>
    <x v="236"/>
    <m/>
    <s v="NO"/>
    <s v="CATH LAB NEW"/>
    <s v="Dr. Anupam Singh/Dr.Binay Kumar"/>
    <n v="2237"/>
    <n v="0"/>
    <n v="0"/>
    <n v="2237"/>
    <n v="2237"/>
    <s v="2023-08-25T15:56:22"/>
  </r>
  <r>
    <s v="Sale"/>
    <s v="23-24/002012"/>
    <s v="25/08/2023 16:14"/>
    <x v="236"/>
    <n v="5548"/>
    <s v="NO"/>
    <s v="Miss. PREMI GURIA"/>
    <s v="Dr. Anupam Singh/Dr.Binay Kumar"/>
    <n v="204.58"/>
    <n v="0"/>
    <n v="0.42"/>
    <n v="204.58"/>
    <n v="205"/>
    <s v="2023-08-25T16:14:29"/>
  </r>
  <r>
    <s v="Sale"/>
    <s v="23-24/002014"/>
    <s v="25/08/2023 17:02"/>
    <x v="236"/>
    <m/>
    <s v="NO"/>
    <s v="AJAY"/>
    <s v="Dr. Anupam Singh/Dr.Binay Kumar"/>
    <n v="20"/>
    <n v="0"/>
    <n v="0"/>
    <n v="20"/>
    <n v="20"/>
    <s v="2023-08-25T17:02:02"/>
  </r>
  <r>
    <s v="Sale"/>
    <s v="23-24/002015"/>
    <s v="25/08/2023 17:30"/>
    <x v="236"/>
    <m/>
    <s v="NO"/>
    <s v="SHINU MAM"/>
    <s v="Dr. Anupam Singh/Dr.Binay Kumar"/>
    <n v="584.70000000000005"/>
    <n v="175.41"/>
    <n v="-0.28999999999999998"/>
    <n v="409.29"/>
    <n v="409"/>
    <s v="2023-08-25T17:30:06"/>
  </r>
  <r>
    <s v="Sale"/>
    <s v="23-24/002016"/>
    <s v="25/08/2023 18:01"/>
    <x v="236"/>
    <n v="5556"/>
    <s v="NO"/>
    <s v="Mr. NIRANJAN PRASAD"/>
    <s v="Dr. Anupam Singh/Dr.Binay Kumar"/>
    <n v="706.38"/>
    <n v="0"/>
    <n v="-0.38"/>
    <n v="706.38"/>
    <n v="706"/>
    <s v="2023-08-25T18:01:49"/>
  </r>
  <r>
    <s v="Sale"/>
    <s v="23-24/002017"/>
    <s v="25/08/2023 19:05"/>
    <x v="236"/>
    <n v="5332"/>
    <s v="NO"/>
    <s v="Mr. BEHARI SHARMA"/>
    <s v="Dr. Anupam Singh/Dr.Binay Kumar"/>
    <n v="1243.31"/>
    <n v="0"/>
    <n v="-0.31"/>
    <n v="1243.31"/>
    <n v="1243"/>
    <s v="2023-08-25T19:05:11"/>
  </r>
  <r>
    <s v="Sale"/>
    <s v="23-24/002018"/>
    <s v="25/08/2023 19:58"/>
    <x v="236"/>
    <m/>
    <s v="NO"/>
    <s v="BAHARI SHARMA"/>
    <s v="Dr. Anupam Singh/Dr.Binay Kumar"/>
    <n v="129.06"/>
    <n v="0"/>
    <n v="-0.06"/>
    <n v="129.06"/>
    <n v="129"/>
    <s v="2023-08-25T19:58:09"/>
  </r>
  <r>
    <s v="Sale"/>
    <s v="23-24/002021"/>
    <s v="25/08/2023 21:29"/>
    <x v="236"/>
    <m/>
    <s v="NO"/>
    <s v="LAKSHMAN PRASHAD"/>
    <s v="Dr. Anupam Singh"/>
    <n v="304.07"/>
    <n v="30.4"/>
    <n v="0.33"/>
    <n v="273.67"/>
    <n v="274"/>
    <s v="2023-08-25T21:29:32"/>
  </r>
  <r>
    <s v="Sale"/>
    <s v="23-24/002022"/>
    <s v="26/08/2023 07:58"/>
    <x v="237"/>
    <m/>
    <s v="NO"/>
    <s v="NIRODA AKKA"/>
    <s v="Dr. Anupam Singh"/>
    <n v="571.6"/>
    <n v="0"/>
    <n v="0.4"/>
    <n v="571.6"/>
    <n v="572"/>
    <s v="2023-08-26T07:58:19"/>
  </r>
  <r>
    <s v="Sale"/>
    <s v="23-24/002024"/>
    <s v="26/08/2023 12:33"/>
    <x v="237"/>
    <m/>
    <s v="NO"/>
    <s v="PRABHU BARLA"/>
    <s v="Dr. Anupam Singh/Dr.Binay Kumar"/>
    <n v="688.24"/>
    <n v="0"/>
    <n v="-0.24"/>
    <n v="688.24"/>
    <n v="688"/>
    <s v="2023-08-26T12:33:40"/>
  </r>
  <r>
    <s v="Sale"/>
    <s v="23-24/002025"/>
    <s v="26/08/2023 13:43"/>
    <x v="237"/>
    <m/>
    <s v="NO"/>
    <s v="MADRAN TIGA"/>
    <s v="Dr. Anupam Singh"/>
    <n v="31.2"/>
    <n v="0"/>
    <n v="-0.2"/>
    <n v="31.2"/>
    <n v="31"/>
    <s v="2023-08-26T13:43:50"/>
  </r>
  <r>
    <s v="Sale"/>
    <s v="23-24/002026"/>
    <s v="26/08/2023 14:30"/>
    <x v="237"/>
    <n v="4917"/>
    <s v="NO"/>
    <s v="Mrs. SHILVIA MURMU"/>
    <s v="Dr. RASHMI SINGH"/>
    <n v="4472.24"/>
    <n v="0"/>
    <n v="-0.24"/>
    <n v="4472.24"/>
    <n v="4472"/>
    <s v="2023-08-26T14:30:25"/>
  </r>
  <r>
    <s v="Sale"/>
    <s v="23-24/002027"/>
    <s v="26/08/2023 14:52"/>
    <x v="237"/>
    <n v="1801"/>
    <s v="NO"/>
    <s v="Mr. MADRA TIGGA"/>
    <s v="Dr. Anupam Singh/Dr.Binay Kumar"/>
    <n v="2301.3000000000002"/>
    <n v="0"/>
    <n v="-0.3"/>
    <n v="2301.3000000000002"/>
    <n v="2301"/>
    <s v="2023-08-26T14:52:11"/>
  </r>
  <r>
    <s v="Sale"/>
    <s v="23-24/002028"/>
    <s v="26/08/2023 15:06"/>
    <x v="237"/>
    <n v="5563"/>
    <s v="NO"/>
    <s v="Mr. JAY SINGH"/>
    <s v="Dr. Anupam Singh/Dr.Binay Kumar"/>
    <n v="461.95"/>
    <n v="0"/>
    <n v="0.05"/>
    <n v="461.95"/>
    <n v="462"/>
    <s v="2023-08-26T15:06:26"/>
  </r>
  <r>
    <s v="Sale"/>
    <s v="23-24/002029"/>
    <s v="26/08/2023 15:08"/>
    <x v="237"/>
    <n v="4917"/>
    <s v="NO"/>
    <s v="Mrs. SHILVIA MURMU"/>
    <s v="Dr. RASHMI SINGH"/>
    <n v="3682.2"/>
    <n v="0"/>
    <n v="-0.2"/>
    <n v="3682.2"/>
    <n v="3682"/>
    <s v="2023-08-26T15:08:38"/>
  </r>
  <r>
    <s v="Sale"/>
    <s v="23-24/002031"/>
    <s v="26/08/2023 15:33"/>
    <x v="237"/>
    <n v="5570"/>
    <s v="NO"/>
    <s v="Mrs. SANJIDA NAAZ"/>
    <s v="Dr. Anupam Singh/Dr.Binay Kumar"/>
    <n v="2022.84"/>
    <n v="0"/>
    <n v="0.16"/>
    <n v="2022.84"/>
    <n v="2023"/>
    <s v="2023-08-26T15:33:15"/>
  </r>
  <r>
    <s v="Sale"/>
    <s v="23-24/002034"/>
    <s v="26/08/2023 16:39"/>
    <x v="237"/>
    <m/>
    <s v="NO"/>
    <s v="Bihari Sharma"/>
    <s v="Dr. P .G. Sarkar"/>
    <n v="815.22"/>
    <n v="0"/>
    <n v="-0.22"/>
    <n v="815.22"/>
    <n v="815"/>
    <s v="2023-08-26T16:39:11"/>
  </r>
  <r>
    <s v="Sale"/>
    <s v="23-24/002035"/>
    <s v="26/08/2023 17:03"/>
    <x v="237"/>
    <m/>
    <s v="NO"/>
    <s v="DR.BINAY SIR"/>
    <s v="Dr. Anupam Singh/Dr.Binay Kumar"/>
    <n v="346"/>
    <n v="103.8"/>
    <n v="-0.2"/>
    <n v="242.2"/>
    <n v="242"/>
    <s v="2023-08-26T17:03:46"/>
  </r>
  <r>
    <s v="Sale"/>
    <s v="23-24/002036"/>
    <s v="26/08/2023 17:04"/>
    <x v="237"/>
    <m/>
    <s v="NO"/>
    <s v="DR. R.P SINGH SIR"/>
    <s v="Dr. Anupam Singh/Dr.Binay Kumar"/>
    <n v="484.8"/>
    <n v="145.44"/>
    <n v="-0.36"/>
    <n v="339.36"/>
    <n v="339"/>
    <s v="2023-08-26T17:04:48"/>
  </r>
  <r>
    <s v="Sale"/>
    <s v="23-24/002037"/>
    <s v="26/08/2023 17:30"/>
    <x v="237"/>
    <m/>
    <s v="NO"/>
    <s v="RAM"/>
    <s v="Dr. Anupam Singh/Dr.Binay Kumar"/>
    <n v="50"/>
    <n v="0"/>
    <n v="0"/>
    <n v="50"/>
    <n v="50"/>
    <s v="2023-08-26T17:30:26"/>
  </r>
  <r>
    <s v="Sale"/>
    <s v="23-24/002038"/>
    <s v="26/08/2023 17:35"/>
    <x v="237"/>
    <m/>
    <s v="NO"/>
    <s v="SAURAV RAJ"/>
    <s v="Dr. Anupam Singh"/>
    <n v="138"/>
    <n v="0"/>
    <n v="0"/>
    <n v="138"/>
    <n v="138"/>
    <s v="2023-08-26T17:36:00"/>
  </r>
  <r>
    <s v="Return"/>
    <s v="23-24/000086"/>
    <s v="26/08/2023 17:56"/>
    <x v="237"/>
    <n v="5549"/>
    <s v="NO"/>
    <s v="Mr. SHIV MANGAL SINGH"/>
    <m/>
    <n v="-572"/>
    <n v="0"/>
    <n v="0"/>
    <n v="-572"/>
    <n v="-572"/>
    <s v="2023-08-26T17:56:59"/>
  </r>
  <r>
    <s v="Sale"/>
    <s v="23-24/002040"/>
    <s v="26/08/2023 17:58"/>
    <x v="237"/>
    <m/>
    <s v="NO"/>
    <s v="DR.BINAY SIR"/>
    <s v="Dr. Anupam Singh/Dr.Binay Kumar"/>
    <n v="37.4"/>
    <n v="11.22"/>
    <n v="-0.18"/>
    <n v="26.18"/>
    <n v="26"/>
    <s v="2023-08-26T17:58:27"/>
  </r>
  <r>
    <s v="Sale"/>
    <s v="23-24/002041"/>
    <s v="26/08/2023 18:35"/>
    <x v="237"/>
    <n v="5572"/>
    <s v="NO"/>
    <s v="Miss. MADHU TIGGA"/>
    <s v="Dr. Anupam Singh/Dr.Binay Kumar"/>
    <n v="162"/>
    <n v="0"/>
    <n v="0"/>
    <n v="162"/>
    <n v="162"/>
    <s v="2023-08-26T18:35:15"/>
  </r>
  <r>
    <s v="Sale"/>
    <s v="23-24/002042"/>
    <s v="27/08/2023 13:53"/>
    <x v="238"/>
    <m/>
    <s v="NO"/>
    <s v="SONAMI"/>
    <s v="Dr. Anupam Singh"/>
    <n v="30.9"/>
    <n v="0"/>
    <n v="0.1"/>
    <n v="30.9"/>
    <n v="31"/>
    <s v="2023-08-27T13:53:23"/>
  </r>
  <r>
    <s v="Sale"/>
    <s v="23-24/002044"/>
    <s v="27/08/2023 19:25"/>
    <x v="238"/>
    <m/>
    <s v="NO"/>
    <s v="PUJA"/>
    <s v="Dr. Anupam Singh"/>
    <n v="30"/>
    <n v="0"/>
    <n v="0"/>
    <n v="30"/>
    <n v="30"/>
    <s v="2023-08-27T19:25:18"/>
  </r>
  <r>
    <s v="Sale"/>
    <s v="23-24/002045"/>
    <s v="27/08/2023 19:49"/>
    <x v="238"/>
    <m/>
    <s v="NO"/>
    <s v="MANISH SINGH"/>
    <s v="Dr. Anupam Singh"/>
    <n v="556.72"/>
    <n v="0"/>
    <n v="0.28000000000000003"/>
    <n v="556.72"/>
    <n v="557"/>
    <s v="2023-08-27T19:49:18"/>
  </r>
  <r>
    <s v="Sale"/>
    <s v="23-24/002046"/>
    <s v="28/08/2023 10:54"/>
    <x v="239"/>
    <n v="1311"/>
    <s v="NO"/>
    <s v="Mrs. LILAWATI   DEVI"/>
    <s v="Dr. Anupam Singh/Dr.Binay Kumar"/>
    <n v="1849.8"/>
    <n v="0"/>
    <n v="0.2"/>
    <n v="1849.8"/>
    <n v="1850"/>
    <s v="2023-08-28T10:54:03"/>
  </r>
  <r>
    <s v="Sale"/>
    <s v="23-24/002048"/>
    <s v="28/08/2023 13:28"/>
    <x v="239"/>
    <n v="5286"/>
    <s v="NO"/>
    <s v="Mr. SURESH MAHTO"/>
    <s v="Dr. Anupam Singh/Dr.Binay Kumar"/>
    <n v="1164.28"/>
    <n v="0"/>
    <n v="-0.28000000000000003"/>
    <n v="1164.28"/>
    <n v="1164"/>
    <s v="2023-08-28T13:28:44"/>
  </r>
  <r>
    <s v="Sale"/>
    <s v="23-24/002050"/>
    <s v="28/08/2023 14:53"/>
    <x v="239"/>
    <n v="5569"/>
    <s v="NO"/>
    <s v="Mr. NOOR MOHAMMED"/>
    <s v="Dr. Anupam Singh/Dr.Binay Kumar"/>
    <n v="145.6"/>
    <n v="0"/>
    <n v="0.4"/>
    <n v="145.6"/>
    <n v="146"/>
    <s v="2023-08-28T14:53:53"/>
  </r>
  <r>
    <s v="Sale"/>
    <s v="23-24/002056"/>
    <s v="28/08/2023 17:09"/>
    <x v="239"/>
    <n v="5590"/>
    <s v="NO"/>
    <s v="Mrs. MAH E NAAZ"/>
    <s v="Dr. Anupam Singh/Dr.Binay Kumar"/>
    <n v="31.46"/>
    <n v="0"/>
    <n v="-0.46"/>
    <n v="31.46"/>
    <n v="31"/>
    <s v="2023-08-28T17:09:13"/>
  </r>
  <r>
    <s v="Sale"/>
    <s v="23-24/002057"/>
    <s v="28/08/2023 18:46"/>
    <x v="239"/>
    <m/>
    <s v="NO"/>
    <s v="VIKASH"/>
    <s v="Dr. Anupam Singh/Dr.Binay Kumar"/>
    <n v="77.5"/>
    <n v="11.62"/>
    <n v="0.12"/>
    <n v="65.88"/>
    <n v="66"/>
    <s v="2023-08-28T18:46:15"/>
  </r>
  <r>
    <s v="Sale"/>
    <s v="23-24/002058"/>
    <s v="28/08/2023 19:06"/>
    <x v="239"/>
    <m/>
    <s v="NO"/>
    <s v="JIYA"/>
    <s v="Dr. Anupam Singh/Dr.Binay Kumar"/>
    <n v="31.46"/>
    <n v="0"/>
    <n v="-0.46"/>
    <n v="31.46"/>
    <n v="31"/>
    <s v="2023-08-28T19:06:23"/>
  </r>
  <r>
    <s v="Sale"/>
    <s v="23-24/002059"/>
    <s v="28/08/2023 23:28"/>
    <x v="239"/>
    <m/>
    <s v="NO"/>
    <s v="VISHAL"/>
    <s v="Dr. Anupam Singh/Dr.Binay Kumar"/>
    <n v="30"/>
    <n v="0"/>
    <n v="0"/>
    <n v="30"/>
    <n v="30"/>
    <s v="2023-08-28T23:28:50"/>
  </r>
  <r>
    <s v="Sale"/>
    <s v="23-24/002060"/>
    <s v="29/08/2023 11:16"/>
    <x v="240"/>
    <m/>
    <s v="NO"/>
    <s v="PANKAJ JI"/>
    <s v="Dr. Anupam Singh"/>
    <n v="12.36"/>
    <n v="0"/>
    <n v="-0.36"/>
    <n v="12.36"/>
    <n v="12"/>
    <s v="2023-08-29T11:16:03"/>
  </r>
  <r>
    <s v="Sale"/>
    <s v="23-24/002062"/>
    <s v="29/08/2023 12:01"/>
    <x v="240"/>
    <m/>
    <s v="NO"/>
    <s v="NAJMA KHATUN"/>
    <s v="Dr. Anupam Singh"/>
    <n v="989.14"/>
    <n v="0"/>
    <n v="-0.14000000000000001"/>
    <n v="989.14"/>
    <n v="989"/>
    <s v="2023-08-29T12:01:01"/>
  </r>
  <r>
    <s v="Sale"/>
    <s v="23-24/002063"/>
    <s v="29/08/2023 13:53"/>
    <x v="240"/>
    <n v="5595"/>
    <s v="NO"/>
    <s v="Mrs. SUSHMA EKKA"/>
    <s v="Dr. Anupam Singh/Dr.Binay Kumar"/>
    <n v="1384.35"/>
    <n v="0"/>
    <n v="-0.35"/>
    <n v="1384.35"/>
    <n v="1384"/>
    <s v="2023-08-29T13:53:54"/>
  </r>
  <r>
    <s v="Sale"/>
    <s v="23-24/002065"/>
    <s v="29/08/2023 14:29"/>
    <x v="240"/>
    <n v="5567"/>
    <s v="NO"/>
    <s v="Mr. KHEM BAHADUR LAMA"/>
    <s v="Dr. Anupam Singh/Dr.Binay Kumar"/>
    <n v="392.98"/>
    <n v="0"/>
    <n v="0.02"/>
    <n v="392.98"/>
    <n v="393"/>
    <s v="2023-08-29T14:29:22"/>
  </r>
  <r>
    <s v="Sale"/>
    <s v="23-24/002066"/>
    <s v="29/08/2023 14:34"/>
    <x v="240"/>
    <n v="5595"/>
    <s v="NO"/>
    <s v="Mrs. SUSHMA EKKA"/>
    <s v="Dr. Anupam Singh/Dr.Binay Kumar"/>
    <n v="575"/>
    <n v="0"/>
    <n v="0"/>
    <n v="575"/>
    <n v="575"/>
    <s v="2023-08-29T14:34:18"/>
  </r>
  <r>
    <s v="Sale"/>
    <s v="23-24/002067"/>
    <s v="29/08/2023 15:52"/>
    <x v="240"/>
    <n v="5160"/>
    <s v="NO"/>
    <s v="Mrs. SITA DEVI"/>
    <s v="Dr. Anupam Singh/Dr.Binay Kumar"/>
    <n v="2069.8000000000002"/>
    <n v="0"/>
    <n v="0.2"/>
    <n v="2069.8000000000002"/>
    <n v="2070"/>
    <s v="2023-08-29T15:52:17"/>
  </r>
  <r>
    <s v="Sale"/>
    <s v="23-24/002068"/>
    <s v="29/08/2023 17:40"/>
    <x v="240"/>
    <m/>
    <s v="NO"/>
    <s v="RANJITA SISTER"/>
    <s v="Dr. Anupam Singh/Dr.Binay Kumar"/>
    <n v="121.4"/>
    <n v="0"/>
    <n v="-0.4"/>
    <n v="121.4"/>
    <n v="121"/>
    <s v="2023-08-29T17:40:23"/>
  </r>
  <r>
    <s v="Sale"/>
    <s v="23-24/002069"/>
    <s v="29/08/2023 18:16"/>
    <x v="240"/>
    <m/>
    <s v="NO"/>
    <s v="PALLAVI DEEPAK"/>
    <s v="Dr. Anupam Singh/Dr.Binay Kumar"/>
    <n v="347.17"/>
    <n v="0"/>
    <n v="-0.17"/>
    <n v="347.17"/>
    <n v="347"/>
    <s v="2023-08-29T18:16:21"/>
  </r>
  <r>
    <s v="Sale"/>
    <s v="23-24/002072"/>
    <s v="29/08/2023 21:57"/>
    <x v="240"/>
    <m/>
    <s v="NO"/>
    <s v="ROHIT JAIN"/>
    <s v="Dr. Anupam Singh/Dr.Binay Kumar"/>
    <n v="109.95"/>
    <n v="0"/>
    <n v="0.05"/>
    <n v="109.95"/>
    <n v="110"/>
    <s v="2023-08-29T21:57:38"/>
  </r>
  <r>
    <s v="Sale"/>
    <s v="23-24/002073"/>
    <s v="30/08/2023 08:05"/>
    <x v="241"/>
    <m/>
    <s v="NO"/>
    <s v="RIZWAN"/>
    <s v="Dr. Anupam Singh/Dr.Binay Kumar"/>
    <n v="300"/>
    <n v="0"/>
    <n v="0"/>
    <n v="300"/>
    <n v="300"/>
    <s v="2023-08-30T08:05:46"/>
  </r>
  <r>
    <s v="Sale"/>
    <s v="23-24/002074"/>
    <s v="30/08/2023 12:23"/>
    <x v="241"/>
    <m/>
    <s v="NO"/>
    <s v="DR B.N BANERJEE"/>
    <s v="Dr. Anupam Singh"/>
    <n v="636.54"/>
    <n v="0"/>
    <n v="0.46"/>
    <n v="636.54"/>
    <n v="637"/>
    <s v="2023-08-30T12:23:04"/>
  </r>
  <r>
    <s v="Sale"/>
    <s v="23-24/002075"/>
    <s v="30/08/2023 13:39"/>
    <x v="241"/>
    <m/>
    <s v="NO"/>
    <s v="DR.PG SARKAR SIR"/>
    <s v="Dr. Anupam Singh/Dr.Binay Kumar"/>
    <n v="392.15"/>
    <n v="117.65"/>
    <n v="0.5"/>
    <n v="274.5"/>
    <n v="275"/>
    <s v="2023-08-30T13:39:52"/>
  </r>
  <r>
    <s v="Sale"/>
    <s v="23-24/002080"/>
    <s v="30/08/2023 16:49"/>
    <x v="241"/>
    <n v="4257"/>
    <s v="NO"/>
    <s v="Mrs. URMILA DEVI"/>
    <s v="Dr. Anupam Singh/Dr.Binay Kumar"/>
    <n v="430.72"/>
    <n v="0"/>
    <n v="0.28000000000000003"/>
    <n v="430.72"/>
    <n v="431"/>
    <s v="2023-08-30T16:49:48"/>
  </r>
  <r>
    <s v="Sale"/>
    <s v="23-24/002081"/>
    <s v="30/08/2023 17:22"/>
    <x v="241"/>
    <m/>
    <s v="NO"/>
    <s v="SUSMA KUMARI"/>
    <s v="Dr. Anupam Singh/Dr.Binay Kumar"/>
    <n v="107.2"/>
    <n v="0"/>
    <n v="-0.2"/>
    <n v="107.2"/>
    <n v="107"/>
    <s v="2023-08-30T17:22:19"/>
  </r>
  <r>
    <s v="Sale"/>
    <s v="23-24/002082"/>
    <s v="30/08/2023 17:35"/>
    <x v="241"/>
    <n v="5590"/>
    <s v="NO"/>
    <s v="Mrs. MAH E NAAZ"/>
    <s v="Dr. Anupam Singh/Dr.Binay Kumar"/>
    <n v="629.1"/>
    <n v="0"/>
    <n v="-0.1"/>
    <n v="629.1"/>
    <n v="629"/>
    <s v="2023-08-30T17:35:54"/>
  </r>
  <r>
    <s v="Sale"/>
    <s v="23-24/002087"/>
    <s v="30/08/2023 18:16"/>
    <x v="241"/>
    <m/>
    <s v="NO"/>
    <s v="SINU MAm"/>
    <s v="Dr. Anupam Singh/Dr.Binay Kumar"/>
    <n v="240.28"/>
    <n v="72.08"/>
    <n v="-0.2"/>
    <n v="168.2"/>
    <n v="168"/>
    <s v="2023-08-30T18:16:40"/>
  </r>
  <r>
    <s v="Sale"/>
    <s v="23-24/002088"/>
    <s v="30/08/2023 18:24"/>
    <x v="241"/>
    <n v="5614"/>
    <s v="NO"/>
    <s v="Mrs. IFFAT RANA"/>
    <s v="Dr. Anupam Singh/Dr.Binay Kumar"/>
    <n v="417.11"/>
    <n v="0"/>
    <n v="-0.11"/>
    <n v="417.11"/>
    <n v="417"/>
    <s v="2023-08-30T18:24:32"/>
  </r>
  <r>
    <s v="Sale"/>
    <s v="23-24/002090"/>
    <s v="30/08/2023 19:06"/>
    <x v="241"/>
    <m/>
    <s v="NO"/>
    <s v="saba naz"/>
    <s v="Dr. Anupam Singh/Dr.Binay Kumar"/>
    <n v="21.44"/>
    <n v="0"/>
    <n v="-0.44"/>
    <n v="21.44"/>
    <n v="21"/>
    <s v="2023-08-30T19:06:43"/>
  </r>
  <r>
    <s v="Sale"/>
    <s v="23-24/002091"/>
    <s v="30/08/2023 19:42"/>
    <x v="241"/>
    <n v="5613"/>
    <s v="NO"/>
    <s v="Mr. SHAHNAWAJ ALAM"/>
    <s v="Dr. Debdutta Bandyopadhyay"/>
    <n v="236.56"/>
    <n v="0"/>
    <n v="0.44"/>
    <n v="236.56"/>
    <n v="237"/>
    <s v="2023-08-30T19:42:44"/>
  </r>
  <r>
    <s v="Sale"/>
    <s v="23-24/002092"/>
    <s v="30/08/2023 20:04"/>
    <x v="241"/>
    <n v="5616"/>
    <s v="NO"/>
    <s v="Mr. TRIBENI KUMAR KASHI"/>
    <s v="Dr. Anupam Singh/Dr.Binay Kumar"/>
    <n v="233.56"/>
    <n v="0"/>
    <n v="0.44"/>
    <n v="233.56"/>
    <n v="234"/>
    <s v="2023-08-30T20:04:37"/>
  </r>
  <r>
    <s v="Sale"/>
    <s v="23-24/002093"/>
    <s v="30/08/2023 20:13"/>
    <x v="241"/>
    <n v="5616"/>
    <s v="NO"/>
    <s v="Mr. TRIBENI KUMAR KASHI"/>
    <s v="Dr. Anupam Singh/Dr.Binay Kumar"/>
    <n v="163.72"/>
    <n v="0"/>
    <n v="0.28000000000000003"/>
    <n v="163.72"/>
    <n v="164"/>
    <s v="2023-08-30T20:13:48"/>
  </r>
  <r>
    <s v="Sale"/>
    <s v="23-24/002094"/>
    <s v="30/08/2023 20:32"/>
    <x v="241"/>
    <m/>
    <s v="NO"/>
    <s v="MUNI DEVI"/>
    <s v="Dr. Anupam Singh/Dr.Binay Kumar"/>
    <n v="1337.42"/>
    <n v="0"/>
    <n v="-0.42"/>
    <n v="1337.42"/>
    <n v="1337"/>
    <s v="2023-08-30T20:32:49"/>
  </r>
  <r>
    <s v="Return"/>
    <s v="23-24/000088"/>
    <s v="30/08/2023 21:14"/>
    <x v="241"/>
    <n v="5616"/>
    <s v="NO"/>
    <s v="Mr. TRIBENI KUMAR KASHI"/>
    <m/>
    <n v="-162.5"/>
    <n v="0"/>
    <n v="-0.5"/>
    <n v="-162.5"/>
    <n v="-163"/>
    <s v="2023-08-30T21:14:03"/>
  </r>
  <r>
    <s v="Sale"/>
    <s v="23-24/002095"/>
    <s v="31/08/2023 08:10"/>
    <x v="242"/>
    <m/>
    <s v="NO"/>
    <s v="RAM"/>
    <s v="Dr. Anupam Singh/Dr.Binay Kumar"/>
    <n v="30"/>
    <n v="0"/>
    <n v="0"/>
    <n v="30"/>
    <n v="30"/>
    <s v="2023-08-31T08:10:41"/>
  </r>
  <r>
    <s v="Sale"/>
    <s v="23-24/002096"/>
    <s v="31/08/2023 08:36"/>
    <x v="242"/>
    <m/>
    <s v="NO"/>
    <s v="RANJEET"/>
    <s v="Dr. Anupam Singh/Dr.Binay Kumar"/>
    <n v="10"/>
    <n v="0"/>
    <n v="0"/>
    <n v="10"/>
    <n v="10"/>
    <s v="2023-08-31T08:36:37"/>
  </r>
  <r>
    <s v="Sale"/>
    <s v="23-24/002097"/>
    <s v="31/08/2023 08:43"/>
    <x v="242"/>
    <m/>
    <s v="NO"/>
    <s v="RAJESH"/>
    <s v="Dr. Anupam Singh/Dr.Binay Kumar"/>
    <n v="13.28"/>
    <n v="0"/>
    <n v="-0.28000000000000003"/>
    <n v="13.28"/>
    <n v="13"/>
    <s v="2023-08-31T08:43:37"/>
  </r>
  <r>
    <s v="Sale"/>
    <s v="23-24/002098"/>
    <s v="31/08/2023 09:59"/>
    <x v="242"/>
    <m/>
    <s v="NO"/>
    <s v="VISHAL"/>
    <s v="Dr. Anupam Singh/Dr.Binay Kumar"/>
    <n v="10"/>
    <n v="0"/>
    <n v="0"/>
    <n v="10"/>
    <n v="10"/>
    <s v="2023-08-31T09:59:57"/>
  </r>
  <r>
    <s v="Sale"/>
    <s v="23-24/002099"/>
    <s v="31/08/2023 13:28"/>
    <x v="242"/>
    <m/>
    <s v="NO"/>
    <s v="DR.PG SARKAR"/>
    <s v="Dr. Anupam Singh"/>
    <n v="2390"/>
    <n v="717"/>
    <n v="0"/>
    <n v="1673"/>
    <n v="1673"/>
    <s v="2023-08-31T13:28:14"/>
  </r>
  <r>
    <s v="Sale"/>
    <s v="23-24/002101"/>
    <s v="31/08/2023 13:32"/>
    <x v="242"/>
    <m/>
    <s v="NO"/>
    <s v="DR.BINAY SIR"/>
    <s v="Dr. Anupam Singh/Dr.Binay Kumar"/>
    <n v="707.9"/>
    <n v="212.37"/>
    <n v="0.47"/>
    <n v="495.53"/>
    <n v="496"/>
    <s v="2023-08-31T13:32:58"/>
  </r>
  <r>
    <s v="Sale"/>
    <s v="23-24/002104"/>
    <s v="31/08/2023 16:53"/>
    <x v="242"/>
    <n v="5622"/>
    <s v="NO"/>
    <s v="Mrs. SONI DEVI"/>
    <s v="Dr. Anupam Singh/Dr.Binay Kumar"/>
    <n v="949.5"/>
    <n v="0"/>
    <n v="0.5"/>
    <n v="949.5"/>
    <n v="950"/>
    <s v="2023-08-31T16:53:53"/>
  </r>
  <r>
    <s v="Sale"/>
    <s v="23-24/002105"/>
    <s v="31/08/2023 17:55"/>
    <x v="242"/>
    <n v="5623"/>
    <s v="NO"/>
    <s v="Mrs. MAMTA DEVI"/>
    <s v="Dr. Anupam Singh/Dr.Binay Kumar"/>
    <n v="228.8"/>
    <n v="0"/>
    <n v="0.2"/>
    <n v="228.8"/>
    <n v="229"/>
    <s v="2023-08-31T17:55:46"/>
  </r>
  <r>
    <s v="Sale"/>
    <s v="23-24/002106"/>
    <s v="31/08/2023 19:21"/>
    <x v="242"/>
    <n v="5621"/>
    <s v="NO"/>
    <s v="Mrs. ASHA VERMA"/>
    <s v="Dr. Anupam Singh/Dr.Binay Kumar"/>
    <n v="455.61"/>
    <n v="0"/>
    <n v="0.39"/>
    <n v="455.61"/>
    <n v="456"/>
    <s v="2023-08-31T19:21:12"/>
  </r>
  <r>
    <s v="Sale"/>
    <s v="23-24/002107"/>
    <s v="31/08/2023 19:27"/>
    <x v="242"/>
    <m/>
    <s v="NO"/>
    <s v="PANSAKHI"/>
    <s v="Dr. Anupam Singh"/>
    <n v="4.12"/>
    <n v="0"/>
    <n v="-0.12"/>
    <n v="4.12"/>
    <n v="4"/>
    <s v="2023-08-31T19:27:22"/>
  </r>
  <r>
    <s v="Sale"/>
    <s v="23-24/002108"/>
    <s v="31/08/2023 19:35"/>
    <x v="242"/>
    <m/>
    <s v="NO"/>
    <s v="PANKAJ BHAIYA"/>
    <s v="Dr. Anupam Singh"/>
    <n v="22"/>
    <n v="6.6"/>
    <n v="-0.4"/>
    <n v="15.4"/>
    <n v="15"/>
    <s v="2023-08-31T19:35:12"/>
  </r>
  <r>
    <s v="Sale"/>
    <s v="23-24/002109"/>
    <s v="31/08/2023 19:47"/>
    <x v="242"/>
    <m/>
    <s v="NO"/>
    <s v="RASHMI SINGH"/>
    <s v="Dr. Anupam Singh"/>
    <n v="77.709999999999994"/>
    <n v="0"/>
    <n v="0.28999999999999998"/>
    <n v="77.709999999999994"/>
    <n v="78"/>
    <s v="2023-08-31T19:47:39"/>
  </r>
  <r>
    <s v="Sale"/>
    <s v="23-24/002110"/>
    <s v="31/08/2023 19:56"/>
    <x v="242"/>
    <m/>
    <s v="NO"/>
    <s v="RASHMI SINGH"/>
    <s v="Dr. Anupam Singh"/>
    <n v="9.5"/>
    <n v="0"/>
    <n v="0.5"/>
    <n v="9.5"/>
    <n v="10"/>
    <s v="2023-08-31T19:56:24"/>
  </r>
  <r>
    <s v="Sale"/>
    <s v="23-24/002111"/>
    <s v="31/08/2023 22:15"/>
    <x v="242"/>
    <m/>
    <s v="NO"/>
    <s v="SONU"/>
    <s v="Dr. Anupam Singh"/>
    <n v="14.49"/>
    <n v="0"/>
    <n v="-0.49"/>
    <n v="14.49"/>
    <n v="14"/>
    <s v="2023-08-31T22:15:19"/>
  </r>
  <r>
    <s v="Sale"/>
    <s v="23-24/002112"/>
    <s v="01/09/2023 07:56"/>
    <x v="243"/>
    <m/>
    <s v="NO"/>
    <s v="PUJA"/>
    <s v="Dr. Anupam Singh"/>
    <n v="10"/>
    <n v="0"/>
    <n v="0"/>
    <n v="10"/>
    <n v="10"/>
    <s v="2023-09-01T07:56:15"/>
  </r>
  <r>
    <s v="Sale"/>
    <s v="23-24/002113"/>
    <s v="01/09/2023 10:26"/>
    <x v="243"/>
    <m/>
    <s v="NO"/>
    <s v="NARESH"/>
    <s v="Dr. Anupam Singh"/>
    <n v="8.36"/>
    <n v="0"/>
    <n v="-0.36"/>
    <n v="8.36"/>
    <n v="8"/>
    <s v="2023-09-01T10:26:42"/>
  </r>
  <r>
    <s v="Sale"/>
    <s v="23-24/002114"/>
    <s v="01/09/2023 11:29"/>
    <x v="243"/>
    <n v="1406"/>
    <s v="NO"/>
    <s v="Mrs. MEBLU  SURIN"/>
    <s v="Dr. Anupam Singh/Dr.Binay Kumar"/>
    <n v="396"/>
    <n v="0"/>
    <n v="0"/>
    <n v="396"/>
    <n v="396"/>
    <s v="2023-09-01T11:29:12"/>
  </r>
  <r>
    <s v="Sale"/>
    <s v="23-24/002116"/>
    <s v="01/09/2023 14:20"/>
    <x v="243"/>
    <n v="5627"/>
    <s v="NO"/>
    <s v="Mrs. ARTI DEVI"/>
    <s v="Dr. Anupam Singh/Dr.Binay Kumar"/>
    <n v="197.36"/>
    <n v="0"/>
    <n v="-0.36"/>
    <n v="197.36"/>
    <n v="197"/>
    <s v="2023-09-01T14:20:46"/>
  </r>
  <r>
    <s v="Sale"/>
    <s v="23-24/002118"/>
    <s v="01/09/2023 16:19"/>
    <x v="243"/>
    <n v="5535"/>
    <s v="NO"/>
    <s v="Miss. AKANSHA ANNE EKKA"/>
    <s v="Dr. Anupam Singh/Dr.Binay Kumar"/>
    <n v="92.78"/>
    <n v="0"/>
    <n v="0.22"/>
    <n v="92.78"/>
    <n v="93"/>
    <s v="2023-09-01T16:19:22"/>
  </r>
  <r>
    <s v="Sale"/>
    <s v="23-24/002119"/>
    <s v="01/09/2023 16:54"/>
    <x v="243"/>
    <n v="5633"/>
    <s v="NO"/>
    <s v="Mr. RUDRA PRATAP SINGH"/>
    <s v="Dr. Anupam Singh/Dr.Binay Kumar"/>
    <n v="25"/>
    <n v="0"/>
    <n v="0"/>
    <n v="25"/>
    <n v="25"/>
    <s v="2023-09-01T16:54:30"/>
  </r>
  <r>
    <s v="Sale"/>
    <s v="23-24/002120"/>
    <s v="01/09/2023 18:19"/>
    <x v="243"/>
    <n v="5637"/>
    <s v="NO"/>
    <s v="Mr. HINDU  MUNDA"/>
    <s v="Dr. Anupam Singh/Dr.Binay Kumar"/>
    <n v="95.7"/>
    <n v="0"/>
    <n v="0.3"/>
    <n v="95.7"/>
    <n v="96"/>
    <s v="2023-09-01T18:19:53"/>
  </r>
  <r>
    <s v="Sale"/>
    <s v="23-24/002121"/>
    <s v="01/09/2023 19:53"/>
    <x v="243"/>
    <n v="5643"/>
    <s v="NO"/>
    <s v="Mr. MANTOSH OJHA"/>
    <s v="Dr. Anupam Singh/Dr.Binay Kumar"/>
    <n v="130.30000000000001"/>
    <n v="0"/>
    <n v="-0.3"/>
    <n v="130.30000000000001"/>
    <n v="130"/>
    <s v="2023-09-01T19:53:17"/>
  </r>
  <r>
    <s v="Sale"/>
    <s v="23-24/002122"/>
    <s v="01/09/2023 22:16"/>
    <x v="243"/>
    <m/>
    <s v="NO"/>
    <s v="ANAMUL HAQUE"/>
    <s v="Dr. Anupam Singh"/>
    <n v="1861.42"/>
    <n v="0"/>
    <n v="-0.42"/>
    <n v="1861.42"/>
    <n v="1861"/>
    <s v="2023-09-01T22:16:49"/>
  </r>
  <r>
    <s v="Sale"/>
    <s v="23-24/002123"/>
    <s v="02/09/2023 08:01"/>
    <x v="244"/>
    <m/>
    <s v="NO"/>
    <s v="PUJA"/>
    <s v="Dr. Anupam Singh"/>
    <n v="10"/>
    <n v="0"/>
    <n v="0"/>
    <n v="10"/>
    <n v="10"/>
    <s v="2023-09-02T08:02:00"/>
  </r>
  <r>
    <s v="Sale"/>
    <s v="23-24/002125"/>
    <s v="02/09/2023 10:54"/>
    <x v="244"/>
    <m/>
    <s v="NO"/>
    <s v="NAMITA DIDI"/>
    <s v="Dr. Anupam Singh/Dr.Binay Kumar"/>
    <n v="12.64"/>
    <n v="0"/>
    <n v="0.36"/>
    <n v="12.64"/>
    <n v="13"/>
    <s v="2023-09-02T10:54:01"/>
  </r>
  <r>
    <s v="Sale"/>
    <s v="23-24/002128"/>
    <s v="02/09/2023 13:02"/>
    <x v="244"/>
    <m/>
    <s v="NO"/>
    <s v="NAVEEN SIR (Mr. BANDHAN PANDEY  : PRN- 5648)"/>
    <s v="Dr. Anupam Singh"/>
    <n v="553.91999999999996"/>
    <n v="166.18"/>
    <n v="0.26"/>
    <n v="387.74"/>
    <n v="388"/>
    <s v="2023-09-02T13:02:45"/>
  </r>
  <r>
    <s v="Sale"/>
    <s v="23-24/002129"/>
    <s v="02/09/2023 13:13"/>
    <x v="244"/>
    <n v="5487"/>
    <s v="NO"/>
    <s v="Mr. MOIN ALAM"/>
    <s v="Dr. Anupam Singh/Dr.Binay Kumar"/>
    <n v="1218.9000000000001"/>
    <n v="0"/>
    <n v="0.1"/>
    <n v="1218.9000000000001"/>
    <n v="1219"/>
    <s v="2023-09-02T13:13:32"/>
  </r>
  <r>
    <s v="Sale"/>
    <s v="23-24/002130"/>
    <s v="02/09/2023 13:18"/>
    <x v="244"/>
    <m/>
    <s v="NO"/>
    <s v="SASHI LATA SINGH"/>
    <s v="Dr. Anupam Singh/Dr.Binay Kumar"/>
    <n v="617.53"/>
    <n v="0"/>
    <n v="0.47"/>
    <n v="617.53"/>
    <n v="618"/>
    <s v="2023-09-02T13:18:44"/>
  </r>
  <r>
    <s v="Sale"/>
    <s v="23-24/002131"/>
    <s v="02/09/2023 13:27"/>
    <x v="244"/>
    <m/>
    <s v="NO"/>
    <s v="SASHI LATA"/>
    <s v="Dr. Anupam Singh/Dr.Binay Kumar"/>
    <n v="243.5"/>
    <n v="0"/>
    <n v="0.5"/>
    <n v="243.5"/>
    <n v="244"/>
    <s v="2023-09-02T13:27:02"/>
  </r>
  <r>
    <s v="Sale"/>
    <s v="23-24/002132"/>
    <s v="02/09/2023 13:45"/>
    <x v="244"/>
    <m/>
    <s v="NO"/>
    <s v="RAM KUMAR SONI"/>
    <s v="Dr. Anupam Singh/Dr.Binay Kumar"/>
    <n v="672.4"/>
    <n v="0"/>
    <n v="-0.4"/>
    <n v="672.4"/>
    <n v="672"/>
    <s v="2023-09-02T13:45:40"/>
  </r>
  <r>
    <s v="Sale"/>
    <s v="23-24/002135"/>
    <s v="02/09/2023 15:02"/>
    <x v="244"/>
    <m/>
    <s v="NO"/>
    <s v="DR.R P SIR"/>
    <s v="Dr. Anupam Singh"/>
    <n v="273"/>
    <n v="81.900000000000006"/>
    <n v="-0.1"/>
    <n v="191.1"/>
    <n v="191"/>
    <s v="2023-09-02T15:02:37"/>
  </r>
  <r>
    <s v="Sale"/>
    <s v="23-24/002137"/>
    <s v="02/09/2023 15:14"/>
    <x v="244"/>
    <n v="5655"/>
    <s v="NO"/>
    <s v="Mrs. G.R KAZMI"/>
    <s v="Dr. Anupam Singh/Dr.Binay Kumar"/>
    <n v="164.7"/>
    <n v="0"/>
    <n v="0.3"/>
    <n v="164.7"/>
    <n v="165"/>
    <s v="2023-09-02T15:14:28"/>
  </r>
  <r>
    <s v="Sale"/>
    <s v="23-24/002138"/>
    <s v="02/09/2023 15:14"/>
    <x v="244"/>
    <n v="5649"/>
    <s v="NO"/>
    <s v="Mr. MADAN CHAUDHARY"/>
    <s v="Dr. Anupam Singh/Dr.Binay Kumar"/>
    <n v="357.19"/>
    <n v="0"/>
    <n v="-0.19"/>
    <n v="357.19"/>
    <n v="357"/>
    <s v="2023-09-02T15:14:42"/>
  </r>
  <r>
    <s v="Sale"/>
    <s v="23-24/002140"/>
    <s v="02/09/2023 16:56"/>
    <x v="244"/>
    <n v="5630"/>
    <s v="NO"/>
    <s v="Mr. VIKASH RANA"/>
    <s v="Dr. Anupam Singh/Dr.Binay Kumar"/>
    <n v="837.3"/>
    <n v="0"/>
    <n v="-0.3"/>
    <n v="837.3"/>
    <n v="837"/>
    <s v="2023-09-02T16:56:36"/>
  </r>
  <r>
    <s v="Sale"/>
    <s v="23-24/002142"/>
    <s v="02/09/2023 18:07"/>
    <x v="244"/>
    <n v="5332"/>
    <s v="NO"/>
    <s v="Mr. BEHARI SHARMA"/>
    <s v="Dr. Anupam Singh/Dr.Binay Kumar"/>
    <n v="117.55"/>
    <n v="0"/>
    <n v="0.45"/>
    <n v="117.55"/>
    <n v="118"/>
    <s v="2023-09-02T18:07:45"/>
  </r>
  <r>
    <s v="Sale"/>
    <s v="23-24/002143"/>
    <s v="02/09/2023 18:46"/>
    <x v="244"/>
    <n v="5640"/>
    <s v="NO"/>
    <s v="Mrs. SUFIA PRAVEEN"/>
    <s v="Dr. Anupam Singh/Dr.Binay Kumar"/>
    <n v="996.19"/>
    <n v="0"/>
    <n v="-0.19"/>
    <n v="996.19"/>
    <n v="996"/>
    <s v="2023-09-02T18:46:21"/>
  </r>
  <r>
    <s v="Sale"/>
    <s v="23-24/002144"/>
    <s v="02/09/2023 19:24"/>
    <x v="244"/>
    <m/>
    <s v="NO"/>
    <s v="DOLLY VERMA"/>
    <s v="Dr. Anupam Singh/Dr.Binay Kumar"/>
    <n v="521.70000000000005"/>
    <n v="0"/>
    <n v="0.3"/>
    <n v="521.70000000000005"/>
    <n v="522"/>
    <s v="2023-09-02T19:24:23"/>
  </r>
  <r>
    <s v="Sale"/>
    <s v="23-24/002145"/>
    <s v="02/09/2023 19:33"/>
    <x v="244"/>
    <m/>
    <s v="NO"/>
    <s v="DR.BINAY SIR"/>
    <s v="Dr. Anupam Singh/Dr.Binay Kumar"/>
    <n v="38.6"/>
    <n v="11.58"/>
    <n v="-0.02"/>
    <n v="27.02"/>
    <n v="27"/>
    <s v="2023-09-02T19:33:01"/>
  </r>
  <r>
    <s v="Sale"/>
    <s v="23-24/002147"/>
    <s v="03/09/2023 01:53"/>
    <x v="245"/>
    <n v="5450"/>
    <s v="NO"/>
    <s v="Mrs. DAMI KUJUR"/>
    <s v="Dr. Anupam Singh/Dr.Binay Kumar"/>
    <n v="235.61"/>
    <n v="0"/>
    <n v="0.39"/>
    <n v="235.61"/>
    <n v="236"/>
    <s v="2023-09-03T01:53:54"/>
  </r>
  <r>
    <s v="Sale"/>
    <s v="23-24/002148"/>
    <s v="03/09/2023 02:03"/>
    <x v="245"/>
    <n v="5450"/>
    <s v="NO"/>
    <s v="Mrs. DAMI KUJUR"/>
    <s v="Dr. Anupam Singh/Dr.Binay Kumar"/>
    <n v="572"/>
    <n v="0"/>
    <n v="0"/>
    <n v="572"/>
    <n v="572"/>
    <s v="2023-09-03T02:03:46"/>
  </r>
  <r>
    <s v="Sale"/>
    <s v="23-24/002149"/>
    <s v="03/09/2023 08:26"/>
    <x v="245"/>
    <m/>
    <s v="NO"/>
    <s v="VIMAL"/>
    <s v="Dr. Anupam Singh/Dr.Binay Kumar"/>
    <n v="20"/>
    <n v="0"/>
    <n v="0"/>
    <n v="20"/>
    <n v="20"/>
    <s v="2023-09-03T08:26:28"/>
  </r>
  <r>
    <s v="Sale"/>
    <s v="23-24/002150"/>
    <s v="03/09/2023 12:17"/>
    <x v="245"/>
    <n v="5450"/>
    <s v="NO"/>
    <s v="Mrs. DAMI KUJUR"/>
    <s v="Dr. Anupam Singh/Dr.Binay Kumar"/>
    <n v="113.4"/>
    <n v="0"/>
    <n v="-0.4"/>
    <n v="113.4"/>
    <n v="113"/>
    <s v="2023-09-03T12:17:54"/>
  </r>
  <r>
    <s v="Sale"/>
    <s v="23-24/002151"/>
    <s v="03/09/2023 13:11"/>
    <x v="245"/>
    <n v="5662"/>
    <s v="NO"/>
    <s v="Miss. SR. JYOTHI M"/>
    <s v="Dr. Anupam Singh/Dr.Binay Kumar"/>
    <n v="344.1"/>
    <n v="0"/>
    <n v="-0.1"/>
    <n v="344.1"/>
    <n v="344"/>
    <s v="2023-09-03T13:11:32"/>
  </r>
  <r>
    <s v="Sale"/>
    <s v="23-24/002154"/>
    <s v="03/09/2023 17:24"/>
    <x v="245"/>
    <m/>
    <s v="NO"/>
    <s v="PUJA"/>
    <s v="Dr. Anupam Singh"/>
    <n v="20"/>
    <n v="0"/>
    <n v="0"/>
    <n v="20"/>
    <n v="20"/>
    <s v="2023-09-03T17:24:59"/>
  </r>
  <r>
    <s v="Sale"/>
    <s v="23-24/002155"/>
    <s v="03/09/2023 18:22"/>
    <x v="245"/>
    <m/>
    <s v="NO"/>
    <s v="PUJA"/>
    <s v="Dr. Anupam Singh"/>
    <n v="10"/>
    <n v="0"/>
    <n v="0"/>
    <n v="10"/>
    <n v="10"/>
    <s v="2023-09-03T18:22:13"/>
  </r>
  <r>
    <s v="Sale"/>
    <s v="23-24/002157"/>
    <s v="03/09/2023 20:52"/>
    <x v="245"/>
    <m/>
    <s v="NO"/>
    <s v="RAM KUMAR SONI"/>
    <s v="Dr. Anupam Singh/Dr.Binay Kumar"/>
    <n v="217.4"/>
    <n v="0"/>
    <n v="-0.4"/>
    <n v="217.4"/>
    <n v="217"/>
    <s v="2023-09-03T20:52:31"/>
  </r>
  <r>
    <s v="Sale"/>
    <s v="23-24/002158"/>
    <s v="04/09/2023 10:17"/>
    <x v="246"/>
    <m/>
    <s v="NO"/>
    <s v="HASHMAT ALI"/>
    <s v="Dr. Anupam Singh"/>
    <n v="482.5"/>
    <n v="0"/>
    <n v="0.5"/>
    <n v="482.5"/>
    <n v="483"/>
    <s v="2023-09-04T10:17:48"/>
  </r>
  <r>
    <s v="Sale"/>
    <s v="23-24/002159"/>
    <s v="04/09/2023 10:48"/>
    <x v="246"/>
    <m/>
    <s v="NO"/>
    <s v="SAMSUDDIN ANSARI"/>
    <s v="Dr. Anupam Singh"/>
    <n v="728.66"/>
    <n v="0"/>
    <n v="0.34"/>
    <n v="728.66"/>
    <n v="729"/>
    <s v="2023-09-04T10:48:21"/>
  </r>
  <r>
    <s v="Sale"/>
    <s v="23-24/002161"/>
    <s v="04/09/2023 12:15"/>
    <x v="246"/>
    <m/>
    <s v="NO"/>
    <s v="puja"/>
    <s v="Dr. Anupam Singh"/>
    <n v="10"/>
    <n v="0"/>
    <n v="0"/>
    <n v="10"/>
    <n v="10"/>
    <s v="2023-09-04T12:15:40"/>
  </r>
  <r>
    <s v="Sale"/>
    <s v="23-24/002162"/>
    <s v="04/09/2023 12:40"/>
    <x v="246"/>
    <m/>
    <s v="NO"/>
    <s v="DR . ANUPAM SIR"/>
    <s v="Dr. Anupam Singh/Dr.Binay Kumar"/>
    <n v="825.61"/>
    <n v="247.68"/>
    <n v="7.0000000000000007E-2"/>
    <n v="577.92999999999995"/>
    <n v="578"/>
    <s v="2023-09-04T12:40:30"/>
  </r>
  <r>
    <s v="Sale"/>
    <s v="23-24/002163"/>
    <s v="04/09/2023 13:02"/>
    <x v="246"/>
    <n v="5380"/>
    <s v="NO"/>
    <s v="Mrs. MISHRO DEVI"/>
    <s v="Dr. Anupam Singh/Dr.Binay Kumar"/>
    <n v="19.11"/>
    <n v="0"/>
    <n v="-0.11"/>
    <n v="19.11"/>
    <n v="19"/>
    <s v="2023-09-04T13:02:19"/>
  </r>
  <r>
    <s v="Sale"/>
    <s v="23-24/002164"/>
    <s v="04/09/2023 13:08"/>
    <x v="246"/>
    <n v="5651"/>
    <s v="NO"/>
    <s v="Dr. MADHUKAR S. BHATT"/>
    <s v="Dr. Anupam Singh/Dr.Binay Kumar"/>
    <n v="189"/>
    <n v="0"/>
    <n v="0"/>
    <n v="189"/>
    <n v="189"/>
    <s v="2023-09-04T13:08:09"/>
  </r>
  <r>
    <s v="Sale"/>
    <s v="23-24/002166"/>
    <s v="04/09/2023 14:12"/>
    <x v="246"/>
    <m/>
    <s v="NO"/>
    <s v="panchmukhi"/>
    <s v="Dr. Anupam Singh"/>
    <n v="1850.37"/>
    <n v="0"/>
    <n v="-0.37"/>
    <n v="1850.37"/>
    <n v="1850"/>
    <s v="2023-09-04T14:12:17"/>
  </r>
  <r>
    <s v="Sale"/>
    <s v="23-24/002170"/>
    <s v="04/09/2023 15:25"/>
    <x v="246"/>
    <n v="5671"/>
    <s v="NO"/>
    <s v="Mr. NAWAL KISHORE SINGH"/>
    <s v="Dr. Anupam Singh/Dr.Binay Kumar"/>
    <n v="1312.15"/>
    <n v="0"/>
    <n v="-0.15"/>
    <n v="1312.15"/>
    <n v="1312"/>
    <s v="2023-09-04T15:25:09"/>
  </r>
  <r>
    <s v="Sale"/>
    <s v="23-24/002172"/>
    <s v="04/09/2023 16:00"/>
    <x v="246"/>
    <m/>
    <s v="NO"/>
    <s v="DR.RASHMI MAM"/>
    <s v="Dr. Anupam Singh/Dr.Binay Kumar"/>
    <n v="37.880000000000003"/>
    <n v="11.36"/>
    <n v="0.48"/>
    <n v="26.52"/>
    <n v="27"/>
    <s v="2023-09-04T16:00:50"/>
  </r>
  <r>
    <s v="Sale"/>
    <s v="23-24/002173"/>
    <s v="04/09/2023 16:01"/>
    <x v="246"/>
    <m/>
    <s v="NO"/>
    <s v="RAM"/>
    <s v="Dr. Anupam Singh/Dr.Binay Kumar"/>
    <n v="16.95"/>
    <n v="0"/>
    <n v="0.05"/>
    <n v="16.95"/>
    <n v="17"/>
    <s v="2023-09-04T16:01:31"/>
  </r>
  <r>
    <s v="Sale"/>
    <s v="23-24/002177"/>
    <s v="04/09/2023 17:55"/>
    <x v="246"/>
    <n v="4394"/>
    <s v="NO"/>
    <s v="Mrs. ANITA DEVI"/>
    <s v="Dr. Anupam Singh/Dr.Binay Kumar"/>
    <n v="118.5"/>
    <n v="0"/>
    <n v="0.5"/>
    <n v="118.5"/>
    <n v="119"/>
    <s v="2023-09-04T17:55:29"/>
  </r>
  <r>
    <s v="Sale"/>
    <s v="23-24/002179"/>
    <s v="04/09/2023 18:23"/>
    <x v="246"/>
    <n v="1353"/>
    <s v="NO"/>
    <s v="Mrs. RAMAWATI  DEVI"/>
    <s v="Dr. Anupam Singh/Dr.Binay Kumar"/>
    <n v="438.66"/>
    <n v="0"/>
    <n v="0.34"/>
    <n v="438.66"/>
    <n v="439"/>
    <s v="2023-09-04T18:23:13"/>
  </r>
  <r>
    <s v="Sale"/>
    <s v="23-24/002181"/>
    <s v="04/09/2023 18:48"/>
    <x v="246"/>
    <n v="5346"/>
    <s v="NO"/>
    <s v="Mrs. RAJIYA BEGAM"/>
    <s v="Dr. Anupam Singh/Dr.Binay Kumar"/>
    <n v="2301.0500000000002"/>
    <n v="253.11"/>
    <n v="0.06"/>
    <n v="2047.94"/>
    <n v="2048"/>
    <s v="2023-09-04T18:48:14"/>
  </r>
  <r>
    <s v="Sale"/>
    <s v="23-24/002182"/>
    <s v="04/09/2023 23:14"/>
    <x v="246"/>
    <m/>
    <s v="NO"/>
    <s v="ARUSH"/>
    <s v="Dr. Anupam Singh/Dr.Binay Kumar"/>
    <n v="202.47"/>
    <n v="0"/>
    <n v="-0.47"/>
    <n v="202.47"/>
    <n v="202"/>
    <s v="2023-09-04T23:14:22"/>
  </r>
  <r>
    <s v="Sale"/>
    <s v="23-24/002183"/>
    <s v="05/09/2023 08:25"/>
    <x v="247"/>
    <m/>
    <s v="NO"/>
    <s v="PINTU KUMAR"/>
    <s v="Dr. Anupam Singh/Dr.Binay Kumar"/>
    <n v="10"/>
    <n v="0"/>
    <n v="0"/>
    <n v="10"/>
    <n v="10"/>
    <s v="2023-09-05T08:25:40"/>
  </r>
  <r>
    <s v="Sale"/>
    <s v="23-24/002184"/>
    <s v="05/09/2023 11:03"/>
    <x v="247"/>
    <m/>
    <s v="NO"/>
    <s v="LALAN KUMAR SHINGH"/>
    <s v="Dr. Anupam Singh"/>
    <n v="1365"/>
    <n v="0"/>
    <n v="0"/>
    <n v="1365"/>
    <n v="1365"/>
    <s v="2023-09-05T11:03:23"/>
  </r>
  <r>
    <s v="Sale"/>
    <s v="23-24/002188"/>
    <s v="05/09/2023 15:05"/>
    <x v="247"/>
    <n v="5454"/>
    <s v="NO"/>
    <s v="Mrs. KASTURI PAINKRA"/>
    <s v="Dr. Anupam Singh/Dr.Binay Kumar"/>
    <n v="2375.9499999999998"/>
    <n v="0"/>
    <n v="0.05"/>
    <n v="2375.9499999999998"/>
    <n v="2376"/>
    <s v="2023-09-05T15:05:27"/>
  </r>
  <r>
    <s v="Sale"/>
    <s v="23-24/002189"/>
    <s v="05/09/2023 15:17"/>
    <x v="247"/>
    <n v="5683"/>
    <s v="NO"/>
    <s v="Mr. S.M  SHAMIM"/>
    <s v="Dr. Anupam Singh/Dr.Binay Kumar"/>
    <n v="695.85"/>
    <n v="0"/>
    <n v="0.15"/>
    <n v="695.85"/>
    <n v="696"/>
    <s v="2023-09-05T15:17:08"/>
  </r>
  <r>
    <s v="Sale"/>
    <s v="23-24/002190"/>
    <s v="05/09/2023 15:28"/>
    <x v="247"/>
    <n v="5682"/>
    <s v="NO"/>
    <s v="Mr. SHANKAR PAL"/>
    <s v="Dr. Anupam Singh/Dr.Binay Kumar"/>
    <n v="1193.7"/>
    <n v="0"/>
    <n v="0.3"/>
    <n v="1193.7"/>
    <n v="1194"/>
    <s v="2023-09-05T15:28:26"/>
  </r>
  <r>
    <s v="Sale"/>
    <s v="23-24/002191"/>
    <s v="05/09/2023 16:06"/>
    <x v="247"/>
    <m/>
    <s v="NO"/>
    <s v="DR.BINAY SIR"/>
    <s v="Dr. Anupam Singh/Dr.Binay Kumar"/>
    <n v="801.6"/>
    <n v="240.48"/>
    <n v="-0.12"/>
    <n v="561.12"/>
    <n v="561"/>
    <s v="2023-09-05T16:06:42"/>
  </r>
  <r>
    <s v="Sale"/>
    <s v="23-24/002194"/>
    <s v="05/09/2023 17:36"/>
    <x v="247"/>
    <m/>
    <s v="NO"/>
    <s v="BIPIN KUMAR"/>
    <s v="Dr. Anupam Singh"/>
    <n v="452.89"/>
    <n v="0"/>
    <n v="0.11"/>
    <n v="452.89"/>
    <n v="453"/>
    <s v="2023-09-05T17:36:09"/>
  </r>
  <r>
    <s v="Sale"/>
    <s v="23-24/002195"/>
    <s v="05/09/2023 18:25"/>
    <x v="247"/>
    <m/>
    <s v="NO"/>
    <s v="NAVEEN SIR"/>
    <s v="Dr. Anupam Singh/Dr.Binay Kumar"/>
    <n v="2422.1999999999998"/>
    <n v="726.66"/>
    <n v="0.46"/>
    <n v="1695.54"/>
    <n v="1696"/>
    <s v="2023-09-05T18:25:46"/>
  </r>
  <r>
    <s v="Sale"/>
    <s v="23-24/002196"/>
    <s v="05/09/2023 18:29"/>
    <x v="247"/>
    <m/>
    <s v="NO"/>
    <s v="SHINU MAM"/>
    <s v="Dr. Anupam Singh/Dr.Binay Kumar"/>
    <n v="121.2"/>
    <n v="36.36"/>
    <n v="0.16"/>
    <n v="84.84"/>
    <n v="85"/>
    <s v="2023-09-05T18:29:56"/>
  </r>
  <r>
    <s v="Sale"/>
    <s v="23-24/002198"/>
    <s v="05/09/2023 22:35"/>
    <x v="247"/>
    <m/>
    <s v="NO"/>
    <s v="GUDIYA KUMARI"/>
    <s v="Dr. Anupam Singh/Dr.Binay Kumar"/>
    <n v="680.76"/>
    <n v="0"/>
    <n v="0.24"/>
    <n v="680.76"/>
    <n v="681"/>
    <s v="2023-09-05T22:35:44"/>
  </r>
  <r>
    <s v="Sale"/>
    <s v="23-24/002199"/>
    <s v="06/09/2023 10:26"/>
    <x v="248"/>
    <m/>
    <s v="NO"/>
    <s v="BIPIN KUMAR"/>
    <s v="Dr. Anupam Singh"/>
    <n v="13.66"/>
    <n v="0"/>
    <n v="0.34"/>
    <n v="13.66"/>
    <n v="14"/>
    <s v="2023-09-06T10:26:53"/>
  </r>
  <r>
    <s v="Sale"/>
    <s v="23-24/002200"/>
    <s v="06/09/2023 10:48"/>
    <x v="248"/>
    <m/>
    <s v="NO"/>
    <s v="LALAN KUMAR SHING"/>
    <s v="Dr. Anupam Singh"/>
    <n v="130.5"/>
    <n v="0"/>
    <n v="0.5"/>
    <n v="130.5"/>
    <n v="131"/>
    <s v="2023-09-06T10:48:22"/>
  </r>
  <r>
    <s v="Sale"/>
    <s v="23-24/002201"/>
    <s v="06/09/2023 11:13"/>
    <x v="248"/>
    <m/>
    <s v="NO"/>
    <s v="LALAN KUMAR SHING"/>
    <s v="Dr. Anupam Singh"/>
    <n v="306.24"/>
    <n v="0"/>
    <n v="-0.24"/>
    <n v="306.24"/>
    <n v="306"/>
    <s v="2023-09-06T11:13:02"/>
  </r>
  <r>
    <s v="Sale"/>
    <s v="23-24/002202"/>
    <s v="06/09/2023 12:18"/>
    <x v="248"/>
    <m/>
    <s v="NO"/>
    <s v="TAHIR"/>
    <s v="Dr. Anupam Singh/Dr.Binay Kumar"/>
    <n v="20"/>
    <n v="0"/>
    <n v="0"/>
    <n v="20"/>
    <n v="20"/>
    <s v="2023-09-06T12:18:07"/>
  </r>
  <r>
    <s v="Sale"/>
    <s v="23-24/002204"/>
    <s v="06/09/2023 12:55"/>
    <x v="248"/>
    <n v="4694"/>
    <s v="NO"/>
    <s v="MD SALIM ANSARI"/>
    <s v="Dr. Anupam Singh/Dr.Binay Kumar"/>
    <n v="307.39999999999998"/>
    <n v="0"/>
    <n v="-0.4"/>
    <n v="307.39999999999998"/>
    <n v="307"/>
    <s v="2023-09-06T12:55:30"/>
  </r>
  <r>
    <s v="Sale"/>
    <s v="23-24/002205"/>
    <s v="06/09/2023 14:07"/>
    <x v="248"/>
    <m/>
    <s v="NO"/>
    <s v="AASHA DEVI"/>
    <s v="Dr. Anupam Singh/Dr.Binay Kumar"/>
    <n v="10"/>
    <n v="0"/>
    <n v="0"/>
    <n v="10"/>
    <n v="10"/>
    <s v="2023-09-06T14:07:39"/>
  </r>
  <r>
    <s v="Sale"/>
    <s v="23-24/002206"/>
    <s v="06/09/2023 15:44"/>
    <x v="248"/>
    <n v="5688"/>
    <s v="NO"/>
    <s v="Mrs. JYOTI MAHATO"/>
    <s v="Dr. RASHMI SINGH"/>
    <n v="518.9"/>
    <n v="0"/>
    <n v="0.1"/>
    <n v="518.9"/>
    <n v="519"/>
    <s v="2023-09-06T15:44:19"/>
  </r>
  <r>
    <s v="Sale"/>
    <s v="23-24/002207"/>
    <s v="06/09/2023 16:00"/>
    <x v="248"/>
    <n v="5697"/>
    <s v="NO"/>
    <s v="Mrs. SHEELA SINGH"/>
    <s v="Dr. Anupam Singh/Dr.Binay Kumar"/>
    <n v="808.5"/>
    <n v="0"/>
    <n v="0.5"/>
    <n v="808.5"/>
    <n v="809"/>
    <s v="2023-09-06T16:00:52"/>
  </r>
  <r>
    <s v="Sale"/>
    <s v="23-24/002208"/>
    <s v="06/09/2023 16:22"/>
    <x v="248"/>
    <n v="1308"/>
    <s v="NO"/>
    <s v="Mr. EMMANUEL  TOPPO"/>
    <s v="Dr. Anupam Singh/Dr.Binay Kumar"/>
    <n v="1534.5"/>
    <n v="0"/>
    <n v="0.5"/>
    <n v="1534.5"/>
    <n v="1535"/>
    <s v="2023-09-06T16:22:05"/>
  </r>
  <r>
    <s v="Sale"/>
    <s v="23-24/002212"/>
    <s v="06/09/2023 19:51"/>
    <x v="248"/>
    <m/>
    <s v="NO"/>
    <s v="SAGAR"/>
    <s v="Dr. Anupam Singh/Dr.Binay Kumar"/>
    <n v="20"/>
    <n v="0"/>
    <n v="0"/>
    <n v="20"/>
    <n v="20"/>
    <s v="2023-09-06T19:51:46"/>
  </r>
  <r>
    <s v="Sale"/>
    <s v="23-24/002213"/>
    <s v="06/09/2023 21:34"/>
    <x v="248"/>
    <m/>
    <s v="NO"/>
    <s v="SOMA DEVI"/>
    <s v="Dr. Anupam Singh/Dr.Binay Kumar"/>
    <n v="157.9"/>
    <n v="0"/>
    <n v="0.1"/>
    <n v="157.9"/>
    <n v="158"/>
    <s v="2023-09-06T21:34:27"/>
  </r>
  <r>
    <s v="Sale"/>
    <s v="23-24/002214"/>
    <s v="06/09/2023 22:31"/>
    <x v="248"/>
    <n v="5706"/>
    <s v="NO"/>
    <s v="Mr. NISHANT KUMAR OJHA"/>
    <s v="Dr. Anupam Singh/Dr.Binay Kumar"/>
    <n v="650.4"/>
    <n v="0"/>
    <n v="-0.4"/>
    <n v="650.4"/>
    <n v="650"/>
    <s v="2023-09-06T22:31:50"/>
  </r>
  <r>
    <s v="Sale"/>
    <s v="23-24/002215"/>
    <s v="07/09/2023 08:11"/>
    <x v="249"/>
    <m/>
    <s v="NO"/>
    <s v="VIKASH"/>
    <s v="Dr. Anupam Singh/Dr.Binay Kumar"/>
    <n v="69"/>
    <n v="0"/>
    <n v="0"/>
    <n v="69"/>
    <n v="69"/>
    <s v="2023-09-07T08:11:59"/>
  </r>
  <r>
    <s v="Sale"/>
    <s v="23-24/002216"/>
    <s v="07/09/2023 10:49"/>
    <x v="249"/>
    <n v="1350"/>
    <s v="NO"/>
    <s v="Smt. ALBERTINA  KISPOTTA"/>
    <s v="Dr. Anupam Singh/Dr.Binay Kumar"/>
    <n v="2997.75"/>
    <n v="0"/>
    <n v="0.25"/>
    <n v="2997.75"/>
    <n v="2998"/>
    <s v="2023-09-07T10:49:49"/>
  </r>
  <r>
    <s v="Sale"/>
    <s v="23-24/002222"/>
    <s v="07/09/2023 14:17"/>
    <x v="249"/>
    <m/>
    <s v="NO"/>
    <s v="SHAHEEN PARWEEN"/>
    <s v="Dr. Anupam Singh"/>
    <n v="8643.52"/>
    <n v="0"/>
    <n v="0.48"/>
    <n v="8643.52"/>
    <n v="8644"/>
    <s v="2023-09-07T14:17:29"/>
  </r>
  <r>
    <s v="Sale"/>
    <s v="23-24/002224"/>
    <s v="07/09/2023 14:33"/>
    <x v="249"/>
    <m/>
    <s v="NO"/>
    <s v="ANJU BALA DAS"/>
    <s v="Dr. Anupam Singh"/>
    <n v="478.57"/>
    <n v="0"/>
    <n v="0.43"/>
    <n v="478.57"/>
    <n v="479"/>
    <s v="2023-09-07T14:33:11"/>
  </r>
  <r>
    <s v="Sale"/>
    <s v="23-24/002226"/>
    <s v="07/09/2023 14:41"/>
    <x v="249"/>
    <n v="5681"/>
    <s v="NO"/>
    <s v="Mr. ARUSH KUMAR"/>
    <s v="Dr. Anupam Singh/Dr.Binay Kumar"/>
    <n v="68.760000000000005"/>
    <n v="0"/>
    <n v="0.24"/>
    <n v="68.760000000000005"/>
    <n v="69"/>
    <s v="2023-09-07T14:41:32"/>
  </r>
  <r>
    <s v="Sale"/>
    <s v="23-24/002227"/>
    <s v="07/09/2023 16:17"/>
    <x v="249"/>
    <m/>
    <s v="NO"/>
    <s v="DR.ANUPAM SIR"/>
    <s v="Dr. Anupam Singh"/>
    <n v="291.8"/>
    <n v="87.54"/>
    <n v="-0.26"/>
    <n v="204.26"/>
    <n v="204"/>
    <s v="2023-09-07T16:17:09"/>
  </r>
  <r>
    <s v="Sale"/>
    <s v="23-24/002229"/>
    <s v="07/09/2023 17:36"/>
    <x v="249"/>
    <m/>
    <s v="NO"/>
    <s v="PANKAJ BHAIYA"/>
    <s v="Dr. Anupam Singh/Dr.Binay Kumar"/>
    <n v="178.02"/>
    <n v="0"/>
    <n v="-0.02"/>
    <n v="178.02"/>
    <n v="178"/>
    <s v="2023-09-07T17:36:38"/>
  </r>
  <r>
    <s v="Sale"/>
    <s v="23-24/002230"/>
    <s v="08/09/2023 12:37"/>
    <x v="250"/>
    <m/>
    <s v="NO"/>
    <s v="RAKESH SINGH"/>
    <s v="Dr. Anupam Singh"/>
    <n v="38.6"/>
    <n v="0"/>
    <n v="0.4"/>
    <n v="38.6"/>
    <n v="39"/>
    <s v="2023-09-08T12:37:35"/>
  </r>
  <r>
    <s v="Sale"/>
    <s v="23-24/002231"/>
    <s v="08/09/2023 13:27"/>
    <x v="250"/>
    <n v="5731"/>
    <s v="NO"/>
    <s v="Mrs. MAMTA DEVI"/>
    <s v="Dr. RASHMI SINGH"/>
    <n v="484.24"/>
    <n v="0"/>
    <n v="-0.24"/>
    <n v="484.24"/>
    <n v="484"/>
    <s v="2023-09-08T13:27:51"/>
  </r>
  <r>
    <s v="Sale"/>
    <s v="23-24/002232"/>
    <s v="08/09/2023 14:01"/>
    <x v="250"/>
    <n v="5544"/>
    <s v="NO"/>
    <s v="Mr. ASHISH BECK"/>
    <s v="Dr. Anupam Singh/Dr.Binay Kumar"/>
    <n v="997.4"/>
    <n v="0"/>
    <n v="-0.4"/>
    <n v="997.4"/>
    <n v="997"/>
    <s v="2023-09-08T14:01:03"/>
  </r>
  <r>
    <s v="Sale"/>
    <s v="23-24/002233"/>
    <s v="08/09/2023 14:01"/>
    <x v="250"/>
    <n v="5640"/>
    <s v="NO"/>
    <s v="Mrs. SUFIA PRAVEEN"/>
    <s v="Dr. Anupam Singh/Dr.Binay Kumar"/>
    <n v="32.06"/>
    <n v="0"/>
    <n v="-0.06"/>
    <n v="32.06"/>
    <n v="32"/>
    <s v="2023-09-08T14:01:33"/>
  </r>
  <r>
    <s v="Sale"/>
    <s v="23-24/002234"/>
    <s v="08/09/2023 14:04"/>
    <x v="250"/>
    <m/>
    <s v="NO"/>
    <s v="DOMAN VISHAKARMA"/>
    <s v="Dr. Anupam Singh/Dr.Binay Kumar"/>
    <n v="114.63"/>
    <n v="0"/>
    <n v="0.37"/>
    <n v="114.63"/>
    <n v="115"/>
    <s v="2023-09-08T14:04:13"/>
  </r>
  <r>
    <s v="Sale"/>
    <s v="23-24/002235"/>
    <s v="08/09/2023 14:06"/>
    <x v="250"/>
    <m/>
    <s v="NO"/>
    <s v="LALAN KUMAR SINGH"/>
    <s v="Dr. Anupam Singh"/>
    <n v="153.6"/>
    <n v="0"/>
    <n v="0.4"/>
    <n v="153.6"/>
    <n v="154"/>
    <s v="2023-09-08T14:06:32"/>
  </r>
  <r>
    <s v="Sale"/>
    <s v="23-24/002236"/>
    <s v="08/09/2023 14:11"/>
    <x v="250"/>
    <n v="4515"/>
    <s v="NO"/>
    <s v="MD ASHFAQUE"/>
    <s v="Dr. Anupam Singh/Dr.Binay Kumar"/>
    <n v="593.05999999999995"/>
    <n v="0"/>
    <n v="-0.06"/>
    <n v="593.05999999999995"/>
    <n v="593"/>
    <s v="2023-09-08T14:11:04"/>
  </r>
  <r>
    <s v="Sale"/>
    <s v="23-24/002237"/>
    <s v="08/09/2023 14:50"/>
    <x v="250"/>
    <m/>
    <s v="NO"/>
    <s v="SONAM SINGH"/>
    <s v="Dr. Anupam Singh"/>
    <n v="30.9"/>
    <n v="0"/>
    <n v="0.1"/>
    <n v="30.9"/>
    <n v="31"/>
    <s v="2023-09-08T14:50:55"/>
  </r>
  <r>
    <s v="Sale"/>
    <s v="23-24/002239"/>
    <s v="08/09/2023 15:13"/>
    <x v="250"/>
    <n v="2838"/>
    <s v="NO"/>
    <s v="Mr. AMIT TIGGA"/>
    <s v="Dr. Anupam Singh/Dr.Binay Kumar"/>
    <n v="130.30000000000001"/>
    <n v="0"/>
    <n v="-0.3"/>
    <n v="130.30000000000001"/>
    <n v="130"/>
    <s v="2023-09-08T15:13:45"/>
  </r>
  <r>
    <s v="Sale"/>
    <s v="23-24/002241"/>
    <s v="08/09/2023 15:28"/>
    <x v="250"/>
    <m/>
    <s v="NO"/>
    <s v="LILAWATI DEVI"/>
    <s v="Dr. Anupam Singh/Dr.Binay Kumar"/>
    <n v="2104.1999999999998"/>
    <n v="0"/>
    <n v="-0.2"/>
    <n v="2104.1999999999998"/>
    <n v="2104"/>
    <s v="2023-09-08T15:28:19"/>
  </r>
  <r>
    <s v="Sale"/>
    <s v="23-24/002244"/>
    <s v="08/09/2023 16:57"/>
    <x v="250"/>
    <n v="5535"/>
    <s v="NO"/>
    <s v="Miss. AKANSHA ANNE EKKA"/>
    <s v="Dr. Anupam Singh/Dr.Binay Kumar"/>
    <n v="126.14"/>
    <n v="0"/>
    <n v="-0.14000000000000001"/>
    <n v="126.14"/>
    <n v="126"/>
    <s v="2023-09-08T16:57:26"/>
  </r>
  <r>
    <s v="Sale"/>
    <s v="23-24/002246"/>
    <s v="08/09/2023 17:49"/>
    <x v="250"/>
    <n v="5640"/>
    <s v="NO"/>
    <s v="Mrs. SUFIA PRAVEEN"/>
    <s v="Dr. Anupam Singh/Dr.Binay Kumar"/>
    <n v="2056.8000000000002"/>
    <n v="0"/>
    <n v="0.2"/>
    <n v="2056.8000000000002"/>
    <n v="2057"/>
    <s v="2023-09-08T17:49:48"/>
  </r>
  <r>
    <s v="Sale"/>
    <s v="23-24/002247"/>
    <s v="08/09/2023 18:04"/>
    <x v="250"/>
    <n v="5735"/>
    <s v="NO"/>
    <s v="Mrs. GLORIA TIGGA"/>
    <s v="Dr. Anupam Singh/Dr.Binay Kumar"/>
    <n v="47.9"/>
    <n v="0"/>
    <n v="0.1"/>
    <n v="47.9"/>
    <n v="48"/>
    <s v="2023-09-08T18:04:45"/>
  </r>
  <r>
    <s v="Sale"/>
    <s v="23-24/002248"/>
    <s v="08/09/2023 18:40"/>
    <x v="250"/>
    <n v="5719"/>
    <s v="NO"/>
    <s v="Mrs. KHATOON NISHA"/>
    <s v="Dr. Anupam Singh/Dr.Binay Kumar"/>
    <n v="984.96"/>
    <n v="0"/>
    <n v="0.04"/>
    <n v="984.96"/>
    <n v="985"/>
    <s v="2023-09-08T18:40:43"/>
  </r>
  <r>
    <s v="Sale"/>
    <s v="23-24/002249"/>
    <s v="08/09/2023 18:43"/>
    <x v="250"/>
    <m/>
    <s v="NO"/>
    <s v="MR. BINOD SINGH"/>
    <s v="Dr. Anupam Singh/Dr.Binay Kumar"/>
    <n v="113"/>
    <n v="0"/>
    <n v="0"/>
    <n v="113"/>
    <n v="113"/>
    <s v="2023-09-08T18:43:43"/>
  </r>
  <r>
    <s v="Sale"/>
    <s v="23-24/002250"/>
    <s v="08/09/2023 19:27"/>
    <x v="250"/>
    <n v="5730"/>
    <s v="NO"/>
    <s v="Mr. RANJIT SINGH"/>
    <s v="Dr. Anupam Singh/Dr.Binay Kumar"/>
    <n v="110.85"/>
    <n v="0"/>
    <n v="0.15"/>
    <n v="110.85"/>
    <n v="111"/>
    <s v="2023-09-08T19:27:00"/>
  </r>
  <r>
    <s v="Sale"/>
    <s v="23-24/002252"/>
    <s v="09/09/2023 08:47"/>
    <x v="251"/>
    <m/>
    <s v="NO"/>
    <s v="PUJA"/>
    <s v="Dr. Anupam Singh"/>
    <n v="10"/>
    <n v="0"/>
    <n v="0"/>
    <n v="10"/>
    <n v="10"/>
    <s v="2023-09-09T08:47:21"/>
  </r>
  <r>
    <s v="Sale"/>
    <s v="23-24/002253"/>
    <s v="09/09/2023 08:48"/>
    <x v="251"/>
    <m/>
    <s v="NO"/>
    <s v="SONU"/>
    <s v="Dr. Anupam Singh"/>
    <n v="30"/>
    <n v="0"/>
    <n v="0"/>
    <n v="30"/>
    <n v="30"/>
    <s v="2023-09-09T08:48:38"/>
  </r>
  <r>
    <s v="Sale"/>
    <s v="23-24/002254"/>
    <s v="09/09/2023 09:07"/>
    <x v="251"/>
    <m/>
    <s v="NO"/>
    <s v="PINTU KUMAR"/>
    <s v="Dr. Anupam Singh/Dr.Binay Kumar"/>
    <n v="2.09"/>
    <n v="0"/>
    <n v="-0.09"/>
    <n v="2.09"/>
    <n v="2"/>
    <s v="2023-09-09T09:07:33"/>
  </r>
  <r>
    <s v="Sale"/>
    <s v="23-24/002255"/>
    <s v="09/09/2023 10:58"/>
    <x v="251"/>
    <m/>
    <s v="NO"/>
    <s v="NILESH TIRKEY"/>
    <s v="Dr. Anupam Singh/Dr.Binay Kumar"/>
    <n v="483"/>
    <n v="0"/>
    <n v="0"/>
    <n v="483"/>
    <n v="483"/>
    <s v="2023-09-09T10:58:02"/>
  </r>
  <r>
    <s v="Sale"/>
    <s v="23-24/002256"/>
    <s v="09/09/2023 12:40"/>
    <x v="251"/>
    <n v="2386"/>
    <s v="NO"/>
    <s v="Mrs. PRABHAWATI LAKRA"/>
    <s v="Dr. Anupam Singh/Dr.Binay Kumar"/>
    <n v="2579.4"/>
    <n v="0"/>
    <n v="-0.4"/>
    <n v="2579.4"/>
    <n v="2579"/>
    <s v="2023-09-09T12:40:54"/>
  </r>
  <r>
    <s v="Sale"/>
    <s v="23-24/002258"/>
    <s v="09/09/2023 13:53"/>
    <x v="251"/>
    <m/>
    <s v="NO"/>
    <s v="DR.ANUPAM SIR(AVINASH)"/>
    <s v="Dr. Anupam Singh/Dr.Binay Kumar"/>
    <n v="188.55"/>
    <n v="18.850000000000001"/>
    <n v="0.3"/>
    <n v="169.7"/>
    <n v="170"/>
    <s v="2023-09-09T13:53:41"/>
  </r>
  <r>
    <s v="Sale"/>
    <s v="23-24/002259"/>
    <s v="09/09/2023 13:56"/>
    <x v="251"/>
    <m/>
    <s v="NO"/>
    <s v="BHARAT SINGH"/>
    <s v="Dr. Anupam Singh/Dr.Binay Kumar"/>
    <n v="3387.86"/>
    <n v="0"/>
    <n v="0.14000000000000001"/>
    <n v="3387.86"/>
    <n v="3388"/>
    <s v="2023-09-09T13:56:06"/>
  </r>
  <r>
    <s v="Sale"/>
    <s v="23-24/002260"/>
    <s v="09/09/2023 14:12"/>
    <x v="251"/>
    <m/>
    <s v="NO"/>
    <s v="NAVIN SIR"/>
    <s v="Dr. Anupam Singh/Dr.Binay Kumar"/>
    <n v="7984.48"/>
    <n v="2395.34"/>
    <n v="-0.14000000000000001"/>
    <n v="5589.14"/>
    <n v="5589"/>
    <s v="2023-09-09T14:12:02"/>
  </r>
  <r>
    <s v="Sale"/>
    <s v="23-24/002265"/>
    <s v="09/09/2023 15:42"/>
    <x v="251"/>
    <n v="39"/>
    <s v="NO"/>
    <s v="Mrs. SHABNAM   AARA"/>
    <s v="Dr. Anupam Singh/Dr.Binay Kumar"/>
    <n v="261.10000000000002"/>
    <n v="0"/>
    <n v="-0.1"/>
    <n v="261.10000000000002"/>
    <n v="261"/>
    <s v="2023-09-09T15:42:35"/>
  </r>
  <r>
    <s v="Sale"/>
    <s v="23-24/002266"/>
    <s v="09/09/2023 15:58"/>
    <x v="251"/>
    <n v="5740"/>
    <s v="NO"/>
    <s v="Mrs. MRIDULA  SINHA"/>
    <s v="Dr. Anupam Singh/Dr.Binay Kumar"/>
    <n v="752.9"/>
    <n v="0"/>
    <n v="0.1"/>
    <n v="752.9"/>
    <n v="753"/>
    <s v="2023-09-09T15:58:39"/>
  </r>
  <r>
    <s v="Sale"/>
    <s v="23-24/002268"/>
    <s v="09/09/2023 17:20"/>
    <x v="251"/>
    <n v="2496"/>
    <s v="NO"/>
    <s v="Mr. ABBASH MANSURI"/>
    <s v="Dr. Anupam Singh/Dr.Binay Kumar"/>
    <n v="1442.1"/>
    <n v="0"/>
    <n v="-0.1"/>
    <n v="1442.1"/>
    <n v="1442"/>
    <s v="2023-09-09T17:20:55"/>
  </r>
  <r>
    <s v="Sale"/>
    <s v="23-24/002269"/>
    <s v="09/09/2023 17:23"/>
    <x v="251"/>
    <m/>
    <s v="NO"/>
    <s v="RAM"/>
    <s v="Dr. Anupam Singh/Dr.Binay Kumar"/>
    <n v="20"/>
    <n v="0"/>
    <n v="0"/>
    <n v="20"/>
    <n v="20"/>
    <s v="2023-09-09T17:23:37"/>
  </r>
  <r>
    <s v="Sale"/>
    <s v="23-24/002270"/>
    <s v="09/09/2023 17:41"/>
    <x v="251"/>
    <m/>
    <s v="NO"/>
    <s v="ARTI SISTER OPD (ANUPAM SIR)"/>
    <s v="Dr. Anupam Singh/Dr.Binay Kumar"/>
    <n v="4400"/>
    <n v="0"/>
    <n v="0"/>
    <n v="4400"/>
    <n v="4400"/>
    <s v="2023-09-09T17:41:09"/>
  </r>
  <r>
    <s v="Sale"/>
    <s v="23-24/002273"/>
    <s v="10/09/2023 14:21"/>
    <x v="252"/>
    <m/>
    <s v="NO"/>
    <s v="ARIF"/>
    <s v="Dr. Anupam Singh/Dr.Binay Kumar"/>
    <n v="5"/>
    <n v="0"/>
    <n v="0"/>
    <n v="5"/>
    <n v="5"/>
    <s v="2023-09-10T14:21:54"/>
  </r>
  <r>
    <s v="Sale"/>
    <s v="23-24/002274"/>
    <s v="10/09/2023 15:03"/>
    <x v="252"/>
    <m/>
    <s v="NO"/>
    <s v="ASIA"/>
    <s v="Dr. Anupam Singh/Dr.Binay Kumar"/>
    <n v="5.36"/>
    <n v="0"/>
    <n v="-0.36"/>
    <n v="5.36"/>
    <n v="5"/>
    <s v="2023-09-10T15:03:55"/>
  </r>
  <r>
    <s v="Sale"/>
    <s v="23-24/002279"/>
    <s v="10/09/2023 19:00"/>
    <x v="252"/>
    <m/>
    <s v="NO"/>
    <s v="DIWANKAR PATHAK"/>
    <s v="Dr. Anupam Singh/Dr.Binay Kumar"/>
    <n v="27.24"/>
    <n v="0"/>
    <n v="-0.24"/>
    <n v="27.24"/>
    <n v="27"/>
    <s v="2023-09-10T19:00:10"/>
  </r>
  <r>
    <s v="Sale"/>
    <s v="23-24/002280"/>
    <s v="10/09/2023 20:09"/>
    <x v="252"/>
    <m/>
    <s v="NO"/>
    <s v="DEEPAK DEWANJEE"/>
    <s v="Dr. Anupam Singh/Dr.Binay Kumar"/>
    <n v="238.5"/>
    <n v="0"/>
    <n v="0.5"/>
    <n v="238.5"/>
    <n v="239"/>
    <s v="2023-09-10T20:09:20"/>
  </r>
  <r>
    <s v="Sale"/>
    <s v="23-24/002282"/>
    <s v="11/09/2023 12:14"/>
    <x v="253"/>
    <m/>
    <s v="NO"/>
    <s v="GOLU"/>
    <s v="Dr. Anupam Singh"/>
    <n v="193.53"/>
    <n v="0"/>
    <n v="0.47"/>
    <n v="193.53"/>
    <n v="194"/>
    <s v="2023-09-11T12:14:32"/>
  </r>
  <r>
    <s v="Sale"/>
    <s v="23-24/002283"/>
    <s v="11/09/2023 12:35"/>
    <x v="253"/>
    <n v="162"/>
    <s v="NO"/>
    <s v="Mr. BALAK   SINGH"/>
    <s v="Dr. Anupam Singh/Dr.Binay Kumar"/>
    <n v="1363.2"/>
    <n v="0"/>
    <n v="-0.2"/>
    <n v="1363.2"/>
    <n v="1363"/>
    <s v="2023-09-11T12:35:02"/>
  </r>
  <r>
    <s v="Sale"/>
    <s v="23-24/002284"/>
    <s v="11/09/2023 13:46"/>
    <x v="253"/>
    <n v="5756"/>
    <s v="NO"/>
    <s v="Mrs. CHANDA KUMARI"/>
    <s v="Dr. RASHMI SINGH"/>
    <n v="396"/>
    <n v="0"/>
    <n v="0"/>
    <n v="396"/>
    <n v="396"/>
    <s v="2023-09-11T13:46:22"/>
  </r>
  <r>
    <s v="Sale"/>
    <s v="23-24/002286"/>
    <s v="11/09/2023 14:14"/>
    <x v="253"/>
    <n v="5760"/>
    <s v="NO"/>
    <s v="Mrs. USHA SINGH"/>
    <s v="Dr. Anupam Singh/Dr.Binay Kumar"/>
    <n v="165"/>
    <n v="0"/>
    <n v="0"/>
    <n v="165"/>
    <n v="165"/>
    <s v="2023-09-11T14:14:59"/>
  </r>
  <r>
    <s v="Sale"/>
    <s v="23-24/002288"/>
    <s v="11/09/2023 15:11"/>
    <x v="253"/>
    <n v="5767"/>
    <s v="NO"/>
    <s v="Mr. ARJUN MAHTHA"/>
    <s v="Dr. Anupam Singh/Dr.Binay Kumar"/>
    <n v="752.8"/>
    <n v="0"/>
    <n v="0.2"/>
    <n v="752.8"/>
    <n v="753"/>
    <s v="2023-09-11T15:11:36"/>
  </r>
  <r>
    <s v="Sale"/>
    <s v="23-24/002289"/>
    <s v="11/09/2023 15:25"/>
    <x v="253"/>
    <m/>
    <s v="NO"/>
    <s v="ANUJA"/>
    <s v="Dr. Anupam Singh"/>
    <n v="231.5"/>
    <n v="0"/>
    <n v="0.5"/>
    <n v="231.5"/>
    <n v="232"/>
    <s v="2023-09-11T15:25:13"/>
  </r>
  <r>
    <s v="Return"/>
    <s v="23-24/000093"/>
    <s v="11/09/2023 15:30"/>
    <x v="253"/>
    <m/>
    <s v="NO"/>
    <s v="ANUJA"/>
    <s v="Dr. Anupam Singh"/>
    <n v="-231.5"/>
    <n v="0"/>
    <n v="-0.5"/>
    <n v="-231.5"/>
    <n v="-232"/>
    <s v="2023-09-11T15:30:32"/>
  </r>
  <r>
    <s v="Sale"/>
    <s v="23-24/002291"/>
    <s v="11/09/2023 15:32"/>
    <x v="253"/>
    <n v="5769"/>
    <s v="NO"/>
    <s v="Mr. SUKHDEV RAM"/>
    <s v="Dr. Anupam Singh/Dr.Binay Kumar"/>
    <n v="1315.94"/>
    <n v="0"/>
    <n v="0.06"/>
    <n v="1315.94"/>
    <n v="1316"/>
    <s v="2023-09-11T15:32:49"/>
  </r>
  <r>
    <s v="Sale"/>
    <s v="23-24/002293"/>
    <s v="11/09/2023 16:01"/>
    <x v="253"/>
    <m/>
    <s v="NO"/>
    <s v="DR.BINAY SIR"/>
    <s v="Dr. Anupam Singh/Dr.Binay Kumar"/>
    <n v="1578.9"/>
    <n v="473.67"/>
    <n v="-0.23"/>
    <n v="1105.23"/>
    <n v="1105"/>
    <s v="2023-09-11T16:01:48"/>
  </r>
  <r>
    <s v="Sale"/>
    <s v="23-24/002294"/>
    <s v="11/09/2023 16:05"/>
    <x v="253"/>
    <m/>
    <s v="NO"/>
    <s v="DR.RASHMI MAM"/>
    <s v="Dr. Anupam Singh/Dr.Binay Kumar"/>
    <n v="822.12"/>
    <n v="246.64"/>
    <n v="-0.48"/>
    <n v="575.48"/>
    <n v="575"/>
    <s v="2023-09-11T16:05:59"/>
  </r>
  <r>
    <s v="Sale"/>
    <s v="23-24/002295"/>
    <s v="11/09/2023 16:11"/>
    <x v="253"/>
    <n v="1514"/>
    <s v="NO"/>
    <s v="Mr. JAMAL   UDDIN"/>
    <s v="Dr. Anupam Singh/Dr.Binay Kumar"/>
    <n v="1301.76"/>
    <n v="0"/>
    <n v="0.24"/>
    <n v="1301.76"/>
    <n v="1302"/>
    <s v="2023-09-11T16:11:16"/>
  </r>
  <r>
    <s v="Sale"/>
    <s v="23-24/002297"/>
    <s v="11/09/2023 16:18"/>
    <x v="253"/>
    <n v="5756"/>
    <s v="NO"/>
    <s v="Mrs. CHANDA KUMARI"/>
    <s v="Dr. RASHMI SINGH"/>
    <n v="256.5"/>
    <n v="0"/>
    <n v="0.5"/>
    <n v="256.5"/>
    <n v="257"/>
    <s v="2023-09-11T16:18:59"/>
  </r>
  <r>
    <s v="Sale"/>
    <s v="23-24/002301"/>
    <s v="11/09/2023 17:30"/>
    <x v="253"/>
    <n v="5774"/>
    <s v="NO"/>
    <s v="Mrs. SUCHITRA PRAKASH"/>
    <s v="Dr. Anupam Singh/Dr.Binay Kumar"/>
    <n v="638.85"/>
    <n v="0"/>
    <n v="0.15"/>
    <n v="638.85"/>
    <n v="639"/>
    <s v="2023-09-11T17:30:37"/>
  </r>
  <r>
    <s v="Sale"/>
    <s v="23-24/002302"/>
    <s v="11/09/2023 17:33"/>
    <x v="253"/>
    <n v="5774"/>
    <s v="NO"/>
    <s v="Mrs. SUCHITRA PRAKASH"/>
    <s v="Dr. Anupam Singh/Dr.Binay Kumar"/>
    <n v="1159.6600000000001"/>
    <n v="0"/>
    <n v="0.34"/>
    <n v="1159.6600000000001"/>
    <n v="1160"/>
    <s v="2023-09-11T17:33:27"/>
  </r>
  <r>
    <s v="Sale"/>
    <s v="23-24/002303"/>
    <s v="11/09/2023 17:56"/>
    <x v="253"/>
    <n v="5782"/>
    <s v="NO"/>
    <s v="Mrs. SARITA TIGGA"/>
    <s v="Dr. Anupam Singh/Dr.Binay Kumar"/>
    <n v="301.5"/>
    <n v="0"/>
    <n v="0.5"/>
    <n v="301.5"/>
    <n v="302"/>
    <s v="2023-09-11T17:56:19"/>
  </r>
  <r>
    <s v="Sale"/>
    <s v="23-24/002305"/>
    <s v="11/09/2023 19:21"/>
    <x v="253"/>
    <n v="5781"/>
    <s v="NO"/>
    <s v="Mrs. ANITA BARLA"/>
    <s v="Dr. Anupam Singh/Dr.Binay Kumar"/>
    <n v="376.5"/>
    <n v="0"/>
    <n v="0.5"/>
    <n v="376.5"/>
    <n v="377"/>
    <s v="2023-09-11T19:21:02"/>
  </r>
  <r>
    <s v="Sale"/>
    <s v="23-24/002308"/>
    <s v="12/09/2023 13:50"/>
    <x v="254"/>
    <n v="5535"/>
    <s v="NO"/>
    <s v="Miss. AKANSHA ANNE EKKA"/>
    <s v="Dr. Anupam Singh/Dr.Binay Kumar"/>
    <n v="321.61"/>
    <n v="0"/>
    <n v="0.39"/>
    <n v="321.61"/>
    <n v="322"/>
    <s v="2023-09-12T13:50:33"/>
  </r>
  <r>
    <s v="Sale"/>
    <s v="23-24/002310"/>
    <s v="12/09/2023 14:41"/>
    <x v="254"/>
    <n v="2697"/>
    <s v="NO"/>
    <s v="Mr. SUKCHAND SAW"/>
    <s v="Dr. Anupam Singh/Dr.Binay Kumar"/>
    <n v="1689.99"/>
    <n v="0"/>
    <n v="0.01"/>
    <n v="1689.99"/>
    <n v="1690"/>
    <s v="2023-09-12T14:41:10"/>
  </r>
  <r>
    <s v="Return"/>
    <s v="23-24/000094"/>
    <s v="12/09/2023 14:57"/>
    <x v="254"/>
    <n v="2697"/>
    <s v="NO"/>
    <s v="Mr. SUKCHAND SAW"/>
    <m/>
    <n v="-354"/>
    <n v="0"/>
    <n v="0"/>
    <n v="-354"/>
    <n v="-354"/>
    <s v="2023-09-12T14:57:32"/>
  </r>
  <r>
    <s v="Sale"/>
    <s v="23-24/002313"/>
    <s v="12/09/2023 15:47"/>
    <x v="254"/>
    <n v="5798"/>
    <s v="NO"/>
    <s v="Mrs. SHILPI  KUMARI"/>
    <s v="Dr. Anupam Singh/Dr.Binay Kumar"/>
    <n v="904.87"/>
    <n v="0"/>
    <n v="0.13"/>
    <n v="904.87"/>
    <n v="905"/>
    <s v="2023-09-12T15:47:37"/>
  </r>
  <r>
    <s v="Sale"/>
    <s v="23-24/002314"/>
    <s v="12/09/2023 16:02"/>
    <x v="254"/>
    <n v="5796"/>
    <s v="NO"/>
    <s v="Mrs. HASINA PARWEEN"/>
    <s v="Dr. Anupam Singh/Dr.Binay Kumar"/>
    <n v="905.85"/>
    <n v="0"/>
    <n v="0.15"/>
    <n v="905.85"/>
    <n v="906"/>
    <s v="2023-09-12T16:02:55"/>
  </r>
  <r>
    <s v="Sale"/>
    <s v="23-24/002316"/>
    <s v="12/09/2023 16:55"/>
    <x v="254"/>
    <m/>
    <s v="NO"/>
    <s v="ESMITA MEM"/>
    <s v="Dr. Anupam Singh"/>
    <n v="24.86"/>
    <n v="0"/>
    <n v="0.14000000000000001"/>
    <n v="24.86"/>
    <n v="25"/>
    <s v="2023-09-12T16:55:02"/>
  </r>
  <r>
    <s v="Sale"/>
    <s v="23-24/002317"/>
    <s v="12/09/2023 16:58"/>
    <x v="254"/>
    <m/>
    <s v="NO"/>
    <s v="RAJESHWAR DEW"/>
    <s v="Dr. Anupam Singh"/>
    <n v="35.93"/>
    <n v="0"/>
    <n v="7.0000000000000007E-2"/>
    <n v="35.93"/>
    <n v="36"/>
    <s v="2023-09-12T16:58:23"/>
  </r>
  <r>
    <s v="Sale"/>
    <s v="23-24/002319"/>
    <s v="12/09/2023 18:15"/>
    <x v="254"/>
    <m/>
    <s v="NO"/>
    <s v="PINTU KUMAR"/>
    <s v="Dr. Anupam Singh/Dr.Binay Kumar"/>
    <n v="16.95"/>
    <n v="0"/>
    <n v="0.05"/>
    <n v="16.95"/>
    <n v="17"/>
    <s v="2023-09-12T18:15:08"/>
  </r>
  <r>
    <s v="Sale"/>
    <s v="23-24/002320"/>
    <s v="12/09/2023 20:55"/>
    <x v="254"/>
    <m/>
    <s v="NO"/>
    <s v="PARMESHWAR SAW"/>
    <s v="Dr. Anupam Singh/Dr.Binay Kumar"/>
    <n v="456"/>
    <n v="0"/>
    <n v="0"/>
    <n v="456"/>
    <n v="456"/>
    <s v="2023-09-12T20:55:05"/>
  </r>
  <r>
    <s v="Return"/>
    <s v="23-24/000096"/>
    <s v="12/09/2023 20:55"/>
    <x v="254"/>
    <m/>
    <s v="NO"/>
    <s v="PARMESHWAR SAW"/>
    <s v="Dr. Anupam Singh/Dr.Binay Kumar"/>
    <n v="-456"/>
    <n v="0"/>
    <n v="0"/>
    <n v="-456"/>
    <n v="-456"/>
    <s v="2023-09-12T20:56:00"/>
  </r>
  <r>
    <s v="Sale"/>
    <s v="23-24/002321"/>
    <s v="12/09/2023 21:04"/>
    <x v="254"/>
    <m/>
    <s v="NO"/>
    <s v="PARMESHWAR SAW"/>
    <s v="Dr. Anupam Singh/Dr.Binay Kumar"/>
    <n v="107.52"/>
    <n v="0"/>
    <n v="0.48"/>
    <n v="107.52"/>
    <n v="108"/>
    <s v="2023-09-12T21:04:36"/>
  </r>
  <r>
    <s v="Sale"/>
    <s v="23-24/002322"/>
    <s v="12/09/2023 22:53"/>
    <x v="254"/>
    <m/>
    <s v="NO"/>
    <s v="DAYA SHANKAR CHOUDHARY"/>
    <s v="Dr. Anupam Singh/Dr.Binay Kumar"/>
    <n v="121.46"/>
    <n v="0"/>
    <n v="-0.46"/>
    <n v="121.46"/>
    <n v="121"/>
    <s v="2023-09-12T22:53:35"/>
  </r>
  <r>
    <s v="Sale"/>
    <s v="23-24/002323"/>
    <s v="13/09/2023 04:07"/>
    <x v="255"/>
    <n v="5546"/>
    <s v="NO"/>
    <s v="Mr. DAYA SHANKAR  CHOUDHARY"/>
    <s v="Dr. Anupam Singh/Dr.Binay Kumar"/>
    <n v="1026.28"/>
    <n v="0"/>
    <n v="-0.28000000000000003"/>
    <n v="1026.28"/>
    <n v="1026"/>
    <s v="2023-09-13T04:07:47"/>
  </r>
  <r>
    <s v="Sale"/>
    <s v="23-24/002324"/>
    <s v="13/09/2023 10:39"/>
    <x v="255"/>
    <n v="4759"/>
    <s v="NO"/>
    <s v="Dr. AKANKSHA AANYA"/>
    <s v="Dr. RASHMI SINGH"/>
    <n v="817.65"/>
    <n v="0"/>
    <n v="0.35"/>
    <n v="817.65"/>
    <n v="818"/>
    <s v="2023-09-13T10:39:50"/>
  </r>
  <r>
    <s v="Sale"/>
    <s v="23-24/002325"/>
    <s v="13/09/2023 11:29"/>
    <x v="255"/>
    <n v="5811"/>
    <s v="NO"/>
    <s v="Mrs. KULWINDER KOUR"/>
    <s v="Dr. Anupam Singh/Dr.Binay Kumar"/>
    <n v="198.11"/>
    <n v="0"/>
    <n v="-0.11"/>
    <n v="198.11"/>
    <n v="198"/>
    <s v="2023-09-13T11:29:26"/>
  </r>
  <r>
    <s v="Sale"/>
    <s v="23-24/002326"/>
    <s v="13/09/2023 12:19"/>
    <x v="255"/>
    <n v="5813"/>
    <s v="NO"/>
    <s v="Mr. RABILAL MAHATO"/>
    <s v="Dr. Anupam Singh/Dr.Binay Kumar"/>
    <n v="188.21"/>
    <n v="0"/>
    <n v="-0.21"/>
    <n v="188.21"/>
    <n v="188"/>
    <s v="2023-09-13T12:19:35"/>
  </r>
  <r>
    <s v="Sale"/>
    <s v="23-24/002327"/>
    <s v="13/09/2023 13:04"/>
    <x v="255"/>
    <n v="4759"/>
    <s v="NO"/>
    <s v="Dr. AKANKSHA AANYA"/>
    <s v="Dr. RASHMI SINGH"/>
    <n v="476.36"/>
    <n v="0"/>
    <n v="-0.36"/>
    <n v="476.36"/>
    <n v="476"/>
    <s v="2023-09-13T13:04:34"/>
  </r>
  <r>
    <s v="Sale"/>
    <s v="23-24/002328"/>
    <s v="13/09/2023 13:08"/>
    <x v="255"/>
    <n v="5788"/>
    <s v="NO"/>
    <s v="Mrs. BHARTI SINGH"/>
    <s v="Dr. Anupam Singh/Dr.Binay Kumar"/>
    <n v="153.91999999999999"/>
    <n v="0"/>
    <n v="0.08"/>
    <n v="153.91999999999999"/>
    <n v="154"/>
    <s v="2023-09-13T13:08:37"/>
  </r>
  <r>
    <s v="Sale"/>
    <s v="23-24/002331"/>
    <s v="13/09/2023 14:34"/>
    <x v="255"/>
    <n v="1133"/>
    <s v="NO"/>
    <s v="Mrs. RASMUNI  TOPNO"/>
    <s v="Dr. Anupam Singh/Dr.Binay Kumar"/>
    <n v="3700.8"/>
    <n v="0"/>
    <n v="0.2"/>
    <n v="3700.8"/>
    <n v="3701"/>
    <s v="2023-09-13T14:34:50"/>
  </r>
  <r>
    <s v="Return"/>
    <s v="23-24/000097"/>
    <s v="13/09/2023 14:43"/>
    <x v="255"/>
    <n v="1133"/>
    <s v="NO"/>
    <s v="Mrs. RASMUNI  TOPNO"/>
    <m/>
    <n v="-969.6"/>
    <n v="0"/>
    <n v="-0.4"/>
    <n v="-969.6"/>
    <n v="-970"/>
    <s v="2023-09-13T14:43:12"/>
  </r>
  <r>
    <s v="Sale"/>
    <s v="23-24/002332"/>
    <s v="13/09/2023 14:43"/>
    <x v="255"/>
    <n v="5815"/>
    <s v="NO"/>
    <s v="Mr. MUKUL KUMAR"/>
    <s v="Dr. Anupam Singh/Dr.Binay Kumar"/>
    <n v="708.65"/>
    <n v="0"/>
    <n v="0.35"/>
    <n v="708.65"/>
    <n v="709"/>
    <s v="2023-09-13T14:43:48"/>
  </r>
  <r>
    <s v="Sale"/>
    <s v="23-24/002333"/>
    <s v="13/09/2023 14:45"/>
    <x v="255"/>
    <n v="1133"/>
    <s v="NO"/>
    <s v="Mrs. RASMUNI  TOPNO"/>
    <s v="Dr. Anupam Singh/Dr.Binay Kumar"/>
    <n v="241.8"/>
    <n v="0"/>
    <n v="0.2"/>
    <n v="241.8"/>
    <n v="242"/>
    <s v="2023-09-13T14:45:51"/>
  </r>
  <r>
    <s v="Sale"/>
    <s v="23-24/002334"/>
    <s v="13/09/2023 14:51"/>
    <x v="255"/>
    <n v="5812"/>
    <s v="NO"/>
    <s v="Mrs. PHULO DEVI"/>
    <s v="Dr. Anupam Singh/Dr.Binay Kumar"/>
    <n v="174.85"/>
    <n v="0"/>
    <n v="0.15"/>
    <n v="174.85"/>
    <n v="175"/>
    <s v="2023-09-13T14:51:17"/>
  </r>
  <r>
    <s v="Sale"/>
    <s v="23-24/002335"/>
    <s v="13/09/2023 15:00"/>
    <x v="255"/>
    <n v="5810"/>
    <s v="NO"/>
    <s v="Mrs. CHATESHWARI DEVI"/>
    <s v="Dr. Anupam Singh/Dr.Binay Kumar"/>
    <n v="583.69000000000005"/>
    <n v="0"/>
    <n v="0.31"/>
    <n v="583.69000000000005"/>
    <n v="584"/>
    <s v="2023-09-13T15:00:34"/>
  </r>
  <r>
    <s v="Sale"/>
    <s v="23-24/002336"/>
    <s v="13/09/2023 15:02"/>
    <x v="255"/>
    <m/>
    <s v="NO"/>
    <s v="KRIPA"/>
    <s v="Dr. Anupam Singh/Dr.Binay Kumar"/>
    <n v="150.61000000000001"/>
    <n v="0"/>
    <n v="0.39"/>
    <n v="150.61000000000001"/>
    <n v="151"/>
    <s v="2023-09-13T15:02:07"/>
  </r>
  <r>
    <s v="Sale"/>
    <s v="23-24/002341"/>
    <s v="13/09/2023 16:59"/>
    <x v="255"/>
    <n v="5813"/>
    <s v="NO"/>
    <s v="Mr. RABILAL MAHATO"/>
    <s v="Dr. Anupam Singh/Dr.Binay Kumar"/>
    <n v="92.89"/>
    <n v="0"/>
    <n v="0.11"/>
    <n v="92.89"/>
    <n v="93"/>
    <s v="2023-09-13T16:59:54"/>
  </r>
  <r>
    <s v="Sale"/>
    <s v="23-24/002342"/>
    <s v="13/09/2023 17:24"/>
    <x v="255"/>
    <n v="5818"/>
    <s v="NO"/>
    <s v="Mr. SUBODH KUMAR CHOUDHARY"/>
    <s v="Dr. Anupam Singh/Dr.Binay Kumar"/>
    <n v="1490.65"/>
    <n v="0"/>
    <n v="0.35"/>
    <n v="1490.65"/>
    <n v="1491"/>
    <s v="2023-09-13T17:24:59"/>
  </r>
  <r>
    <s v="Sale"/>
    <s v="23-24/002343"/>
    <s v="13/09/2023 17:51"/>
    <x v="255"/>
    <n v="5821"/>
    <s v="NO"/>
    <s v="Mrs. PUSPA BALA MAHATO"/>
    <s v="Dr. RASHMI SINGH"/>
    <n v="924.89"/>
    <n v="0"/>
    <n v="0.11"/>
    <n v="924.89"/>
    <n v="925"/>
    <s v="2023-09-13T17:51:37"/>
  </r>
  <r>
    <s v="Sale"/>
    <s v="23-24/002344"/>
    <s v="13/09/2023 17:53"/>
    <x v="255"/>
    <n v="5590"/>
    <s v="NO"/>
    <s v="Mrs. MAH E NAAZ"/>
    <s v="Dr. Anupam Singh/Dr.Binay Kumar"/>
    <n v="1616.82"/>
    <n v="0"/>
    <n v="0.18"/>
    <n v="1616.82"/>
    <n v="1617"/>
    <s v="2023-09-13T17:53:20"/>
  </r>
  <r>
    <s v="Sale"/>
    <s v="23-24/002346"/>
    <s v="13/09/2023 18:28"/>
    <x v="255"/>
    <m/>
    <s v="NO"/>
    <s v="S. ANSARI"/>
    <s v="Dr. Anupam Singh/Dr.Binay Kumar"/>
    <n v="10.3"/>
    <n v="0"/>
    <n v="-0.3"/>
    <n v="10.3"/>
    <n v="10"/>
    <s v="2023-09-13T18:28:11"/>
  </r>
  <r>
    <s v="Return"/>
    <s v="23-24/000098"/>
    <s v="13/09/2023 19:23"/>
    <x v="255"/>
    <n v="4759"/>
    <s v="NO"/>
    <s v="Dr. AKANKSHA AANYA"/>
    <m/>
    <n v="-221"/>
    <n v="0"/>
    <n v="0"/>
    <n v="-221"/>
    <n v="-221"/>
    <s v="2023-09-13T19:23:42"/>
  </r>
  <r>
    <s v="Sale"/>
    <s v="23-24/002347"/>
    <s v="13/09/2023 20:20"/>
    <x v="255"/>
    <n v="4132"/>
    <s v="NO"/>
    <s v="Mrs. MOHINI DEVI"/>
    <s v="Dr. Anupam Singh/Dr.Binay Kumar"/>
    <n v="208.7"/>
    <n v="0"/>
    <n v="0.3"/>
    <n v="208.7"/>
    <n v="209"/>
    <s v="2023-09-13T20:20:53"/>
  </r>
  <r>
    <s v="Sale"/>
    <s v="23-24/002348"/>
    <s v="13/09/2023 21:59"/>
    <x v="255"/>
    <m/>
    <s v="NO"/>
    <s v="DR . ANUPAM SIR"/>
    <s v="Dr. Anupam Singh/Dr.Binay Kumar"/>
    <n v="190"/>
    <n v="0"/>
    <n v="0"/>
    <n v="190"/>
    <n v="190"/>
    <s v="2023-09-13T21:59:27"/>
  </r>
  <r>
    <s v="Sale"/>
    <s v="23-24/002349"/>
    <s v="14/09/2023 13:12"/>
    <x v="256"/>
    <m/>
    <s v="NO"/>
    <s v="MR. RASHMI RANJAN"/>
    <s v="Dr. Anupam Singh/Dr.Binay Kumar"/>
    <n v="4.55"/>
    <n v="0"/>
    <n v="0.45"/>
    <n v="4.55"/>
    <n v="5"/>
    <s v="2023-09-14T13:12:02"/>
  </r>
  <r>
    <s v="Sale"/>
    <s v="23-24/002350"/>
    <s v="14/09/2023 14:42"/>
    <x v="256"/>
    <n v="5379"/>
    <s v="NO"/>
    <s v="Mr. RAKESH KUMAR SAH"/>
    <s v="Dr. Anupam Singh/Dr.Binay Kumar"/>
    <n v="226.8"/>
    <n v="0"/>
    <n v="0.2"/>
    <n v="226.8"/>
    <n v="227"/>
    <s v="2023-09-14T14:42:23"/>
  </r>
  <r>
    <s v="Sale"/>
    <s v="23-24/002351"/>
    <s v="14/09/2023 14:53"/>
    <x v="256"/>
    <n v="5376"/>
    <s v="NO"/>
    <s v="Mr. RAKESH RAJAK"/>
    <s v="Dr. Anupam Singh/Dr.Binay Kumar"/>
    <n v="3459.3"/>
    <n v="0"/>
    <n v="-0.3"/>
    <n v="3459.3"/>
    <n v="3459"/>
    <s v="2023-09-14T14:53:53"/>
  </r>
  <r>
    <s v="Sale"/>
    <s v="23-24/002352"/>
    <s v="14/09/2023 15:39"/>
    <x v="256"/>
    <n v="5831"/>
    <s v="NO"/>
    <s v="Mr. MANOJ TUDU"/>
    <s v="Dr. Anupam Singh/Dr.Binay Kumar"/>
    <n v="299.8"/>
    <n v="0"/>
    <n v="0.2"/>
    <n v="299.8"/>
    <n v="300"/>
    <s v="2023-09-14T15:39:38"/>
  </r>
  <r>
    <s v="Sale"/>
    <s v="23-24/002353"/>
    <s v="14/09/2023 16:52"/>
    <x v="256"/>
    <n v="5837"/>
    <s v="NO"/>
    <s v="Miss. KAMINI KUMARI"/>
    <s v="Dr. RASHMI SINGH"/>
    <n v="420.2"/>
    <n v="0"/>
    <n v="-0.2"/>
    <n v="420.2"/>
    <n v="420"/>
    <s v="2023-09-14T16:52:51"/>
  </r>
  <r>
    <s v="Sale"/>
    <s v="23-24/002355"/>
    <s v="14/09/2023 17:43"/>
    <x v="256"/>
    <n v="5835"/>
    <s v="NO"/>
    <s v="Mr. AJIT KUJUR"/>
    <s v="Dr. Anupam Singh/Dr.Binay Kumar"/>
    <n v="353.7"/>
    <n v="0"/>
    <n v="0.3"/>
    <n v="353.7"/>
    <n v="354"/>
    <s v="2023-09-14T17:43:06"/>
  </r>
  <r>
    <s v="Sale"/>
    <s v="23-24/002356"/>
    <s v="14/09/2023 19:32"/>
    <x v="256"/>
    <n v="5827"/>
    <s v="NO"/>
    <s v="Mr. AMIT KUMAR"/>
    <s v="Dr. Debdutta Bandyopadhyay"/>
    <n v="859"/>
    <n v="0"/>
    <n v="0"/>
    <n v="859"/>
    <n v="859"/>
    <s v="2023-09-14T19:32:33"/>
  </r>
  <r>
    <s v="Sale"/>
    <s v="23-24/002357"/>
    <s v="15/09/2023 05:39"/>
    <x v="257"/>
    <n v="5839"/>
    <s v="NO"/>
    <s v="Mrs. MINA KHATUN"/>
    <s v="Dr. Anupam Singh/Dr.Binay Kumar"/>
    <n v="181.17"/>
    <n v="0"/>
    <n v="-0.17"/>
    <n v="181.17"/>
    <n v="181"/>
    <s v="2023-09-15T05:39:44"/>
  </r>
  <r>
    <s v="Sale"/>
    <s v="23-24/002359"/>
    <s v="15/09/2023 11:52"/>
    <x v="257"/>
    <m/>
    <s v="NO"/>
    <s v="K.KHAN"/>
    <s v="Dr. Anupam Singh/Dr.Binay Kumar"/>
    <n v="10.3"/>
    <n v="0"/>
    <n v="-0.3"/>
    <n v="10.3"/>
    <n v="10"/>
    <s v="2023-09-15T11:52:41"/>
  </r>
  <r>
    <s v="Sale"/>
    <s v="23-24/002360"/>
    <s v="15/09/2023 13:29"/>
    <x v="257"/>
    <m/>
    <s v="NO"/>
    <s v="AISHA"/>
    <s v="Dr. Anupam Singh/Dr.Binay Kumar"/>
    <n v="190"/>
    <n v="0"/>
    <n v="0"/>
    <n v="190"/>
    <n v="190"/>
    <s v="2023-09-15T13:29:28"/>
  </r>
  <r>
    <s v="Sale"/>
    <s v="23-24/002361"/>
    <s v="15/09/2023 13:51"/>
    <x v="257"/>
    <n v="5848"/>
    <s v="NO"/>
    <s v="Mrs. RAMSOMWARI DEVI"/>
    <s v="Dr. Anupam Singh/Dr.Binay Kumar"/>
    <n v="39.840000000000003"/>
    <n v="0"/>
    <n v="0.16"/>
    <n v="39.840000000000003"/>
    <n v="40"/>
    <s v="2023-09-15T13:51:39"/>
  </r>
  <r>
    <s v="Sale"/>
    <s v="23-24/002362"/>
    <s v="15/09/2023 14:09"/>
    <x v="257"/>
    <n v="5847"/>
    <s v="NO"/>
    <s v="Mrs. SILWANTI PANNA"/>
    <s v="Dr. Anupam Singh/Dr.Binay Kumar"/>
    <n v="98.85"/>
    <n v="0"/>
    <n v="0.15"/>
    <n v="98.85"/>
    <n v="99"/>
    <s v="2023-09-15T14:09:32"/>
  </r>
  <r>
    <s v="Sale"/>
    <s v="23-24/002363"/>
    <s v="15/09/2023 14:26"/>
    <x v="257"/>
    <n v="5841"/>
    <s v="NO"/>
    <s v="Mr. A.N. BISHWAKARMA"/>
    <s v="Dr. Anupam Singh/Dr.Binay Kumar"/>
    <n v="621.14"/>
    <n v="0"/>
    <n v="-0.14000000000000001"/>
    <n v="621.14"/>
    <n v="621"/>
    <s v="2023-09-15T14:26:12"/>
  </r>
  <r>
    <s v="Sale"/>
    <s v="23-24/002364"/>
    <s v="15/09/2023 14:37"/>
    <x v="257"/>
    <m/>
    <s v="NO"/>
    <s v="BANSURI"/>
    <s v="Dr. Anupam Singh/Dr.Binay Kumar"/>
    <n v="34.049999999999997"/>
    <n v="0"/>
    <n v="-0.05"/>
    <n v="34.049999999999997"/>
    <n v="34"/>
    <s v="2023-09-15T14:37:37"/>
  </r>
  <r>
    <s v="Sale"/>
    <s v="23-24/002366"/>
    <s v="15/09/2023 15:01"/>
    <x v="257"/>
    <n v="4194"/>
    <s v="NO"/>
    <s v="Mr. JAYANT KUMAR"/>
    <s v="Dr. Anupam Singh/Dr.Binay Kumar"/>
    <n v="27.86"/>
    <n v="0"/>
    <n v="0.14000000000000001"/>
    <n v="27.86"/>
    <n v="28"/>
    <s v="2023-09-15T15:01:24"/>
  </r>
  <r>
    <s v="Sale"/>
    <s v="23-24/002367"/>
    <s v="15/09/2023 15:19"/>
    <x v="257"/>
    <n v="5842"/>
    <s v="NO"/>
    <s v="Mr. ANIL KUMAR"/>
    <s v="Dr. Anupam Singh/Dr.Binay Kumar"/>
    <n v="523.20000000000005"/>
    <n v="0"/>
    <n v="-0.2"/>
    <n v="523.20000000000005"/>
    <n v="523"/>
    <s v="2023-09-15T15:19:08"/>
  </r>
  <r>
    <s v="Sale"/>
    <s v="23-24/002368"/>
    <s v="15/09/2023 15:30"/>
    <x v="257"/>
    <n v="5839"/>
    <s v="NO"/>
    <s v="Mrs. MINA KHATUN"/>
    <s v="Dr. Anupam Singh/Dr.Binay Kumar"/>
    <n v="605.13"/>
    <n v="0"/>
    <n v="-0.13"/>
    <n v="605.13"/>
    <n v="605"/>
    <s v="2023-09-15T15:30:01"/>
  </r>
  <r>
    <s v="Sale"/>
    <s v="23-24/002369"/>
    <s v="15/09/2023 15:37"/>
    <x v="257"/>
    <n v="5845"/>
    <s v="NO"/>
    <s v="Mrs. RAHIL TIGGA"/>
    <s v="Dr. Anupam Singh/Dr.Binay Kumar"/>
    <n v="2276.1799999999998"/>
    <n v="0"/>
    <n v="-0.18"/>
    <n v="2276.1799999999998"/>
    <n v="2276"/>
    <s v="2023-09-15T15:37:38"/>
  </r>
  <r>
    <s v="Sale"/>
    <s v="23-24/002370"/>
    <s v="15/09/2023 16:10"/>
    <x v="257"/>
    <n v="1406"/>
    <s v="NO"/>
    <s v="Mrs. MEBLU  SURIN"/>
    <s v="Dr. Anupam Singh/Dr.Binay Kumar"/>
    <n v="2463"/>
    <n v="0"/>
    <n v="0"/>
    <n v="2463"/>
    <n v="2463"/>
    <s v="2023-09-15T16:10:24"/>
  </r>
  <r>
    <s v="Sale"/>
    <s v="23-24/002373"/>
    <s v="15/09/2023 18:52"/>
    <x v="257"/>
    <m/>
    <s v="NO"/>
    <s v="MR. SHASHI RANJAN"/>
    <s v="Dr. Anupam Singh/Dr.Binay Kumar"/>
    <n v="4101"/>
    <n v="410.1"/>
    <n v="0.1"/>
    <n v="3690.9"/>
    <n v="3691"/>
    <s v="2023-09-15T18:52:30"/>
  </r>
  <r>
    <s v="Sale"/>
    <s v="23-24/002374"/>
    <s v="15/09/2023 18:58"/>
    <x v="257"/>
    <n v="5850"/>
    <s v="NO"/>
    <s v="Mrs. PURNI DEVI"/>
    <s v="Dr. Anupam Singh/Dr.Binay Kumar"/>
    <n v="861.42"/>
    <n v="0"/>
    <n v="-0.42"/>
    <n v="861.42"/>
    <n v="861"/>
    <s v="2023-09-15T18:58:42"/>
  </r>
  <r>
    <s v="Sale"/>
    <s v="23-24/002375"/>
    <s v="15/09/2023 19:10"/>
    <x v="257"/>
    <n v="1729"/>
    <s v="NO"/>
    <s v="Mrs. LALITA PRAJAPATI"/>
    <s v="Dr. Anupam Singh/Dr.Binay Kumar"/>
    <n v="1099.75"/>
    <n v="0"/>
    <n v="0.25"/>
    <n v="1099.75"/>
    <n v="1100"/>
    <s v="2023-09-15T19:10:39"/>
  </r>
  <r>
    <s v="Sale"/>
    <s v="23-24/002376"/>
    <s v="15/09/2023 19:17"/>
    <x v="257"/>
    <n v="5613"/>
    <s v="NO"/>
    <s v="Mr. SHAHNAWAJ ALAM"/>
    <s v="Dr. Debdutta Bandyopadhyay"/>
    <n v="1097.04"/>
    <n v="0"/>
    <n v="-0.04"/>
    <n v="1097.04"/>
    <n v="1097"/>
    <s v="2023-09-15T19:17:10"/>
  </r>
  <r>
    <s v="Sale"/>
    <s v="23-24/002377"/>
    <s v="15/09/2023 19:20"/>
    <x v="257"/>
    <n v="5850"/>
    <s v="NO"/>
    <s v="Mrs. PURNI DEVI"/>
    <s v="Dr. Anupam Singh/Dr.Binay Kumar"/>
    <n v="672.2"/>
    <n v="0"/>
    <n v="-0.2"/>
    <n v="672.2"/>
    <n v="672"/>
    <s v="2023-09-15T19:20:24"/>
  </r>
  <r>
    <s v="Return"/>
    <s v="23-24/000099"/>
    <s v="15/09/2023 19:26"/>
    <x v="257"/>
    <n v="5346"/>
    <s v="NO"/>
    <s v="Mrs. RAJIYA BEGAM"/>
    <m/>
    <n v="-819"/>
    <n v="-90.09"/>
    <n v="0"/>
    <n v="-819"/>
    <n v="-819"/>
    <s v="2023-09-15T19:26:47"/>
  </r>
  <r>
    <s v="Sale"/>
    <s v="23-24/002379"/>
    <s v="15/09/2023 21:27"/>
    <x v="257"/>
    <m/>
    <s v="NO"/>
    <s v="UPENDDAR HAJAM"/>
    <s v="Dr. Anupam Singh"/>
    <n v="55.8"/>
    <n v="0"/>
    <n v="0.2"/>
    <n v="55.8"/>
    <n v="56"/>
    <s v="2023-09-15T21:27:44"/>
  </r>
  <r>
    <s v="Sale"/>
    <s v="23-24/002381"/>
    <s v="15/09/2023 22:12"/>
    <x v="257"/>
    <n v="5856"/>
    <s v="NO"/>
    <s v="Mr. PASURAM MAHTO"/>
    <s v="Dr. Anupam Singh/Dr.Binay Kumar"/>
    <n v="190.93"/>
    <n v="0"/>
    <n v="7.0000000000000007E-2"/>
    <n v="190.93"/>
    <n v="191"/>
    <s v="2023-09-15T22:12:17"/>
  </r>
  <r>
    <s v="Sale"/>
    <s v="23-24/002382"/>
    <s v="15/09/2023 22:59"/>
    <x v="257"/>
    <n v="5856"/>
    <s v="NO"/>
    <s v="Mr. PASURAM MAHTO"/>
    <s v="Dr. Anupam Singh/Dr.Binay Kumar"/>
    <n v="66.900000000000006"/>
    <n v="0"/>
    <n v="0.1"/>
    <n v="66.900000000000006"/>
    <n v="67"/>
    <s v="2023-09-15T22:59:30"/>
  </r>
  <r>
    <s v="Sale"/>
    <s v="23-24/002383"/>
    <s v="15/09/2023 23:50"/>
    <x v="257"/>
    <m/>
    <s v="NO"/>
    <s v="DANIS"/>
    <s v="Dr. ANUBHUTI CHOUDHARY"/>
    <n v="350"/>
    <n v="0"/>
    <n v="0"/>
    <n v="350"/>
    <n v="350"/>
    <s v="2023-09-15T23:50:01"/>
  </r>
  <r>
    <s v="Sale"/>
    <s v="23-24/002384"/>
    <s v="16/09/2023 01:20"/>
    <x v="258"/>
    <m/>
    <s v="NO"/>
    <s v="SUSHMA PANDEY"/>
    <s v="Dr. Anupam Singh"/>
    <n v="1649.73"/>
    <n v="0"/>
    <n v="0.27"/>
    <n v="1649.73"/>
    <n v="1650"/>
    <s v="2023-09-16T01:20:04"/>
  </r>
  <r>
    <s v="Sale"/>
    <s v="23-24/002385"/>
    <s v="16/09/2023 02:47"/>
    <x v="258"/>
    <m/>
    <s v="NO"/>
    <s v="SUSHMA PANDEY"/>
    <s v="Dr. Anupam Singh"/>
    <n v="501.7"/>
    <n v="0"/>
    <n v="0.3"/>
    <n v="501.7"/>
    <n v="502"/>
    <s v="2023-09-16T02:47:31"/>
  </r>
  <r>
    <s v="Sale"/>
    <s v="23-24/002386"/>
    <s v="16/09/2023 09:07"/>
    <x v="258"/>
    <m/>
    <s v="NO"/>
    <s v="RAJU"/>
    <s v="Dr. Anupam Singh/Dr.Binay Kumar"/>
    <n v="20"/>
    <n v="0"/>
    <n v="0"/>
    <n v="20"/>
    <n v="20"/>
    <s v="2023-09-16T09:07:21"/>
  </r>
  <r>
    <s v="Sale"/>
    <s v="23-24/002387"/>
    <s v="16/09/2023 12:03"/>
    <x v="258"/>
    <n v="14"/>
    <s v="NO"/>
    <s v="Mr. SHIVNATH   MANJHI"/>
    <s v="Dr. Anupam Singh/Dr.Binay Kumar"/>
    <n v="267.06"/>
    <n v="0"/>
    <n v="-0.06"/>
    <n v="267.06"/>
    <n v="267"/>
    <s v="2023-09-16T12:03:34"/>
  </r>
  <r>
    <s v="Sale"/>
    <s v="23-24/002390"/>
    <s v="16/09/2023 13:03"/>
    <x v="258"/>
    <m/>
    <s v="NO"/>
    <s v="MR.ARVIND KUMAR"/>
    <s v="Dr. Anupam Singh/Dr.Binay Kumar"/>
    <n v="472.8"/>
    <n v="141.84"/>
    <n v="0.04"/>
    <n v="330.96"/>
    <n v="331"/>
    <s v="2023-09-16T13:03:53"/>
  </r>
  <r>
    <s v="Sale"/>
    <s v="23-24/002391"/>
    <s v="16/09/2023 13:31"/>
    <x v="258"/>
    <m/>
    <s v="NO"/>
    <s v="KARAMCHAND (HOUSEKEEPING)"/>
    <s v="Dr. Anupam Singh/Dr.Binay Kumar"/>
    <n v="132.35"/>
    <n v="0"/>
    <n v="-0.35"/>
    <n v="132.35"/>
    <n v="132"/>
    <s v="2023-09-16T13:31:29"/>
  </r>
  <r>
    <s v="Sale"/>
    <s v="23-24/002392"/>
    <s v="16/09/2023 13:38"/>
    <x v="258"/>
    <n v="5856"/>
    <s v="NO"/>
    <s v="Mr. PASURAM MAHTO"/>
    <s v="Dr. Anupam Singh/Dr.Binay Kumar"/>
    <n v="308.70999999999998"/>
    <n v="0"/>
    <n v="0.28999999999999998"/>
    <n v="308.70999999999998"/>
    <n v="309"/>
    <s v="2023-09-16T13:38:09"/>
  </r>
  <r>
    <s v="Sale"/>
    <s v="23-24/002393"/>
    <s v="16/09/2023 14:39"/>
    <x v="258"/>
    <m/>
    <s v="NO"/>
    <s v="DR.BINAY SIR"/>
    <s v="Dr. Anupam Singh/Dr.Binay Kumar"/>
    <n v="519.65"/>
    <n v="155.88999999999999"/>
    <n v="0.24"/>
    <n v="363.76"/>
    <n v="364"/>
    <s v="2023-09-16T14:39:13"/>
  </r>
  <r>
    <s v="Sale"/>
    <s v="23-24/002394"/>
    <s v="16/09/2023 15:08"/>
    <x v="258"/>
    <m/>
    <s v="NO"/>
    <s v="SUSHIL KUMAR"/>
    <s v="Dr. Anupam Singh/Dr.Binay Kumar"/>
    <n v="195"/>
    <n v="0"/>
    <n v="0"/>
    <n v="195"/>
    <n v="195"/>
    <s v="2023-09-16T15:08:12"/>
  </r>
  <r>
    <s v="Sale"/>
    <s v="23-24/002395"/>
    <s v="16/09/2023 15:26"/>
    <x v="258"/>
    <n v="5860"/>
    <s v="NO"/>
    <s v="Mr. MADHESHWAR SHARMA"/>
    <s v="Dr. Anupam Singh/Dr.Binay Kumar"/>
    <n v="209.25"/>
    <n v="0"/>
    <n v="-0.25"/>
    <n v="209.25"/>
    <n v="209"/>
    <s v="2023-09-16T15:26:04"/>
  </r>
  <r>
    <s v="Sale"/>
    <s v="23-24/002396"/>
    <s v="16/09/2023 15:31"/>
    <x v="258"/>
    <n v="5860"/>
    <s v="NO"/>
    <s v="Mr. MADHESHWAR SHARMA"/>
    <s v="Dr. Anupam Singh/Dr.Binay Kumar"/>
    <n v="258.73"/>
    <n v="0"/>
    <n v="0.27"/>
    <n v="258.73"/>
    <n v="259"/>
    <s v="2023-09-16T15:31:33"/>
  </r>
  <r>
    <s v="Sale"/>
    <s v="23-24/002399"/>
    <s v="16/09/2023 17:08"/>
    <x v="258"/>
    <n v="5876"/>
    <s v="NO"/>
    <s v="Mrs. SHANTI DEVI"/>
    <s v="Dr. Anupam Singh/Dr.Binay Kumar"/>
    <n v="621.14"/>
    <n v="0"/>
    <n v="-0.14000000000000001"/>
    <n v="621.14"/>
    <n v="621"/>
    <s v="2023-09-16T17:08:27"/>
  </r>
  <r>
    <s v="Sale"/>
    <s v="23-24/002401"/>
    <s v="16/09/2023 18:03"/>
    <x v="258"/>
    <m/>
    <s v="NO"/>
    <s v="NIRODHA EKKA"/>
    <s v="Dr. Anupam Singh/Dr.Binay Kumar"/>
    <n v="797.65"/>
    <n v="0"/>
    <n v="0.35"/>
    <n v="797.65"/>
    <n v="798"/>
    <s v="2023-09-16T18:03:25"/>
  </r>
  <r>
    <s v="Sale"/>
    <s v="23-24/002402"/>
    <s v="16/09/2023 19:58"/>
    <x v="258"/>
    <m/>
    <s v="NO"/>
    <s v="SAMIM"/>
    <s v="Dr. Anupam Singh/Dr.Binay Kumar"/>
    <n v="8.3000000000000007"/>
    <n v="0"/>
    <n v="-0.3"/>
    <n v="8.3000000000000007"/>
    <n v="8"/>
    <s v="2023-09-16T19:58:06"/>
  </r>
  <r>
    <s v="Sale"/>
    <s v="23-24/002405"/>
    <s v="17/09/2023 08:23"/>
    <x v="259"/>
    <m/>
    <s v="NO"/>
    <s v="TANNU"/>
    <s v="Dr. Anupam Singh/Dr.Binay Kumar"/>
    <n v="10"/>
    <n v="0"/>
    <n v="0"/>
    <n v="10"/>
    <n v="10"/>
    <s v="2023-09-17T08:23:49"/>
  </r>
  <r>
    <s v="Sale"/>
    <s v="23-24/002408"/>
    <s v="17/09/2023 13:42"/>
    <x v="259"/>
    <n v="5886"/>
    <s v="NO"/>
    <s v="Mrs. SIBU TIRKEY"/>
    <s v="Dr. Anupam Singh/Dr.Binay Kumar"/>
    <n v="1344.1"/>
    <n v="0"/>
    <n v="-0.1"/>
    <n v="1344.1"/>
    <n v="1344"/>
    <s v="2023-09-17T13:42:12"/>
  </r>
  <r>
    <s v="Sale"/>
    <s v="23-24/002410"/>
    <s v="17/09/2023 14:21"/>
    <x v="259"/>
    <n v="5884"/>
    <s v="NO"/>
    <s v="Mr. SUDHIR KUMAR SINGH"/>
    <s v="Dr. Anupam Singh/Dr.Binay Kumar"/>
    <n v="149"/>
    <n v="0"/>
    <n v="0"/>
    <n v="149"/>
    <n v="149"/>
    <s v="2023-09-17T14:21:47"/>
  </r>
  <r>
    <s v="Sale"/>
    <s v="23-24/002411"/>
    <s v="17/09/2023 15:14"/>
    <x v="259"/>
    <m/>
    <s v="NO"/>
    <s v="NIDHI KUMARI"/>
    <s v="Dr. Anupam Singh/Dr.Binay Kumar"/>
    <n v="175"/>
    <n v="0"/>
    <n v="0"/>
    <n v="175"/>
    <n v="175"/>
    <s v="2023-09-17T15:14:20"/>
  </r>
  <r>
    <s v="Sale"/>
    <s v="23-24/002412"/>
    <s v="17/09/2023 15:45"/>
    <x v="259"/>
    <m/>
    <s v="NO"/>
    <s v="DOMAN VISHAKARMA"/>
    <s v="Dr. Anupam Singh/Dr.Binay Kumar"/>
    <n v="56.8"/>
    <n v="0"/>
    <n v="0.2"/>
    <n v="56.8"/>
    <n v="57"/>
    <s v="2023-09-17T15:45:55"/>
  </r>
  <r>
    <s v="Sale"/>
    <s v="23-24/002416"/>
    <s v="17/09/2023 19:36"/>
    <x v="259"/>
    <m/>
    <s v="NO"/>
    <s v="kamla verma"/>
    <s v="Dr. Anupam Singh/Dr.Binay Kumar"/>
    <n v="442.85"/>
    <n v="0"/>
    <n v="0.15"/>
    <n v="442.85"/>
    <n v="443"/>
    <s v="2023-09-17T19:36:10"/>
  </r>
  <r>
    <s v="Sale"/>
    <s v="23-24/002418"/>
    <s v="17/09/2023 23:17"/>
    <x v="259"/>
    <m/>
    <s v="NO"/>
    <s v="NAVIN SIR"/>
    <s v="Dr. Anupam Singh/Dr.Binay Kumar"/>
    <n v="335.01"/>
    <n v="0"/>
    <n v="-0.01"/>
    <n v="335.01"/>
    <n v="335"/>
    <s v="2023-09-17T23:17:37"/>
  </r>
  <r>
    <s v="Sale"/>
    <s v="23-24/002422"/>
    <s v="18/09/2023 13:35"/>
    <x v="260"/>
    <n v="5893"/>
    <s v="NO"/>
    <s v="Mr. SUNIL SINGH"/>
    <s v="Dr. Anupam Singh/Dr.Binay Kumar"/>
    <n v="1511.06"/>
    <n v="0"/>
    <n v="-0.06"/>
    <n v="1511.06"/>
    <n v="1511"/>
    <s v="2023-09-18T13:35:38"/>
  </r>
  <r>
    <s v="Sale"/>
    <s v="23-24/002423"/>
    <s v="18/09/2023 13:46"/>
    <x v="260"/>
    <n v="5567"/>
    <s v="NO"/>
    <s v="Mr. KHEM BAHADUR LAMA"/>
    <s v="Dr. Anupam Singh/Dr.Binay Kumar"/>
    <n v="1571.85"/>
    <n v="0"/>
    <n v="0.15"/>
    <n v="1571.85"/>
    <n v="1572"/>
    <s v="2023-09-18T13:46:31"/>
  </r>
  <r>
    <s v="Sale"/>
    <s v="23-24/002424"/>
    <s v="18/09/2023 14:01"/>
    <x v="260"/>
    <n v="5893"/>
    <s v="NO"/>
    <s v="Mr. SUNIL SINGH"/>
    <s v="Dr. Anupam Singh/Dr.Binay Kumar"/>
    <n v="1020.28"/>
    <n v="0"/>
    <n v="-0.28000000000000003"/>
    <n v="1020.28"/>
    <n v="1020"/>
    <s v="2023-09-18T14:01:23"/>
  </r>
  <r>
    <s v="Sale"/>
    <s v="23-24/002427"/>
    <s v="18/09/2023 15:26"/>
    <x v="260"/>
    <n v="5896"/>
    <s v="NO"/>
    <s v="Mr. SAMUEL  MARANDI"/>
    <s v="Dr. Anupam Singh/Dr.Binay Kumar"/>
    <n v="386.1"/>
    <n v="0"/>
    <n v="-0.1"/>
    <n v="386.1"/>
    <n v="386"/>
    <s v="2023-09-18T15:26:15"/>
  </r>
  <r>
    <s v="Sale"/>
    <s v="23-24/002429"/>
    <s v="18/09/2023 15:30"/>
    <x v="260"/>
    <n v="5896"/>
    <s v="NO"/>
    <s v="Mr. SAMUEL  MARANDI"/>
    <s v="Dr. Anupam Singh/Dr.Binay Kumar"/>
    <n v="395.1"/>
    <n v="0"/>
    <n v="-0.1"/>
    <n v="395.1"/>
    <n v="395"/>
    <s v="2023-09-18T15:30:28"/>
  </r>
  <r>
    <s v="Sale"/>
    <s v="23-24/002430"/>
    <s v="18/09/2023 17:08"/>
    <x v="260"/>
    <m/>
    <s v="NO"/>
    <s v="SONU"/>
    <s v="Dr. Anupam Singh"/>
    <n v="50"/>
    <n v="0"/>
    <n v="0"/>
    <n v="50"/>
    <n v="50"/>
    <s v="2023-09-18T17:09:00"/>
  </r>
  <r>
    <s v="Sale"/>
    <s v="23-24/002431"/>
    <s v="18/09/2023 17:11"/>
    <x v="260"/>
    <m/>
    <s v="NO"/>
    <s v="RAJA"/>
    <s v="Dr. Anupam Singh"/>
    <n v="20"/>
    <n v="0"/>
    <n v="0"/>
    <n v="20"/>
    <n v="20"/>
    <s v="2023-09-18T17:11:40"/>
  </r>
  <r>
    <s v="Sale"/>
    <s v="23-24/002432"/>
    <s v="18/09/2023 20:27"/>
    <x v="260"/>
    <m/>
    <s v="NO"/>
    <s v="rajesh kumar singh (driver)"/>
    <s v="Dr. Anupam Singh/Dr.Binay Kumar"/>
    <n v="5.62"/>
    <n v="0"/>
    <n v="0.38"/>
    <n v="5.62"/>
    <n v="6"/>
    <s v="2023-09-18T20:27:47"/>
  </r>
  <r>
    <s v="Sale"/>
    <s v="23-24/002434"/>
    <s v="18/09/2023 20:54"/>
    <x v="260"/>
    <m/>
    <s v="NO"/>
    <s v="ANSHUL HAQE"/>
    <s v="Dr. Anupam Singh/Dr.Binay Kumar"/>
    <n v="62.4"/>
    <n v="0"/>
    <n v="-0.4"/>
    <n v="62.4"/>
    <n v="62"/>
    <s v="2023-09-18T20:54:18"/>
  </r>
  <r>
    <s v="Sale"/>
    <s v="23-24/002435"/>
    <s v="18/09/2023 22:35"/>
    <x v="260"/>
    <m/>
    <s v="NO"/>
    <s v="PINTU"/>
    <s v="Dr. Anupam Singh/Dr.Binay Kumar"/>
    <n v="6.12"/>
    <n v="0"/>
    <n v="-0.12"/>
    <n v="6.12"/>
    <n v="6"/>
    <s v="2023-09-18T22:35:42"/>
  </r>
  <r>
    <s v="Sale"/>
    <s v="23-24/002436"/>
    <s v="18/09/2023 22:48"/>
    <x v="260"/>
    <m/>
    <s v="NO"/>
    <s v="SANWARI"/>
    <s v="Dr. Anupam Singh/Dr.Binay Kumar"/>
    <n v="140.06"/>
    <n v="0"/>
    <n v="-0.06"/>
    <n v="140.06"/>
    <n v="140"/>
    <s v="2023-09-18T22:48:16"/>
  </r>
  <r>
    <s v="Sale"/>
    <s v="23-24/002437"/>
    <s v="18/09/2023 23:05"/>
    <x v="260"/>
    <n v="5909"/>
    <s v="NO"/>
    <s v="Mrs. SANWRI PARWEEN"/>
    <s v="Dr. Anupam Singh/Dr.Binay Kumar"/>
    <n v="414.72"/>
    <n v="0"/>
    <n v="0.28000000000000003"/>
    <n v="414.72"/>
    <n v="415"/>
    <s v="2023-09-18T23:05:20"/>
  </r>
  <r>
    <s v="Sale"/>
    <s v="23-24/002438"/>
    <s v="19/09/2023 08:40"/>
    <x v="261"/>
    <m/>
    <s v="NO"/>
    <s v="RAM NAYARAN GUPTA"/>
    <s v="Dr. Anupam Singh/Dr.Binay Kumar"/>
    <n v="472.8"/>
    <n v="0"/>
    <n v="0.2"/>
    <n v="472.8"/>
    <n v="473"/>
    <s v="2023-09-19T08:40:15"/>
  </r>
  <r>
    <s v="Sale"/>
    <s v="23-24/002440"/>
    <s v="19/09/2023 12:27"/>
    <x v="261"/>
    <n v="5909"/>
    <s v="NO"/>
    <s v="Mrs. SANWRI PARWEEN"/>
    <s v="Dr. Anupam Singh/Dr.Binay Kumar"/>
    <n v="228"/>
    <n v="0"/>
    <n v="0"/>
    <n v="228"/>
    <n v="228"/>
    <s v="2023-09-19T12:28:00"/>
  </r>
  <r>
    <s v="Sale"/>
    <s v="23-24/002441"/>
    <s v="19/09/2023 12:31"/>
    <x v="261"/>
    <n v="5913"/>
    <s v="NO"/>
    <s v="Mr. RIZWAN AHMAD"/>
    <s v="Dr. Anupam Singh/Dr.Binay Kumar"/>
    <n v="392.4"/>
    <n v="0"/>
    <n v="-0.4"/>
    <n v="392.4"/>
    <n v="392"/>
    <s v="2023-09-19T12:31:13"/>
  </r>
  <r>
    <s v="Sale"/>
    <s v="23-24/002444"/>
    <s v="19/09/2023 14:26"/>
    <x v="261"/>
    <m/>
    <s v="NO"/>
    <s v="ASYA"/>
    <s v="Dr. ANKIT ."/>
    <n v="13.62"/>
    <n v="0"/>
    <n v="0.38"/>
    <n v="13.62"/>
    <n v="14"/>
    <s v="2023-09-19T14:26:49"/>
  </r>
  <r>
    <s v="Sale"/>
    <s v="23-24/002446"/>
    <s v="19/09/2023 15:06"/>
    <x v="261"/>
    <n v="5821"/>
    <s v="NO"/>
    <s v="Mrs. PUSPA BALA MAHATO"/>
    <s v="Dr. RASHMI SINGH"/>
    <n v="63.35"/>
    <n v="0"/>
    <n v="-0.35"/>
    <n v="63.35"/>
    <n v="63"/>
    <s v="2023-09-19T15:06:32"/>
  </r>
  <r>
    <s v="Sale"/>
    <s v="23-24/002448"/>
    <s v="19/09/2023 15:32"/>
    <x v="261"/>
    <n v="5912"/>
    <s v="NO"/>
    <s v="Miss. SRUTI KUMARI"/>
    <s v="Dr. Anupam Singh/Dr.Binay Kumar"/>
    <n v="588.6"/>
    <n v="0"/>
    <n v="0.4"/>
    <n v="588.6"/>
    <n v="589"/>
    <s v="2023-09-19T15:32:55"/>
  </r>
  <r>
    <s v="Sale"/>
    <s v="23-24/002449"/>
    <s v="19/09/2023 16:28"/>
    <x v="261"/>
    <n v="5911"/>
    <s v="NO"/>
    <s v="MD SHOEB AKHTAR"/>
    <s v="Dr. Anupam Singh/Dr.Binay Kumar"/>
    <n v="412.2"/>
    <n v="0"/>
    <n v="-0.2"/>
    <n v="412.2"/>
    <n v="412"/>
    <s v="2023-09-19T16:28:39"/>
  </r>
  <r>
    <s v="Sale"/>
    <s v="23-24/002450"/>
    <s v="19/09/2023 16:34"/>
    <x v="261"/>
    <n v="5912"/>
    <s v="NO"/>
    <s v="Miss. SRUTI KUMARI"/>
    <s v="Dr. Anupam Singh/Dr.Binay Kumar"/>
    <n v="245.3"/>
    <n v="0"/>
    <n v="-0.3"/>
    <n v="245.3"/>
    <n v="245"/>
    <s v="2023-09-19T16:34:02"/>
  </r>
  <r>
    <s v="Sale"/>
    <s v="23-24/002452"/>
    <s v="19/09/2023 18:43"/>
    <x v="261"/>
    <m/>
    <s v="NO"/>
    <s v="SINU MAM"/>
    <s v="Dr. Anupam Singh/Dr.Binay Kumar"/>
    <n v="458.8"/>
    <n v="137.63999999999999"/>
    <n v="-0.16"/>
    <n v="321.16000000000003"/>
    <n v="321"/>
    <s v="2023-09-19T18:43:25"/>
  </r>
  <r>
    <s v="Sale"/>
    <s v="23-24/002453"/>
    <s v="19/09/2023 23:06"/>
    <x v="261"/>
    <m/>
    <s v="NO"/>
    <s v="HITKARI"/>
    <s v="Dr. Anupam Singh/Dr.Binay Kumar"/>
    <n v="80"/>
    <n v="0"/>
    <n v="0"/>
    <n v="80"/>
    <n v="80"/>
    <s v="2023-09-19T23:06:24"/>
  </r>
  <r>
    <s v="Sale"/>
    <s v="23-24/002454"/>
    <s v="20/09/2023 08:30"/>
    <x v="262"/>
    <m/>
    <s v="NO"/>
    <s v="S.K SINGH"/>
    <s v="Dr. Anupam Singh/Dr.Binay Kumar"/>
    <n v="10"/>
    <n v="0"/>
    <n v="0"/>
    <n v="10"/>
    <n v="10"/>
    <s v="2023-09-20T08:30:52"/>
  </r>
  <r>
    <s v="Sale"/>
    <s v="23-24/002456"/>
    <s v="20/09/2023 12:49"/>
    <x v="262"/>
    <n v="4986"/>
    <s v="NO"/>
    <s v="Mr. ATHAR ADAM"/>
    <s v="Dr. Anupam Singh/Dr.Binay Kumar"/>
    <n v="3029.4"/>
    <n v="0"/>
    <n v="-0.4"/>
    <n v="3029.4"/>
    <n v="3029"/>
    <s v="2023-09-20T12:49:12"/>
  </r>
  <r>
    <s v="Sale"/>
    <s v="23-24/002457"/>
    <s v="20/09/2023 13:04"/>
    <x v="262"/>
    <m/>
    <s v="NO"/>
    <s v="AZHAR KARIM"/>
    <s v="Dr. Anupam Singh"/>
    <n v="228"/>
    <n v="0"/>
    <n v="0"/>
    <n v="228"/>
    <n v="228"/>
    <s v="2023-09-20T13:04:46"/>
  </r>
  <r>
    <s v="Sale"/>
    <s v="23-24/002458"/>
    <s v="20/09/2023 13:46"/>
    <x v="262"/>
    <m/>
    <s v="NO"/>
    <s v="PRIYANKA KERKETTA"/>
    <s v="Dr. Anupam Singh"/>
    <n v="52.9"/>
    <n v="0"/>
    <n v="0.1"/>
    <n v="52.9"/>
    <n v="53"/>
    <s v="2023-09-20T13:46:23"/>
  </r>
  <r>
    <s v="Sale"/>
    <s v="23-24/002459"/>
    <s v="20/09/2023 13:55"/>
    <x v="262"/>
    <m/>
    <s v="NO"/>
    <s v="VINOD PARSAD"/>
    <s v="Dr. Anupam Singh"/>
    <n v="1576"/>
    <n v="0"/>
    <n v="0"/>
    <n v="1576"/>
    <n v="1576"/>
    <s v="2023-09-20T13:55:26"/>
  </r>
  <r>
    <s v="Sale"/>
    <s v="23-24/002460"/>
    <s v="20/09/2023 14:41"/>
    <x v="262"/>
    <n v="5913"/>
    <s v="NO"/>
    <s v="Mr. RIZWAN AHMAD"/>
    <s v="Dr. Anupam Singh/Dr.Binay Kumar"/>
    <n v="82.5"/>
    <n v="0"/>
    <n v="0.5"/>
    <n v="82.5"/>
    <n v="83"/>
    <s v="2023-09-20T14:41:40"/>
  </r>
  <r>
    <s v="Sale"/>
    <s v="23-24/002461"/>
    <s v="20/09/2023 15:00"/>
    <x v="262"/>
    <n v="31"/>
    <s v="NO"/>
    <s v="Mr. SUNIL  KUMAR AMBASTHA"/>
    <s v="Dr. Anupam Singh/Dr.Binay Kumar"/>
    <n v="565.57000000000005"/>
    <n v="0"/>
    <n v="0.43"/>
    <n v="565.57000000000005"/>
    <n v="566"/>
    <s v="2023-09-20T15:00:49"/>
  </r>
  <r>
    <s v="Sale"/>
    <s v="23-24/002462"/>
    <s v="20/09/2023 15:01"/>
    <x v="262"/>
    <m/>
    <s v="NO"/>
    <s v="K. N PATHAK"/>
    <s v="Dr. Anupam Singh"/>
    <n v="66"/>
    <n v="0"/>
    <n v="0"/>
    <n v="66"/>
    <n v="66"/>
    <s v="2023-09-20T15:01:45"/>
  </r>
  <r>
    <s v="Sale"/>
    <s v="23-24/002463"/>
    <s v="20/09/2023 15:29"/>
    <x v="262"/>
    <n v="5920"/>
    <s v="NO"/>
    <s v="Mrs. GAYTRI DEVI"/>
    <s v="Dr. Anupam Singh/Dr.Binay Kumar"/>
    <n v="540.5"/>
    <n v="0"/>
    <n v="0.5"/>
    <n v="540.5"/>
    <n v="541"/>
    <s v="2023-09-20T15:29:12"/>
  </r>
  <r>
    <s v="Sale"/>
    <s v="23-24/002466"/>
    <s v="20/09/2023 16:42"/>
    <x v="262"/>
    <m/>
    <s v="NO"/>
    <s v="RAHUL"/>
    <s v="Dr. Anupam Singh/Dr.Binay Kumar"/>
    <n v="20"/>
    <n v="0"/>
    <n v="0"/>
    <n v="20"/>
    <n v="20"/>
    <s v="2023-09-20T16:42:50"/>
  </r>
  <r>
    <s v="Sale"/>
    <s v="23-24/002469"/>
    <s v="20/09/2023 17:48"/>
    <x v="262"/>
    <n v="5818"/>
    <s v="NO"/>
    <s v="Mr. SUBODH KUMAR CHOUDHARY"/>
    <s v="Dr. Anupam Singh/Dr.Binay Kumar"/>
    <n v="412.4"/>
    <n v="0"/>
    <n v="-0.4"/>
    <n v="412.4"/>
    <n v="412"/>
    <s v="2023-09-20T17:48:14"/>
  </r>
  <r>
    <s v="Sale"/>
    <s v="23-24/002470"/>
    <s v="20/09/2023 18:00"/>
    <x v="262"/>
    <m/>
    <s v="NO"/>
    <s v="RAJESH KUMAR"/>
    <s v="Dr. Anupam Singh/Dr.Binay Kumar"/>
    <n v="48"/>
    <n v="0"/>
    <n v="0"/>
    <n v="48"/>
    <n v="48"/>
    <s v="2023-09-20T18:00:27"/>
  </r>
  <r>
    <s v="Sale"/>
    <s v="23-24/002472"/>
    <s v="20/09/2023 18:56"/>
    <x v="262"/>
    <n v="5933"/>
    <s v="NO"/>
    <s v="Mr. PREETAM SAGAR"/>
    <s v="Dr. Anupam Singh/Dr.Binay Kumar"/>
    <n v="95.06"/>
    <n v="0"/>
    <n v="-0.06"/>
    <n v="95.06"/>
    <n v="95"/>
    <s v="2023-09-20T18:56:31"/>
  </r>
  <r>
    <s v="Sale"/>
    <s v="23-24/002473"/>
    <s v="20/09/2023 19:00"/>
    <x v="262"/>
    <m/>
    <s v="NO"/>
    <s v="SONAM"/>
    <s v="Dr. Anupam Singh/Dr.Binay Kumar"/>
    <n v="50"/>
    <n v="0"/>
    <n v="0"/>
    <n v="50"/>
    <n v="50"/>
    <s v="2023-09-20T19:00:45"/>
  </r>
  <r>
    <s v="Sale"/>
    <s v="23-24/002474"/>
    <s v="20/09/2023 19:34"/>
    <x v="262"/>
    <n v="5923"/>
    <s v="NO"/>
    <s v="Mr. INDRAJEET SINGH"/>
    <s v="Dr. Debdutta Bandyopadhyay"/>
    <n v="194"/>
    <n v="0"/>
    <n v="0"/>
    <n v="194"/>
    <n v="194"/>
    <s v="2023-09-20T19:34:49"/>
  </r>
  <r>
    <s v="Sale"/>
    <s v="23-24/002477"/>
    <s v="20/09/2023 19:58"/>
    <x v="262"/>
    <n v="5934"/>
    <s v="NO"/>
    <s v="Mr. ABDUL KHALIK"/>
    <s v="Dr. Anupam Singh/Dr.Binay Kumar"/>
    <n v="714.14"/>
    <n v="0"/>
    <n v="-0.14000000000000001"/>
    <n v="714.14"/>
    <n v="714"/>
    <s v="2023-09-20T19:58:32"/>
  </r>
  <r>
    <s v="Sale"/>
    <s v="23-24/002478"/>
    <s v="20/09/2023 20:23"/>
    <x v="262"/>
    <n v="5934"/>
    <s v="NO"/>
    <s v="Mr. ABDUL KHALIK"/>
    <s v="Dr. Anupam Singh/Dr.Binay Kumar"/>
    <n v="889.64"/>
    <n v="0"/>
    <n v="0.36"/>
    <n v="889.64"/>
    <n v="890"/>
    <s v="2023-09-20T20:23:23"/>
  </r>
  <r>
    <s v="Sale"/>
    <s v="23-24/002479"/>
    <s v="20/09/2023 23:40"/>
    <x v="262"/>
    <n v="5937"/>
    <s v="NO"/>
    <s v="Mrs. RASHMA PARWEEN"/>
    <s v="Dr. Anupam Singh/Dr.Binay Kumar"/>
    <n v="368.05"/>
    <n v="0"/>
    <n v="-0.05"/>
    <n v="368.05"/>
    <n v="368"/>
    <s v="2023-09-20T23:40:13"/>
  </r>
  <r>
    <s v="Sale"/>
    <s v="23-24/002480"/>
    <s v="20/09/2023 23:54"/>
    <x v="262"/>
    <m/>
    <s v="NO"/>
    <s v="RESHMA PRAWEEN"/>
    <s v="Dr. Anupam Singh/Dr.Binay Kumar"/>
    <n v="713.44"/>
    <n v="0"/>
    <n v="-0.44"/>
    <n v="713.44"/>
    <n v="713"/>
    <s v="2023-09-20T23:54:35"/>
  </r>
  <r>
    <s v="Sale"/>
    <s v="23-24/002481"/>
    <s v="21/09/2023 00:28"/>
    <x v="263"/>
    <m/>
    <s v="NO"/>
    <s v="RANTAN KUMAR SINGH (PUROSUTAM SINGH)"/>
    <s v="Dr. Anupam Singh/Dr.Binay Kumar"/>
    <n v="1507.76"/>
    <n v="0"/>
    <n v="0.24"/>
    <n v="1507.76"/>
    <n v="1508"/>
    <s v="2023-09-21T00:28:21"/>
  </r>
  <r>
    <s v="Sale"/>
    <s v="23-24/002482"/>
    <s v="21/09/2023 00:34"/>
    <x v="263"/>
    <m/>
    <s v="NO"/>
    <s v="RANTAN SINGH (PUROSHATAM)"/>
    <s v="Dr. Anupam Singh/Dr.Binay Kumar"/>
    <n v="714.85"/>
    <n v="0"/>
    <n v="0.15"/>
    <n v="714.85"/>
    <n v="715"/>
    <s v="2023-09-21T00:34:24"/>
  </r>
  <r>
    <s v="Sale"/>
    <s v="23-24/002483"/>
    <s v="21/09/2023 08:13"/>
    <x v="263"/>
    <m/>
    <s v="NO"/>
    <s v="SURAJ"/>
    <s v="Dr. Anupam Singh/Dr.Binay Kumar"/>
    <n v="40"/>
    <n v="0"/>
    <n v="0"/>
    <n v="40"/>
    <n v="40"/>
    <s v="2023-09-21T08:13:50"/>
  </r>
  <r>
    <s v="Sale"/>
    <s v="23-24/002484"/>
    <s v="21/09/2023 08:15"/>
    <x v="263"/>
    <m/>
    <s v="NO"/>
    <s v="RAJU"/>
    <s v="Dr. Anupam Singh/Dr.Binay Kumar"/>
    <n v="10"/>
    <n v="0"/>
    <n v="0"/>
    <n v="10"/>
    <n v="10"/>
    <s v="2023-09-21T08:15:31"/>
  </r>
  <r>
    <s v="Sale"/>
    <s v="23-24/002485"/>
    <s v="21/09/2023 11:33"/>
    <x v="263"/>
    <m/>
    <s v="NO"/>
    <s v="GEETA DEVI"/>
    <s v="Dr. Anupam Singh/Dr.Binay Kumar"/>
    <n v="65.400000000000006"/>
    <n v="0"/>
    <n v="-0.4"/>
    <n v="65.400000000000006"/>
    <n v="65"/>
    <s v="2023-09-21T11:33:19"/>
  </r>
  <r>
    <s v="Sale"/>
    <s v="23-24/002489"/>
    <s v="21/09/2023 14:08"/>
    <x v="263"/>
    <n v="5812"/>
    <s v="NO"/>
    <s v="Mrs. PHULO DEVI"/>
    <s v="Dr. Anupam Singh/Dr.Binay Kumar"/>
    <n v="414"/>
    <n v="0"/>
    <n v="0"/>
    <n v="414"/>
    <n v="414"/>
    <s v="2023-09-21T14:08:43"/>
  </r>
  <r>
    <s v="Sale"/>
    <s v="23-24/002490"/>
    <s v="21/09/2023 14:21"/>
    <x v="263"/>
    <n v="5940"/>
    <s v="NO"/>
    <s v="Miss. RAKHI KUMARI"/>
    <s v="Dr. Anupam Singh/Dr.Binay Kumar"/>
    <n v="382.3"/>
    <n v="0"/>
    <n v="-0.3"/>
    <n v="382.3"/>
    <n v="382"/>
    <s v="2023-09-21T14:21:17"/>
  </r>
  <r>
    <s v="Sale"/>
    <s v="23-24/002493"/>
    <s v="21/09/2023 14:56"/>
    <x v="263"/>
    <m/>
    <s v="NO"/>
    <s v="SHRUTI SINGH(NAVIN SIR)"/>
    <s v="Dr. Anupam Singh/Dr.Binay Kumar"/>
    <n v="417.4"/>
    <n v="125.22"/>
    <n v="-0.18"/>
    <n v="292.18"/>
    <n v="292"/>
    <s v="2023-09-21T14:56:57"/>
  </r>
  <r>
    <s v="Sale"/>
    <s v="23-24/002495"/>
    <s v="21/09/2023 15:51"/>
    <x v="263"/>
    <n v="5841"/>
    <s v="NO"/>
    <s v="Mr. A.N. BISHWAKARMA"/>
    <s v="Dr. Anupam Singh/Dr.Binay Kumar"/>
    <n v="70.45"/>
    <n v="0"/>
    <n v="-0.45"/>
    <n v="70.45"/>
    <n v="70"/>
    <s v="2023-09-21T15:51:30"/>
  </r>
  <r>
    <s v="Sale"/>
    <s v="23-24/002496"/>
    <s v="21/09/2023 16:15"/>
    <x v="263"/>
    <m/>
    <s v="NO"/>
    <s v="AMAN"/>
    <s v="Dr. Anupam Singh/Dr.Binay Kumar"/>
    <n v="50"/>
    <n v="0"/>
    <n v="0"/>
    <n v="50"/>
    <n v="50"/>
    <s v="2023-09-21T16:15:48"/>
  </r>
  <r>
    <s v="Sale"/>
    <s v="23-24/002500"/>
    <s v="21/09/2023 18:21"/>
    <x v="263"/>
    <m/>
    <s v="NO"/>
    <s v="NIRODHA EKKA"/>
    <s v="Dr. Anupam Singh/Dr.Binay Kumar"/>
    <n v="350.6"/>
    <n v="0"/>
    <n v="0.4"/>
    <n v="350.6"/>
    <n v="351"/>
    <s v="2023-09-21T18:21:03"/>
  </r>
  <r>
    <s v="Sale"/>
    <s v="23-24/002502"/>
    <s v="21/09/2023 19:17"/>
    <x v="263"/>
    <n v="5952"/>
    <s v="NO"/>
    <s v="Mr. JANARDAN YADAV"/>
    <s v="Dr. Anupam Singh/Dr.Binay Kumar"/>
    <n v="31.9"/>
    <n v="0"/>
    <n v="0.1"/>
    <n v="31.9"/>
    <n v="32"/>
    <s v="2023-09-21T19:17:40"/>
  </r>
  <r>
    <s v="Sale"/>
    <s v="23-24/002503"/>
    <s v="21/09/2023 20:18"/>
    <x v="263"/>
    <m/>
    <s v="NO"/>
    <s v="MRS. KUMKUM MAHTO"/>
    <s v="Dr. Anupam Singh/Dr.Binay Kumar"/>
    <n v="318.57"/>
    <n v="0"/>
    <n v="0.43"/>
    <n v="318.57"/>
    <n v="319"/>
    <s v="2023-09-21T20:18:28"/>
  </r>
  <r>
    <s v="Return"/>
    <s v="23-24/000103"/>
    <s v="21/09/2023 20:24"/>
    <x v="263"/>
    <m/>
    <s v="NO"/>
    <s v="MRS. KUMKUM MAHTO"/>
    <s v="Dr. Anupam Singh/Dr.Binay Kumar"/>
    <n v="-318.57"/>
    <n v="0"/>
    <n v="-0.43"/>
    <n v="-318.57"/>
    <n v="-319"/>
    <s v="2023-09-21T20:24:01"/>
  </r>
  <r>
    <s v="Sale"/>
    <s v="23-24/002504"/>
    <s v="22/09/2023 12:19"/>
    <x v="264"/>
    <m/>
    <s v="NO"/>
    <s v="SIDHART DUTTA"/>
    <s v="Dr. Anupam Singh/Dr.Binay Kumar"/>
    <n v="570"/>
    <n v="0"/>
    <n v="0"/>
    <n v="570"/>
    <n v="570"/>
    <s v="2023-09-22T12:19:49"/>
  </r>
  <r>
    <s v="Sale"/>
    <s v="23-24/002505"/>
    <s v="22/09/2023 14:16"/>
    <x v="264"/>
    <n v="5961"/>
    <s v="NO"/>
    <s v="Mrs. MANJU MANTRI"/>
    <s v="Dr. Anupam Singh/Dr.Binay Kumar"/>
    <n v="758.35"/>
    <n v="0"/>
    <n v="-0.35"/>
    <n v="758.35"/>
    <n v="758"/>
    <s v="2023-09-22T14:16:35"/>
  </r>
  <r>
    <s v="Sale"/>
    <s v="23-24/002507"/>
    <s v="22/09/2023 14:27"/>
    <x v="264"/>
    <n v="4694"/>
    <s v="NO"/>
    <s v="MD SALIM ANSARI"/>
    <s v="Dr. Anupam Singh/Dr.Binay Kumar"/>
    <n v="78.19"/>
    <n v="0"/>
    <n v="-0.19"/>
    <n v="78.19"/>
    <n v="78"/>
    <s v="2023-09-22T14:27:57"/>
  </r>
  <r>
    <s v="Sale"/>
    <s v="23-24/002508"/>
    <s v="22/09/2023 14:42"/>
    <x v="264"/>
    <m/>
    <s v="NO"/>
    <s v="SITAL"/>
    <s v="Dr. Anupam Singh/Dr.Binay Kumar"/>
    <n v="80"/>
    <n v="0"/>
    <n v="0"/>
    <n v="80"/>
    <n v="80"/>
    <s v="2023-09-22T14:42:12"/>
  </r>
  <r>
    <s v="Sale"/>
    <s v="23-24/002510"/>
    <s v="22/09/2023 15:28"/>
    <x v="264"/>
    <n v="4694"/>
    <s v="NO"/>
    <s v="MD SALIM ANSARI"/>
    <s v="Dr. Anupam Singh/Dr.Binay Kumar"/>
    <n v="430.05"/>
    <n v="0"/>
    <n v="-0.05"/>
    <n v="430.05"/>
    <n v="430"/>
    <s v="2023-09-22T15:28:40"/>
  </r>
  <r>
    <s v="Sale"/>
    <s v="23-24/002513"/>
    <s v="22/09/2023 16:22"/>
    <x v="264"/>
    <m/>
    <s v="NO"/>
    <s v="RASHMI RANJAN"/>
    <s v="Dr. Anupam Singh/Dr.Binay Kumar"/>
    <n v="331.15"/>
    <n v="0"/>
    <n v="-0.15"/>
    <n v="331.15"/>
    <n v="331"/>
    <s v="2023-09-22T16:22:43"/>
  </r>
  <r>
    <s v="Sale"/>
    <s v="23-24/002515"/>
    <s v="22/09/2023 19:08"/>
    <x v="264"/>
    <m/>
    <s v="NO"/>
    <s v="PURUSOTTAM SINGH"/>
    <s v="Dr. Anupam Singh/Dr.Binay Kumar"/>
    <n v="1185.79"/>
    <n v="177.88"/>
    <n v="0.09"/>
    <n v="1007.91"/>
    <n v="1008"/>
    <s v="2023-09-22T19:08:13"/>
  </r>
  <r>
    <s v="Sale"/>
    <s v="23-24/002516"/>
    <s v="22/09/2023 21:35"/>
    <x v="264"/>
    <n v="5450"/>
    <s v="NO"/>
    <s v="Mrs. DAMI KUJUR"/>
    <s v="Dr. Anupam Singh/Dr.Binay Kumar"/>
    <n v="291.75"/>
    <n v="0"/>
    <n v="0.25"/>
    <n v="291.75"/>
    <n v="292"/>
    <s v="2023-09-22T21:35:53"/>
  </r>
  <r>
    <s v="Sale"/>
    <s v="23-24/002517"/>
    <s v="22/09/2023 23:22"/>
    <x v="264"/>
    <m/>
    <s v="NO"/>
    <s v="PURUSOTTAM SIGNH"/>
    <s v="Dr. Anupam Singh/Dr.Binay Kumar"/>
    <n v="197.15"/>
    <n v="29.57"/>
    <n v="0.42"/>
    <n v="167.58"/>
    <n v="168"/>
    <s v="2023-09-22T23:22:49"/>
  </r>
  <r>
    <s v="Sale"/>
    <s v="23-24/002518"/>
    <s v="22/09/2023 23:48"/>
    <x v="264"/>
    <n v="5450"/>
    <s v="NO"/>
    <s v="Mrs. DAMI KUJUR"/>
    <s v="Dr. Anupam Singh/Dr.Binay Kumar"/>
    <n v="309.33999999999997"/>
    <n v="0"/>
    <n v="-0.34"/>
    <n v="309.33999999999997"/>
    <n v="309"/>
    <s v="2023-09-22T23:48:10"/>
  </r>
  <r>
    <s v="Sale"/>
    <s v="23-24/002519"/>
    <s v="23/09/2023 12:04"/>
    <x v="265"/>
    <n v="5450"/>
    <s v="NO"/>
    <s v="Mrs. DAMI KUJUR"/>
    <s v="Dr. Anupam Singh/Dr.Binay Kumar"/>
    <n v="165"/>
    <n v="0"/>
    <n v="0"/>
    <n v="165"/>
    <n v="165"/>
    <s v="2023-09-23T12:05:00"/>
  </r>
  <r>
    <s v="Sale"/>
    <s v="23-24/002520"/>
    <s v="23/09/2023 12:41"/>
    <x v="265"/>
    <m/>
    <s v="NO"/>
    <s v="RAM"/>
    <s v="Dr. Anupam Singh/Dr.Binay Kumar"/>
    <n v="40"/>
    <n v="0"/>
    <n v="0"/>
    <n v="40"/>
    <n v="40"/>
    <s v="2023-09-23T12:41:49"/>
  </r>
  <r>
    <s v="Sale"/>
    <s v="23-24/002521"/>
    <s v="23/09/2023 13:37"/>
    <x v="265"/>
    <n v="5125"/>
    <s v="NO"/>
    <s v="Mr. RAJU SAHU"/>
    <s v="Dr. Anupam Singh/Dr.Binay Kumar"/>
    <n v="2047.8"/>
    <n v="0"/>
    <n v="0.2"/>
    <n v="2047.8"/>
    <n v="2048"/>
    <s v="2023-09-23T13:37:51"/>
  </r>
  <r>
    <s v="Sale"/>
    <s v="23-24/002522"/>
    <s v="23/09/2023 14:09"/>
    <x v="265"/>
    <m/>
    <s v="NO"/>
    <s v="BINITA KUMARI MINJ"/>
    <s v="Dr. Anupam Singh/Dr.Binay Kumar"/>
    <n v="186.4"/>
    <n v="0"/>
    <n v="-0.4"/>
    <n v="186.4"/>
    <n v="186"/>
    <s v="2023-09-23T14:09:39"/>
  </r>
  <r>
    <s v="Sale"/>
    <s v="23-24/002523"/>
    <s v="23/09/2023 14:24"/>
    <x v="265"/>
    <n v="5940"/>
    <s v="NO"/>
    <s v="Miss. RAKHI KUMARI"/>
    <s v="Dr. Anupam Singh/Dr.Binay Kumar"/>
    <n v="897.6"/>
    <n v="0"/>
    <n v="0.4"/>
    <n v="897.6"/>
    <n v="898"/>
    <s v="2023-09-23T14:24:09"/>
  </r>
  <r>
    <s v="Sale"/>
    <s v="23-24/002530"/>
    <s v="23/09/2023 18:20"/>
    <x v="265"/>
    <m/>
    <s v="NO"/>
    <s v="shinu mam"/>
    <s v="Dr. Anupam Singh/Dr.Binay Kumar"/>
    <n v="108.5"/>
    <n v="32.549999999999997"/>
    <n v="0.05"/>
    <n v="75.95"/>
    <n v="76"/>
    <s v="2023-09-23T18:20:00"/>
  </r>
  <r>
    <s v="Sale"/>
    <s v="23-24/002531"/>
    <s v="23/09/2023 18:41"/>
    <x v="265"/>
    <m/>
    <s v="NO"/>
    <s v="GARISH BHAI"/>
    <s v="Dr. Anupam Singh/Dr.Binay Kumar"/>
    <n v="25.5"/>
    <n v="0"/>
    <n v="0.5"/>
    <n v="25.5"/>
    <n v="26"/>
    <s v="2023-09-23T18:41:29"/>
  </r>
  <r>
    <s v="Sale"/>
    <s v="23-24/002532"/>
    <s v="23/09/2023 19:08"/>
    <x v="265"/>
    <n v="5656"/>
    <s v="NO"/>
    <s v="Mr. JAYESH SANGHVI"/>
    <s v="Dr. Debdutta Bandyopadhyay"/>
    <n v="1307"/>
    <n v="0"/>
    <n v="0"/>
    <n v="1307"/>
    <n v="1307"/>
    <s v="2023-09-23T19:08:36"/>
  </r>
  <r>
    <s v="Sale"/>
    <s v="23-24/002533"/>
    <s v="23/09/2023 19:13"/>
    <x v="265"/>
    <n v="5656"/>
    <s v="NO"/>
    <s v="Mr. JAYESH SANGHVI"/>
    <s v="Dr. Debdutta Bandyopadhyay"/>
    <n v="251.1"/>
    <n v="0"/>
    <n v="-0.1"/>
    <n v="251.1"/>
    <n v="251"/>
    <s v="2023-09-23T19:13:22"/>
  </r>
  <r>
    <s v="Sale"/>
    <s v="23-24/002534"/>
    <s v="23/09/2023 19:38"/>
    <x v="265"/>
    <n v="5975"/>
    <s v="NO"/>
    <s v="Mr. NAWAL BIHARI SHARAN VERMA"/>
    <s v="Dr. Anupam Kumar Singh/ Dr.S.K.Pal"/>
    <n v="4541"/>
    <n v="0"/>
    <n v="0"/>
    <n v="4541"/>
    <n v="4541"/>
    <s v="2023-09-23T19:38:15"/>
  </r>
  <r>
    <s v="Sale"/>
    <s v="23-24/002535"/>
    <s v="23/09/2023 20:32"/>
    <x v="265"/>
    <m/>
    <s v="NO"/>
    <s v="NAVAL BIHARI SARAN VARMA"/>
    <s v="Dr. Anupam Singh/Dr.Binay Kumar"/>
    <n v="119.62"/>
    <n v="0"/>
    <n v="0.38"/>
    <n v="119.62"/>
    <n v="120"/>
    <s v="2023-09-23T20:32:36"/>
  </r>
  <r>
    <s v="Sale"/>
    <s v="23-24/002538"/>
    <s v="24/09/2023 07:35"/>
    <x v="266"/>
    <m/>
    <s v="NO"/>
    <s v="DR. ANUPAM SIR"/>
    <s v="Dr. Anupam Singh/Dr.Binay Kumar"/>
    <n v="1064.82"/>
    <n v="319.44"/>
    <n v="-0.38"/>
    <n v="745.38"/>
    <n v="745"/>
    <s v="2023-09-24T07:35:30"/>
  </r>
  <r>
    <s v="Sale"/>
    <s v="23-24/002539"/>
    <s v="24/09/2023 11:23"/>
    <x v="266"/>
    <m/>
    <s v="NO"/>
    <s v="RAJU"/>
    <s v="Dr. Anupam Singh/Dr.Binay Kumar"/>
    <n v="15"/>
    <n v="0"/>
    <n v="0"/>
    <n v="15"/>
    <n v="15"/>
    <s v="2023-09-24T11:23:03"/>
  </r>
  <r>
    <s v="Sale"/>
    <s v="23-24/002540"/>
    <s v="24/09/2023 11:35"/>
    <x v="266"/>
    <m/>
    <s v="NO"/>
    <s v="LAXMI"/>
    <s v="Dr. Anupam Singh/Dr.Binay Kumar"/>
    <n v="0.66"/>
    <n v="0"/>
    <n v="0.34"/>
    <n v="0.66"/>
    <n v="1"/>
    <s v="2023-09-24T11:35:51"/>
  </r>
  <r>
    <s v="Sale"/>
    <s v="23-24/002541"/>
    <s v="24/09/2023 13:13"/>
    <x v="266"/>
    <m/>
    <s v="NO"/>
    <s v="SANGEV RANJAN"/>
    <s v="Dr. Anupam Singh"/>
    <n v="564"/>
    <n v="0"/>
    <n v="0"/>
    <n v="564"/>
    <n v="564"/>
    <s v="2023-09-24T13:13:30"/>
  </r>
  <r>
    <s v="Sale"/>
    <s v="23-24/002543"/>
    <s v="24/09/2023 14:55"/>
    <x v="266"/>
    <n v="5781"/>
    <s v="NO"/>
    <s v="Mrs. ANITA BARLA"/>
    <s v="Dr. Anupam Singh/Dr.Binay Kumar"/>
    <n v="376.5"/>
    <n v="0"/>
    <n v="0.5"/>
    <n v="376.5"/>
    <n v="377"/>
    <s v="2023-09-24T14:55:14"/>
  </r>
  <r>
    <s v="Sale"/>
    <s v="23-24/002547"/>
    <s v="24/09/2023 16:08"/>
    <x v="266"/>
    <n v="5979"/>
    <s v="NO"/>
    <s v="Mr. MOKHTAR KHAN"/>
    <s v="Dr. Anupam Singh/Dr.Binay Kumar"/>
    <n v="69.3"/>
    <n v="0"/>
    <n v="-0.3"/>
    <n v="69.3"/>
    <n v="69"/>
    <s v="2023-09-24T16:08:06"/>
  </r>
  <r>
    <s v="Sale"/>
    <s v="23-24/002548"/>
    <s v="24/09/2023 16:52"/>
    <x v="266"/>
    <m/>
    <s v="NO"/>
    <s v="AVINAS KUMAR"/>
    <s v="Dr. Anupam Singh"/>
    <n v="54.26"/>
    <n v="0"/>
    <n v="-0.26"/>
    <n v="54.26"/>
    <n v="54"/>
    <s v="2023-09-24T16:52:19"/>
  </r>
  <r>
    <s v="Sale"/>
    <s v="23-24/002550"/>
    <s v="24/09/2023 17:37"/>
    <x v="266"/>
    <n v="2646"/>
    <s v="NO"/>
    <s v="Mrs. CHARI DEVI"/>
    <s v="Dr. Anupam Singh/Dr.Binay Kumar"/>
    <n v="909.3"/>
    <n v="0"/>
    <n v="-0.3"/>
    <n v="909.3"/>
    <n v="909"/>
    <s v="2023-09-24T17:37:06"/>
  </r>
  <r>
    <s v="Sale"/>
    <s v="23-24/002551"/>
    <s v="24/09/2023 20:14"/>
    <x v="266"/>
    <m/>
    <s v="NO"/>
    <s v="LAXMI DEVI"/>
    <s v="Dr. Anupam Singh"/>
    <n v="12.93"/>
    <n v="0"/>
    <n v="7.0000000000000007E-2"/>
    <n v="12.93"/>
    <n v="13"/>
    <s v="2023-09-24T20:14:28"/>
  </r>
  <r>
    <s v="Sale"/>
    <s v="23-24/002552"/>
    <s v="24/09/2023 20:24"/>
    <x v="266"/>
    <n v="5980"/>
    <s v="NO"/>
    <s v="Mrs. LAXMI DEVI"/>
    <s v="Dr. Anupam Singh/Dr.Binay Kumar"/>
    <n v="340.57"/>
    <n v="0"/>
    <n v="0.43"/>
    <n v="340.57"/>
    <n v="341"/>
    <s v="2023-09-24T20:24:54"/>
  </r>
  <r>
    <s v="Sale"/>
    <s v="23-24/002554"/>
    <s v="25/09/2023 01:20"/>
    <x v="267"/>
    <m/>
    <s v="NO"/>
    <s v="VINA CHHETRY"/>
    <s v="Dr. Anupam Singh/Dr.Binay Kumar"/>
    <n v="240.48"/>
    <n v="0"/>
    <n v="-0.48"/>
    <n v="240.48"/>
    <n v="240"/>
    <s v="2023-09-25T01:20:58"/>
  </r>
  <r>
    <s v="Sale"/>
    <s v="23-24/002556"/>
    <s v="25/09/2023 10:22"/>
    <x v="267"/>
    <m/>
    <s v="NO"/>
    <s v="SHAMBHAVI"/>
    <s v="Dr. Anupam Singh"/>
    <n v="225"/>
    <n v="0"/>
    <n v="0"/>
    <n v="225"/>
    <n v="225"/>
    <s v="2023-09-25T10:22:49"/>
  </r>
  <r>
    <s v="Sale"/>
    <s v="23-24/002557"/>
    <s v="25/09/2023 11:22"/>
    <x v="267"/>
    <m/>
    <s v="NO"/>
    <s v="NAMITA SISTAR"/>
    <s v="Dr. Anupam Singh"/>
    <n v="34.71"/>
    <n v="0"/>
    <n v="0.28999999999999998"/>
    <n v="34.71"/>
    <n v="35"/>
    <s v="2023-09-25T11:22:16"/>
  </r>
  <r>
    <s v="Sale"/>
    <s v="23-24/002558"/>
    <s v="25/09/2023 12:59"/>
    <x v="267"/>
    <m/>
    <s v="NO"/>
    <s v="HEERA LALA"/>
    <s v="Dr. Anupam Singh"/>
    <n v="176"/>
    <n v="0"/>
    <n v="0"/>
    <n v="176"/>
    <n v="176"/>
    <s v="2023-09-25T12:59:13"/>
  </r>
  <r>
    <s v="Sale"/>
    <s v="23-24/002559"/>
    <s v="25/09/2023 13:03"/>
    <x v="267"/>
    <n v="4820"/>
    <s v="NO"/>
    <s v="Mr. GOVIND NAYAK"/>
    <s v="Dr. Anupam Singh/Dr.Binay Kumar"/>
    <n v="851.4"/>
    <n v="0"/>
    <n v="-0.4"/>
    <n v="851.4"/>
    <n v="851"/>
    <s v="2023-09-25T13:03:35"/>
  </r>
  <r>
    <s v="Sale"/>
    <s v="23-24/002561"/>
    <s v="25/09/2023 13:35"/>
    <x v="267"/>
    <m/>
    <s v="NO"/>
    <s v="SAFIQ ANSARI"/>
    <s v="Dr. Anupam Singh"/>
    <n v="319.05"/>
    <n v="0"/>
    <n v="-0.05"/>
    <n v="319.05"/>
    <n v="319"/>
    <s v="2023-09-25T13:35:02"/>
  </r>
  <r>
    <s v="Sale"/>
    <s v="23-24/002563"/>
    <s v="25/09/2023 14:09"/>
    <x v="267"/>
    <n v="3440"/>
    <s v="NO"/>
    <s v="Mrs. APARNA GOPE"/>
    <s v="Dr. Anupam Singh/Dr.Binay Kumar"/>
    <n v="643.95000000000005"/>
    <n v="0"/>
    <n v="0.05"/>
    <n v="643.95000000000005"/>
    <n v="644"/>
    <s v="2023-09-25T14:09:48"/>
  </r>
  <r>
    <s v="Sale"/>
    <s v="23-24/002564"/>
    <s v="25/09/2023 14:28"/>
    <x v="267"/>
    <n v="444"/>
    <s v="NO"/>
    <s v="Mr. AJAY  SINGH"/>
    <s v="Dr. Anupam Singh/Dr.Binay Kumar"/>
    <n v="5947.2"/>
    <n v="0"/>
    <n v="-0.2"/>
    <n v="5947.2"/>
    <n v="5947"/>
    <s v="2023-09-25T14:28:14"/>
  </r>
  <r>
    <s v="Sale"/>
    <s v="23-24/002566"/>
    <s v="25/09/2023 15:48"/>
    <x v="267"/>
    <m/>
    <s v="NO"/>
    <s v="CHANDAN KUMAR"/>
    <s v="Dr. Anupam Singh"/>
    <n v="262.5"/>
    <n v="0"/>
    <n v="0.5"/>
    <n v="262.5"/>
    <n v="263"/>
    <s v="2023-09-25T15:48:22"/>
  </r>
  <r>
    <s v="Sale"/>
    <s v="23-24/002568"/>
    <s v="25/09/2023 16:23"/>
    <x v="267"/>
    <m/>
    <s v="NO"/>
    <s v="NAVEEN"/>
    <s v="Dr. Anupam Singh/Dr.Binay Kumar"/>
    <n v="409.05"/>
    <n v="0"/>
    <n v="-0.05"/>
    <n v="409.05"/>
    <n v="409"/>
    <s v="2023-09-25T16:23:52"/>
  </r>
  <r>
    <s v="Sale"/>
    <s v="23-24/002570"/>
    <s v="25/09/2023 16:41"/>
    <x v="267"/>
    <n v="5991"/>
    <s v="NO"/>
    <s v="Mr. ANAND ORAON"/>
    <s v="Dr. Anupam Singh/Dr.Binay Kumar"/>
    <n v="90.84"/>
    <n v="0"/>
    <n v="0.16"/>
    <n v="90.84"/>
    <n v="91"/>
    <s v="2023-09-25T16:41:58"/>
  </r>
  <r>
    <s v="Sale"/>
    <s v="23-24/002571"/>
    <s v="25/09/2023 17:01"/>
    <x v="267"/>
    <n v="5848"/>
    <s v="NO"/>
    <s v="Mrs. RAMSOMWARI DEVI"/>
    <s v="Dr. Anupam Singh/Dr.Binay Kumar"/>
    <n v="326.18"/>
    <n v="0"/>
    <n v="-0.18"/>
    <n v="326.18"/>
    <n v="326"/>
    <s v="2023-09-25T17:01:19"/>
  </r>
  <r>
    <s v="Sale"/>
    <s v="23-24/002573"/>
    <s v="25/09/2023 17:54"/>
    <x v="267"/>
    <n v="5988"/>
    <s v="NO"/>
    <s v="Mrs. RUBI PRAWEEN"/>
    <s v="Dr. Anupam Singh/Dr.Binay Kumar"/>
    <n v="440.9"/>
    <n v="0"/>
    <n v="0.1"/>
    <n v="440.9"/>
    <n v="441"/>
    <s v="2023-09-25T17:54:56"/>
  </r>
  <r>
    <s v="Sale"/>
    <s v="23-24/002574"/>
    <s v="25/09/2023 18:26"/>
    <x v="267"/>
    <n v="5996"/>
    <s v="NO"/>
    <s v="Mr. NAGENDRA SHARMA"/>
    <s v="Dr. Anupam Singh/Dr.Binay Kumar"/>
    <n v="256.3"/>
    <n v="0"/>
    <n v="-0.3"/>
    <n v="256.3"/>
    <n v="256"/>
    <s v="2023-09-25T18:26:00"/>
  </r>
  <r>
    <s v="Sale"/>
    <s v="23-24/002576"/>
    <s v="25/09/2023 20:23"/>
    <x v="267"/>
    <m/>
    <s v="NO"/>
    <s v="PRAKASH RAM VERMA"/>
    <s v="Dr. Anupam Singh/Dr.Binay Kumar"/>
    <n v="570.87"/>
    <n v="0"/>
    <n v="0.13"/>
    <n v="570.87"/>
    <n v="571"/>
    <s v="2023-09-25T20:23:50"/>
  </r>
  <r>
    <s v="Sale"/>
    <s v="23-24/002577"/>
    <s v="25/09/2023 21:18"/>
    <x v="267"/>
    <m/>
    <s v="NO"/>
    <s v="GOVIND"/>
    <s v="Dr. Anupam Singh/Dr.Binay Kumar"/>
    <n v="11.79"/>
    <n v="0"/>
    <n v="0.21"/>
    <n v="11.79"/>
    <n v="12"/>
    <s v="2023-09-25T21:18:56"/>
  </r>
  <r>
    <s v="Sale"/>
    <s v="23-24/002578"/>
    <s v="25/09/2023 22:30"/>
    <x v="267"/>
    <m/>
    <s v="NO"/>
    <s v="Akshay  ASHISH"/>
    <s v="Dr. Anupam Singh/Dr.Binay Kumar"/>
    <n v="210"/>
    <n v="0"/>
    <n v="0"/>
    <n v="210"/>
    <n v="210"/>
    <s v="2023-09-25T22:30:22"/>
  </r>
  <r>
    <s v="Sale"/>
    <s v="23-24/002579"/>
    <s v="26/09/2023 01:30"/>
    <x v="268"/>
    <m/>
    <s v="NO"/>
    <s v="SRIVASTAVA"/>
    <s v="Dr. Anupam Singh/Dr.Binay Kumar"/>
    <n v="13.13"/>
    <n v="0"/>
    <n v="-0.13"/>
    <n v="13.13"/>
    <n v="13"/>
    <s v="2023-09-26T01:30:56"/>
  </r>
  <r>
    <s v="Sale"/>
    <s v="23-24/002580"/>
    <s v="26/09/2023 07:51"/>
    <x v="268"/>
    <m/>
    <s v="NO"/>
    <s v="PUNAM SRIVASTAVA"/>
    <s v="Dr. Anupam Singh/Dr.Binay Kumar"/>
    <n v="192.19"/>
    <n v="0"/>
    <n v="-0.19"/>
    <n v="192.19"/>
    <n v="192"/>
    <s v="2023-09-26T07:51:47"/>
  </r>
  <r>
    <s v="Sale"/>
    <s v="23-24/002582"/>
    <s v="26/09/2023 12:53"/>
    <x v="268"/>
    <n v="4672"/>
    <s v="NO"/>
    <s v="Mr. SABIR SHAIKH"/>
    <s v="Dr. Anupam Singh/Dr.Binay Kumar"/>
    <n v="308.02"/>
    <n v="0"/>
    <n v="-0.02"/>
    <n v="308.02"/>
    <n v="308"/>
    <s v="2023-09-26T12:53:43"/>
  </r>
  <r>
    <s v="Sale"/>
    <s v="23-24/002584"/>
    <s v="26/09/2023 13:27"/>
    <x v="268"/>
    <n v="6008"/>
    <s v="NO"/>
    <s v="Mr. PRITAM SINGH"/>
    <s v="Dr. Anupam Singh/Dr.Binay Kumar"/>
    <n v="353.1"/>
    <n v="0"/>
    <n v="-0.1"/>
    <n v="353.1"/>
    <n v="353"/>
    <s v="2023-09-26T13:27:44"/>
  </r>
  <r>
    <s v="Return"/>
    <s v="23-24/000105"/>
    <s v="26/09/2023 14:05"/>
    <x v="268"/>
    <m/>
    <s v="NO"/>
    <s v="DR. ANUPAM SIR"/>
    <s v="Dr. Anupam Singh/Dr.Binay Kumar"/>
    <n v="-1064.82"/>
    <n v="-319.44"/>
    <n v="0.38"/>
    <n v="-745.38"/>
    <n v="-745"/>
    <s v="2023-09-26T14:05:50"/>
  </r>
  <r>
    <s v="Sale"/>
    <s v="23-24/002585"/>
    <s v="26/09/2023 14:07"/>
    <x v="268"/>
    <m/>
    <s v="NO"/>
    <s v="DR.ANUPAM SIR"/>
    <s v="Dr. Anupam Singh/Dr.Binay Kumar"/>
    <n v="213.6"/>
    <n v="0"/>
    <n v="0.4"/>
    <n v="213.6"/>
    <n v="214"/>
    <s v="2023-09-26T14:07:47"/>
  </r>
  <r>
    <s v="Sale"/>
    <s v="23-24/002586"/>
    <s v="26/09/2023 14:10"/>
    <x v="268"/>
    <m/>
    <s v="NO"/>
    <s v="ANUP KUMAR"/>
    <s v="Dr. Anupam Singh"/>
    <n v="12.64"/>
    <n v="0"/>
    <n v="0.36"/>
    <n v="12.64"/>
    <n v="13"/>
    <s v="2023-09-26T14:10:02"/>
  </r>
  <r>
    <s v="Sale"/>
    <s v="23-24/002591"/>
    <s v="26/09/2023 15:38"/>
    <x v="268"/>
    <n v="6002"/>
    <s v="NO"/>
    <s v="Mr. RAMDEV BISHWAKARMA"/>
    <s v="Dr. Anupam Singh/Dr.Binay Kumar"/>
    <n v="3635.1"/>
    <n v="0"/>
    <n v="-0.1"/>
    <n v="3635.1"/>
    <n v="3635"/>
    <s v="2023-09-26T15:38:29"/>
  </r>
  <r>
    <s v="Sale"/>
    <s v="23-24/002592"/>
    <s v="26/09/2023 15:47"/>
    <x v="268"/>
    <n v="6005"/>
    <s v="NO"/>
    <s v="Mrs. SAROJ DEVI"/>
    <s v="Dr. Anupam Singh/Dr.Binay Kumar"/>
    <n v="961.2"/>
    <n v="0"/>
    <n v="-0.2"/>
    <n v="961.2"/>
    <n v="961"/>
    <s v="2023-09-26T15:47:16"/>
  </r>
  <r>
    <s v="Sale"/>
    <s v="23-24/002594"/>
    <s v="26/09/2023 15:58"/>
    <x v="268"/>
    <n v="6004"/>
    <s v="NO"/>
    <s v="Mr. AJAY KUMAR"/>
    <s v="Dr. Anupam Singh/Dr.Binay Kumar"/>
    <n v="241.05"/>
    <n v="0"/>
    <n v="-0.05"/>
    <n v="241.05"/>
    <n v="241"/>
    <s v="2023-09-26T15:58:37"/>
  </r>
  <r>
    <s v="Sale"/>
    <s v="23-24/002598"/>
    <s v="26/09/2023 17:08"/>
    <x v="268"/>
    <m/>
    <s v="NO"/>
    <s v="SHINU MAM"/>
    <s v="Dr. Anupam Singh/Dr.Binay Kumar"/>
    <n v="629.70000000000005"/>
    <n v="188.91"/>
    <n v="0.21"/>
    <n v="440.79"/>
    <n v="441"/>
    <s v="2023-09-26T17:08:18"/>
  </r>
  <r>
    <s v="Sale"/>
    <s v="23-24/002599"/>
    <s v="26/09/2023 17:15"/>
    <x v="268"/>
    <n v="1655"/>
    <s v="NO"/>
    <s v="Mrs. SAWARIYA  DEVI"/>
    <s v="Dr. Anupam Singh/Dr.Binay Kumar"/>
    <n v="440.01"/>
    <n v="0"/>
    <n v="-0.01"/>
    <n v="440.01"/>
    <n v="440"/>
    <s v="2023-09-26T17:15:59"/>
  </r>
  <r>
    <s v="Sale"/>
    <s v="23-24/002600"/>
    <s v="26/09/2023 17:23"/>
    <x v="268"/>
    <n v="6017"/>
    <s v="NO"/>
    <s v="Mr. VINAY KUMAR"/>
    <s v="Dr. Anupam Singh/Dr.Binay Kumar"/>
    <n v="340.04"/>
    <n v="0"/>
    <n v="-0.04"/>
    <n v="340.04"/>
    <n v="340"/>
    <s v="2023-09-26T17:23:44"/>
  </r>
  <r>
    <s v="Sale"/>
    <s v="23-24/002604"/>
    <s v="26/09/2023 20:52"/>
    <x v="268"/>
    <m/>
    <s v="NO"/>
    <s v="RAM DAS RAWANI"/>
    <s v="Dr. Anupam Singh/Dr.Binay Kumar"/>
    <n v="184"/>
    <n v="0"/>
    <n v="0"/>
    <n v="184"/>
    <n v="184"/>
    <s v="2023-09-26T20:52:38"/>
  </r>
  <r>
    <s v="Sale"/>
    <s v="23-24/002605"/>
    <s v="26/09/2023 21:44"/>
    <x v="268"/>
    <n v="4912"/>
    <s v="NO"/>
    <s v="Mr. NAGESHWAR SINGH"/>
    <s v="Dr. Anupam Singh/Dr.Binay Kumar"/>
    <n v="2084.9299999999998"/>
    <n v="0"/>
    <n v="7.0000000000000007E-2"/>
    <n v="2084.9299999999998"/>
    <n v="2085"/>
    <s v="2023-09-26T21:44:25"/>
  </r>
  <r>
    <s v="Sale"/>
    <s v="23-24/002607"/>
    <s v="27/09/2023 01:14"/>
    <x v="269"/>
    <n v="5964"/>
    <s v="NO"/>
    <s v="Mr. PRAVEEN KUMAR"/>
    <s v="Dr. Anupam Singh/Dr.Binay Kumar"/>
    <n v="1202.3499999999999"/>
    <n v="180.35"/>
    <n v="0"/>
    <n v="1022"/>
    <n v="1022"/>
    <s v="2023-09-27T01:14:54"/>
  </r>
  <r>
    <s v="Sale"/>
    <s v="23-24/002608"/>
    <s v="27/09/2023 01:15"/>
    <x v="269"/>
    <n v="5964"/>
    <s v="NO"/>
    <s v="Mr. PRAVEEN KUMAR"/>
    <s v="Dr. Anupam Singh/Dr.Binay Kumar"/>
    <n v="758.96"/>
    <n v="113.84"/>
    <n v="-0.12"/>
    <n v="645.12"/>
    <n v="645"/>
    <s v="2023-09-27T01:15:57"/>
  </r>
  <r>
    <s v="Sale"/>
    <s v="23-24/002609"/>
    <s v="27/09/2023 02:41"/>
    <x v="269"/>
    <n v="5964"/>
    <s v="NO"/>
    <s v="Mr. PRAVEEN KUMAR"/>
    <s v="Dr. Anupam Singh/Dr.Binay Kumar"/>
    <n v="92.73"/>
    <n v="0"/>
    <n v="0.27"/>
    <n v="92.73"/>
    <n v="93"/>
    <s v="2023-09-27T02:41:55"/>
  </r>
  <r>
    <s v="Sale"/>
    <s v="23-24/002610"/>
    <s v="27/09/2023 10:16"/>
    <x v="269"/>
    <m/>
    <s v="NO"/>
    <s v="SONAM MAM"/>
    <s v="Dr. Anupam Singh"/>
    <n v="10.45"/>
    <n v="0"/>
    <n v="-0.45"/>
    <n v="10.45"/>
    <n v="10"/>
    <s v="2023-09-27T10:16:44"/>
  </r>
  <r>
    <s v="Sale"/>
    <s v="23-24/002611"/>
    <s v="27/09/2023 11:06"/>
    <x v="269"/>
    <n v="6023"/>
    <s v="NO"/>
    <s v="Miss. NAAZ"/>
    <s v="Dr. Anupam Singh/Dr.Binay Kumar"/>
    <n v="1156.45"/>
    <n v="0"/>
    <n v="-0.45"/>
    <n v="1156.45"/>
    <n v="1156"/>
    <s v="2023-09-27T11:06:25"/>
  </r>
  <r>
    <s v="Sale"/>
    <s v="23-24/002614"/>
    <s v="27/09/2023 12:34"/>
    <x v="269"/>
    <n v="4211"/>
    <s v="NO"/>
    <s v="Mrs. HAURI ORAON"/>
    <s v="Dr. Anupam Singh/Dr.Binay Kumar"/>
    <n v="737.7"/>
    <n v="0"/>
    <n v="0.3"/>
    <n v="737.7"/>
    <n v="738"/>
    <s v="2023-09-27T12:34:19"/>
  </r>
  <r>
    <s v="Sale"/>
    <s v="23-24/002615"/>
    <s v="27/09/2023 12:41"/>
    <x v="269"/>
    <n v="4211"/>
    <s v="NO"/>
    <s v="Mrs. HAURI ORAON"/>
    <s v="Dr. Anupam Singh/Dr.Binay Kumar"/>
    <n v="205"/>
    <n v="0"/>
    <n v="0"/>
    <n v="205"/>
    <n v="205"/>
    <s v="2023-09-27T12:41:32"/>
  </r>
  <r>
    <s v="Sale"/>
    <s v="23-24/002616"/>
    <s v="27/09/2023 13:59"/>
    <x v="269"/>
    <m/>
    <s v="NO"/>
    <s v="AJAZ ANSARI"/>
    <s v="Dr. Anupam Singh/Dr.Binay Kumar"/>
    <n v="307.39999999999998"/>
    <n v="0"/>
    <n v="-0.4"/>
    <n v="307.39999999999998"/>
    <n v="307"/>
    <s v="2023-09-27T13:59:44"/>
  </r>
  <r>
    <s v="Sale"/>
    <s v="23-24/002617"/>
    <s v="27/09/2023 14:00"/>
    <x v="269"/>
    <n v="6023"/>
    <s v="NO"/>
    <s v="Miss. NAAZ"/>
    <s v="Dr. Anupam Singh/Dr.Binay Kumar"/>
    <n v="566.42999999999995"/>
    <n v="0"/>
    <n v="-0.43"/>
    <n v="566.42999999999995"/>
    <n v="566"/>
    <s v="2023-09-27T14:00:54"/>
  </r>
  <r>
    <s v="Sale"/>
    <s v="23-24/002618"/>
    <s v="27/09/2023 14:27"/>
    <x v="269"/>
    <m/>
    <s v="NO"/>
    <s v="RANJITA SISTER"/>
    <s v="Dr. Anupam Singh/ Dr. B.N Banerjee"/>
    <n v="256.64999999999998"/>
    <n v="25.66"/>
    <n v="0.01"/>
    <n v="230.99"/>
    <n v="231"/>
    <s v="2023-09-27T14:27:42"/>
  </r>
  <r>
    <s v="Sale"/>
    <s v="23-24/002619"/>
    <s v="27/09/2023 15:15"/>
    <x v="269"/>
    <n v="6034"/>
    <s v="NO"/>
    <s v="MD TASLIM"/>
    <s v="Dr. Anupam Singh/Dr.Binay Kumar"/>
    <n v="189.55"/>
    <n v="0"/>
    <n v="0.45"/>
    <n v="189.55"/>
    <n v="190"/>
    <s v="2023-09-27T15:15:46"/>
  </r>
  <r>
    <s v="Sale"/>
    <s v="23-24/002620"/>
    <s v="27/09/2023 15:19"/>
    <x v="269"/>
    <n v="6009"/>
    <s v="NO"/>
    <s v="Mr. ARPIT KUMAR"/>
    <s v="Dr. Anupam Singh/Dr.Binay Kumar"/>
    <n v="593.1"/>
    <n v="0"/>
    <n v="-0.1"/>
    <n v="593.1"/>
    <n v="593"/>
    <s v="2023-09-27T15:19:49"/>
  </r>
  <r>
    <s v="Sale"/>
    <s v="23-24/002621"/>
    <s v="27/09/2023 15:23"/>
    <x v="269"/>
    <n v="5267"/>
    <s v="NO"/>
    <s v="Mrs. EMMA SAROJINI KERKETTA"/>
    <s v="Dr. Anupam Singh/Dr.Binay Kumar"/>
    <n v="303"/>
    <n v="0"/>
    <n v="0"/>
    <n v="303"/>
    <n v="303"/>
    <s v="2023-09-27T15:23:37"/>
  </r>
  <r>
    <s v="Sale"/>
    <s v="23-24/002622"/>
    <s v="27/09/2023 15:30"/>
    <x v="269"/>
    <n v="5826"/>
    <s v="NO"/>
    <s v="Mr. JAMES PUTHUPAREMBIL PUNNOOSE"/>
    <s v="Dr. Anupam Singh/Dr.Binay Kumar"/>
    <n v="514"/>
    <n v="0"/>
    <n v="0"/>
    <n v="514"/>
    <n v="514"/>
    <s v="2023-09-27T15:30:37"/>
  </r>
  <r>
    <s v="Sale"/>
    <s v="23-24/002623"/>
    <s v="27/09/2023 15:41"/>
    <x v="269"/>
    <m/>
    <s v="NO"/>
    <s v="SONU KUMAR"/>
    <s v="Dr. Anupam Singh"/>
    <n v="10"/>
    <n v="0"/>
    <n v="0"/>
    <n v="10"/>
    <n v="10"/>
    <s v="2023-09-27T15:41:15"/>
  </r>
  <r>
    <s v="Sale"/>
    <s v="23-24/002624"/>
    <s v="27/09/2023 15:55"/>
    <x v="269"/>
    <n v="6031"/>
    <s v="NO"/>
    <s v="Mr. VIJAY KUMAR"/>
    <s v="Dr. Anupam Singh/Dr.Binay Kumar"/>
    <n v="69.3"/>
    <n v="0"/>
    <n v="-0.3"/>
    <n v="69.3"/>
    <n v="69"/>
    <s v="2023-09-27T15:56:00"/>
  </r>
  <r>
    <s v="Return"/>
    <s v="23-24/000107"/>
    <s v="27/09/2023 16:27"/>
    <x v="269"/>
    <m/>
    <s v="NO"/>
    <s v="ARTI SISTER OPD (ANUPAM SIR)"/>
    <s v="Dr. Anupam Singh/Dr.Binay Kumar"/>
    <n v="-4400"/>
    <n v="0"/>
    <n v="0"/>
    <n v="-4400"/>
    <n v="-4400"/>
    <s v="2023-09-27T16:27:01"/>
  </r>
  <r>
    <s v="Sale"/>
    <s v="23-24/002626"/>
    <s v="27/09/2023 17:04"/>
    <x v="269"/>
    <n v="6036"/>
    <s v="NO"/>
    <s v="Mr. PARAS SINHA"/>
    <s v="Dr. Anupam Singh/Dr.Binay Kumar"/>
    <n v="658.46"/>
    <n v="0"/>
    <n v="-0.46"/>
    <n v="658.46"/>
    <n v="658"/>
    <s v="2023-09-27T17:04:57"/>
  </r>
  <r>
    <s v="Sale"/>
    <s v="23-24/002627"/>
    <s v="27/09/2023 17:13"/>
    <x v="269"/>
    <n v="6033"/>
    <s v="NO"/>
    <s v="Mr. NANDKISHOR MUNDA"/>
    <s v="Dr. Anupam Singh/Dr.Binay Kumar"/>
    <n v="240.15"/>
    <n v="0"/>
    <n v="-0.15"/>
    <n v="240.15"/>
    <n v="240"/>
    <s v="2023-09-27T17:13:35"/>
  </r>
  <r>
    <s v="Sale"/>
    <s v="23-24/002628"/>
    <s v="27/09/2023 17:28"/>
    <x v="269"/>
    <n v="5588"/>
    <s v="NO"/>
    <s v="Mr. MAHADEV PRASAD AGRAWAL"/>
    <s v="Dr. Anupam Singh/Dr.Binay Kumar"/>
    <n v="63.8"/>
    <n v="0"/>
    <n v="0.2"/>
    <n v="63.8"/>
    <n v="64"/>
    <s v="2023-09-27T17:28:30"/>
  </r>
  <r>
    <s v="Sale"/>
    <s v="23-24/002630"/>
    <s v="28/09/2023 13:31"/>
    <x v="270"/>
    <m/>
    <s v="NO"/>
    <s v="PARBHA SHAU"/>
    <s v="Dr. Anupam Singh"/>
    <n v="1008"/>
    <n v="0"/>
    <n v="0"/>
    <n v="1008"/>
    <n v="1008"/>
    <s v="2023-09-28T13:31:54"/>
  </r>
  <r>
    <s v="Sale"/>
    <s v="23-24/002636"/>
    <s v="28/09/2023 17:00"/>
    <x v="270"/>
    <m/>
    <s v="NO"/>
    <s v="PUJA"/>
    <s v="Dr. Anupam Singh"/>
    <n v="50"/>
    <n v="0"/>
    <n v="0"/>
    <n v="50"/>
    <n v="50"/>
    <s v="2023-09-28T17:01:00"/>
  </r>
  <r>
    <s v="Sale"/>
    <s v="23-24/002641"/>
    <s v="29/09/2023 11:12"/>
    <x v="271"/>
    <m/>
    <s v="NO"/>
    <s v="RAM"/>
    <s v="Dr. Anupam Singh/Dr.Binay Kumar"/>
    <n v="20"/>
    <n v="0"/>
    <n v="0"/>
    <n v="20"/>
    <n v="20"/>
    <s v="2023-09-29T11:12:56"/>
  </r>
  <r>
    <s v="Sale"/>
    <s v="23-24/002642"/>
    <s v="29/09/2023 11:52"/>
    <x v="271"/>
    <m/>
    <s v="NO"/>
    <s v="PANKAJ KUMAR"/>
    <s v="Dr. Anupam Singh"/>
    <n v="8.24"/>
    <n v="0"/>
    <n v="-0.24"/>
    <n v="8.24"/>
    <n v="8"/>
    <s v="2023-09-29T11:52:16"/>
  </r>
  <r>
    <s v="Sale"/>
    <s v="23-24/002647"/>
    <s v="29/09/2023 14:19"/>
    <x v="271"/>
    <m/>
    <s v="NO"/>
    <s v="POONAM SHRIVASTAVA"/>
    <s v="Dr. Anupam Singh/Dr.Binay Kumar"/>
    <n v="268"/>
    <n v="0"/>
    <n v="0"/>
    <n v="268"/>
    <n v="268"/>
    <s v="2023-09-29T14:19:57"/>
  </r>
  <r>
    <s v="Sale"/>
    <s v="23-24/002650"/>
    <s v="29/09/2023 17:14"/>
    <x v="271"/>
    <n v="463"/>
    <s v="NO"/>
    <s v="Mrs. MUNIKA   GURIA"/>
    <s v="Dr. Anupam Singh/Dr.Binay Kumar"/>
    <n v="2608.8000000000002"/>
    <n v="0"/>
    <n v="0.2"/>
    <n v="2608.8000000000002"/>
    <n v="2609"/>
    <s v="2023-09-29T17:14:20"/>
  </r>
  <r>
    <s v="Sale"/>
    <s v="23-24/002653"/>
    <s v="29/09/2023 17:43"/>
    <x v="271"/>
    <m/>
    <s v="NO"/>
    <s v="SUSHIL KUMAR"/>
    <s v="Dr. Anupam Singh/Dr.Binay Kumar"/>
    <n v="169"/>
    <n v="0"/>
    <n v="0"/>
    <n v="169"/>
    <n v="169"/>
    <s v="2023-09-29T17:43:28"/>
  </r>
  <r>
    <s v="Sale"/>
    <s v="23-24/002654"/>
    <s v="29/09/2023 17:46"/>
    <x v="271"/>
    <m/>
    <s v="NO"/>
    <s v="ASHISH KUMAR"/>
    <s v="Dr. Anupam Singh/Dr.Binay Kumar"/>
    <n v="565.4"/>
    <n v="0"/>
    <n v="-0.4"/>
    <n v="565.4"/>
    <n v="565"/>
    <s v="2023-09-29T17:46:09"/>
  </r>
  <r>
    <s v="Sale"/>
    <s v="23-24/002655"/>
    <s v="29/09/2023 18:44"/>
    <x v="271"/>
    <m/>
    <s v="NO"/>
    <s v="DR.VINAY SIR"/>
    <s v="Dr. Anupam Singh/Dr.Binay Kumar"/>
    <n v="208.4"/>
    <n v="62.52"/>
    <n v="0.12"/>
    <n v="145.88"/>
    <n v="146"/>
    <s v="2023-09-29T18:44:32"/>
  </r>
  <r>
    <s v="Sale"/>
    <s v="23-24/002656"/>
    <s v="29/09/2023 20:34"/>
    <x v="271"/>
    <n v="5815"/>
    <s v="NO"/>
    <s v="Mr. MUKUL KUMAR"/>
    <s v="Dr. Anupam Singh/Dr.Binay Kumar"/>
    <n v="298.5"/>
    <n v="0"/>
    <n v="0.5"/>
    <n v="298.5"/>
    <n v="299"/>
    <s v="2023-09-29T20:34:37"/>
  </r>
  <r>
    <s v="Sale"/>
    <s v="23-24/002657"/>
    <s v="30/09/2023 10:08"/>
    <x v="272"/>
    <m/>
    <s v="NO"/>
    <s v="RAM"/>
    <s v="Dr. Anupam Singh/Dr.Binay Kumar"/>
    <n v="10.3"/>
    <n v="0"/>
    <n v="-0.3"/>
    <n v="10.3"/>
    <n v="10"/>
    <s v="2023-09-30T10:08:23"/>
  </r>
  <r>
    <s v="Sale"/>
    <s v="23-24/002658"/>
    <s v="30/09/2023 11:06"/>
    <x v="272"/>
    <m/>
    <s v="NO"/>
    <s v="PANKAJ BHAIYA"/>
    <s v="Dr. Anupam Singh/Dr.Binay Kumar"/>
    <n v="125.57"/>
    <n v="37.67"/>
    <n v="0.1"/>
    <n v="87.9"/>
    <n v="88"/>
    <s v="2023-09-30T11:06:39"/>
  </r>
  <r>
    <s v="Sale"/>
    <s v="23-24/002664"/>
    <s v="30/09/2023 13:52"/>
    <x v="272"/>
    <n v="6057"/>
    <s v="NO"/>
    <s v="Mr. GEORGE BARA"/>
    <s v="Dr. Anupam Singh/Dr.Binay Kumar"/>
    <n v="879.67"/>
    <n v="0"/>
    <n v="0.33"/>
    <n v="879.67"/>
    <n v="880"/>
    <s v="2023-09-30T13:52:04"/>
  </r>
  <r>
    <s v="Sale"/>
    <s v="23-24/002666"/>
    <s v="30/09/2023 14:38"/>
    <x v="272"/>
    <m/>
    <s v="NO"/>
    <s v="DR.BINAY KUMAR"/>
    <s v="Dr. Anupam Singh/Dr.Binay Kumar"/>
    <n v="317.60000000000002"/>
    <n v="95.28"/>
    <n v="-0.32"/>
    <n v="222.32"/>
    <n v="222"/>
    <s v="2023-09-30T14:38:16"/>
  </r>
  <r>
    <s v="Sale"/>
    <s v="23-24/002667"/>
    <s v="30/09/2023 15:21"/>
    <x v="272"/>
    <n v="6060"/>
    <s v="NO"/>
    <s v="Mrs. KIRAN DEVI"/>
    <s v="Dr. Anupam Singh/Dr.Binay Kumar"/>
    <n v="151.76"/>
    <n v="0"/>
    <n v="0.24"/>
    <n v="151.76"/>
    <n v="152"/>
    <s v="2023-09-30T15:21:40"/>
  </r>
  <r>
    <s v="Sale"/>
    <s v="23-24/002669"/>
    <s v="30/09/2023 16:51"/>
    <x v="272"/>
    <n v="6063"/>
    <s v="NO"/>
    <s v="Mrs. CHANDRA  KANTA DEVI"/>
    <s v="Dr. Anupam Singh/Dr.Binay Kumar"/>
    <n v="219.77"/>
    <n v="0"/>
    <n v="0.23"/>
    <n v="219.77"/>
    <n v="220"/>
    <s v="2023-09-30T16:51:06"/>
  </r>
  <r>
    <s v="Sale"/>
    <s v="23-24/002670"/>
    <s v="30/09/2023 18:51"/>
    <x v="272"/>
    <n v="3403"/>
    <s v="NO"/>
    <s v="Mrs. KAWITA SHANKER"/>
    <s v="Dr. Anupam Singh/Dr.Binay Kumar"/>
    <n v="153.86000000000001"/>
    <n v="0"/>
    <n v="0.14000000000000001"/>
    <n v="153.86000000000001"/>
    <n v="154"/>
    <s v="2023-09-30T18:51:53"/>
  </r>
  <r>
    <s v="Sale"/>
    <s v="23-24/002671"/>
    <s v="30/09/2023 20:41"/>
    <x v="272"/>
    <m/>
    <s v="NO"/>
    <s v="DR. BINAY SIR"/>
    <s v="Dr. Anupam Singh/Dr.Binay Kumar"/>
    <n v="173"/>
    <n v="51.9"/>
    <n v="-0.1"/>
    <n v="121.1"/>
    <n v="121"/>
    <s v="2023-09-30T20:41: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1" firstHeaderRow="0" firstDataRow="1" firstDataCol="1"/>
  <pivotFields count="16">
    <pivotField showAll="0"/>
    <pivotField showAll="0"/>
    <pivotField showAll="0"/>
    <pivotField axis="axisRow" numFmtId="14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showAll="0"/>
    <pivotField showAll="0"/>
    <pivotField showAll="0"/>
    <pivotField showAll="0"/>
    <pivotField dataField="1" numFmtId="2" showAll="0"/>
    <pivotField dataField="1" numFmtId="2" showAll="0"/>
    <pivotField numFmtId="2" showAll="0"/>
    <pivotField numFmtId="2" showAll="0"/>
    <pivotField dataField="1" numFmtId="2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5"/>
    <field x="14"/>
    <field x="3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Amount" fld="8" baseField="0" baseItem="0"/>
    <dataField name="Sum of Discount" fld="9" baseField="0" baseItem="0"/>
    <dataField name="Sum of Net Amount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6"/>
  <sheetViews>
    <sheetView topLeftCell="A193" workbookViewId="0">
      <selection activeCell="G210" sqref="G210"/>
    </sheetView>
  </sheetViews>
  <sheetFormatPr defaultRowHeight="15" x14ac:dyDescent="0.25"/>
  <cols>
    <col min="2" max="2" width="14.140625" bestFit="1" customWidth="1"/>
    <col min="4" max="4" width="29.28515625" bestFit="1" customWidth="1"/>
    <col min="5" max="5" width="15" bestFit="1" customWidth="1"/>
    <col min="7" max="7" width="13.28515625" bestFit="1" customWidth="1"/>
  </cols>
  <sheetData>
    <row r="1" spans="2:7" ht="15.75" thickBot="1" x14ac:dyDescent="0.3"/>
    <row r="2" spans="2:7" ht="21.75" thickBot="1" x14ac:dyDescent="0.4">
      <c r="B2" s="65" t="s">
        <v>13</v>
      </c>
      <c r="C2" s="66"/>
      <c r="D2" s="66"/>
      <c r="E2" s="66"/>
      <c r="F2" s="66"/>
      <c r="G2" s="67"/>
    </row>
    <row r="3" spans="2:7" ht="19.5" thickBot="1" x14ac:dyDescent="0.35">
      <c r="B3" s="68" t="s">
        <v>0</v>
      </c>
      <c r="C3" s="69"/>
      <c r="D3" s="69"/>
      <c r="E3" s="1" t="s">
        <v>1</v>
      </c>
      <c r="F3" s="1" t="s">
        <v>2</v>
      </c>
      <c r="G3" s="2" t="s">
        <v>3</v>
      </c>
    </row>
    <row r="4" spans="2:7" x14ac:dyDescent="0.25">
      <c r="B4" s="70" t="s">
        <v>12</v>
      </c>
      <c r="C4" s="71"/>
      <c r="D4" s="71"/>
      <c r="E4" s="3"/>
      <c r="F4" s="4"/>
      <c r="G4" s="5">
        <f>GETPIVOTDATA("Sum of Gross Amount",'Retail Sale-OPD'!$A$1,"Months (Date)",1)</f>
        <v>223991.86000000004</v>
      </c>
    </row>
    <row r="5" spans="2:7" ht="15.75" thickBot="1" x14ac:dyDescent="0.3">
      <c r="B5" s="70" t="s">
        <v>11</v>
      </c>
      <c r="C5" s="71"/>
      <c r="D5" s="71"/>
      <c r="E5" s="6"/>
      <c r="F5" s="6"/>
      <c r="G5" s="7">
        <f>'Retail Sale-IPD'!D2+'Included in bill-IPD'!D2</f>
        <v>872424.39000000164</v>
      </c>
    </row>
    <row r="6" spans="2:7" ht="15.75" thickBot="1" x14ac:dyDescent="0.3">
      <c r="B6" s="72" t="s">
        <v>3</v>
      </c>
      <c r="C6" s="73"/>
      <c r="D6" s="73"/>
      <c r="E6" s="6"/>
      <c r="F6" s="8"/>
      <c r="G6" s="9">
        <f>G4+G5</f>
        <v>1096416.2500000016</v>
      </c>
    </row>
    <row r="7" spans="2:7" ht="15.75" thickTop="1" x14ac:dyDescent="0.25">
      <c r="B7" s="63" t="s">
        <v>4</v>
      </c>
      <c r="C7" s="64"/>
      <c r="D7" s="64"/>
      <c r="E7" s="6"/>
      <c r="F7" s="6"/>
      <c r="G7" s="5"/>
    </row>
    <row r="8" spans="2:7" x14ac:dyDescent="0.25">
      <c r="B8" s="10" t="s">
        <v>5</v>
      </c>
      <c r="C8" s="11" t="s">
        <v>6</v>
      </c>
      <c r="D8" s="6"/>
      <c r="E8" s="6"/>
      <c r="F8" s="6"/>
      <c r="G8" s="12"/>
    </row>
    <row r="9" spans="2:7" x14ac:dyDescent="0.25">
      <c r="B9" s="13">
        <f>G9/(G4-G10)</f>
        <v>0</v>
      </c>
      <c r="C9" s="30" t="s">
        <v>7</v>
      </c>
      <c r="D9" s="14" t="s">
        <v>8</v>
      </c>
      <c r="E9" s="6"/>
      <c r="F9" s="15"/>
      <c r="G9" s="12">
        <f>G4*F9</f>
        <v>0</v>
      </c>
    </row>
    <row r="10" spans="2:7" x14ac:dyDescent="0.25">
      <c r="B10" s="13">
        <f>G10/G4</f>
        <v>3.1406007343302546E-2</v>
      </c>
      <c r="C10" s="30" t="s">
        <v>7</v>
      </c>
      <c r="D10" s="14" t="s">
        <v>15</v>
      </c>
      <c r="E10" s="6"/>
      <c r="F10" s="6"/>
      <c r="G10" s="12">
        <f>GETPIVOTDATA("Sum of Discount",'Retail Sale-OPD'!$A$1,"Months (Date)",1)</f>
        <v>7034.6899999999978</v>
      </c>
    </row>
    <row r="11" spans="2:7" x14ac:dyDescent="0.25">
      <c r="B11" s="13">
        <f>G11/G5</f>
        <v>0</v>
      </c>
      <c r="C11" s="30" t="s">
        <v>7</v>
      </c>
      <c r="D11" s="14" t="s">
        <v>14</v>
      </c>
      <c r="E11" s="6"/>
      <c r="F11" s="6"/>
      <c r="G11" s="12">
        <f>'Retail Sale-IPD'!C2</f>
        <v>0</v>
      </c>
    </row>
    <row r="12" spans="2:7" x14ac:dyDescent="0.25">
      <c r="B12" s="16"/>
      <c r="C12" s="11" t="s">
        <v>9</v>
      </c>
      <c r="D12" s="6"/>
      <c r="E12" s="6"/>
      <c r="F12" s="6"/>
      <c r="G12" s="12"/>
    </row>
    <row r="13" spans="2:7" x14ac:dyDescent="0.25">
      <c r="B13" s="16"/>
      <c r="C13" s="76" t="s">
        <v>30</v>
      </c>
      <c r="D13" s="77"/>
      <c r="E13" s="6"/>
      <c r="F13" s="6"/>
      <c r="G13" s="12">
        <f>'RM Consumed'!E2</f>
        <v>444634.31000000006</v>
      </c>
    </row>
    <row r="14" spans="2:7" x14ac:dyDescent="0.25">
      <c r="B14" s="16"/>
      <c r="C14" s="76" t="s">
        <v>31</v>
      </c>
      <c r="D14" s="77"/>
      <c r="E14" s="6"/>
      <c r="F14" s="6"/>
      <c r="G14" s="12">
        <f>Manpower!B8</f>
        <v>33920</v>
      </c>
    </row>
    <row r="15" spans="2:7" x14ac:dyDescent="0.25">
      <c r="B15" s="16"/>
      <c r="C15" s="78"/>
      <c r="D15" s="79"/>
      <c r="E15" s="6"/>
      <c r="F15" s="6"/>
      <c r="G15" s="12"/>
    </row>
    <row r="16" spans="2:7" ht="15.75" thickBot="1" x14ac:dyDescent="0.3">
      <c r="B16" s="17"/>
      <c r="C16" s="80"/>
      <c r="D16" s="81"/>
      <c r="E16" s="18"/>
      <c r="F16" s="18"/>
      <c r="G16" s="7"/>
    </row>
    <row r="17" spans="2:7" ht="15.75" thickBot="1" x14ac:dyDescent="0.3">
      <c r="B17" s="74" t="s">
        <v>10</v>
      </c>
      <c r="C17" s="75"/>
      <c r="D17" s="75"/>
      <c r="E17" s="19"/>
      <c r="F17" s="20"/>
      <c r="G17" s="21">
        <f>G6-(SUM(G9:G16))</f>
        <v>610827.25000000163</v>
      </c>
    </row>
    <row r="21" spans="2:7" ht="15.75" thickBot="1" x14ac:dyDescent="0.3"/>
    <row r="22" spans="2:7" ht="21.75" thickBot="1" x14ac:dyDescent="0.4">
      <c r="B22" s="65" t="s">
        <v>36</v>
      </c>
      <c r="C22" s="66"/>
      <c r="D22" s="66"/>
      <c r="E22" s="66"/>
      <c r="F22" s="66"/>
      <c r="G22" s="67"/>
    </row>
    <row r="23" spans="2:7" ht="19.5" thickBot="1" x14ac:dyDescent="0.35">
      <c r="B23" s="68" t="s">
        <v>0</v>
      </c>
      <c r="C23" s="69"/>
      <c r="D23" s="69"/>
      <c r="E23" s="1" t="s">
        <v>1</v>
      </c>
      <c r="F23" s="1" t="s">
        <v>2</v>
      </c>
      <c r="G23" s="2" t="s">
        <v>3</v>
      </c>
    </row>
    <row r="24" spans="2:7" x14ac:dyDescent="0.25">
      <c r="B24" s="70" t="s">
        <v>12</v>
      </c>
      <c r="C24" s="71"/>
      <c r="D24" s="71"/>
      <c r="E24" s="3"/>
      <c r="F24" s="4"/>
      <c r="G24" s="5">
        <f>GETPIVOTDATA("Sum of Gross Amount",'Retail Sale-OPD'!$A$1,"Months (Date)",2)</f>
        <v>163911.78</v>
      </c>
    </row>
    <row r="25" spans="2:7" ht="15.75" thickBot="1" x14ac:dyDescent="0.3">
      <c r="B25" s="70" t="s">
        <v>11</v>
      </c>
      <c r="C25" s="71"/>
      <c r="D25" s="71"/>
      <c r="E25" s="6"/>
      <c r="F25" s="6"/>
      <c r="G25" s="7">
        <f>'Included in bill-IPD'!D2+'Retail Sale-IPD'!B3</f>
        <v>892602.24000000162</v>
      </c>
    </row>
    <row r="26" spans="2:7" ht="15.75" thickBot="1" x14ac:dyDescent="0.3">
      <c r="B26" s="72" t="s">
        <v>3</v>
      </c>
      <c r="C26" s="73"/>
      <c r="D26" s="73"/>
      <c r="E26" s="6"/>
      <c r="F26" s="8"/>
      <c r="G26" s="9">
        <f>G24+G25</f>
        <v>1056514.0200000016</v>
      </c>
    </row>
    <row r="27" spans="2:7" ht="15.75" thickTop="1" x14ac:dyDescent="0.25">
      <c r="B27" s="63" t="s">
        <v>4</v>
      </c>
      <c r="C27" s="64"/>
      <c r="D27" s="64"/>
      <c r="E27" s="6"/>
      <c r="F27" s="6"/>
      <c r="G27" s="5"/>
    </row>
    <row r="28" spans="2:7" x14ac:dyDescent="0.25">
      <c r="B28" s="10" t="s">
        <v>5</v>
      </c>
      <c r="C28" s="11" t="s">
        <v>6</v>
      </c>
      <c r="D28" s="6"/>
      <c r="E28" s="6"/>
      <c r="F28" s="6"/>
      <c r="G28" s="12"/>
    </row>
    <row r="29" spans="2:7" x14ac:dyDescent="0.25">
      <c r="B29" s="13">
        <f>G29/(G24-G30)</f>
        <v>0</v>
      </c>
      <c r="C29" s="30" t="s">
        <v>7</v>
      </c>
      <c r="D29" s="14" t="s">
        <v>8</v>
      </c>
      <c r="E29" s="6"/>
      <c r="F29" s="15"/>
      <c r="G29" s="12">
        <f>G24*F29</f>
        <v>0</v>
      </c>
    </row>
    <row r="30" spans="2:7" x14ac:dyDescent="0.25">
      <c r="B30" s="13">
        <f>G30/G24</f>
        <v>0.12781759797861997</v>
      </c>
      <c r="C30" s="30" t="s">
        <v>7</v>
      </c>
      <c r="D30" s="14" t="s">
        <v>15</v>
      </c>
      <c r="E30" s="6"/>
      <c r="F30" s="6"/>
      <c r="G30" s="12">
        <f>GETPIVOTDATA("Sum of Discount",'Retail Sale-OPD'!$A$1,"Months (Date)",2)</f>
        <v>20950.810000000001</v>
      </c>
    </row>
    <row r="31" spans="2:7" x14ac:dyDescent="0.25">
      <c r="B31" s="13">
        <f>G31/G25</f>
        <v>6.2035470580938602E-4</v>
      </c>
      <c r="C31" s="30" t="s">
        <v>7</v>
      </c>
      <c r="D31" s="14" t="s">
        <v>14</v>
      </c>
      <c r="E31" s="6"/>
      <c r="F31" s="6"/>
      <c r="G31" s="12">
        <f>'Retail Sale-IPD'!C3</f>
        <v>553.73</v>
      </c>
    </row>
    <row r="32" spans="2:7" x14ac:dyDescent="0.25">
      <c r="B32" s="16"/>
      <c r="C32" s="11" t="s">
        <v>9</v>
      </c>
      <c r="D32" s="6"/>
      <c r="E32" s="6"/>
      <c r="F32" s="6"/>
      <c r="G32" s="12"/>
    </row>
    <row r="33" spans="2:7" x14ac:dyDescent="0.25">
      <c r="B33" s="16"/>
      <c r="C33" s="76" t="s">
        <v>30</v>
      </c>
      <c r="D33" s="77"/>
      <c r="E33" s="6"/>
      <c r="F33" s="6"/>
      <c r="G33" s="12">
        <f>'RM Consumed'!E3</f>
        <v>421500.40999999968</v>
      </c>
    </row>
    <row r="34" spans="2:7" x14ac:dyDescent="0.25">
      <c r="B34" s="16"/>
      <c r="C34" s="76" t="s">
        <v>31</v>
      </c>
      <c r="D34" s="77"/>
      <c r="E34" s="6"/>
      <c r="F34" s="6"/>
      <c r="G34" s="12">
        <f>Manpower!C8</f>
        <v>34320</v>
      </c>
    </row>
    <row r="35" spans="2:7" x14ac:dyDescent="0.25">
      <c r="B35" s="16"/>
      <c r="C35" s="78"/>
      <c r="D35" s="79"/>
      <c r="E35" s="6"/>
      <c r="F35" s="6"/>
      <c r="G35" s="12"/>
    </row>
    <row r="36" spans="2:7" ht="15.75" thickBot="1" x14ac:dyDescent="0.3">
      <c r="B36" s="17"/>
      <c r="C36" s="80"/>
      <c r="D36" s="81"/>
      <c r="E36" s="18"/>
      <c r="F36" s="18"/>
      <c r="G36" s="7"/>
    </row>
    <row r="37" spans="2:7" ht="15.75" thickBot="1" x14ac:dyDescent="0.3">
      <c r="B37" s="74" t="s">
        <v>10</v>
      </c>
      <c r="C37" s="75"/>
      <c r="D37" s="75"/>
      <c r="E37" s="19"/>
      <c r="F37" s="20"/>
      <c r="G37" s="21">
        <f>G26-(SUM(G29:G36))</f>
        <v>579189.07000000193</v>
      </c>
    </row>
    <row r="41" spans="2:7" ht="15.75" thickBot="1" x14ac:dyDescent="0.3"/>
    <row r="42" spans="2:7" ht="21.75" thickBot="1" x14ac:dyDescent="0.4">
      <c r="B42" s="65" t="s">
        <v>37</v>
      </c>
      <c r="C42" s="66"/>
      <c r="D42" s="66"/>
      <c r="E42" s="66"/>
      <c r="F42" s="66"/>
      <c r="G42" s="67"/>
    </row>
    <row r="43" spans="2:7" ht="19.5" thickBot="1" x14ac:dyDescent="0.35">
      <c r="B43" s="68" t="s">
        <v>0</v>
      </c>
      <c r="C43" s="69"/>
      <c r="D43" s="69"/>
      <c r="E43" s="1" t="s">
        <v>1</v>
      </c>
      <c r="F43" s="1" t="s">
        <v>2</v>
      </c>
      <c r="G43" s="2" t="s">
        <v>3</v>
      </c>
    </row>
    <row r="44" spans="2:7" x14ac:dyDescent="0.25">
      <c r="B44" s="70" t="s">
        <v>12</v>
      </c>
      <c r="C44" s="71"/>
      <c r="D44" s="71"/>
      <c r="E44" s="3"/>
      <c r="F44" s="4"/>
      <c r="G44" s="5">
        <f>GETPIVOTDATA("Sum of Gross Amount",'Retail Sale-OPD'!$A$1,"Months (Date)",3)</f>
        <v>188850.79000000004</v>
      </c>
    </row>
    <row r="45" spans="2:7" ht="15.75" thickBot="1" x14ac:dyDescent="0.3">
      <c r="B45" s="70" t="s">
        <v>11</v>
      </c>
      <c r="C45" s="71"/>
      <c r="D45" s="71"/>
      <c r="E45" s="6"/>
      <c r="F45" s="6"/>
      <c r="G45" s="7">
        <f>'Included in bill-IPD'!B3+'Retail Sale-IPD'!B4</f>
        <v>763393.56000000099</v>
      </c>
    </row>
    <row r="46" spans="2:7" ht="15.75" thickBot="1" x14ac:dyDescent="0.3">
      <c r="B46" s="72" t="s">
        <v>3</v>
      </c>
      <c r="C46" s="73"/>
      <c r="D46" s="73"/>
      <c r="E46" s="6"/>
      <c r="F46" s="8"/>
      <c r="G46" s="9">
        <f>G44+G45</f>
        <v>952244.35000000102</v>
      </c>
    </row>
    <row r="47" spans="2:7" ht="15.75" thickTop="1" x14ac:dyDescent="0.25">
      <c r="B47" s="63" t="s">
        <v>4</v>
      </c>
      <c r="C47" s="64"/>
      <c r="D47" s="64"/>
      <c r="E47" s="6"/>
      <c r="F47" s="6"/>
      <c r="G47" s="5"/>
    </row>
    <row r="48" spans="2:7" x14ac:dyDescent="0.25">
      <c r="B48" s="10" t="s">
        <v>5</v>
      </c>
      <c r="C48" s="11" t="s">
        <v>6</v>
      </c>
      <c r="D48" s="6"/>
      <c r="E48" s="6"/>
      <c r="F48" s="6"/>
      <c r="G48" s="12"/>
    </row>
    <row r="49" spans="2:7" x14ac:dyDescent="0.25">
      <c r="B49" s="13">
        <f>G49/(G44-G50)</f>
        <v>0</v>
      </c>
      <c r="C49" s="30" t="s">
        <v>7</v>
      </c>
      <c r="D49" s="14" t="s">
        <v>8</v>
      </c>
      <c r="E49" s="6"/>
      <c r="F49" s="15"/>
      <c r="G49" s="12">
        <f>G44*F49</f>
        <v>0</v>
      </c>
    </row>
    <row r="50" spans="2:7" x14ac:dyDescent="0.25">
      <c r="B50" s="13">
        <f>G50/G44</f>
        <v>9.2024343663057992E-2</v>
      </c>
      <c r="C50" s="30" t="s">
        <v>7</v>
      </c>
      <c r="D50" s="14" t="s">
        <v>15</v>
      </c>
      <c r="E50" s="6"/>
      <c r="F50" s="6"/>
      <c r="G50" s="12">
        <f>GETPIVOTDATA("Sum of Discount",'Retail Sale-OPD'!$A$1,"Months (Date)",3)</f>
        <v>17378.87</v>
      </c>
    </row>
    <row r="51" spans="2:7" x14ac:dyDescent="0.25">
      <c r="B51" s="13">
        <f>G51/G45</f>
        <v>0</v>
      </c>
      <c r="C51" s="30" t="s">
        <v>7</v>
      </c>
      <c r="D51" s="14" t="s">
        <v>14</v>
      </c>
      <c r="E51" s="6"/>
      <c r="F51" s="6"/>
      <c r="G51" s="12">
        <f>'Retail Sale-IPD'!C23</f>
        <v>0</v>
      </c>
    </row>
    <row r="52" spans="2:7" x14ac:dyDescent="0.25">
      <c r="B52" s="16"/>
      <c r="C52" s="11" t="s">
        <v>9</v>
      </c>
      <c r="D52" s="6"/>
      <c r="E52" s="6"/>
      <c r="F52" s="6"/>
      <c r="G52" s="12"/>
    </row>
    <row r="53" spans="2:7" x14ac:dyDescent="0.25">
      <c r="B53" s="16"/>
      <c r="C53" s="76" t="s">
        <v>30</v>
      </c>
      <c r="D53" s="77"/>
      <c r="E53" s="6"/>
      <c r="F53" s="6"/>
      <c r="G53" s="12">
        <f>'RM Consumed'!E4</f>
        <v>534309.99000000022</v>
      </c>
    </row>
    <row r="54" spans="2:7" x14ac:dyDescent="0.25">
      <c r="B54" s="16"/>
      <c r="C54" s="76" t="s">
        <v>31</v>
      </c>
      <c r="D54" s="77"/>
      <c r="E54" s="6"/>
      <c r="F54" s="6"/>
      <c r="G54" s="12">
        <f>Manpower!D8</f>
        <v>38097</v>
      </c>
    </row>
    <row r="55" spans="2:7" x14ac:dyDescent="0.25">
      <c r="B55" s="16"/>
      <c r="C55" s="78"/>
      <c r="D55" s="79"/>
      <c r="E55" s="6"/>
      <c r="F55" s="6"/>
      <c r="G55" s="12"/>
    </row>
    <row r="56" spans="2:7" ht="15.75" thickBot="1" x14ac:dyDescent="0.3">
      <c r="B56" s="17"/>
      <c r="C56" s="80"/>
      <c r="D56" s="81"/>
      <c r="E56" s="18"/>
      <c r="F56" s="18"/>
      <c r="G56" s="7"/>
    </row>
    <row r="57" spans="2:7" ht="15.75" thickBot="1" x14ac:dyDescent="0.3">
      <c r="B57" s="74" t="s">
        <v>10</v>
      </c>
      <c r="C57" s="75"/>
      <c r="D57" s="75"/>
      <c r="E57" s="19"/>
      <c r="F57" s="20"/>
      <c r="G57" s="21">
        <f>G46-(SUM(G49:G56))</f>
        <v>362458.49000000081</v>
      </c>
    </row>
    <row r="60" spans="2:7" ht="15.75" thickBot="1" x14ac:dyDescent="0.3"/>
    <row r="61" spans="2:7" ht="21.75" thickBot="1" x14ac:dyDescent="0.4">
      <c r="B61" s="65" t="s">
        <v>39</v>
      </c>
      <c r="C61" s="66"/>
      <c r="D61" s="66"/>
      <c r="E61" s="66"/>
      <c r="F61" s="66"/>
      <c r="G61" s="67"/>
    </row>
    <row r="62" spans="2:7" ht="19.5" thickBot="1" x14ac:dyDescent="0.35">
      <c r="B62" s="68" t="s">
        <v>0</v>
      </c>
      <c r="C62" s="69"/>
      <c r="D62" s="69"/>
      <c r="E62" s="1" t="s">
        <v>1</v>
      </c>
      <c r="F62" s="1" t="s">
        <v>2</v>
      </c>
      <c r="G62" s="2" t="s">
        <v>3</v>
      </c>
    </row>
    <row r="63" spans="2:7" x14ac:dyDescent="0.25">
      <c r="B63" s="70" t="s">
        <v>12</v>
      </c>
      <c r="C63" s="71"/>
      <c r="D63" s="71"/>
      <c r="E63" s="3"/>
      <c r="F63" s="4"/>
      <c r="G63" s="5">
        <f>GETPIVOTDATA("Sum of Gross Amount",'Retail Sale-OPD'!$A$1,"Months (Date)",4)</f>
        <v>208758.43999999992</v>
      </c>
    </row>
    <row r="64" spans="2:7" ht="15.75" thickBot="1" x14ac:dyDescent="0.3">
      <c r="B64" s="70" t="s">
        <v>11</v>
      </c>
      <c r="C64" s="71"/>
      <c r="D64" s="71"/>
      <c r="E64" s="6"/>
      <c r="F64" s="6"/>
      <c r="G64" s="7">
        <f>'Retail Sale-IPD'!B5+'Included in bill-IPD'!B5</f>
        <v>941833.66000000015</v>
      </c>
    </row>
    <row r="65" spans="2:7" ht="15.75" thickBot="1" x14ac:dyDescent="0.3">
      <c r="B65" s="72" t="s">
        <v>3</v>
      </c>
      <c r="C65" s="73"/>
      <c r="D65" s="73"/>
      <c r="E65" s="6"/>
      <c r="F65" s="8"/>
      <c r="G65" s="9">
        <f>G63+G64</f>
        <v>1150592.1000000001</v>
      </c>
    </row>
    <row r="66" spans="2:7" ht="15.75" thickTop="1" x14ac:dyDescent="0.25">
      <c r="B66" s="63" t="s">
        <v>4</v>
      </c>
      <c r="C66" s="64"/>
      <c r="D66" s="64"/>
      <c r="E66" s="6"/>
      <c r="F66" s="6"/>
      <c r="G66" s="5"/>
    </row>
    <row r="67" spans="2:7" x14ac:dyDescent="0.25">
      <c r="B67" s="10" t="s">
        <v>5</v>
      </c>
      <c r="C67" s="11" t="s">
        <v>6</v>
      </c>
      <c r="D67" s="6"/>
      <c r="E67" s="6"/>
      <c r="F67" s="6"/>
      <c r="G67" s="12"/>
    </row>
    <row r="68" spans="2:7" x14ac:dyDescent="0.25">
      <c r="B68" s="13">
        <f>G68/(G63-G69)</f>
        <v>0</v>
      </c>
      <c r="C68" s="30" t="s">
        <v>7</v>
      </c>
      <c r="D68" s="14" t="s">
        <v>8</v>
      </c>
      <c r="E68" s="6"/>
      <c r="F68" s="15"/>
      <c r="G68" s="12">
        <f>G63*F68</f>
        <v>0</v>
      </c>
    </row>
    <row r="69" spans="2:7" x14ac:dyDescent="0.25">
      <c r="B69" s="13">
        <f>G69/G63</f>
        <v>4.334449902959614E-2</v>
      </c>
      <c r="C69" s="30" t="s">
        <v>7</v>
      </c>
      <c r="D69" s="14" t="s">
        <v>15</v>
      </c>
      <c r="E69" s="6"/>
      <c r="F69" s="6"/>
      <c r="G69" s="12">
        <f>GETPIVOTDATA("Sum of Discount",'Retail Sale-OPD'!$A$1,"Months (Date)",4)</f>
        <v>9048.5300000000007</v>
      </c>
    </row>
    <row r="70" spans="2:7" x14ac:dyDescent="0.25">
      <c r="B70" s="13">
        <f>G70/G64</f>
        <v>2.1686419659284629E-3</v>
      </c>
      <c r="C70" s="30" t="s">
        <v>7</v>
      </c>
      <c r="D70" s="14" t="s">
        <v>14</v>
      </c>
      <c r="E70" s="6"/>
      <c r="F70" s="6"/>
      <c r="G70" s="12">
        <f>'Retail Sale-IPD'!C5</f>
        <v>2042.5</v>
      </c>
    </row>
    <row r="71" spans="2:7" x14ac:dyDescent="0.25">
      <c r="B71" s="16"/>
      <c r="C71" s="11" t="s">
        <v>9</v>
      </c>
      <c r="D71" s="6"/>
      <c r="E71" s="6"/>
      <c r="F71" s="6"/>
      <c r="G71" s="12"/>
    </row>
    <row r="72" spans="2:7" x14ac:dyDescent="0.25">
      <c r="B72" s="16"/>
      <c r="C72" s="76" t="s">
        <v>30</v>
      </c>
      <c r="D72" s="77"/>
      <c r="E72" s="6"/>
      <c r="F72" s="6"/>
      <c r="G72" s="12">
        <f>'RM Consumed'!E5</f>
        <v>478156.64000000013</v>
      </c>
    </row>
    <row r="73" spans="2:7" x14ac:dyDescent="0.25">
      <c r="B73" s="16"/>
      <c r="C73" s="76" t="s">
        <v>31</v>
      </c>
      <c r="D73" s="77"/>
      <c r="E73" s="6"/>
      <c r="F73" s="6"/>
      <c r="G73" s="12">
        <f>Manpower!E8</f>
        <v>39264</v>
      </c>
    </row>
    <row r="74" spans="2:7" x14ac:dyDescent="0.25">
      <c r="B74" s="16"/>
      <c r="C74" s="78"/>
      <c r="D74" s="79"/>
      <c r="E74" s="6"/>
      <c r="F74" s="6"/>
      <c r="G74" s="12"/>
    </row>
    <row r="75" spans="2:7" ht="15.75" thickBot="1" x14ac:dyDescent="0.3">
      <c r="B75" s="17"/>
      <c r="C75" s="80"/>
      <c r="D75" s="81"/>
      <c r="E75" s="18"/>
      <c r="F75" s="18"/>
      <c r="G75" s="7"/>
    </row>
    <row r="76" spans="2:7" ht="15.75" thickBot="1" x14ac:dyDescent="0.3">
      <c r="B76" s="74" t="s">
        <v>10</v>
      </c>
      <c r="C76" s="75"/>
      <c r="D76" s="75"/>
      <c r="E76" s="19"/>
      <c r="F76" s="20"/>
      <c r="G76" s="21">
        <f>G65-(SUM(G68:G75))</f>
        <v>622080.42999999993</v>
      </c>
    </row>
    <row r="80" spans="2:7" ht="15.75" thickBot="1" x14ac:dyDescent="0.3"/>
    <row r="81" spans="2:7" ht="21.75" thickBot="1" x14ac:dyDescent="0.4">
      <c r="B81" s="65" t="s">
        <v>40</v>
      </c>
      <c r="C81" s="66"/>
      <c r="D81" s="66"/>
      <c r="E81" s="66"/>
      <c r="F81" s="66"/>
      <c r="G81" s="67"/>
    </row>
    <row r="82" spans="2:7" ht="19.5" thickBot="1" x14ac:dyDescent="0.35">
      <c r="B82" s="68" t="s">
        <v>0</v>
      </c>
      <c r="C82" s="69"/>
      <c r="D82" s="69"/>
      <c r="E82" s="1" t="s">
        <v>1</v>
      </c>
      <c r="F82" s="1" t="s">
        <v>2</v>
      </c>
      <c r="G82" s="2" t="s">
        <v>3</v>
      </c>
    </row>
    <row r="83" spans="2:7" x14ac:dyDescent="0.25">
      <c r="B83" s="70" t="s">
        <v>12</v>
      </c>
      <c r="C83" s="71"/>
      <c r="D83" s="71"/>
      <c r="E83" s="3"/>
      <c r="F83" s="4"/>
      <c r="G83" s="5">
        <f>GETPIVOTDATA("Sum of Gross Amount",'Retail Sale-OPD'!$A$1,"Months (Date)",5)</f>
        <v>135671.82999999999</v>
      </c>
    </row>
    <row r="84" spans="2:7" ht="15.75" thickBot="1" x14ac:dyDescent="0.3">
      <c r="B84" s="70" t="s">
        <v>11</v>
      </c>
      <c r="C84" s="71"/>
      <c r="D84" s="71"/>
      <c r="E84" s="6"/>
      <c r="F84" s="6"/>
      <c r="G84" s="7">
        <f>'Retail Sale-IPD'!B6+'Included in bill-IPD'!B6</f>
        <v>781009.28</v>
      </c>
    </row>
    <row r="85" spans="2:7" ht="15.75" thickBot="1" x14ac:dyDescent="0.3">
      <c r="B85" s="72" t="s">
        <v>3</v>
      </c>
      <c r="C85" s="73"/>
      <c r="D85" s="73"/>
      <c r="E85" s="6"/>
      <c r="F85" s="8"/>
      <c r="G85" s="9">
        <f>G83+G84</f>
        <v>916681.11</v>
      </c>
    </row>
    <row r="86" spans="2:7" ht="15.75" thickTop="1" x14ac:dyDescent="0.25">
      <c r="B86" s="63" t="s">
        <v>4</v>
      </c>
      <c r="C86" s="64"/>
      <c r="D86" s="64"/>
      <c r="E86" s="6"/>
      <c r="F86" s="6"/>
      <c r="G86" s="5"/>
    </row>
    <row r="87" spans="2:7" x14ac:dyDescent="0.25">
      <c r="B87" s="10" t="s">
        <v>5</v>
      </c>
      <c r="C87" s="11" t="s">
        <v>6</v>
      </c>
      <c r="D87" s="6"/>
      <c r="E87" s="6"/>
      <c r="F87" s="6"/>
      <c r="G87" s="12"/>
    </row>
    <row r="88" spans="2:7" x14ac:dyDescent="0.25">
      <c r="B88" s="13">
        <f>G88/(G83-G89)</f>
        <v>0</v>
      </c>
      <c r="C88" s="30" t="s">
        <v>7</v>
      </c>
      <c r="D88" s="14" t="s">
        <v>8</v>
      </c>
      <c r="E88" s="6"/>
      <c r="F88" s="15"/>
      <c r="G88" s="12">
        <f>G83*F88</f>
        <v>0</v>
      </c>
    </row>
    <row r="89" spans="2:7" x14ac:dyDescent="0.25">
      <c r="B89" s="13">
        <f>G89/G83</f>
        <v>1.4788331520257374E-2</v>
      </c>
      <c r="C89" s="30" t="s">
        <v>7</v>
      </c>
      <c r="D89" s="14" t="s">
        <v>15</v>
      </c>
      <c r="E89" s="6"/>
      <c r="F89" s="6"/>
      <c r="G89" s="12">
        <f>GETPIVOTDATA("Sum of Discount",'Retail Sale-OPD'!$A$1,"Months (Date)",5)</f>
        <v>2006.3599999999997</v>
      </c>
    </row>
    <row r="90" spans="2:7" x14ac:dyDescent="0.25">
      <c r="B90" s="13">
        <f>G90/G84</f>
        <v>6.2786705940293054E-4</v>
      </c>
      <c r="C90" s="30" t="s">
        <v>7</v>
      </c>
      <c r="D90" s="14" t="s">
        <v>14</v>
      </c>
      <c r="E90" s="6"/>
      <c r="F90" s="6"/>
      <c r="G90" s="12">
        <f>'Retail Sale-IPD'!C6</f>
        <v>490.37</v>
      </c>
    </row>
    <row r="91" spans="2:7" x14ac:dyDescent="0.25">
      <c r="B91" s="16"/>
      <c r="C91" s="11" t="s">
        <v>9</v>
      </c>
      <c r="D91" s="6"/>
      <c r="E91" s="6"/>
      <c r="F91" s="6"/>
      <c r="G91" s="12"/>
    </row>
    <row r="92" spans="2:7" x14ac:dyDescent="0.25">
      <c r="B92" s="16"/>
      <c r="C92" s="76" t="s">
        <v>30</v>
      </c>
      <c r="D92" s="77"/>
      <c r="E92" s="6"/>
      <c r="F92" s="6"/>
      <c r="G92" s="12">
        <f>'RM Consumed'!E6</f>
        <v>485776.76000000024</v>
      </c>
    </row>
    <row r="93" spans="2:7" x14ac:dyDescent="0.25">
      <c r="B93" s="16"/>
      <c r="C93" s="76" t="s">
        <v>31</v>
      </c>
      <c r="D93" s="77"/>
      <c r="E93" s="6"/>
      <c r="F93" s="6"/>
      <c r="G93" s="12">
        <f>Manpower!F8</f>
        <v>37005</v>
      </c>
    </row>
    <row r="94" spans="2:7" x14ac:dyDescent="0.25">
      <c r="B94" s="16"/>
      <c r="C94" s="78"/>
      <c r="D94" s="79"/>
      <c r="E94" s="6"/>
      <c r="F94" s="6"/>
      <c r="G94" s="12"/>
    </row>
    <row r="95" spans="2:7" ht="15.75" thickBot="1" x14ac:dyDescent="0.3">
      <c r="B95" s="17"/>
      <c r="C95" s="80"/>
      <c r="D95" s="81"/>
      <c r="E95" s="18"/>
      <c r="F95" s="18"/>
      <c r="G95" s="7"/>
    </row>
    <row r="96" spans="2:7" ht="15.75" thickBot="1" x14ac:dyDescent="0.3">
      <c r="B96" s="74" t="s">
        <v>10</v>
      </c>
      <c r="C96" s="75"/>
      <c r="D96" s="75"/>
      <c r="E96" s="19"/>
      <c r="F96" s="20"/>
      <c r="G96" s="21">
        <f>G85-(SUM(G88:G95))</f>
        <v>391402.61999999976</v>
      </c>
    </row>
    <row r="100" spans="2:7" ht="15.75" thickBot="1" x14ac:dyDescent="0.3"/>
    <row r="101" spans="2:7" ht="21.75" thickBot="1" x14ac:dyDescent="0.4">
      <c r="B101" s="65" t="s">
        <v>38</v>
      </c>
      <c r="C101" s="66"/>
      <c r="D101" s="66"/>
      <c r="E101" s="66"/>
      <c r="F101" s="66"/>
      <c r="G101" s="67"/>
    </row>
    <row r="102" spans="2:7" ht="19.5" thickBot="1" x14ac:dyDescent="0.35">
      <c r="B102" s="68" t="s">
        <v>0</v>
      </c>
      <c r="C102" s="69"/>
      <c r="D102" s="69"/>
      <c r="E102" s="1" t="s">
        <v>1</v>
      </c>
      <c r="F102" s="1" t="s">
        <v>2</v>
      </c>
      <c r="G102" s="2" t="s">
        <v>3</v>
      </c>
    </row>
    <row r="103" spans="2:7" x14ac:dyDescent="0.25">
      <c r="B103" s="70" t="s">
        <v>12</v>
      </c>
      <c r="C103" s="71"/>
      <c r="D103" s="71"/>
      <c r="E103" s="3"/>
      <c r="F103" s="4"/>
      <c r="G103" s="5">
        <f>GETPIVOTDATA("Sum of Gross Amount",'Retail Sale-OPD'!$A$1,"Months (Date)",6)</f>
        <v>138684.82</v>
      </c>
    </row>
    <row r="104" spans="2:7" ht="15.75" thickBot="1" x14ac:dyDescent="0.3">
      <c r="B104" s="70" t="s">
        <v>11</v>
      </c>
      <c r="C104" s="71"/>
      <c r="D104" s="71"/>
      <c r="E104" s="6"/>
      <c r="F104" s="6"/>
      <c r="G104" s="7">
        <f>'Included in bill-IPD'!B7+'Retail Sale-IPD'!B7</f>
        <v>948747.87999999966</v>
      </c>
    </row>
    <row r="105" spans="2:7" ht="15.75" thickBot="1" x14ac:dyDescent="0.3">
      <c r="B105" s="72" t="s">
        <v>3</v>
      </c>
      <c r="C105" s="73"/>
      <c r="D105" s="73"/>
      <c r="E105" s="6"/>
      <c r="F105" s="8"/>
      <c r="G105" s="9">
        <f>G103+G104</f>
        <v>1087432.6999999997</v>
      </c>
    </row>
    <row r="106" spans="2:7" ht="15.75" thickTop="1" x14ac:dyDescent="0.25">
      <c r="B106" s="63" t="s">
        <v>4</v>
      </c>
      <c r="C106" s="64"/>
      <c r="D106" s="64"/>
      <c r="E106" s="6"/>
      <c r="F106" s="6"/>
      <c r="G106" s="5"/>
    </row>
    <row r="107" spans="2:7" x14ac:dyDescent="0.25">
      <c r="B107" s="10" t="s">
        <v>5</v>
      </c>
      <c r="C107" s="11" t="s">
        <v>6</v>
      </c>
      <c r="D107" s="6"/>
      <c r="E107" s="6"/>
      <c r="F107" s="6"/>
      <c r="G107" s="12"/>
    </row>
    <row r="108" spans="2:7" x14ac:dyDescent="0.25">
      <c r="B108" s="13">
        <f>G108/(G103-G109)</f>
        <v>0</v>
      </c>
      <c r="C108" s="30" t="s">
        <v>7</v>
      </c>
      <c r="D108" s="14" t="s">
        <v>8</v>
      </c>
      <c r="E108" s="6"/>
      <c r="F108" s="15"/>
      <c r="G108" s="12">
        <f>G103*F108</f>
        <v>0</v>
      </c>
    </row>
    <row r="109" spans="2:7" x14ac:dyDescent="0.25">
      <c r="B109" s="13">
        <f>G109/G103</f>
        <v>6.4225702567880183E-2</v>
      </c>
      <c r="C109" s="30" t="s">
        <v>7</v>
      </c>
      <c r="D109" s="14" t="s">
        <v>15</v>
      </c>
      <c r="E109" s="6"/>
      <c r="F109" s="6"/>
      <c r="G109" s="12">
        <f>GETPIVOTDATA("Sum of Discount",'Retail Sale-OPD'!$A$1,"Months (Date)",6)</f>
        <v>8907.130000000001</v>
      </c>
    </row>
    <row r="110" spans="2:7" x14ac:dyDescent="0.25">
      <c r="B110" s="13">
        <f>G110/G104</f>
        <v>1.7897273193379897E-5</v>
      </c>
      <c r="C110" s="30" t="s">
        <v>7</v>
      </c>
      <c r="D110" s="14" t="s">
        <v>14</v>
      </c>
      <c r="E110" s="6"/>
      <c r="F110" s="6"/>
      <c r="G110" s="12">
        <f>'Retail Sale-IPD'!C7</f>
        <v>16.98</v>
      </c>
    </row>
    <row r="111" spans="2:7" x14ac:dyDescent="0.25">
      <c r="B111" s="16"/>
      <c r="C111" s="11" t="s">
        <v>9</v>
      </c>
      <c r="D111" s="6"/>
      <c r="E111" s="6"/>
      <c r="F111" s="6"/>
      <c r="G111" s="12"/>
    </row>
    <row r="112" spans="2:7" x14ac:dyDescent="0.25">
      <c r="B112" s="16"/>
      <c r="C112" s="76" t="s">
        <v>30</v>
      </c>
      <c r="D112" s="77"/>
      <c r="E112" s="6"/>
      <c r="F112" s="6"/>
      <c r="G112" s="12">
        <f>'RM Consumed'!E7</f>
        <v>518980.63000000035</v>
      </c>
    </row>
    <row r="113" spans="2:7" x14ac:dyDescent="0.25">
      <c r="B113" s="16"/>
      <c r="C113" s="76" t="s">
        <v>31</v>
      </c>
      <c r="D113" s="77"/>
      <c r="E113" s="6"/>
      <c r="F113" s="6"/>
      <c r="G113" s="12">
        <f>Manpower!G8</f>
        <v>38494</v>
      </c>
    </row>
    <row r="114" spans="2:7" x14ac:dyDescent="0.25">
      <c r="B114" s="16"/>
      <c r="C114" s="78"/>
      <c r="D114" s="79"/>
      <c r="E114" s="6"/>
      <c r="F114" s="6"/>
      <c r="G114" s="12"/>
    </row>
    <row r="115" spans="2:7" ht="15.75" thickBot="1" x14ac:dyDescent="0.3">
      <c r="B115" s="17"/>
      <c r="C115" s="80"/>
      <c r="D115" s="81"/>
      <c r="E115" s="18"/>
      <c r="F115" s="18"/>
      <c r="G115" s="7"/>
    </row>
    <row r="116" spans="2:7" ht="15.75" thickBot="1" x14ac:dyDescent="0.3">
      <c r="B116" s="74" t="s">
        <v>10</v>
      </c>
      <c r="C116" s="75"/>
      <c r="D116" s="75"/>
      <c r="E116" s="19"/>
      <c r="F116" s="20"/>
      <c r="G116" s="21">
        <f>G105-(SUM(G108:G115))</f>
        <v>521033.95999999938</v>
      </c>
    </row>
    <row r="120" spans="2:7" ht="15.75" thickBot="1" x14ac:dyDescent="0.3"/>
    <row r="121" spans="2:7" ht="21.75" thickBot="1" x14ac:dyDescent="0.4">
      <c r="B121" s="65" t="s">
        <v>41</v>
      </c>
      <c r="C121" s="66"/>
      <c r="D121" s="66"/>
      <c r="E121" s="66"/>
      <c r="F121" s="66"/>
      <c r="G121" s="67"/>
    </row>
    <row r="122" spans="2:7" ht="19.5" thickBot="1" x14ac:dyDescent="0.35">
      <c r="B122" s="68" t="s">
        <v>0</v>
      </c>
      <c r="C122" s="69"/>
      <c r="D122" s="69"/>
      <c r="E122" s="1" t="s">
        <v>1</v>
      </c>
      <c r="F122" s="1" t="s">
        <v>2</v>
      </c>
      <c r="G122" s="2" t="s">
        <v>3</v>
      </c>
    </row>
    <row r="123" spans="2:7" x14ac:dyDescent="0.25">
      <c r="B123" s="70" t="s">
        <v>12</v>
      </c>
      <c r="C123" s="71"/>
      <c r="D123" s="71"/>
      <c r="E123" s="3"/>
      <c r="F123" s="4"/>
      <c r="G123" s="5">
        <f>GETPIVOTDATA("Sum of Gross Amount",'Retail Sale-OPD'!$A$1,"Months (Date)",7)</f>
        <v>150092.78999999995</v>
      </c>
    </row>
    <row r="124" spans="2:7" ht="15.75" thickBot="1" x14ac:dyDescent="0.3">
      <c r="B124" s="70" t="s">
        <v>11</v>
      </c>
      <c r="C124" s="71"/>
      <c r="D124" s="71"/>
      <c r="E124" s="6"/>
      <c r="F124" s="6"/>
      <c r="G124" s="7">
        <f>'Retail Sale-IPD'!B8+'Included in bill-IPD'!B8</f>
        <v>1032128.5300000001</v>
      </c>
    </row>
    <row r="125" spans="2:7" ht="15.75" thickBot="1" x14ac:dyDescent="0.3">
      <c r="B125" s="72" t="s">
        <v>3</v>
      </c>
      <c r="C125" s="73"/>
      <c r="D125" s="73"/>
      <c r="E125" s="6"/>
      <c r="F125" s="8"/>
      <c r="G125" s="9">
        <f>G123+G124</f>
        <v>1182221.32</v>
      </c>
    </row>
    <row r="126" spans="2:7" ht="15.75" thickTop="1" x14ac:dyDescent="0.25">
      <c r="B126" s="63" t="s">
        <v>4</v>
      </c>
      <c r="C126" s="64"/>
      <c r="D126" s="64"/>
      <c r="E126" s="6"/>
      <c r="F126" s="6"/>
      <c r="G126" s="5"/>
    </row>
    <row r="127" spans="2:7" x14ac:dyDescent="0.25">
      <c r="B127" s="10" t="s">
        <v>5</v>
      </c>
      <c r="C127" s="11" t="s">
        <v>6</v>
      </c>
      <c r="D127" s="6"/>
      <c r="E127" s="6"/>
      <c r="F127" s="6"/>
      <c r="G127" s="12"/>
    </row>
    <row r="128" spans="2:7" x14ac:dyDescent="0.25">
      <c r="B128" s="13">
        <f>G128/(G123-G129)</f>
        <v>0</v>
      </c>
      <c r="C128" s="30" t="s">
        <v>7</v>
      </c>
      <c r="D128" s="14" t="s">
        <v>8</v>
      </c>
      <c r="E128" s="6"/>
      <c r="F128" s="15"/>
      <c r="G128" s="12">
        <f>G123*F128</f>
        <v>0</v>
      </c>
    </row>
    <row r="129" spans="2:7" x14ac:dyDescent="0.25">
      <c r="B129" s="13">
        <f>G129/G123</f>
        <v>3.3169814486092256E-2</v>
      </c>
      <c r="C129" s="30" t="s">
        <v>7</v>
      </c>
      <c r="D129" s="14" t="s">
        <v>15</v>
      </c>
      <c r="E129" s="6"/>
      <c r="F129" s="6"/>
      <c r="G129" s="12">
        <f>GETPIVOTDATA("Sum of Discount",'Retail Sale-OPD'!$A$1,"Months (Date)",7)</f>
        <v>4978.5500000000011</v>
      </c>
    </row>
    <row r="130" spans="2:7" x14ac:dyDescent="0.25">
      <c r="B130" s="13">
        <f>G130/G124</f>
        <v>6.5035504831941805E-4</v>
      </c>
      <c r="C130" s="30" t="s">
        <v>7</v>
      </c>
      <c r="D130" s="14" t="s">
        <v>14</v>
      </c>
      <c r="E130" s="6"/>
      <c r="F130" s="6"/>
      <c r="G130" s="12">
        <f>'Retail Sale-IPD'!C8</f>
        <v>671.25</v>
      </c>
    </row>
    <row r="131" spans="2:7" x14ac:dyDescent="0.25">
      <c r="B131" s="16"/>
      <c r="C131" s="11" t="s">
        <v>9</v>
      </c>
      <c r="D131" s="6"/>
      <c r="E131" s="6"/>
      <c r="F131" s="6"/>
      <c r="G131" s="12"/>
    </row>
    <row r="132" spans="2:7" x14ac:dyDescent="0.25">
      <c r="B132" s="16"/>
      <c r="C132" s="76" t="s">
        <v>30</v>
      </c>
      <c r="D132" s="77"/>
      <c r="E132" s="6"/>
      <c r="F132" s="6"/>
      <c r="G132" s="12">
        <f>'RM Consumed'!E8</f>
        <v>437597.34999999963</v>
      </c>
    </row>
    <row r="133" spans="2:7" x14ac:dyDescent="0.25">
      <c r="B133" s="16"/>
      <c r="C133" s="76" t="s">
        <v>31</v>
      </c>
      <c r="D133" s="77"/>
      <c r="E133" s="6"/>
      <c r="F133" s="6"/>
      <c r="G133" s="12">
        <f>Manpower!H8</f>
        <v>37733</v>
      </c>
    </row>
    <row r="134" spans="2:7" x14ac:dyDescent="0.25">
      <c r="B134" s="16"/>
      <c r="C134" s="78"/>
      <c r="D134" s="79"/>
      <c r="E134" s="6"/>
      <c r="F134" s="6"/>
      <c r="G134" s="12"/>
    </row>
    <row r="135" spans="2:7" ht="15.75" thickBot="1" x14ac:dyDescent="0.3">
      <c r="B135" s="17"/>
      <c r="C135" s="80"/>
      <c r="D135" s="81"/>
      <c r="E135" s="18"/>
      <c r="F135" s="18"/>
      <c r="G135" s="7"/>
    </row>
    <row r="136" spans="2:7" ht="15.75" thickBot="1" x14ac:dyDescent="0.3">
      <c r="B136" s="74" t="s">
        <v>10</v>
      </c>
      <c r="C136" s="75"/>
      <c r="D136" s="75"/>
      <c r="E136" s="19"/>
      <c r="F136" s="20"/>
      <c r="G136" s="21">
        <f>G125-(SUM(G128:G135))</f>
        <v>701241.17000000039</v>
      </c>
    </row>
    <row r="140" spans="2:7" ht="15.75" thickBot="1" x14ac:dyDescent="0.3"/>
    <row r="141" spans="2:7" ht="21.75" thickBot="1" x14ac:dyDescent="0.4">
      <c r="B141" s="65" t="s">
        <v>42</v>
      </c>
      <c r="C141" s="66"/>
      <c r="D141" s="66"/>
      <c r="E141" s="66"/>
      <c r="F141" s="66"/>
      <c r="G141" s="67"/>
    </row>
    <row r="142" spans="2:7" ht="19.5" thickBot="1" x14ac:dyDescent="0.35">
      <c r="B142" s="68" t="s">
        <v>0</v>
      </c>
      <c r="C142" s="69"/>
      <c r="D142" s="69"/>
      <c r="E142" s="1" t="s">
        <v>1</v>
      </c>
      <c r="F142" s="1" t="s">
        <v>2</v>
      </c>
      <c r="G142" s="2" t="s">
        <v>3</v>
      </c>
    </row>
    <row r="143" spans="2:7" x14ac:dyDescent="0.25">
      <c r="B143" s="70" t="s">
        <v>12</v>
      </c>
      <c r="C143" s="71"/>
      <c r="D143" s="71"/>
      <c r="E143" s="3"/>
      <c r="F143" s="4"/>
      <c r="G143" s="5">
        <f>GETPIVOTDATA("Sum of Gross Amount",'Retail Sale-OPD'!$A$1,"Months (Date)",8)</f>
        <v>208077.57000000004</v>
      </c>
    </row>
    <row r="144" spans="2:7" ht="15.75" thickBot="1" x14ac:dyDescent="0.3">
      <c r="B144" s="70" t="s">
        <v>11</v>
      </c>
      <c r="C144" s="71"/>
      <c r="D144" s="71"/>
      <c r="E144" s="6"/>
      <c r="F144" s="6"/>
      <c r="G144" s="7">
        <f>'Included in bill-IPD'!B9+'Retail Sale-IPD'!B9</f>
        <v>1109449.5800000015</v>
      </c>
    </row>
    <row r="145" spans="2:7" ht="15.75" thickBot="1" x14ac:dyDescent="0.3">
      <c r="B145" s="72" t="s">
        <v>3</v>
      </c>
      <c r="C145" s="73"/>
      <c r="D145" s="73"/>
      <c r="E145" s="6"/>
      <c r="F145" s="8"/>
      <c r="G145" s="9">
        <f>G143+G144</f>
        <v>1317527.1500000015</v>
      </c>
    </row>
    <row r="146" spans="2:7" ht="15.75" thickTop="1" x14ac:dyDescent="0.25">
      <c r="B146" s="63" t="s">
        <v>4</v>
      </c>
      <c r="C146" s="64"/>
      <c r="D146" s="64"/>
      <c r="E146" s="6"/>
      <c r="F146" s="6"/>
      <c r="G146" s="5"/>
    </row>
    <row r="147" spans="2:7" x14ac:dyDescent="0.25">
      <c r="B147" s="10" t="s">
        <v>5</v>
      </c>
      <c r="C147" s="11" t="s">
        <v>6</v>
      </c>
      <c r="D147" s="6"/>
      <c r="E147" s="6"/>
      <c r="F147" s="6"/>
      <c r="G147" s="12"/>
    </row>
    <row r="148" spans="2:7" x14ac:dyDescent="0.25">
      <c r="B148" s="13">
        <f>G148/(G143-G149)</f>
        <v>0</v>
      </c>
      <c r="C148" s="30" t="s">
        <v>7</v>
      </c>
      <c r="D148" s="14" t="s">
        <v>8</v>
      </c>
      <c r="E148" s="6"/>
      <c r="F148" s="15"/>
      <c r="G148" s="12">
        <f>G143*F148</f>
        <v>0</v>
      </c>
    </row>
    <row r="149" spans="2:7" x14ac:dyDescent="0.25">
      <c r="B149" s="13">
        <f>G149/G143</f>
        <v>0.12797530267197943</v>
      </c>
      <c r="C149" s="30" t="s">
        <v>7</v>
      </c>
      <c r="D149" s="14" t="s">
        <v>15</v>
      </c>
      <c r="E149" s="6"/>
      <c r="F149" s="6"/>
      <c r="G149" s="12">
        <f>GETPIVOTDATA("Sum of Discount",'Retail Sale-OPD'!$A$1,"Months (Date)",8)</f>
        <v>26628.789999999994</v>
      </c>
    </row>
    <row r="150" spans="2:7" x14ac:dyDescent="0.25">
      <c r="B150" s="13">
        <f>G150/G144</f>
        <v>4.594260155562899E-4</v>
      </c>
      <c r="C150" s="30" t="s">
        <v>7</v>
      </c>
      <c r="D150" s="14" t="s">
        <v>14</v>
      </c>
      <c r="E150" s="6"/>
      <c r="F150" s="6"/>
      <c r="G150" s="12">
        <f>'Retail Sale-IPD'!C9</f>
        <v>509.71</v>
      </c>
    </row>
    <row r="151" spans="2:7" x14ac:dyDescent="0.25">
      <c r="B151" s="16"/>
      <c r="C151" s="11" t="s">
        <v>9</v>
      </c>
      <c r="D151" s="6"/>
      <c r="E151" s="6"/>
      <c r="F151" s="6"/>
      <c r="G151" s="12"/>
    </row>
    <row r="152" spans="2:7" x14ac:dyDescent="0.25">
      <c r="B152" s="16"/>
      <c r="C152" s="76" t="s">
        <v>30</v>
      </c>
      <c r="D152" s="77"/>
      <c r="E152" s="6"/>
      <c r="F152" s="6"/>
      <c r="G152" s="12">
        <f>'RM Consumed'!E9</f>
        <v>604077.41999999993</v>
      </c>
    </row>
    <row r="153" spans="2:7" x14ac:dyDescent="0.25">
      <c r="B153" s="16"/>
      <c r="C153" s="76" t="s">
        <v>31</v>
      </c>
      <c r="D153" s="77"/>
      <c r="E153" s="6"/>
      <c r="F153" s="6"/>
      <c r="G153" s="12">
        <f>Manpower!I8</f>
        <v>44624</v>
      </c>
    </row>
    <row r="154" spans="2:7" x14ac:dyDescent="0.25">
      <c r="B154" s="16"/>
      <c r="C154" s="78"/>
      <c r="D154" s="79"/>
      <c r="E154" s="6"/>
      <c r="F154" s="6"/>
      <c r="G154" s="12"/>
    </row>
    <row r="155" spans="2:7" ht="15.75" thickBot="1" x14ac:dyDescent="0.3">
      <c r="B155" s="17"/>
      <c r="C155" s="80"/>
      <c r="D155" s="81"/>
      <c r="E155" s="18"/>
      <c r="F155" s="18"/>
      <c r="G155" s="7"/>
    </row>
    <row r="156" spans="2:7" ht="15.75" thickBot="1" x14ac:dyDescent="0.3">
      <c r="B156" s="74" t="s">
        <v>10</v>
      </c>
      <c r="C156" s="75"/>
      <c r="D156" s="75"/>
      <c r="E156" s="19"/>
      <c r="F156" s="20"/>
      <c r="G156" s="21">
        <f>G145-(SUM(G148:G155))</f>
        <v>641687.23000000161</v>
      </c>
    </row>
    <row r="161" spans="2:7" ht="15.75" thickBot="1" x14ac:dyDescent="0.3"/>
    <row r="162" spans="2:7" ht="21.75" thickBot="1" x14ac:dyDescent="0.4">
      <c r="B162" s="65" t="s">
        <v>43</v>
      </c>
      <c r="C162" s="66"/>
      <c r="D162" s="66"/>
      <c r="E162" s="66"/>
      <c r="F162" s="66"/>
      <c r="G162" s="67"/>
    </row>
    <row r="163" spans="2:7" ht="19.5" thickBot="1" x14ac:dyDescent="0.35">
      <c r="B163" s="68" t="s">
        <v>0</v>
      </c>
      <c r="C163" s="69"/>
      <c r="D163" s="69"/>
      <c r="E163" s="1" t="s">
        <v>1</v>
      </c>
      <c r="F163" s="1" t="s">
        <v>2</v>
      </c>
      <c r="G163" s="2" t="s">
        <v>3</v>
      </c>
    </row>
    <row r="164" spans="2:7" x14ac:dyDescent="0.25">
      <c r="B164" s="70" t="s">
        <v>12</v>
      </c>
      <c r="C164" s="71"/>
      <c r="D164" s="71"/>
      <c r="E164" s="3"/>
      <c r="F164" s="4"/>
      <c r="G164" s="5">
        <f>GETPIVOTDATA("Sum of Gross Amount",'Retail Sale-OPD'!$A$1,"Months (Date)",9)</f>
        <v>201693.79999999996</v>
      </c>
    </row>
    <row r="165" spans="2:7" ht="15.75" thickBot="1" x14ac:dyDescent="0.3">
      <c r="B165" s="70" t="s">
        <v>11</v>
      </c>
      <c r="C165" s="71"/>
      <c r="D165" s="71"/>
      <c r="E165" s="6"/>
      <c r="F165" s="6"/>
      <c r="G165" s="7">
        <f>'Included in bill-IPD'!B10+'Retail Sale-IPD'!B10</f>
        <v>1448120.8200000022</v>
      </c>
    </row>
    <row r="166" spans="2:7" ht="15.75" thickBot="1" x14ac:dyDescent="0.3">
      <c r="B166" s="72" t="s">
        <v>3</v>
      </c>
      <c r="C166" s="73"/>
      <c r="D166" s="73"/>
      <c r="E166" s="6"/>
      <c r="F166" s="8"/>
      <c r="G166" s="9">
        <f>G164+G165</f>
        <v>1649814.6200000022</v>
      </c>
    </row>
    <row r="167" spans="2:7" ht="15.75" thickTop="1" x14ac:dyDescent="0.25">
      <c r="B167" s="63" t="s">
        <v>4</v>
      </c>
      <c r="C167" s="64"/>
      <c r="D167" s="64"/>
      <c r="E167" s="6"/>
      <c r="F167" s="6"/>
      <c r="G167" s="5"/>
    </row>
    <row r="168" spans="2:7" x14ac:dyDescent="0.25">
      <c r="B168" s="10" t="s">
        <v>5</v>
      </c>
      <c r="C168" s="11" t="s">
        <v>6</v>
      </c>
      <c r="D168" s="6"/>
      <c r="E168" s="6"/>
      <c r="F168" s="6"/>
      <c r="G168" s="12"/>
    </row>
    <row r="169" spans="2:7" x14ac:dyDescent="0.25">
      <c r="B169" s="13">
        <f>G169/(G164-G170)</f>
        <v>0</v>
      </c>
      <c r="C169" s="30" t="s">
        <v>7</v>
      </c>
      <c r="D169" s="14" t="s">
        <v>8</v>
      </c>
      <c r="E169" s="6"/>
      <c r="F169" s="15"/>
      <c r="G169" s="12">
        <f>G164*F169</f>
        <v>0</v>
      </c>
    </row>
    <row r="170" spans="2:7" x14ac:dyDescent="0.25">
      <c r="B170" s="13">
        <f>G170/G164</f>
        <v>3.4081761561337055E-2</v>
      </c>
      <c r="C170" s="30" t="s">
        <v>7</v>
      </c>
      <c r="D170" s="14" t="s">
        <v>15</v>
      </c>
      <c r="E170" s="6"/>
      <c r="F170" s="6"/>
      <c r="G170" s="12">
        <f>GETPIVOTDATA("Sum of Discount",'Retail Sale-OPD'!$A$1,"Months (Date)",9)</f>
        <v>6874.0800000000017</v>
      </c>
    </row>
    <row r="171" spans="2:7" x14ac:dyDescent="0.25">
      <c r="B171" s="13">
        <f>G171/G165</f>
        <v>0</v>
      </c>
      <c r="C171" s="30" t="s">
        <v>7</v>
      </c>
      <c r="D171" s="14" t="s">
        <v>14</v>
      </c>
      <c r="E171" s="6"/>
      <c r="F171" s="6"/>
      <c r="G171" s="12">
        <f>'Retail Sale-IPD'!C30</f>
        <v>0</v>
      </c>
    </row>
    <row r="172" spans="2:7" x14ac:dyDescent="0.25">
      <c r="B172" s="16"/>
      <c r="C172" s="11" t="s">
        <v>9</v>
      </c>
      <c r="D172" s="6"/>
      <c r="E172" s="6"/>
      <c r="F172" s="6"/>
      <c r="G172" s="12"/>
    </row>
    <row r="173" spans="2:7" x14ac:dyDescent="0.25">
      <c r="B173" s="16"/>
      <c r="C173" s="76" t="s">
        <v>30</v>
      </c>
      <c r="D173" s="77"/>
      <c r="E173" s="6"/>
      <c r="F173" s="6"/>
      <c r="G173" s="12">
        <f>'RM Consumed'!E10</f>
        <v>695565.41000000015</v>
      </c>
    </row>
    <row r="174" spans="2:7" x14ac:dyDescent="0.25">
      <c r="B174" s="16"/>
      <c r="C174" s="76" t="s">
        <v>31</v>
      </c>
      <c r="D174" s="77"/>
      <c r="E174" s="6"/>
      <c r="F174" s="6"/>
      <c r="G174" s="12">
        <f>Manpower!J8</f>
        <v>45154</v>
      </c>
    </row>
    <row r="175" spans="2:7" x14ac:dyDescent="0.25">
      <c r="B175" s="16"/>
      <c r="C175" s="78"/>
      <c r="D175" s="79"/>
      <c r="E175" s="6"/>
      <c r="F175" s="6"/>
      <c r="G175" s="12"/>
    </row>
    <row r="176" spans="2:7" ht="15.75" thickBot="1" x14ac:dyDescent="0.3">
      <c r="B176" s="17"/>
      <c r="C176" s="80"/>
      <c r="D176" s="81"/>
      <c r="E176" s="18"/>
      <c r="F176" s="18"/>
      <c r="G176" s="7"/>
    </row>
    <row r="177" spans="2:7" ht="15.75" thickBot="1" x14ac:dyDescent="0.3">
      <c r="B177" s="74" t="s">
        <v>10</v>
      </c>
      <c r="C177" s="75"/>
      <c r="D177" s="75"/>
      <c r="E177" s="19"/>
      <c r="F177" s="20"/>
      <c r="G177" s="21">
        <f>G166-(SUM(G169:G176))</f>
        <v>902221.1300000021</v>
      </c>
    </row>
    <row r="181" spans="2:7" ht="15.75" thickBot="1" x14ac:dyDescent="0.3"/>
    <row r="182" spans="2:7" ht="21.75" thickBot="1" x14ac:dyDescent="0.4">
      <c r="B182" s="65" t="s">
        <v>60</v>
      </c>
      <c r="C182" s="66"/>
      <c r="D182" s="66"/>
      <c r="E182" s="66"/>
      <c r="F182" s="66"/>
      <c r="G182" s="67"/>
    </row>
    <row r="183" spans="2:7" ht="19.5" thickBot="1" x14ac:dyDescent="0.35">
      <c r="B183" s="68" t="s">
        <v>0</v>
      </c>
      <c r="C183" s="69"/>
      <c r="D183" s="69"/>
      <c r="E183" s="1" t="s">
        <v>1</v>
      </c>
      <c r="F183" s="1" t="s">
        <v>2</v>
      </c>
      <c r="G183" s="2" t="s">
        <v>3</v>
      </c>
    </row>
    <row r="184" spans="2:7" x14ac:dyDescent="0.25">
      <c r="B184" s="70" t="s">
        <v>12</v>
      </c>
      <c r="C184" s="71"/>
      <c r="D184" s="71"/>
      <c r="E184" s="3"/>
      <c r="F184" s="4"/>
      <c r="G184" s="5">
        <v>269037</v>
      </c>
    </row>
    <row r="185" spans="2:7" ht="15.75" thickBot="1" x14ac:dyDescent="0.3">
      <c r="B185" s="70" t="s">
        <v>11</v>
      </c>
      <c r="C185" s="71"/>
      <c r="D185" s="71"/>
      <c r="E185" s="6"/>
      <c r="F185" s="6"/>
      <c r="G185" s="7">
        <f>115849.43+1203237.09</f>
        <v>1319086.52</v>
      </c>
    </row>
    <row r="186" spans="2:7" ht="15.75" thickBot="1" x14ac:dyDescent="0.3">
      <c r="B186" s="72" t="s">
        <v>3</v>
      </c>
      <c r="C186" s="73"/>
      <c r="D186" s="73"/>
      <c r="E186" s="6"/>
      <c r="F186" s="8"/>
      <c r="G186" s="9">
        <f>G184+G185</f>
        <v>1588123.52</v>
      </c>
    </row>
    <row r="187" spans="2:7" ht="15.75" thickTop="1" x14ac:dyDescent="0.25">
      <c r="B187" s="63" t="s">
        <v>4</v>
      </c>
      <c r="C187" s="64"/>
      <c r="D187" s="64"/>
      <c r="E187" s="6"/>
      <c r="F187" s="6"/>
      <c r="G187" s="5"/>
    </row>
    <row r="188" spans="2:7" x14ac:dyDescent="0.25">
      <c r="B188" s="10" t="s">
        <v>5</v>
      </c>
      <c r="C188" s="11" t="s">
        <v>6</v>
      </c>
      <c r="D188" s="6"/>
      <c r="E188" s="6"/>
      <c r="F188" s="6"/>
      <c r="G188" s="12"/>
    </row>
    <row r="189" spans="2:7" x14ac:dyDescent="0.25">
      <c r="B189" s="13">
        <f>G189/(G184-G190)</f>
        <v>0</v>
      </c>
      <c r="C189" s="30" t="s">
        <v>7</v>
      </c>
      <c r="D189" s="14" t="s">
        <v>8</v>
      </c>
      <c r="E189" s="6"/>
      <c r="F189" s="15"/>
      <c r="G189" s="12">
        <f>G184*F189</f>
        <v>0</v>
      </c>
    </row>
    <row r="190" spans="2:7" x14ac:dyDescent="0.25">
      <c r="B190" s="13">
        <f>G190/G184</f>
        <v>1.0917345941264586E-2</v>
      </c>
      <c r="C190" s="30" t="s">
        <v>7</v>
      </c>
      <c r="D190" s="14" t="s">
        <v>15</v>
      </c>
      <c r="E190" s="6"/>
      <c r="F190" s="6"/>
      <c r="G190" s="12">
        <v>2937.17</v>
      </c>
    </row>
    <row r="191" spans="2:7" x14ac:dyDescent="0.25">
      <c r="B191" s="13">
        <f>G191/G185</f>
        <v>6.0547961630295487E-4</v>
      </c>
      <c r="C191" s="30" t="s">
        <v>7</v>
      </c>
      <c r="D191" s="14" t="s">
        <v>14</v>
      </c>
      <c r="E191" s="6"/>
      <c r="F191" s="6"/>
      <c r="G191" s="12">
        <v>798.68</v>
      </c>
    </row>
    <row r="192" spans="2:7" x14ac:dyDescent="0.25">
      <c r="B192" s="16"/>
      <c r="C192" s="11" t="s">
        <v>9</v>
      </c>
      <c r="D192" s="6"/>
      <c r="E192" s="6"/>
      <c r="F192" s="6"/>
      <c r="G192" s="12"/>
    </row>
    <row r="193" spans="2:7" x14ac:dyDescent="0.25">
      <c r="B193" s="16"/>
      <c r="C193" s="76" t="s">
        <v>30</v>
      </c>
      <c r="D193" s="77"/>
      <c r="E193" s="6"/>
      <c r="F193" s="6"/>
      <c r="G193" s="12">
        <f>'RM Consumed'!E11</f>
        <v>618644.60000000009</v>
      </c>
    </row>
    <row r="194" spans="2:7" x14ac:dyDescent="0.25">
      <c r="B194" s="16"/>
      <c r="C194" s="76" t="s">
        <v>31</v>
      </c>
      <c r="D194" s="77"/>
      <c r="E194" s="6"/>
      <c r="F194" s="6"/>
      <c r="G194" s="12">
        <f>Manpower!K8</f>
        <v>40595</v>
      </c>
    </row>
    <row r="195" spans="2:7" x14ac:dyDescent="0.25">
      <c r="B195" s="16"/>
      <c r="C195" s="78"/>
      <c r="D195" s="79"/>
      <c r="E195" s="6"/>
      <c r="F195" s="6"/>
      <c r="G195" s="12"/>
    </row>
    <row r="196" spans="2:7" ht="15.75" thickBot="1" x14ac:dyDescent="0.3">
      <c r="B196" s="17"/>
      <c r="C196" s="80"/>
      <c r="D196" s="81"/>
      <c r="E196" s="18"/>
      <c r="F196" s="18"/>
      <c r="G196" s="7"/>
    </row>
    <row r="197" spans="2:7" ht="15.75" thickBot="1" x14ac:dyDescent="0.3">
      <c r="B197" s="74" t="s">
        <v>10</v>
      </c>
      <c r="C197" s="75"/>
      <c r="D197" s="75"/>
      <c r="E197" s="19"/>
      <c r="F197" s="20"/>
      <c r="G197" s="21">
        <f>G186-(SUM(G189:G196))</f>
        <v>925148.07</v>
      </c>
    </row>
    <row r="200" spans="2:7" ht="15.75" thickBot="1" x14ac:dyDescent="0.3"/>
    <row r="201" spans="2:7" ht="21.75" thickBot="1" x14ac:dyDescent="0.4">
      <c r="B201" s="65" t="s">
        <v>67</v>
      </c>
      <c r="C201" s="66"/>
      <c r="D201" s="66"/>
      <c r="E201" s="66"/>
      <c r="F201" s="66"/>
      <c r="G201" s="67"/>
    </row>
    <row r="202" spans="2:7" ht="19.5" thickBot="1" x14ac:dyDescent="0.35">
      <c r="B202" s="68" t="s">
        <v>0</v>
      </c>
      <c r="C202" s="69"/>
      <c r="D202" s="69"/>
      <c r="E202" s="89" t="s">
        <v>1</v>
      </c>
      <c r="F202" s="89" t="s">
        <v>2</v>
      </c>
      <c r="G202" s="90" t="s">
        <v>3</v>
      </c>
    </row>
    <row r="203" spans="2:7" x14ac:dyDescent="0.25">
      <c r="B203" s="70" t="s">
        <v>12</v>
      </c>
      <c r="C203" s="71"/>
      <c r="D203" s="71"/>
      <c r="E203" s="91"/>
      <c r="F203" s="92"/>
      <c r="G203" s="93">
        <v>286368</v>
      </c>
    </row>
    <row r="204" spans="2:7" ht="15.75" thickBot="1" x14ac:dyDescent="0.3">
      <c r="B204" s="70" t="s">
        <v>11</v>
      </c>
      <c r="C204" s="71"/>
      <c r="D204" s="71"/>
      <c r="E204" s="94"/>
      <c r="F204" s="94"/>
      <c r="G204" s="111">
        <v>1722225.7</v>
      </c>
    </row>
    <row r="205" spans="2:7" ht="15.75" thickBot="1" x14ac:dyDescent="0.3">
      <c r="B205" s="72" t="s">
        <v>3</v>
      </c>
      <c r="C205" s="73"/>
      <c r="D205" s="73"/>
      <c r="E205" s="94"/>
      <c r="F205" s="96"/>
      <c r="G205" s="97">
        <f>SUM(G203:G204)</f>
        <v>2008593.7</v>
      </c>
    </row>
    <row r="206" spans="2:7" ht="15.75" thickTop="1" x14ac:dyDescent="0.25">
      <c r="B206" s="63" t="s">
        <v>4</v>
      </c>
      <c r="C206" s="64"/>
      <c r="D206" s="64"/>
      <c r="E206" s="94"/>
      <c r="F206" s="94"/>
      <c r="G206" s="93"/>
    </row>
    <row r="207" spans="2:7" x14ac:dyDescent="0.25">
      <c r="B207" s="98" t="s">
        <v>5</v>
      </c>
      <c r="C207" s="99" t="s">
        <v>6</v>
      </c>
      <c r="D207" s="94"/>
      <c r="E207" s="94"/>
      <c r="F207" s="94"/>
      <c r="G207" s="100"/>
    </row>
    <row r="208" spans="2:7" x14ac:dyDescent="0.25">
      <c r="B208" s="101">
        <v>0</v>
      </c>
      <c r="C208" s="108" t="s">
        <v>7</v>
      </c>
      <c r="D208" s="102" t="s">
        <v>8</v>
      </c>
      <c r="E208" s="94"/>
      <c r="F208" s="103"/>
      <c r="G208" s="100">
        <v>0</v>
      </c>
    </row>
    <row r="209" spans="2:8" x14ac:dyDescent="0.25">
      <c r="B209" s="101">
        <v>1.5795794222818193E-2</v>
      </c>
      <c r="C209" s="108" t="s">
        <v>7</v>
      </c>
      <c r="D209" s="102" t="s">
        <v>15</v>
      </c>
      <c r="E209" s="94"/>
      <c r="F209" s="94"/>
      <c r="G209" s="100">
        <v>4523.41</v>
      </c>
    </row>
    <row r="210" spans="2:8" x14ac:dyDescent="0.25">
      <c r="B210" s="101">
        <v>0</v>
      </c>
      <c r="C210" s="108" t="s">
        <v>7</v>
      </c>
      <c r="D210" s="102" t="s">
        <v>14</v>
      </c>
      <c r="E210" s="94"/>
      <c r="F210" s="94"/>
      <c r="G210" s="100">
        <v>0</v>
      </c>
    </row>
    <row r="211" spans="2:8" x14ac:dyDescent="0.25">
      <c r="B211" s="104"/>
      <c r="C211" s="99" t="s">
        <v>9</v>
      </c>
      <c r="D211" s="94"/>
      <c r="E211" s="94"/>
      <c r="F211" s="94"/>
      <c r="G211" s="100"/>
    </row>
    <row r="212" spans="2:8" x14ac:dyDescent="0.25">
      <c r="B212" s="104"/>
      <c r="C212" s="76" t="s">
        <v>30</v>
      </c>
      <c r="D212" s="77"/>
      <c r="E212" s="94"/>
      <c r="F212" s="94"/>
      <c r="G212" s="100">
        <f>'RM Consumed'!E12</f>
        <v>869337.27</v>
      </c>
    </row>
    <row r="213" spans="2:8" x14ac:dyDescent="0.25">
      <c r="B213" s="104"/>
      <c r="C213" s="76" t="s">
        <v>31</v>
      </c>
      <c r="D213" s="77"/>
      <c r="E213" s="94"/>
      <c r="F213" s="94"/>
      <c r="G213" s="100">
        <v>45000</v>
      </c>
      <c r="H213" s="88" t="s">
        <v>68</v>
      </c>
    </row>
    <row r="214" spans="2:8" x14ac:dyDescent="0.25">
      <c r="B214" s="104"/>
      <c r="C214" s="78"/>
      <c r="D214" s="79"/>
      <c r="E214" s="94"/>
      <c r="F214" s="94"/>
      <c r="G214" s="100"/>
    </row>
    <row r="215" spans="2:8" ht="15.75" thickBot="1" x14ac:dyDescent="0.3">
      <c r="B215" s="112"/>
      <c r="C215" s="80"/>
      <c r="D215" s="81"/>
      <c r="E215" s="109"/>
      <c r="F215" s="109"/>
      <c r="G215" s="110"/>
    </row>
    <row r="216" spans="2:8" ht="15.75" thickBot="1" x14ac:dyDescent="0.3">
      <c r="B216" s="74" t="s">
        <v>10</v>
      </c>
      <c r="C216" s="75"/>
      <c r="D216" s="75"/>
      <c r="E216" s="105"/>
      <c r="F216" s="106"/>
      <c r="G216" s="107">
        <f>G205-SUM(G206:G215)</f>
        <v>1089733.02</v>
      </c>
    </row>
  </sheetData>
  <mergeCells count="121">
    <mergeCell ref="C215:D215"/>
    <mergeCell ref="B216:D216"/>
    <mergeCell ref="B201:G201"/>
    <mergeCell ref="B202:D202"/>
    <mergeCell ref="B203:D203"/>
    <mergeCell ref="B204:D204"/>
    <mergeCell ref="B205:D205"/>
    <mergeCell ref="B206:D206"/>
    <mergeCell ref="C212:D212"/>
    <mergeCell ref="C213:D213"/>
    <mergeCell ref="C214:D214"/>
    <mergeCell ref="B197:D197"/>
    <mergeCell ref="B187:D187"/>
    <mergeCell ref="C193:D193"/>
    <mergeCell ref="C194:D194"/>
    <mergeCell ref="C195:D195"/>
    <mergeCell ref="C196:D196"/>
    <mergeCell ref="B182:G182"/>
    <mergeCell ref="B183:D183"/>
    <mergeCell ref="B184:D184"/>
    <mergeCell ref="B185:D185"/>
    <mergeCell ref="B186:D186"/>
    <mergeCell ref="C175:D175"/>
    <mergeCell ref="C176:D176"/>
    <mergeCell ref="B177:D177"/>
    <mergeCell ref="B165:D165"/>
    <mergeCell ref="B166:D166"/>
    <mergeCell ref="B167:D167"/>
    <mergeCell ref="C173:D173"/>
    <mergeCell ref="C174:D174"/>
    <mergeCell ref="C155:D155"/>
    <mergeCell ref="B156:D156"/>
    <mergeCell ref="B162:G162"/>
    <mergeCell ref="B163:D163"/>
    <mergeCell ref="B164:D164"/>
    <mergeCell ref="B145:D145"/>
    <mergeCell ref="B146:D146"/>
    <mergeCell ref="C152:D152"/>
    <mergeCell ref="C153:D153"/>
    <mergeCell ref="C154:D154"/>
    <mergeCell ref="B136:D136"/>
    <mergeCell ref="B141:G141"/>
    <mergeCell ref="B142:D142"/>
    <mergeCell ref="B143:D143"/>
    <mergeCell ref="B144:D144"/>
    <mergeCell ref="B126:D126"/>
    <mergeCell ref="C132:D132"/>
    <mergeCell ref="C133:D133"/>
    <mergeCell ref="C134:D134"/>
    <mergeCell ref="C135:D135"/>
    <mergeCell ref="B121:G121"/>
    <mergeCell ref="B122:D122"/>
    <mergeCell ref="B123:D123"/>
    <mergeCell ref="B124:D124"/>
    <mergeCell ref="B125:D125"/>
    <mergeCell ref="C112:D112"/>
    <mergeCell ref="C113:D113"/>
    <mergeCell ref="C114:D114"/>
    <mergeCell ref="C115:D115"/>
    <mergeCell ref="B116:D116"/>
    <mergeCell ref="B102:D102"/>
    <mergeCell ref="B103:D103"/>
    <mergeCell ref="B104:D104"/>
    <mergeCell ref="B105:D105"/>
    <mergeCell ref="B106:D106"/>
    <mergeCell ref="C93:D93"/>
    <mergeCell ref="C94:D94"/>
    <mergeCell ref="C95:D95"/>
    <mergeCell ref="B96:D96"/>
    <mergeCell ref="B101:G101"/>
    <mergeCell ref="B83:D83"/>
    <mergeCell ref="B84:D84"/>
    <mergeCell ref="B85:D85"/>
    <mergeCell ref="B86:D86"/>
    <mergeCell ref="C92:D92"/>
    <mergeCell ref="C74:D74"/>
    <mergeCell ref="C75:D75"/>
    <mergeCell ref="B76:D76"/>
    <mergeCell ref="B81:G81"/>
    <mergeCell ref="B82:D82"/>
    <mergeCell ref="B64:D64"/>
    <mergeCell ref="B65:D65"/>
    <mergeCell ref="B66:D66"/>
    <mergeCell ref="C72:D72"/>
    <mergeCell ref="C73:D73"/>
    <mergeCell ref="B57:D57"/>
    <mergeCell ref="B61:G61"/>
    <mergeCell ref="B62:D62"/>
    <mergeCell ref="B63:D63"/>
    <mergeCell ref="B46:D46"/>
    <mergeCell ref="B47:D47"/>
    <mergeCell ref="C53:D53"/>
    <mergeCell ref="C54:D54"/>
    <mergeCell ref="C55:D55"/>
    <mergeCell ref="B43:D43"/>
    <mergeCell ref="B44:D44"/>
    <mergeCell ref="B45:D45"/>
    <mergeCell ref="B27:D27"/>
    <mergeCell ref="C33:D33"/>
    <mergeCell ref="C34:D34"/>
    <mergeCell ref="C35:D35"/>
    <mergeCell ref="C36:D36"/>
    <mergeCell ref="C56:D56"/>
    <mergeCell ref="B25:D25"/>
    <mergeCell ref="B26:D26"/>
    <mergeCell ref="B17:D17"/>
    <mergeCell ref="C13:D13"/>
    <mergeCell ref="C14:D14"/>
    <mergeCell ref="C15:D15"/>
    <mergeCell ref="C16:D16"/>
    <mergeCell ref="B37:D37"/>
    <mergeCell ref="B42:G42"/>
    <mergeCell ref="B7:D7"/>
    <mergeCell ref="B2:G2"/>
    <mergeCell ref="B3:D3"/>
    <mergeCell ref="B4:D4"/>
    <mergeCell ref="B5:D5"/>
    <mergeCell ref="B6:D6"/>
    <mergeCell ref="B22:G22"/>
    <mergeCell ref="B23:D23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22"/>
  <sheetViews>
    <sheetView tabSelected="1" topLeftCell="A2" workbookViewId="0">
      <selection activeCell="G22" sqref="G22"/>
    </sheetView>
  </sheetViews>
  <sheetFormatPr defaultRowHeight="15" x14ac:dyDescent="0.25"/>
  <cols>
    <col min="2" max="2" width="14.140625" bestFit="1" customWidth="1"/>
    <col min="4" max="4" width="26.85546875" customWidth="1"/>
    <col min="5" max="5" width="15" bestFit="1" customWidth="1"/>
    <col min="7" max="7" width="14.85546875" bestFit="1" customWidth="1"/>
    <col min="8" max="8" width="12.5703125" bestFit="1" customWidth="1"/>
  </cols>
  <sheetData>
    <row r="1" spans="2:8" ht="15.75" thickBot="1" x14ac:dyDescent="0.3"/>
    <row r="2" spans="2:8" ht="21.75" thickBot="1" x14ac:dyDescent="0.4">
      <c r="B2" s="65" t="s">
        <v>61</v>
      </c>
      <c r="C2" s="66"/>
      <c r="D2" s="66"/>
      <c r="E2" s="66"/>
      <c r="F2" s="66"/>
      <c r="G2" s="67"/>
    </row>
    <row r="3" spans="2:8" ht="19.5" thickBot="1" x14ac:dyDescent="0.35">
      <c r="B3" s="68" t="s">
        <v>0</v>
      </c>
      <c r="C3" s="69"/>
      <c r="D3" s="69"/>
      <c r="E3" s="1" t="s">
        <v>1</v>
      </c>
      <c r="F3" s="1" t="s">
        <v>2</v>
      </c>
      <c r="G3" s="2" t="s">
        <v>3</v>
      </c>
    </row>
    <row r="4" spans="2:8" x14ac:dyDescent="0.25">
      <c r="B4" s="70" t="s">
        <v>12</v>
      </c>
      <c r="C4" s="71"/>
      <c r="D4" s="71"/>
      <c r="E4" s="3"/>
      <c r="F4" s="4"/>
      <c r="G4" s="5">
        <f>Sheet1!G4+Sheet1!G24+Sheet1!G44+Sheet1!G63+Sheet1!G83+Sheet1!G103+Sheet1!G123+Sheet1!G143+Sheet1!G164+Sheet1!G184+Sheet1!G203</f>
        <v>2175138.6800000002</v>
      </c>
      <c r="H4" s="54">
        <f>G4/10</f>
        <v>217513.86800000002</v>
      </c>
    </row>
    <row r="5" spans="2:8" ht="15.75" thickBot="1" x14ac:dyDescent="0.3">
      <c r="B5" s="70" t="s">
        <v>11</v>
      </c>
      <c r="C5" s="71"/>
      <c r="D5" s="71"/>
      <c r="E5" s="6"/>
      <c r="F5" s="6"/>
      <c r="G5" s="93">
        <f>Sheet1!G5+Sheet1!G25+Sheet1!G45+Sheet1!G64+Sheet1!G84+Sheet1!G104+Sheet1!G124+Sheet1!G144+Sheet1!G165+Sheet1!G185+Sheet1!G204</f>
        <v>11831022.160000008</v>
      </c>
      <c r="H5" s="54">
        <f>G5/10</f>
        <v>1183102.2160000007</v>
      </c>
    </row>
    <row r="6" spans="2:8" ht="15.75" thickBot="1" x14ac:dyDescent="0.3">
      <c r="B6" s="72" t="s">
        <v>3</v>
      </c>
      <c r="C6" s="73"/>
      <c r="D6" s="73"/>
      <c r="E6" s="6"/>
      <c r="F6" s="8"/>
      <c r="G6" s="9">
        <f>G4+G5</f>
        <v>14006160.840000007</v>
      </c>
    </row>
    <row r="7" spans="2:8" ht="15.75" thickTop="1" x14ac:dyDescent="0.25">
      <c r="B7" s="63" t="s">
        <v>4</v>
      </c>
      <c r="C7" s="64"/>
      <c r="D7" s="64"/>
      <c r="E7" s="6"/>
      <c r="F7" s="6"/>
      <c r="G7" s="5"/>
    </row>
    <row r="8" spans="2:8" x14ac:dyDescent="0.25">
      <c r="B8" s="10" t="s">
        <v>5</v>
      </c>
      <c r="C8" s="11" t="s">
        <v>6</v>
      </c>
      <c r="D8" s="6"/>
      <c r="E8" s="6"/>
      <c r="F8" s="6"/>
      <c r="G8" s="12"/>
    </row>
    <row r="9" spans="2:8" x14ac:dyDescent="0.25">
      <c r="B9" s="13">
        <f>G9/(G4-G10)</f>
        <v>0</v>
      </c>
      <c r="C9" s="30" t="s">
        <v>7</v>
      </c>
      <c r="D9" s="14" t="s">
        <v>8</v>
      </c>
      <c r="E9" s="6"/>
      <c r="F9" s="15"/>
      <c r="G9" s="12">
        <f>G4*F9</f>
        <v>0</v>
      </c>
    </row>
    <row r="10" spans="2:8" x14ac:dyDescent="0.25">
      <c r="B10" s="13">
        <f>G10/G4</f>
        <v>5.1154618794237057E-2</v>
      </c>
      <c r="C10" s="30" t="s">
        <v>7</v>
      </c>
      <c r="D10" s="14" t="s">
        <v>15</v>
      </c>
      <c r="E10" s="6"/>
      <c r="F10" s="6"/>
      <c r="G10" s="12">
        <f>Sheet1!G10+Sheet1!G30+Sheet1!G50+Sheet1!G69+Sheet1!G89+Sheet1!G109+Sheet1!G129+Sheet1!G149+Sheet1!G170+Sheet1!G190+Sheet1!G209</f>
        <v>111268.39</v>
      </c>
    </row>
    <row r="11" spans="2:8" x14ac:dyDescent="0.25">
      <c r="B11" s="13">
        <f>G11/G5</f>
        <v>4.2965180279909112E-4</v>
      </c>
      <c r="C11" s="30" t="s">
        <v>7</v>
      </c>
      <c r="D11" s="14" t="s">
        <v>14</v>
      </c>
      <c r="E11" s="6"/>
      <c r="F11" s="6"/>
      <c r="G11" s="12">
        <f>Sheet1!G11+Sheet1!G31+Sheet1!G51+Sheet1!G70+Sheet1!G90+Sheet1!G110+Sheet1!G130+Sheet1!G150+Sheet1!G171+Sheet1!G191</f>
        <v>5083.22</v>
      </c>
    </row>
    <row r="12" spans="2:8" hidden="1" x14ac:dyDescent="0.25">
      <c r="B12" s="16"/>
      <c r="C12" s="11" t="s">
        <v>9</v>
      </c>
      <c r="D12" s="6"/>
      <c r="E12" s="6"/>
      <c r="F12" s="6"/>
      <c r="G12" s="12"/>
    </row>
    <row r="13" spans="2:8" x14ac:dyDescent="0.25">
      <c r="B13" s="16"/>
      <c r="C13" s="76" t="s">
        <v>30</v>
      </c>
      <c r="D13" s="77"/>
      <c r="E13" s="6"/>
      <c r="F13" s="6"/>
      <c r="G13" s="12">
        <f>'RM Consumed'!E13</f>
        <v>6108580.7899999991</v>
      </c>
    </row>
    <row r="14" spans="2:8" x14ac:dyDescent="0.25">
      <c r="B14" s="16"/>
      <c r="C14" s="76" t="s">
        <v>31</v>
      </c>
      <c r="D14" s="77"/>
      <c r="E14" s="6"/>
      <c r="F14" s="6"/>
      <c r="G14" s="12">
        <f>Manpower!L8+45000</f>
        <v>434206</v>
      </c>
    </row>
    <row r="15" spans="2:8" x14ac:dyDescent="0.25">
      <c r="B15" s="16"/>
      <c r="C15" s="40" t="s">
        <v>64</v>
      </c>
      <c r="D15" s="41"/>
      <c r="E15" s="6"/>
      <c r="F15" s="6"/>
      <c r="G15" s="12">
        <f>15000*11</f>
        <v>165000</v>
      </c>
    </row>
    <row r="16" spans="2:8" x14ac:dyDescent="0.25">
      <c r="B16" s="16"/>
      <c r="C16" s="11" t="s">
        <v>9</v>
      </c>
      <c r="D16" s="11"/>
      <c r="E16" s="6"/>
      <c r="F16" s="6"/>
      <c r="G16" s="12"/>
    </row>
    <row r="17" spans="2:7" ht="15.75" thickBot="1" x14ac:dyDescent="0.3">
      <c r="B17" s="17"/>
      <c r="C17" s="82" t="s">
        <v>63</v>
      </c>
      <c r="D17" s="83"/>
      <c r="E17" s="18"/>
      <c r="F17" s="18"/>
      <c r="G17" s="7">
        <f>11800*11</f>
        <v>129800</v>
      </c>
    </row>
    <row r="18" spans="2:7" ht="15.75" thickBot="1" x14ac:dyDescent="0.3">
      <c r="B18" s="74" t="s">
        <v>10</v>
      </c>
      <c r="C18" s="75"/>
      <c r="D18" s="75"/>
      <c r="E18" s="19"/>
      <c r="F18" s="20"/>
      <c r="G18" s="21">
        <f>G6-(SUM(G9:G17))</f>
        <v>7052222.4400000079</v>
      </c>
    </row>
    <row r="20" spans="2:7" x14ac:dyDescent="0.25">
      <c r="G20" s="55">
        <f>G18/11</f>
        <v>641111.13090909168</v>
      </c>
    </row>
    <row r="22" spans="2:7" x14ac:dyDescent="0.25">
      <c r="D22" s="58" t="s">
        <v>65</v>
      </c>
      <c r="G22" s="57">
        <f>G18/G6</f>
        <v>0.50350860029107047</v>
      </c>
    </row>
  </sheetData>
  <mergeCells count="10">
    <mergeCell ref="C13:D13"/>
    <mergeCell ref="C14:D14"/>
    <mergeCell ref="C17:D17"/>
    <mergeCell ref="B18:D18"/>
    <mergeCell ref="B7:D7"/>
    <mergeCell ref="B2:G2"/>
    <mergeCell ref="B3:D3"/>
    <mergeCell ref="B4:D4"/>
    <mergeCell ref="B5:D5"/>
    <mergeCell ref="B6:D6"/>
  </mergeCells>
  <pageMargins left="0.70866141732283472" right="0.70866141732283472" top="0.74803149606299213" bottom="0.74803149606299213" header="0.31496062992125984" footer="0.31496062992125984"/>
  <pageSetup paperSize="9" scale="7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K7" sqref="K7"/>
    </sheetView>
  </sheetViews>
  <sheetFormatPr defaultRowHeight="15" x14ac:dyDescent="0.25"/>
  <cols>
    <col min="1" max="1" width="17.7109375" bestFit="1" customWidth="1"/>
    <col min="2" max="9" width="10.5703125" style="51" bestFit="1" customWidth="1"/>
    <col min="10" max="10" width="11" style="51" bestFit="1" customWidth="1"/>
    <col min="11" max="11" width="10.5703125" style="51" bestFit="1" customWidth="1"/>
    <col min="12" max="12" width="12.140625" bestFit="1" customWidth="1"/>
  </cols>
  <sheetData>
    <row r="1" spans="1:12" ht="16.5" thickBot="1" x14ac:dyDescent="0.3">
      <c r="A1" s="84" t="s">
        <v>44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16.5" thickBot="1" x14ac:dyDescent="0.3">
      <c r="A2" s="34" t="s">
        <v>45</v>
      </c>
      <c r="B2" s="42" t="s">
        <v>46</v>
      </c>
      <c r="C2" s="42" t="s">
        <v>47</v>
      </c>
      <c r="D2" s="42" t="s">
        <v>48</v>
      </c>
      <c r="E2" s="42" t="s">
        <v>49</v>
      </c>
      <c r="F2" s="42" t="s">
        <v>24</v>
      </c>
      <c r="G2" s="42" t="s">
        <v>50</v>
      </c>
      <c r="H2" s="42" t="s">
        <v>51</v>
      </c>
      <c r="I2" s="42" t="s">
        <v>52</v>
      </c>
      <c r="J2" s="42" t="s">
        <v>53</v>
      </c>
      <c r="K2" s="43" t="s">
        <v>59</v>
      </c>
    </row>
    <row r="3" spans="1:12" x14ac:dyDescent="0.25">
      <c r="A3" s="35" t="s">
        <v>54</v>
      </c>
      <c r="B3" s="44">
        <v>13000</v>
      </c>
      <c r="C3" s="44">
        <v>13000</v>
      </c>
      <c r="D3" s="44">
        <v>13000</v>
      </c>
      <c r="E3" s="44">
        <v>12150</v>
      </c>
      <c r="F3" s="44">
        <v>11949</v>
      </c>
      <c r="G3" s="44">
        <v>12124</v>
      </c>
      <c r="H3" s="44">
        <v>11800</v>
      </c>
      <c r="I3" s="44">
        <v>12205</v>
      </c>
      <c r="J3" s="44">
        <v>12450</v>
      </c>
      <c r="K3" s="45">
        <v>12075</v>
      </c>
    </row>
    <row r="4" spans="1:12" x14ac:dyDescent="0.25">
      <c r="A4" s="36" t="s">
        <v>55</v>
      </c>
      <c r="B4" s="46">
        <v>10920</v>
      </c>
      <c r="C4" s="46">
        <v>11000</v>
      </c>
      <c r="D4" s="46">
        <v>10900</v>
      </c>
      <c r="E4" s="46">
        <v>11000</v>
      </c>
      <c r="F4" s="46">
        <v>10570</v>
      </c>
      <c r="G4" s="46">
        <v>10770</v>
      </c>
      <c r="H4" s="46">
        <v>10640</v>
      </c>
      <c r="I4" s="46">
        <v>10770</v>
      </c>
      <c r="J4" s="46">
        <v>9937</v>
      </c>
      <c r="K4" s="47">
        <v>10880</v>
      </c>
    </row>
    <row r="5" spans="1:12" x14ac:dyDescent="0.25">
      <c r="A5" s="36" t="s">
        <v>56</v>
      </c>
      <c r="B5" s="46">
        <v>10000</v>
      </c>
      <c r="C5" s="48">
        <v>10320</v>
      </c>
      <c r="D5" s="46">
        <v>9743</v>
      </c>
      <c r="E5" s="46">
        <v>9781</v>
      </c>
      <c r="F5" s="46">
        <v>8486</v>
      </c>
      <c r="G5" s="46">
        <v>10200</v>
      </c>
      <c r="H5" s="46">
        <v>9890</v>
      </c>
      <c r="I5" s="46">
        <v>10360</v>
      </c>
      <c r="J5" s="46">
        <v>11000</v>
      </c>
      <c r="K5" s="47">
        <v>11000</v>
      </c>
    </row>
    <row r="6" spans="1:12" x14ac:dyDescent="0.25">
      <c r="A6" s="37" t="s">
        <v>57</v>
      </c>
      <c r="B6" s="46">
        <v>0</v>
      </c>
      <c r="C6" s="46">
        <v>0</v>
      </c>
      <c r="D6" s="49">
        <v>4454</v>
      </c>
      <c r="E6" s="46">
        <v>6333</v>
      </c>
      <c r="F6" s="46">
        <v>6000</v>
      </c>
      <c r="G6" s="46">
        <v>5400</v>
      </c>
      <c r="H6" s="46">
        <v>5403</v>
      </c>
      <c r="I6" s="46">
        <v>5870</v>
      </c>
      <c r="J6" s="46">
        <v>6480</v>
      </c>
      <c r="K6" s="47">
        <v>6640</v>
      </c>
    </row>
    <row r="7" spans="1:12" ht="15.75" thickBot="1" x14ac:dyDescent="0.3">
      <c r="A7" s="38" t="s">
        <v>58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5419</v>
      </c>
      <c r="J7" s="50">
        <v>5287</v>
      </c>
      <c r="K7" s="7">
        <v>0</v>
      </c>
    </row>
    <row r="8" spans="1:12" ht="15.75" thickBot="1" x14ac:dyDescent="0.3">
      <c r="A8" s="39" t="s">
        <v>3</v>
      </c>
      <c r="B8" s="42">
        <f>SUM(B3:B7)</f>
        <v>33920</v>
      </c>
      <c r="C8" s="42">
        <f t="shared" ref="C8:J8" si="0">SUM(C3:C7)</f>
        <v>34320</v>
      </c>
      <c r="D8" s="42">
        <f t="shared" si="0"/>
        <v>38097</v>
      </c>
      <c r="E8" s="42">
        <f t="shared" si="0"/>
        <v>39264</v>
      </c>
      <c r="F8" s="42">
        <f t="shared" si="0"/>
        <v>37005</v>
      </c>
      <c r="G8" s="42">
        <f t="shared" si="0"/>
        <v>38494</v>
      </c>
      <c r="H8" s="42">
        <f t="shared" si="0"/>
        <v>37733</v>
      </c>
      <c r="I8" s="42">
        <f t="shared" si="0"/>
        <v>44624</v>
      </c>
      <c r="J8" s="42">
        <f t="shared" si="0"/>
        <v>45154</v>
      </c>
      <c r="K8" s="43">
        <f>SUM(K3:K7)</f>
        <v>40595</v>
      </c>
      <c r="L8" s="53">
        <f>SUM(B8:K8)</f>
        <v>389206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C14" sqref="C14"/>
    </sheetView>
  </sheetViews>
  <sheetFormatPr defaultRowHeight="15" x14ac:dyDescent="0.25"/>
  <cols>
    <col min="2" max="4" width="13.28515625" style="51" bestFit="1" customWidth="1"/>
    <col min="5" max="5" width="14.5703125" style="51" bestFit="1" customWidth="1"/>
  </cols>
  <sheetData>
    <row r="1" spans="1:5" ht="15.75" thickBot="1" x14ac:dyDescent="0.3">
      <c r="A1" s="31"/>
      <c r="B1" s="56" t="s">
        <v>32</v>
      </c>
      <c r="C1" s="56" t="s">
        <v>33</v>
      </c>
      <c r="D1" s="56" t="s">
        <v>34</v>
      </c>
      <c r="E1" s="52" t="s">
        <v>35</v>
      </c>
    </row>
    <row r="2" spans="1:5" x14ac:dyDescent="0.25">
      <c r="A2" s="32" t="s">
        <v>20</v>
      </c>
      <c r="B2" s="44">
        <v>2494869.17</v>
      </c>
      <c r="C2" s="44">
        <v>300889.93</v>
      </c>
      <c r="D2" s="44">
        <v>2351124.79</v>
      </c>
      <c r="E2" s="5">
        <v>444634.31000000006</v>
      </c>
    </row>
    <row r="3" spans="1:5" x14ac:dyDescent="0.25">
      <c r="A3" s="33" t="s">
        <v>21</v>
      </c>
      <c r="B3" s="46">
        <v>2351124.79</v>
      </c>
      <c r="C3" s="46">
        <v>334653.61</v>
      </c>
      <c r="D3" s="46">
        <v>2264277.9900000002</v>
      </c>
      <c r="E3" s="12">
        <v>421500.40999999968</v>
      </c>
    </row>
    <row r="4" spans="1:5" x14ac:dyDescent="0.25">
      <c r="A4" s="33" t="s">
        <v>22</v>
      </c>
      <c r="B4" s="46">
        <v>2264277.9900000002</v>
      </c>
      <c r="C4" s="46">
        <v>523578.16000000003</v>
      </c>
      <c r="D4" s="46">
        <v>2253546.16</v>
      </c>
      <c r="E4" s="12">
        <v>534309.99000000022</v>
      </c>
    </row>
    <row r="5" spans="1:5" x14ac:dyDescent="0.25">
      <c r="A5" s="33" t="s">
        <v>23</v>
      </c>
      <c r="B5" s="46">
        <v>2253546.16</v>
      </c>
      <c r="C5" s="46">
        <v>769734.54</v>
      </c>
      <c r="D5" s="46">
        <v>2545124.06</v>
      </c>
      <c r="E5" s="12">
        <v>478156.64000000013</v>
      </c>
    </row>
    <row r="6" spans="1:5" x14ac:dyDescent="0.25">
      <c r="A6" s="33" t="s">
        <v>24</v>
      </c>
      <c r="B6" s="46">
        <v>2545124.06</v>
      </c>
      <c r="C6" s="46">
        <v>372716.89</v>
      </c>
      <c r="D6" s="46">
        <v>2432064.19</v>
      </c>
      <c r="E6" s="12">
        <v>485776.76000000024</v>
      </c>
    </row>
    <row r="7" spans="1:5" x14ac:dyDescent="0.25">
      <c r="A7" s="33" t="s">
        <v>25</v>
      </c>
      <c r="B7" s="46">
        <v>2432064.19</v>
      </c>
      <c r="C7" s="46">
        <v>443350.47000000003</v>
      </c>
      <c r="D7" s="46">
        <v>2356434.0299999998</v>
      </c>
      <c r="E7" s="12">
        <v>518980.63000000035</v>
      </c>
    </row>
    <row r="8" spans="1:5" x14ac:dyDescent="0.25">
      <c r="A8" s="33" t="s">
        <v>26</v>
      </c>
      <c r="B8" s="46">
        <v>2356434.0299999998</v>
      </c>
      <c r="C8" s="46">
        <v>520365.83999999997</v>
      </c>
      <c r="D8" s="46">
        <v>2439202.52</v>
      </c>
      <c r="E8" s="12">
        <v>437597.34999999963</v>
      </c>
    </row>
    <row r="9" spans="1:5" x14ac:dyDescent="0.25">
      <c r="A9" s="33" t="s">
        <v>27</v>
      </c>
      <c r="B9" s="46">
        <v>2439202.52</v>
      </c>
      <c r="C9" s="46">
        <v>564242.98</v>
      </c>
      <c r="D9" s="46">
        <v>2399368.08</v>
      </c>
      <c r="E9" s="12">
        <v>604077.41999999993</v>
      </c>
    </row>
    <row r="10" spans="1:5" x14ac:dyDescent="0.25">
      <c r="A10" s="33" t="s">
        <v>28</v>
      </c>
      <c r="B10" s="46">
        <v>2399368.08</v>
      </c>
      <c r="C10" s="46">
        <v>910936.49</v>
      </c>
      <c r="D10" s="46">
        <v>2614739.16</v>
      </c>
      <c r="E10" s="12">
        <v>695565.41000000015</v>
      </c>
    </row>
    <row r="11" spans="1:5" x14ac:dyDescent="0.25">
      <c r="A11" s="59" t="s">
        <v>62</v>
      </c>
      <c r="B11" s="50">
        <f>D10</f>
        <v>2614739.16</v>
      </c>
      <c r="C11" s="50">
        <v>983506.13</v>
      </c>
      <c r="D11" s="50">
        <v>2979600.69</v>
      </c>
      <c r="E11" s="7">
        <v>618644.60000000009</v>
      </c>
    </row>
    <row r="12" spans="1:5" ht="15.75" thickBot="1" x14ac:dyDescent="0.3">
      <c r="A12" s="86" t="s">
        <v>66</v>
      </c>
      <c r="B12" s="87">
        <f>D11</f>
        <v>2979600.69</v>
      </c>
      <c r="C12" s="87">
        <v>710757.75</v>
      </c>
      <c r="D12" s="87">
        <v>2821021.17</v>
      </c>
      <c r="E12" s="95">
        <f>B12+C12-D12</f>
        <v>869337.27</v>
      </c>
    </row>
    <row r="13" spans="1:5" ht="15.75" thickBot="1" x14ac:dyDescent="0.3">
      <c r="A13" s="60" t="s">
        <v>3</v>
      </c>
      <c r="B13" s="61"/>
      <c r="C13" s="61">
        <f>SUM(C2:C12)</f>
        <v>6434732.79</v>
      </c>
      <c r="D13" s="61"/>
      <c r="E13" s="62">
        <f>SUM(E2:E12)</f>
        <v>6108580.7899999991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D15" sqref="D15"/>
    </sheetView>
  </sheetViews>
  <sheetFormatPr defaultRowHeight="15" x14ac:dyDescent="0.25"/>
  <cols>
    <col min="1" max="1" width="11.28515625" bestFit="1" customWidth="1"/>
    <col min="2" max="2" width="20.28515625" bestFit="1" customWidth="1"/>
    <col min="4" max="4" width="18.7109375" bestFit="1" customWidth="1"/>
  </cols>
  <sheetData>
    <row r="1" spans="1:4" x14ac:dyDescent="0.25">
      <c r="A1" s="23" t="s">
        <v>16</v>
      </c>
      <c r="B1" s="24" t="s">
        <v>17</v>
      </c>
      <c r="C1" s="24" t="s">
        <v>18</v>
      </c>
      <c r="D1" s="24" t="s">
        <v>19</v>
      </c>
    </row>
    <row r="2" spans="1:4" x14ac:dyDescent="0.25">
      <c r="A2" s="25" t="s">
        <v>20</v>
      </c>
      <c r="B2" s="22">
        <v>796360.39000000164</v>
      </c>
      <c r="C2" s="22">
        <v>0</v>
      </c>
      <c r="D2" s="22">
        <v>796360.39000000164</v>
      </c>
    </row>
    <row r="3" spans="1:4" x14ac:dyDescent="0.25">
      <c r="A3" s="25" t="s">
        <v>21</v>
      </c>
      <c r="B3" s="22">
        <v>607558.56000000099</v>
      </c>
      <c r="C3" s="22">
        <v>0</v>
      </c>
      <c r="D3" s="22">
        <v>607558.56000000099</v>
      </c>
    </row>
    <row r="4" spans="1:4" x14ac:dyDescent="0.25">
      <c r="A4" s="25" t="s">
        <v>22</v>
      </c>
      <c r="B4" s="22">
        <v>740782.02000000037</v>
      </c>
      <c r="C4" s="22">
        <v>0</v>
      </c>
      <c r="D4" s="22">
        <v>740782.02000000037</v>
      </c>
    </row>
    <row r="5" spans="1:4" x14ac:dyDescent="0.25">
      <c r="A5" s="25" t="s">
        <v>23</v>
      </c>
      <c r="B5" s="22">
        <v>755040.38000000012</v>
      </c>
      <c r="C5" s="22">
        <v>0</v>
      </c>
      <c r="D5" s="22">
        <v>755040.38000000012</v>
      </c>
    </row>
    <row r="6" spans="1:4" x14ac:dyDescent="0.25">
      <c r="A6" s="25" t="s">
        <v>24</v>
      </c>
      <c r="B6" s="22">
        <v>641541.51</v>
      </c>
      <c r="C6" s="22">
        <v>0</v>
      </c>
      <c r="D6" s="22">
        <v>641541.51</v>
      </c>
    </row>
    <row r="7" spans="1:4" x14ac:dyDescent="0.25">
      <c r="A7" s="25" t="s">
        <v>25</v>
      </c>
      <c r="B7" s="22">
        <v>776769.82999999973</v>
      </c>
      <c r="C7" s="22">
        <v>0</v>
      </c>
      <c r="D7" s="22">
        <v>776769.82999999973</v>
      </c>
    </row>
    <row r="8" spans="1:4" x14ac:dyDescent="0.25">
      <c r="A8" s="25" t="s">
        <v>26</v>
      </c>
      <c r="B8" s="22">
        <v>826488.98000000021</v>
      </c>
      <c r="C8" s="22">
        <v>0</v>
      </c>
      <c r="D8" s="22">
        <v>826488.98000000021</v>
      </c>
    </row>
    <row r="9" spans="1:4" x14ac:dyDescent="0.25">
      <c r="A9" s="25" t="s">
        <v>27</v>
      </c>
      <c r="B9" s="22">
        <v>897176.20000000158</v>
      </c>
      <c r="C9" s="22">
        <v>0</v>
      </c>
      <c r="D9" s="22">
        <v>897176.20000000158</v>
      </c>
    </row>
    <row r="10" spans="1:4" ht="15.75" thickBot="1" x14ac:dyDescent="0.3">
      <c r="A10" s="25" t="s">
        <v>28</v>
      </c>
      <c r="B10" s="22">
        <v>1203375.5900000022</v>
      </c>
      <c r="C10" s="22">
        <v>0</v>
      </c>
      <c r="D10" s="22">
        <v>1203375.5900000022</v>
      </c>
    </row>
    <row r="11" spans="1:4" ht="15.75" thickTop="1" x14ac:dyDescent="0.25">
      <c r="A11" s="26" t="s">
        <v>29</v>
      </c>
      <c r="B11" s="27">
        <v>7245093.4600000065</v>
      </c>
      <c r="C11" s="27">
        <v>0</v>
      </c>
      <c r="D11" s="27">
        <v>7245093.4600000065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3" sqref="D13"/>
    </sheetView>
  </sheetViews>
  <sheetFormatPr defaultRowHeight="15" x14ac:dyDescent="0.25"/>
  <cols>
    <col min="1" max="1" width="11.28515625" bestFit="1" customWidth="1"/>
    <col min="2" max="2" width="20.28515625" bestFit="1" customWidth="1"/>
    <col min="3" max="3" width="15.42578125" bestFit="1" customWidth="1"/>
    <col min="4" max="4" width="18.7109375" bestFit="1" customWidth="1"/>
  </cols>
  <sheetData>
    <row r="1" spans="1:4" x14ac:dyDescent="0.25">
      <c r="A1" s="23" t="s">
        <v>16</v>
      </c>
      <c r="B1" s="24" t="s">
        <v>17</v>
      </c>
      <c r="C1" s="24" t="s">
        <v>18</v>
      </c>
      <c r="D1" s="24" t="s">
        <v>19</v>
      </c>
    </row>
    <row r="2" spans="1:4" x14ac:dyDescent="0.25">
      <c r="A2" s="25" t="s">
        <v>20</v>
      </c>
      <c r="B2" s="22">
        <v>76066.259999999995</v>
      </c>
      <c r="C2" s="22">
        <v>0</v>
      </c>
      <c r="D2" s="22">
        <v>76064</v>
      </c>
    </row>
    <row r="3" spans="1:4" x14ac:dyDescent="0.25">
      <c r="A3" s="25" t="s">
        <v>21</v>
      </c>
      <c r="B3" s="22">
        <v>96241.85</v>
      </c>
      <c r="C3" s="22">
        <v>553.73</v>
      </c>
      <c r="D3" s="22">
        <v>95689</v>
      </c>
    </row>
    <row r="4" spans="1:4" x14ac:dyDescent="0.25">
      <c r="A4" s="25" t="s">
        <v>22</v>
      </c>
      <c r="B4" s="22">
        <v>155834.99999999994</v>
      </c>
      <c r="C4" s="22">
        <v>0</v>
      </c>
      <c r="D4" s="22">
        <v>155834</v>
      </c>
    </row>
    <row r="5" spans="1:4" x14ac:dyDescent="0.25">
      <c r="A5" s="25" t="s">
        <v>23</v>
      </c>
      <c r="B5" s="22">
        <v>186793.28000000009</v>
      </c>
      <c r="C5" s="22">
        <v>2042.5</v>
      </c>
      <c r="D5" s="22">
        <v>184756</v>
      </c>
    </row>
    <row r="6" spans="1:4" x14ac:dyDescent="0.25">
      <c r="A6" s="25" t="s">
        <v>24</v>
      </c>
      <c r="B6" s="22">
        <v>139467.76999999996</v>
      </c>
      <c r="C6" s="22">
        <v>490.37</v>
      </c>
      <c r="D6" s="22">
        <v>138975</v>
      </c>
    </row>
    <row r="7" spans="1:4" x14ac:dyDescent="0.25">
      <c r="A7" s="25" t="s">
        <v>25</v>
      </c>
      <c r="B7" s="22">
        <v>171978.04999999996</v>
      </c>
      <c r="C7" s="22">
        <v>16.98</v>
      </c>
      <c r="D7" s="22">
        <v>171968</v>
      </c>
    </row>
    <row r="8" spans="1:4" x14ac:dyDescent="0.25">
      <c r="A8" s="25" t="s">
        <v>26</v>
      </c>
      <c r="B8" s="22">
        <v>205639.54999999993</v>
      </c>
      <c r="C8" s="22">
        <v>671.25</v>
      </c>
      <c r="D8" s="22">
        <v>204968</v>
      </c>
    </row>
    <row r="9" spans="1:4" x14ac:dyDescent="0.25">
      <c r="A9" s="25" t="s">
        <v>27</v>
      </c>
      <c r="B9" s="22">
        <v>212273.38</v>
      </c>
      <c r="C9" s="22">
        <v>509.71</v>
      </c>
      <c r="D9" s="22">
        <v>211772</v>
      </c>
    </row>
    <row r="10" spans="1:4" ht="15.75" thickBot="1" x14ac:dyDescent="0.3">
      <c r="A10" s="25" t="s">
        <v>28</v>
      </c>
      <c r="B10" s="22">
        <v>244745.22999999998</v>
      </c>
      <c r="C10" s="22">
        <v>0</v>
      </c>
      <c r="D10" s="22">
        <v>244751</v>
      </c>
    </row>
    <row r="11" spans="1:4" ht="15.75" thickTop="1" x14ac:dyDescent="0.25">
      <c r="A11" s="26" t="s">
        <v>29</v>
      </c>
      <c r="B11" s="27">
        <v>1489040.3699999996</v>
      </c>
      <c r="C11" s="27">
        <v>4284.54</v>
      </c>
      <c r="D11" s="27">
        <v>1484777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E6" sqref="E6"/>
    </sheetView>
  </sheetViews>
  <sheetFormatPr defaultRowHeight="15" x14ac:dyDescent="0.25"/>
  <cols>
    <col min="2" max="2" width="20.28515625" bestFit="1" customWidth="1"/>
    <col min="3" max="3" width="15.42578125" bestFit="1" customWidth="1"/>
    <col min="4" max="4" width="18.7109375" bestFit="1" customWidth="1"/>
  </cols>
  <sheetData>
    <row r="1" spans="1:4" x14ac:dyDescent="0.25">
      <c r="A1" s="29" t="s">
        <v>16</v>
      </c>
      <c r="B1" s="29" t="s">
        <v>17</v>
      </c>
      <c r="C1" t="s">
        <v>18</v>
      </c>
      <c r="D1" t="s">
        <v>19</v>
      </c>
    </row>
    <row r="2" spans="1:4" x14ac:dyDescent="0.25">
      <c r="A2" s="28" t="s">
        <v>20</v>
      </c>
      <c r="B2">
        <v>223991.86000000004</v>
      </c>
      <c r="C2">
        <v>7034.6899999999978</v>
      </c>
      <c r="D2">
        <v>216957</v>
      </c>
    </row>
    <row r="3" spans="1:4" x14ac:dyDescent="0.25">
      <c r="A3" s="28" t="s">
        <v>21</v>
      </c>
      <c r="B3">
        <v>163911.78</v>
      </c>
      <c r="C3">
        <v>20950.810000000001</v>
      </c>
      <c r="D3">
        <v>142965</v>
      </c>
    </row>
    <row r="4" spans="1:4" x14ac:dyDescent="0.25">
      <c r="A4" s="28" t="s">
        <v>22</v>
      </c>
      <c r="B4">
        <v>188850.79000000004</v>
      </c>
      <c r="C4">
        <v>17378.87</v>
      </c>
      <c r="D4">
        <v>171475</v>
      </c>
    </row>
    <row r="5" spans="1:4" x14ac:dyDescent="0.25">
      <c r="A5" s="28" t="s">
        <v>23</v>
      </c>
      <c r="B5">
        <v>208758.43999999992</v>
      </c>
      <c r="C5">
        <v>9048.5300000000007</v>
      </c>
      <c r="D5">
        <v>199712</v>
      </c>
    </row>
    <row r="6" spans="1:4" x14ac:dyDescent="0.25">
      <c r="A6" s="28" t="s">
        <v>24</v>
      </c>
      <c r="B6">
        <v>135671.82999999999</v>
      </c>
      <c r="C6">
        <v>2006.3599999999997</v>
      </c>
      <c r="D6">
        <v>133671</v>
      </c>
    </row>
    <row r="7" spans="1:4" x14ac:dyDescent="0.25">
      <c r="A7" s="28" t="s">
        <v>25</v>
      </c>
      <c r="B7">
        <v>138684.82</v>
      </c>
      <c r="C7">
        <v>8907.130000000001</v>
      </c>
      <c r="D7">
        <v>129782</v>
      </c>
    </row>
    <row r="8" spans="1:4" x14ac:dyDescent="0.25">
      <c r="A8" s="28" t="s">
        <v>26</v>
      </c>
      <c r="B8">
        <v>150092.78999999995</v>
      </c>
      <c r="C8">
        <v>4978.5500000000011</v>
      </c>
      <c r="D8">
        <v>145118</v>
      </c>
    </row>
    <row r="9" spans="1:4" x14ac:dyDescent="0.25">
      <c r="A9" s="28" t="s">
        <v>27</v>
      </c>
      <c r="B9">
        <v>208077.57000000004</v>
      </c>
      <c r="C9">
        <v>26628.789999999994</v>
      </c>
      <c r="D9">
        <v>181452</v>
      </c>
    </row>
    <row r="10" spans="1:4" x14ac:dyDescent="0.25">
      <c r="A10" s="28" t="s">
        <v>28</v>
      </c>
      <c r="B10">
        <v>201693.79999999996</v>
      </c>
      <c r="C10">
        <v>6874.0800000000017</v>
      </c>
      <c r="D10">
        <v>194739</v>
      </c>
    </row>
    <row r="11" spans="1:4" x14ac:dyDescent="0.25">
      <c r="A11" s="28" t="s">
        <v>29</v>
      </c>
      <c r="B11">
        <v>1619733.6800000002</v>
      </c>
      <c r="C11">
        <v>103807.81</v>
      </c>
      <c r="D11">
        <v>1515871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Cons.</vt:lpstr>
      <vt:lpstr>Manpower</vt:lpstr>
      <vt:lpstr>RM Consumed</vt:lpstr>
      <vt:lpstr>Included in bill-IPD</vt:lpstr>
      <vt:lpstr>Retail Sale-IPD</vt:lpstr>
      <vt:lpstr>Retail Sale-OPD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cp:lastPrinted>2023-11-28T11:16:36Z</cp:lastPrinted>
  <dcterms:created xsi:type="dcterms:W3CDTF">2015-06-05T18:17:20Z</dcterms:created>
  <dcterms:modified xsi:type="dcterms:W3CDTF">2023-12-01T08:03:12Z</dcterms:modified>
</cp:coreProperties>
</file>