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de3b87b3d94cefa3/ドキュメント/Tokyo_Marimo/healthcareapp-stepsreader-main/output/"/>
    </mc:Choice>
  </mc:AlternateContent>
  <xr:revisionPtr revIDLastSave="0" documentId="8_{57970CD1-8977-4437-B025-4C7CEFDCBC44}" xr6:coauthVersionLast="47" xr6:coauthVersionMax="47" xr10:uidLastSave="{00000000-0000-0000-0000-000000000000}"/>
  <bookViews>
    <workbookView xWindow="1500" yWindow="110" windowWidth="12290" windowHeight="1129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" i="1" l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</calcChain>
</file>

<file path=xl/sharedStrings.xml><?xml version="1.0" encoding="utf-8"?>
<sst xmlns="http://schemas.openxmlformats.org/spreadsheetml/2006/main" count="43" uniqueCount="43">
  <si>
    <t>period_img</t>
  </si>
  <si>
    <t>max_height_img</t>
  </si>
  <si>
    <t>filename</t>
  </si>
  <si>
    <t>period</t>
  </si>
  <si>
    <t>max_height</t>
  </si>
  <si>
    <t>max_height_pixel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</si>
  <si>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</si>
  <si>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</si>
  <si>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</si>
  <si>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</si>
  <si>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</si>
  <si>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</si>
  <si>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</si>
  <si>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</si>
  <si>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</si>
  <si>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</si>
  <si>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</si>
  <si>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</si>
  <si>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</si>
  <si>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</si>
  <si>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</si>
  <si>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</si>
  <si>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</si>
  <si>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</si>
  <si>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</si>
  <si>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</si>
  <si>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</si>
  <si>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</si>
  <si>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</si>
  <si>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</si>
  <si>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</si>
  <si>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</si>
  <si>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</si>
  <si>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</si>
  <si>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</si>
  <si>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</si>
  <si>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</si>
  <si>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IMG_1774_MM1009.PNG</t>
  </si>
  <si>
    <t>2022年10月</t>
  </si>
  <si>
    <t>15000</t>
  </si>
  <si>
    <t>IMG_1775_MM1009.PNG</t>
  </si>
  <si>
    <t>2021年12月～2022年12月</t>
  </si>
  <si>
    <t>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</si>
</sst>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4762500" cy="5619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1</xdr:row>
      <xdr:rowOff>0</xdr:rowOff>
    </xdr:from>
    <xdr:ext cx="1085850" cy="37147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2</xdr:row>
      <xdr:rowOff>0</xdr:rowOff>
    </xdr:from>
    <xdr:ext cx="4762500" cy="561975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2</xdr:row>
      <xdr:rowOff>0</xdr:rowOff>
    </xdr:from>
    <xdr:ext cx="1047750" cy="371475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"/>
  <sheetViews>
    <sheetView tabSelected="1" workbookViewId="0"/>
  </sheetViews>
  <sheetFormatPr defaultRowHeight="13" x14ac:dyDescent="0.2"/>
  <cols>
    <col min="1" max="1" width="70" customWidth="1"/>
    <col min="2" max="2" width="16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ht="44.25" customHeight="1" x14ac:dyDescent="0.2">
      <c r="C2" t="s">
        <v>37</v>
      </c>
      <c r="D2" t="s">
        <v>38</v>
      </c>
      <c r="E2" t="s">
        <v>39</v>
      </c>
      <c r="F2">
        <v>458</v>
      </c>
      <c r="G2">
        <f>E2/F2*30</f>
        <v>982.53275109170295</v>
      </c>
      <c r="H2">
        <f>E2/F2*121</f>
        <v>3962.8820960698686</v>
      </c>
      <c r="I2">
        <f>E2/F2*261</f>
        <v>8548.0349344978149</v>
      </c>
      <c r="J2">
        <f>E2/F2*183</f>
        <v>5993.4497816593885</v>
      </c>
      <c r="K2">
        <f>E2/F2*117</f>
        <v>3831.8777292576415</v>
      </c>
      <c r="L2">
        <f>E2/F2*128</f>
        <v>4192.139737991266</v>
      </c>
      <c r="M2">
        <f>E2/F2*78</f>
        <v>2554.5851528384278</v>
      </c>
      <c r="N2">
        <f>E2/F2*353</f>
        <v>11561.135371179038</v>
      </c>
      <c r="O2">
        <f>E2/F2*34</f>
        <v>1113.53711790393</v>
      </c>
      <c r="P2">
        <f>E2/F2*92</f>
        <v>3013.1004366812226</v>
      </c>
      <c r="Q2">
        <f>E2/F2*140</f>
        <v>4585.1528384279472</v>
      </c>
      <c r="R2">
        <f>E2/F2*152</f>
        <v>4978.1659388646285</v>
      </c>
      <c r="S2">
        <f>E2/F2*56</f>
        <v>1834.0611353711788</v>
      </c>
      <c r="T2">
        <f>E2/F2*120</f>
        <v>3930.1310043668118</v>
      </c>
      <c r="U2">
        <f>E2/F2*140</f>
        <v>4585.1528384279472</v>
      </c>
      <c r="V2">
        <f>E2/F2*159</f>
        <v>5207.4235807860259</v>
      </c>
      <c r="W2">
        <f>E2/F2*188</f>
        <v>6157.2052401746723</v>
      </c>
      <c r="X2">
        <f>E2/F2*148</f>
        <v>4847.1615720524014</v>
      </c>
      <c r="Y2">
        <f>E2/F2*138</f>
        <v>4519.6506550218337</v>
      </c>
      <c r="Z2">
        <f>E2/F2*115</f>
        <v>3766.3755458515279</v>
      </c>
      <c r="AA2">
        <f>E2/F2*18</f>
        <v>589.51965065502179</v>
      </c>
      <c r="AB2">
        <f>E2/F2*169</f>
        <v>5534.9344978165936</v>
      </c>
      <c r="AC2">
        <f>E2/F2*89</f>
        <v>2914.8471615720523</v>
      </c>
      <c r="AD2">
        <f>E2/F2*179</f>
        <v>5862.4454148471614</v>
      </c>
      <c r="AE2">
        <f>E2/F2*84</f>
        <v>2751.0917030567684</v>
      </c>
      <c r="AF2">
        <f>E2/F2*154</f>
        <v>5043.6681222707421</v>
      </c>
      <c r="AG2">
        <f>E2/F2*20</f>
        <v>655.02183406113534</v>
      </c>
      <c r="AH2">
        <f>E2/F2*3</f>
        <v>98.253275109170289</v>
      </c>
      <c r="AI2">
        <f>E2/F2*190</f>
        <v>6222.7074235807859</v>
      </c>
      <c r="AJ2">
        <f>E2/F2*155</f>
        <v>5076.4192139737988</v>
      </c>
      <c r="AK2">
        <f>E2/F2*167</f>
        <v>5469.4323144104801</v>
      </c>
    </row>
    <row r="3" spans="1:37" ht="44.25" customHeight="1" x14ac:dyDescent="0.2">
      <c r="C3" t="s">
        <v>40</v>
      </c>
      <c r="D3" t="s">
        <v>41</v>
      </c>
      <c r="E3" t="s">
        <v>42</v>
      </c>
      <c r="F3">
        <v>427</v>
      </c>
      <c r="G3">
        <f>E3/F3*188</f>
        <v>4402.8103044496493</v>
      </c>
      <c r="H3">
        <f>E3/F3*0</f>
        <v>0</v>
      </c>
      <c r="I3">
        <f>E3/F3*193</f>
        <v>4519.9063231850123</v>
      </c>
      <c r="J3">
        <f>E3/F3*0</f>
        <v>0</v>
      </c>
      <c r="K3">
        <f>E3/F3*197</f>
        <v>4613.5831381733024</v>
      </c>
      <c r="L3">
        <f>E3/F3*0</f>
        <v>0</v>
      </c>
      <c r="M3">
        <f>E3/F3*300</f>
        <v>7025.7611241217801</v>
      </c>
      <c r="N3">
        <f>E3/F3*0</f>
        <v>0</v>
      </c>
      <c r="O3">
        <f>E3/F3*376</f>
        <v>8805.6206088992985</v>
      </c>
      <c r="P3">
        <f>E3/F3*0</f>
        <v>0</v>
      </c>
      <c r="Q3">
        <f>E3/F3*265</f>
        <v>6206.0889929742389</v>
      </c>
      <c r="R3">
        <f>E3/F3*0</f>
        <v>0</v>
      </c>
      <c r="S3">
        <f>E3/F3*229</f>
        <v>5362.9976580796256</v>
      </c>
      <c r="T3">
        <f>E3/F3*0</f>
        <v>0</v>
      </c>
      <c r="U3">
        <f>E3/F3*206</f>
        <v>4824.3559718969555</v>
      </c>
      <c r="V3">
        <f>E3/F3*0</f>
        <v>0</v>
      </c>
      <c r="W3">
        <f>E3/F3*267</f>
        <v>6252.9274004683848</v>
      </c>
      <c r="X3">
        <f>E3/F3*0</f>
        <v>0</v>
      </c>
      <c r="Y3">
        <f>E3/F3*241</f>
        <v>5644.0281030444967</v>
      </c>
      <c r="Z3">
        <f>E3/F3*0</f>
        <v>0</v>
      </c>
      <c r="AA3">
        <f>E3/F3*179</f>
        <v>4192.0374707259953</v>
      </c>
      <c r="AB3">
        <f>E3/F3*0</f>
        <v>0</v>
      </c>
      <c r="AC3">
        <f>E3/F3*193</f>
        <v>4519.9063231850123</v>
      </c>
      <c r="AD3">
        <f>E3/F3*0</f>
        <v>0</v>
      </c>
      <c r="AE3">
        <f>E3/F3*0</f>
        <v>0</v>
      </c>
      <c r="AF3">
        <f>E3/F3*0</f>
        <v>0</v>
      </c>
      <c r="AG3">
        <f>E3/F3*0</f>
        <v>0</v>
      </c>
      <c r="AH3">
        <f>E3/F3*0</f>
        <v>0</v>
      </c>
      <c r="AI3">
        <f>E3/F3*0</f>
        <v>0</v>
      </c>
      <c r="AJ3">
        <f>E3/F3*0</f>
        <v>0</v>
      </c>
      <c r="AK3">
        <f>E3/F3*0</f>
        <v>0</v>
      </c>
    </row>
  </sheetData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まりも 森</cp:lastModifiedBy>
  <dcterms:created xsi:type="dcterms:W3CDTF">2023-10-09T14:25:01Z</dcterms:created>
  <dcterms:modified xsi:type="dcterms:W3CDTF">2023-10-09T14:28:20Z</dcterms:modified>
</cp:coreProperties>
</file>