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https://myisepipp.sharepoint.com/teams/Luis-Tiago-Mohammad/Documentos Partilhados/Publications/In progress/03 - Time-Predictable Task-to-Thread Mapping in Multi-Core Processors (journal paper)/The 5th version/Evaluation results/with threading (ver 02)/system_model = 1/"/>
    </mc:Choice>
  </mc:AlternateContent>
  <xr:revisionPtr revIDLastSave="10" documentId="13_ncr:1_{617D40F1-1F14-4917-A158-DC192AA14DBA}" xr6:coauthVersionLast="47" xr6:coauthVersionMax="47" xr10:uidLastSave="{EA54D89E-F072-4DDA-9737-BED5EF2CFBCD}"/>
  <bookViews>
    <workbookView xWindow="-120" yWindow="-120" windowWidth="29040" windowHeight="15840" xr2:uid="{00000000-000D-0000-FFFF-FFFF00000000}"/>
  </bookViews>
  <sheets>
    <sheet name="Tied" sheetId="1" r:id="rId1"/>
    <sheet name="Untied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12" i="1" l="1"/>
  <c r="Q12" i="1"/>
  <c r="P12" i="1"/>
  <c r="R11" i="1"/>
  <c r="Q11" i="1"/>
  <c r="P11" i="1"/>
  <c r="R10" i="1"/>
  <c r="Q10" i="1"/>
  <c r="P10" i="1"/>
  <c r="R9" i="1"/>
  <c r="Q9" i="1"/>
  <c r="P9" i="1"/>
  <c r="R8" i="1"/>
  <c r="Q8" i="1"/>
  <c r="P8" i="1"/>
  <c r="R7" i="1"/>
  <c r="Q7" i="1"/>
  <c r="P7" i="1"/>
  <c r="R6" i="1"/>
  <c r="Q6" i="1"/>
  <c r="P6" i="1"/>
  <c r="R5" i="1"/>
  <c r="Q5" i="1"/>
  <c r="P5" i="1"/>
  <c r="R4" i="1"/>
  <c r="Q4" i="1"/>
  <c r="P4" i="1"/>
  <c r="R12" i="2"/>
  <c r="Q12" i="2"/>
  <c r="P12" i="2"/>
  <c r="R11" i="2"/>
  <c r="Q11" i="2"/>
  <c r="P11" i="2"/>
  <c r="R10" i="2"/>
  <c r="Q10" i="2"/>
  <c r="P10" i="2"/>
  <c r="R9" i="2"/>
  <c r="Q9" i="2"/>
  <c r="P9" i="2"/>
  <c r="R8" i="2"/>
  <c r="Q8" i="2"/>
  <c r="P8" i="2"/>
  <c r="R7" i="2"/>
  <c r="Q7" i="2"/>
  <c r="P7" i="2"/>
  <c r="R6" i="2"/>
  <c r="Q6" i="2"/>
  <c r="P6" i="2"/>
  <c r="R5" i="2"/>
  <c r="Q5" i="2"/>
  <c r="P5" i="2"/>
  <c r="R4" i="2"/>
  <c r="Q4" i="2"/>
  <c r="P4" i="2"/>
  <c r="R3" i="2"/>
  <c r="Q3" i="2"/>
  <c r="P3" i="2"/>
  <c r="R3" i="1"/>
  <c r="Q3" i="1"/>
  <c r="P3" i="1"/>
  <c r="Q13" i="2" l="1"/>
  <c r="R13" i="2"/>
  <c r="Q13" i="1"/>
  <c r="P13" i="2"/>
  <c r="R13" i="1"/>
  <c r="P13" i="1"/>
</calcChain>
</file>

<file path=xl/sharedStrings.xml><?xml version="1.0" encoding="utf-8"?>
<sst xmlns="http://schemas.openxmlformats.org/spreadsheetml/2006/main" count="20" uniqueCount="7">
  <si>
    <t>scheduling_time</t>
  </si>
  <si>
    <t>Improvement</t>
  </si>
  <si>
    <t>BFS</t>
  </si>
  <si>
    <t>WFS</t>
  </si>
  <si>
    <t>LNSNL</t>
  </si>
  <si>
    <t>MTET-MET</t>
  </si>
  <si>
    <t>Avgerage: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</si>
</sst>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Tied!$B$2</c:f>
              <c:strCache>
                <c:ptCount val="1"/>
                <c:pt idx="0">
                  <c:v>BFS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Tied!$A$3:$A$12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Tied!$B$3:$B$12</c:f>
              <c:numCache>
                <c:formatCode>General</c:formatCode>
                <c:ptCount val="10"/>
                <c:pt idx="0">
                  <c:v>2705</c:v>
                </c:pt>
                <c:pt idx="1">
                  <c:v>4286</c:v>
                </c:pt>
                <c:pt idx="2">
                  <c:v>5920</c:v>
                </c:pt>
                <c:pt idx="3">
                  <c:v>7561</c:v>
                </c:pt>
                <c:pt idx="4">
                  <c:v>11283</c:v>
                </c:pt>
                <c:pt idx="5">
                  <c:v>17468</c:v>
                </c:pt>
                <c:pt idx="6">
                  <c:v>20110</c:v>
                </c:pt>
                <c:pt idx="7">
                  <c:v>20994</c:v>
                </c:pt>
                <c:pt idx="8">
                  <c:v>29367</c:v>
                </c:pt>
                <c:pt idx="9">
                  <c:v>27686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EC-4740-ACB0-A8BE8DC32029}"/>
            </c:ext>
          </c:extLst>
        </c:ser>
        <c:ser>
          <c:idx val="1"/>
          <c:order val="1"/>
          <c:tx>
            <c:strRef>
              <c:f>Tied!$C$2</c:f>
              <c:strCache>
                <c:ptCount val="1"/>
                <c:pt idx="0">
                  <c:v>WFS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Tied!$A$3:$A$12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Tied!$C$3:$C$12</c:f>
              <c:numCache>
                <c:formatCode>General</c:formatCode>
                <c:ptCount val="10"/>
                <c:pt idx="0">
                  <c:v>6315</c:v>
                </c:pt>
                <c:pt idx="1">
                  <c:v>10150</c:v>
                </c:pt>
                <c:pt idx="2">
                  <c:v>13859</c:v>
                </c:pt>
                <c:pt idx="3">
                  <c:v>17393</c:v>
                </c:pt>
                <c:pt idx="4">
                  <c:v>26592</c:v>
                </c:pt>
                <c:pt idx="5">
                  <c:v>40759</c:v>
                </c:pt>
                <c:pt idx="6">
                  <c:v>48265</c:v>
                </c:pt>
                <c:pt idx="7">
                  <c:v>49106</c:v>
                </c:pt>
                <c:pt idx="8">
                  <c:v>72659</c:v>
                </c:pt>
                <c:pt idx="9">
                  <c:v>67166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EC-4740-ACB0-A8BE8DC32029}"/>
            </c:ext>
          </c:extLst>
        </c:ser>
        <c:ser>
          <c:idx val="2"/>
          <c:order val="2"/>
          <c:tx>
            <c:strRef>
              <c:f>Tied!$D$2</c:f>
              <c:strCache>
                <c:ptCount val="1"/>
                <c:pt idx="0">
                  <c:v>LNSNL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Tied!$A$3:$A$12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Tied!$D$3:$D$12</c:f>
              <c:numCache>
                <c:formatCode>General</c:formatCode>
                <c:ptCount val="10"/>
                <c:pt idx="0">
                  <c:v>2740</c:v>
                </c:pt>
                <c:pt idx="1">
                  <c:v>4432</c:v>
                </c:pt>
                <c:pt idx="2">
                  <c:v>6916</c:v>
                </c:pt>
                <c:pt idx="3">
                  <c:v>8475</c:v>
                </c:pt>
                <c:pt idx="4">
                  <c:v>11999</c:v>
                </c:pt>
                <c:pt idx="5">
                  <c:v>17122</c:v>
                </c:pt>
                <c:pt idx="6">
                  <c:v>20113</c:v>
                </c:pt>
                <c:pt idx="7">
                  <c:v>21533</c:v>
                </c:pt>
                <c:pt idx="8">
                  <c:v>26712</c:v>
                </c:pt>
                <c:pt idx="9">
                  <c:v>29420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6EC-4740-ACB0-A8BE8DC32029}"/>
            </c:ext>
          </c:extLst>
        </c:ser>
        <c:ser>
          <c:idx val="3"/>
          <c:order val="3"/>
          <c:tx>
            <c:strRef>
              <c:f>Tied!$E$2</c:f>
              <c:strCache>
                <c:ptCount val="1"/>
                <c:pt idx="0">
                  <c:v>MTET-MET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Tied!$A$3:$A$12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Tied!$E$3:$E$12</c:f>
              <c:numCache>
                <c:formatCode>General</c:formatCode>
                <c:ptCount val="10"/>
                <c:pt idx="0">
                  <c:v>2682</c:v>
                </c:pt>
                <c:pt idx="1">
                  <c:v>4541</c:v>
                </c:pt>
                <c:pt idx="2">
                  <c:v>7056</c:v>
                </c:pt>
                <c:pt idx="3">
                  <c:v>8916</c:v>
                </c:pt>
                <c:pt idx="4">
                  <c:v>11359</c:v>
                </c:pt>
                <c:pt idx="5">
                  <c:v>17149</c:v>
                </c:pt>
                <c:pt idx="6">
                  <c:v>19671</c:v>
                </c:pt>
                <c:pt idx="7">
                  <c:v>22259</c:v>
                </c:pt>
                <c:pt idx="8">
                  <c:v>26876</c:v>
                </c:pt>
                <c:pt idx="9">
                  <c:v>28755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C4-4D18-BF22-87A4C596A0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9105007"/>
        <c:axId val="413754719"/>
      </c:barChart>
      <c:catAx>
        <c:axId val="2991050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tasks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754719"/>
        <c:crosses val="autoZero"/>
        <c:auto val="1"/>
        <c:lblAlgn val="ctr"/>
        <c:lblOffset val="100"/>
        <c:noMultiLvlLbl val="0"/>
      </c:catAx>
      <c:valAx>
        <c:axId val="41375471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Response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105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Untied!$B$2</c:f>
              <c:strCache>
                <c:ptCount val="1"/>
                <c:pt idx="0">
                  <c:v>BFS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Untied!$A$3:$A$12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Untied!$B$3:$B$12</c:f>
              <c:numCache>
                <c:formatCode>General</c:formatCode>
                <c:ptCount val="10"/>
                <c:pt idx="0">
                  <c:v>2801</c:v>
                </c:pt>
                <c:pt idx="1">
                  <c:v>4344</c:v>
                </c:pt>
                <c:pt idx="2">
                  <c:v>6238</c:v>
                </c:pt>
                <c:pt idx="3">
                  <c:v>8001</c:v>
                </c:pt>
                <c:pt idx="4">
                  <c:v>10367</c:v>
                </c:pt>
                <c:pt idx="5">
                  <c:v>17258</c:v>
                </c:pt>
                <c:pt idx="6">
                  <c:v>18623</c:v>
                </c:pt>
                <c:pt idx="7">
                  <c:v>21310</c:v>
                </c:pt>
                <c:pt idx="8">
                  <c:v>27889</c:v>
                </c:pt>
                <c:pt idx="9">
                  <c:v>28835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EC-4AB5-AF6D-73AC77035E76}"/>
            </c:ext>
          </c:extLst>
        </c:ser>
        <c:ser>
          <c:idx val="1"/>
          <c:order val="1"/>
          <c:tx>
            <c:strRef>
              <c:f>Untied!$C$2</c:f>
              <c:strCache>
                <c:ptCount val="1"/>
                <c:pt idx="0">
                  <c:v>WFS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Untied!$A$3:$A$12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Untied!$C$3:$C$12</c:f>
              <c:numCache>
                <c:formatCode>General</c:formatCode>
                <c:ptCount val="10"/>
                <c:pt idx="0">
                  <c:v>4058</c:v>
                </c:pt>
                <c:pt idx="1">
                  <c:v>6422</c:v>
                </c:pt>
                <c:pt idx="2">
                  <c:v>11132</c:v>
                </c:pt>
                <c:pt idx="3">
                  <c:v>13018</c:v>
                </c:pt>
                <c:pt idx="4">
                  <c:v>18036</c:v>
                </c:pt>
                <c:pt idx="5">
                  <c:v>26928</c:v>
                </c:pt>
                <c:pt idx="6">
                  <c:v>29289</c:v>
                </c:pt>
                <c:pt idx="7">
                  <c:v>34075</c:v>
                </c:pt>
                <c:pt idx="8">
                  <c:v>44675</c:v>
                </c:pt>
                <c:pt idx="9">
                  <c:v>44525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EC-4AB5-AF6D-73AC77035E76}"/>
            </c:ext>
          </c:extLst>
        </c:ser>
        <c:ser>
          <c:idx val="2"/>
          <c:order val="2"/>
          <c:tx>
            <c:strRef>
              <c:f>Untied!$D$2</c:f>
              <c:strCache>
                <c:ptCount val="1"/>
                <c:pt idx="0">
                  <c:v>LNSNL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Untied!$A$3:$A$12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Untied!$D$3:$D$12</c:f>
              <c:numCache>
                <c:formatCode>General</c:formatCode>
                <c:ptCount val="10"/>
                <c:pt idx="0">
                  <c:v>4682</c:v>
                </c:pt>
                <c:pt idx="1">
                  <c:v>6908</c:v>
                </c:pt>
                <c:pt idx="2">
                  <c:v>10458</c:v>
                </c:pt>
                <c:pt idx="3">
                  <c:v>12486</c:v>
                </c:pt>
                <c:pt idx="4">
                  <c:v>20312</c:v>
                </c:pt>
                <c:pt idx="5">
                  <c:v>32527</c:v>
                </c:pt>
                <c:pt idx="6">
                  <c:v>36359</c:v>
                </c:pt>
                <c:pt idx="7">
                  <c:v>40122</c:v>
                </c:pt>
                <c:pt idx="8">
                  <c:v>50644</c:v>
                </c:pt>
                <c:pt idx="9">
                  <c:v>53226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6EC-4AB5-AF6D-73AC77035E76}"/>
            </c:ext>
          </c:extLst>
        </c:ser>
        <c:ser>
          <c:idx val="3"/>
          <c:order val="3"/>
          <c:tx>
            <c:strRef>
              <c:f>Untied!$E$2</c:f>
              <c:strCache>
                <c:ptCount val="1"/>
                <c:pt idx="0">
                  <c:v>MTET-MET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Untied!$A$3:$A$12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Untied!$E$3:$E$12</c:f>
              <c:numCache>
                <c:formatCode>General</c:formatCode>
                <c:ptCount val="10"/>
                <c:pt idx="0">
                  <c:v>2712</c:v>
                </c:pt>
                <c:pt idx="1">
                  <c:v>4687</c:v>
                </c:pt>
                <c:pt idx="2">
                  <c:v>6724</c:v>
                </c:pt>
                <c:pt idx="3">
                  <c:v>8521</c:v>
                </c:pt>
                <c:pt idx="4">
                  <c:v>11838</c:v>
                </c:pt>
                <c:pt idx="5">
                  <c:v>17224</c:v>
                </c:pt>
                <c:pt idx="6">
                  <c:v>19490</c:v>
                </c:pt>
                <c:pt idx="7">
                  <c:v>21460</c:v>
                </c:pt>
                <c:pt idx="8">
                  <c:v>26421</c:v>
                </c:pt>
                <c:pt idx="9">
                  <c:v>28458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10-4C57-86EB-4D45B66E88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2441071"/>
        <c:axId val="302440655"/>
      </c:barChart>
      <c:catAx>
        <c:axId val="3024410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tasks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440655"/>
        <c:crosses val="autoZero"/>
        <c:auto val="1"/>
        <c:lblAlgn val="ctr"/>
        <c:lblOffset val="100"/>
        <c:noMultiLvlLbl val="0"/>
      </c:catAx>
      <c:valAx>
        <c:axId val="302440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Response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441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600075</xdr:colOff>
      <xdr:row>0</xdr:row>
      <xdr:rowOff>185737</xdr:rowOff>
    </xdr:from>
    <xdr:to>
      <xdr:col>13</xdr:col>
      <xdr:colOff>295275</xdr:colOff>
      <xdr:row>15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A7AE2F3-0D1E-42FB-A792-22BA9BCFDF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4762</xdr:rowOff>
    </xdr:from>
    <xdr:to>
      <xdr:col>13</xdr:col>
      <xdr:colOff>304800</xdr:colOff>
      <xdr:row>15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961E4D-8A26-4AED-B3F9-7FECEB3BCB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3"/>
  <sheetViews>
    <sheetView tabSelected="1" workbookViewId="0">
      <selection sqref="A1:E1"/>
    </sheetView>
  </sheetViews>
  <sheetFormatPr defaultRowHeight="15" x14ac:dyDescent="0.25"/>
  <sheetData>
    <row r="1" spans="1:19" x14ac:dyDescent="0.25">
      <c r="A1" s="4" t="s">
        <v>0</v>
      </c>
      <c r="B1" s="5"/>
      <c r="C1" s="5"/>
      <c r="D1" s="5"/>
      <c r="E1" s="5"/>
      <c r="P1" s="4" t="s">
        <v>1</v>
      </c>
      <c r="Q1" s="5"/>
      <c r="R1" s="5"/>
      <c r="S1" s="2"/>
    </row>
    <row r="2" spans="1:19" x14ac:dyDescent="0.25">
      <c r="A2" s="1"/>
      <c r="B2" s="1" t="s">
        <v>2</v>
      </c>
      <c r="C2" s="1" t="s">
        <v>3</v>
      </c>
      <c r="D2" s="1" t="s">
        <v>4</v>
      </c>
      <c r="E2" s="1" t="s">
        <v>5</v>
      </c>
      <c r="P2" s="1" t="s">
        <v>2</v>
      </c>
      <c r="Q2" s="1" t="s">
        <v>3</v>
      </c>
      <c r="R2" s="1" t="s">
        <v>4</v>
      </c>
    </row>
    <row r="3" spans="1:19" x14ac:dyDescent="0.25">
      <c r="A3" s="1">
        <v>100</v>
      </c>
      <c r="B3" s="1">
        <v>2705</v>
      </c>
      <c r="C3" s="1">
        <v>6315</v>
      </c>
      <c r="D3" s="1">
        <v>2740</v>
      </c>
      <c r="E3" s="1">
        <v>2682</v>
      </c>
      <c r="P3">
        <f>(1-E3/B3)*100</f>
        <v>0.85027726432532758</v>
      </c>
      <c r="Q3">
        <f>(1-E3/C3)*100</f>
        <v>57.529691211401421</v>
      </c>
      <c r="R3">
        <f>(1-E3/D3)*100</f>
        <v>2.116788321167884</v>
      </c>
    </row>
    <row r="4" spans="1:19" x14ac:dyDescent="0.25">
      <c r="A4" s="1">
        <v>200</v>
      </c>
      <c r="B4" s="1">
        <v>4286</v>
      </c>
      <c r="C4" s="1">
        <v>10150</v>
      </c>
      <c r="D4" s="1">
        <v>4432</v>
      </c>
      <c r="E4" s="1">
        <v>4541</v>
      </c>
      <c r="P4">
        <f t="shared" ref="P4:P12" si="0">(1-E4/B4)*100</f>
        <v>-5.9496033597760123</v>
      </c>
      <c r="Q4">
        <f t="shared" ref="Q4:Q12" si="1">(1-E4/C4)*100</f>
        <v>55.261083743842363</v>
      </c>
      <c r="R4">
        <f t="shared" ref="R4:R12" si="2">(1-E4/D4)*100</f>
        <v>-2.4593862815884382</v>
      </c>
    </row>
    <row r="5" spans="1:19" x14ac:dyDescent="0.25">
      <c r="A5" s="1">
        <v>300</v>
      </c>
      <c r="B5" s="1">
        <v>5920</v>
      </c>
      <c r="C5" s="1">
        <v>13859</v>
      </c>
      <c r="D5" s="1">
        <v>6916</v>
      </c>
      <c r="E5" s="1">
        <v>7056</v>
      </c>
      <c r="P5">
        <f t="shared" si="0"/>
        <v>-19.189189189189193</v>
      </c>
      <c r="Q5">
        <f t="shared" si="1"/>
        <v>49.087235731293745</v>
      </c>
      <c r="R5">
        <f t="shared" si="2"/>
        <v>-2.0242914979757165</v>
      </c>
    </row>
    <row r="6" spans="1:19" x14ac:dyDescent="0.25">
      <c r="A6" s="1">
        <v>400</v>
      </c>
      <c r="B6" s="1">
        <v>7561</v>
      </c>
      <c r="C6" s="1">
        <v>17393</v>
      </c>
      <c r="D6" s="1">
        <v>8475</v>
      </c>
      <c r="E6" s="1">
        <v>8916</v>
      </c>
      <c r="P6">
        <f t="shared" si="0"/>
        <v>-17.9209099325486</v>
      </c>
      <c r="Q6">
        <f t="shared" si="1"/>
        <v>48.737998045190587</v>
      </c>
      <c r="R6">
        <f t="shared" si="2"/>
        <v>-5.2035398230088514</v>
      </c>
    </row>
    <row r="7" spans="1:19" x14ac:dyDescent="0.25">
      <c r="A7" s="1">
        <v>500</v>
      </c>
      <c r="B7" s="1">
        <v>11283</v>
      </c>
      <c r="C7" s="1">
        <v>26592</v>
      </c>
      <c r="D7" s="1">
        <v>11999</v>
      </c>
      <c r="E7" s="1">
        <v>11359</v>
      </c>
      <c r="P7">
        <f t="shared" si="0"/>
        <v>-0.67357972170523084</v>
      </c>
      <c r="Q7">
        <f t="shared" si="1"/>
        <v>57.284145607701561</v>
      </c>
      <c r="R7">
        <f t="shared" si="2"/>
        <v>5.3337778148178971</v>
      </c>
    </row>
    <row r="8" spans="1:19" x14ac:dyDescent="0.25">
      <c r="A8" s="1">
        <v>600</v>
      </c>
      <c r="B8" s="1">
        <v>17468</v>
      </c>
      <c r="C8" s="1">
        <v>40759</v>
      </c>
      <c r="D8" s="1">
        <v>17122</v>
      </c>
      <c r="E8" s="1">
        <v>17149</v>
      </c>
      <c r="P8">
        <f t="shared" si="0"/>
        <v>1.8261964735516334</v>
      </c>
      <c r="Q8">
        <f t="shared" si="1"/>
        <v>57.92585686596825</v>
      </c>
      <c r="R8">
        <f t="shared" si="2"/>
        <v>-0.15769185842775535</v>
      </c>
    </row>
    <row r="9" spans="1:19" x14ac:dyDescent="0.25">
      <c r="A9" s="1">
        <v>700</v>
      </c>
      <c r="B9" s="1">
        <v>20110</v>
      </c>
      <c r="C9" s="1">
        <v>48265</v>
      </c>
      <c r="D9" s="1">
        <v>20113</v>
      </c>
      <c r="E9" s="1">
        <v>19671</v>
      </c>
      <c r="P9">
        <f t="shared" si="0"/>
        <v>2.182993535554445</v>
      </c>
      <c r="Q9">
        <f t="shared" si="1"/>
        <v>59.243758417072414</v>
      </c>
      <c r="R9">
        <f t="shared" si="2"/>
        <v>2.1975836523641434</v>
      </c>
    </row>
    <row r="10" spans="1:19" x14ac:dyDescent="0.25">
      <c r="A10" s="1">
        <v>800</v>
      </c>
      <c r="B10" s="1">
        <v>20994</v>
      </c>
      <c r="C10" s="1">
        <v>49106</v>
      </c>
      <c r="D10" s="1">
        <v>21533</v>
      </c>
      <c r="E10" s="1">
        <v>22259</v>
      </c>
      <c r="P10">
        <f t="shared" si="0"/>
        <v>-6.0255311041249815</v>
      </c>
      <c r="Q10">
        <f t="shared" si="1"/>
        <v>54.671526900989697</v>
      </c>
      <c r="R10">
        <f t="shared" si="2"/>
        <v>-3.3715692193377667</v>
      </c>
    </row>
    <row r="11" spans="1:19" x14ac:dyDescent="0.25">
      <c r="A11" s="1">
        <v>900</v>
      </c>
      <c r="B11" s="1">
        <v>29367</v>
      </c>
      <c r="C11" s="1">
        <v>72659</v>
      </c>
      <c r="D11" s="1">
        <v>26712</v>
      </c>
      <c r="E11" s="1">
        <v>26876</v>
      </c>
      <c r="P11">
        <f t="shared" si="0"/>
        <v>8.4823100759355725</v>
      </c>
      <c r="Q11">
        <f t="shared" si="1"/>
        <v>63.01077636631387</v>
      </c>
      <c r="R11">
        <f t="shared" si="2"/>
        <v>-0.61395627433362687</v>
      </c>
    </row>
    <row r="12" spans="1:19" x14ac:dyDescent="0.25">
      <c r="A12" s="1">
        <v>1000</v>
      </c>
      <c r="B12" s="1">
        <v>27686</v>
      </c>
      <c r="C12" s="1">
        <v>67166</v>
      </c>
      <c r="D12" s="1">
        <v>29420</v>
      </c>
      <c r="E12" s="1">
        <v>28755</v>
      </c>
      <c r="P12">
        <f t="shared" si="0"/>
        <v>-3.8611572635989244</v>
      </c>
      <c r="Q12">
        <f t="shared" si="1"/>
        <v>57.18816067653276</v>
      </c>
      <c r="R12">
        <f t="shared" si="2"/>
        <v>2.2603670972127787</v>
      </c>
    </row>
    <row r="13" spans="1:19" x14ac:dyDescent="0.25">
      <c r="O13" s="3" t="s">
        <v>6</v>
      </c>
      <c r="P13">
        <f>AVERAGE(P3:P12)</f>
        <v>-4.0278193221575966</v>
      </c>
      <c r="Q13">
        <f>AVERAGE(Q3:Q12)</f>
        <v>55.99402335663067</v>
      </c>
      <c r="R13">
        <f>AVERAGE(R3:R12)</f>
        <v>-0.19219180691094523</v>
      </c>
    </row>
  </sheetData>
  <mergeCells count="2">
    <mergeCell ref="P1:R1"/>
    <mergeCell ref="A1:E1"/>
  </mergeCells>
  <pageMargins left="0.7" right="0.7" top="0.75" bottom="0.75" header="0.3" footer="0.3"/>
  <pageSetup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91594-2E86-4A70-B7C7-BF9B6FFB428D}">
  <dimension ref="A1:R13"/>
  <sheetViews>
    <sheetView workbookViewId="0">
      <selection sqref="A1:E1"/>
    </sheetView>
  </sheetViews>
  <sheetFormatPr defaultRowHeight="15" x14ac:dyDescent="0.25"/>
  <sheetData>
    <row r="1" spans="1:18" x14ac:dyDescent="0.25">
      <c r="A1" s="4" t="s">
        <v>0</v>
      </c>
      <c r="B1" s="5"/>
      <c r="C1" s="5"/>
      <c r="D1" s="5"/>
      <c r="E1" s="5"/>
      <c r="P1" s="4" t="s">
        <v>1</v>
      </c>
      <c r="Q1" s="5"/>
      <c r="R1" s="5"/>
    </row>
    <row r="2" spans="1:18" x14ac:dyDescent="0.25">
      <c r="A2" s="1"/>
      <c r="B2" s="1" t="s">
        <v>2</v>
      </c>
      <c r="C2" s="1" t="s">
        <v>3</v>
      </c>
      <c r="D2" s="1" t="s">
        <v>4</v>
      </c>
      <c r="E2" s="1" t="s">
        <v>5</v>
      </c>
      <c r="P2" s="1" t="s">
        <v>2</v>
      </c>
      <c r="Q2" s="1" t="s">
        <v>3</v>
      </c>
      <c r="R2" s="1" t="s">
        <v>4</v>
      </c>
    </row>
    <row r="3" spans="1:18" x14ac:dyDescent="0.25">
      <c r="A3" s="1">
        <v>100</v>
      </c>
      <c r="B3" s="1">
        <v>2801</v>
      </c>
      <c r="C3" s="1">
        <v>4058</v>
      </c>
      <c r="D3" s="1">
        <v>4682</v>
      </c>
      <c r="E3" s="1">
        <v>2712</v>
      </c>
      <c r="P3">
        <f>(1-E3/B3)*100</f>
        <v>3.1774366297750767</v>
      </c>
      <c r="Q3">
        <f>(1-E3/C3)*100</f>
        <v>33.169048792508626</v>
      </c>
      <c r="R3">
        <f>(1-E3/D3)*100</f>
        <v>42.076035882101671</v>
      </c>
    </row>
    <row r="4" spans="1:18" x14ac:dyDescent="0.25">
      <c r="A4" s="1">
        <v>200</v>
      </c>
      <c r="B4" s="1">
        <v>4344</v>
      </c>
      <c r="C4" s="1">
        <v>6422</v>
      </c>
      <c r="D4" s="1">
        <v>6908</v>
      </c>
      <c r="E4" s="1">
        <v>4687</v>
      </c>
      <c r="P4">
        <f>(1-E4/B4)*100</f>
        <v>-7.8959484346224684</v>
      </c>
      <c r="Q4">
        <f>(1-E4/C4)*100</f>
        <v>27.016505761445032</v>
      </c>
      <c r="R4">
        <f>(1-E4/D4)*100</f>
        <v>32.151129125651423</v>
      </c>
    </row>
    <row r="5" spans="1:18" x14ac:dyDescent="0.25">
      <c r="A5" s="1">
        <v>300</v>
      </c>
      <c r="B5" s="1">
        <v>6238</v>
      </c>
      <c r="C5" s="1">
        <v>11132</v>
      </c>
      <c r="D5" s="1">
        <v>10458</v>
      </c>
      <c r="E5" s="1">
        <v>6724</v>
      </c>
      <c r="P5">
        <f>(1-E5/B5)*100</f>
        <v>-7.79095864058994</v>
      </c>
      <c r="Q5">
        <f>(1-E5/C5)*100</f>
        <v>39.597556593604025</v>
      </c>
      <c r="R5">
        <f>(1-E5/D5)*100</f>
        <v>35.704723656530888</v>
      </c>
    </row>
    <row r="6" spans="1:18" x14ac:dyDescent="0.25">
      <c r="A6" s="1">
        <v>400</v>
      </c>
      <c r="B6" s="1">
        <v>8001</v>
      </c>
      <c r="C6" s="1">
        <v>13018</v>
      </c>
      <c r="D6" s="1">
        <v>12486</v>
      </c>
      <c r="E6" s="1">
        <v>8521</v>
      </c>
      <c r="P6">
        <f>(1-Tied!E6/Tied!B6)*100</f>
        <v>-17.9209099325486</v>
      </c>
      <c r="Q6">
        <f>(1-Tied!E6/Tied!C6)*100</f>
        <v>48.737998045190587</v>
      </c>
      <c r="R6">
        <f>(1-Tied!E6/Tied!D6)*100</f>
        <v>-5.2035398230088514</v>
      </c>
    </row>
    <row r="7" spans="1:18" x14ac:dyDescent="0.25">
      <c r="A7" s="1">
        <v>500</v>
      </c>
      <c r="B7" s="1">
        <v>10367</v>
      </c>
      <c r="C7" s="1">
        <v>18036</v>
      </c>
      <c r="D7" s="1">
        <v>20312</v>
      </c>
      <c r="E7" s="1">
        <v>11838</v>
      </c>
      <c r="P7">
        <f>(1-E7/B7)*100</f>
        <v>-14.189254364811422</v>
      </c>
      <c r="Q7">
        <f>(1-E7/C7)*100</f>
        <v>34.364604125083162</v>
      </c>
      <c r="R7">
        <f>(1-E7/D7)*100</f>
        <v>41.719180779834588</v>
      </c>
    </row>
    <row r="8" spans="1:18" x14ac:dyDescent="0.25">
      <c r="A8" s="1">
        <v>600</v>
      </c>
      <c r="B8" s="1">
        <v>17258</v>
      </c>
      <c r="C8" s="1">
        <v>26928</v>
      </c>
      <c r="D8" s="1">
        <v>32527</v>
      </c>
      <c r="E8" s="1">
        <v>17224</v>
      </c>
      <c r="P8">
        <f>(1-E8/B8)*100</f>
        <v>0.19701008228067973</v>
      </c>
      <c r="Q8">
        <f>(1-E8/C8)*100</f>
        <v>36.036838978015453</v>
      </c>
      <c r="R8">
        <f>(1-E8/D8)*100</f>
        <v>47.047068589172071</v>
      </c>
    </row>
    <row r="9" spans="1:18" x14ac:dyDescent="0.25">
      <c r="A9" s="1">
        <v>700</v>
      </c>
      <c r="B9" s="1">
        <v>18623</v>
      </c>
      <c r="C9" s="1">
        <v>29289</v>
      </c>
      <c r="D9" s="1">
        <v>36359</v>
      </c>
      <c r="E9" s="1">
        <v>19490</v>
      </c>
      <c r="P9">
        <f>(1-Tied!E9/Tied!B9)*100</f>
        <v>2.182993535554445</v>
      </c>
      <c r="Q9">
        <f>(1-Tied!E9/Tied!C9)*100</f>
        <v>59.243758417072414</v>
      </c>
      <c r="R9">
        <f>(1-Tied!E9/Tied!D9)*100</f>
        <v>2.1975836523641434</v>
      </c>
    </row>
    <row r="10" spans="1:18" x14ac:dyDescent="0.25">
      <c r="A10" s="1">
        <v>800</v>
      </c>
      <c r="B10" s="1">
        <v>21310</v>
      </c>
      <c r="C10" s="1">
        <v>34075</v>
      </c>
      <c r="D10" s="1">
        <v>40122</v>
      </c>
      <c r="E10" s="1">
        <v>21460</v>
      </c>
      <c r="P10">
        <f>(1-E10/B10)*100</f>
        <v>-0.70389488503050934</v>
      </c>
      <c r="Q10">
        <f>(1-E10/C10)*100</f>
        <v>37.021276595744681</v>
      </c>
      <c r="R10">
        <f>(1-E10/D10)*100</f>
        <v>46.513134938437759</v>
      </c>
    </row>
    <row r="11" spans="1:18" x14ac:dyDescent="0.25">
      <c r="A11" s="1">
        <v>900</v>
      </c>
      <c r="B11" s="1">
        <v>27889</v>
      </c>
      <c r="C11" s="1">
        <v>44675</v>
      </c>
      <c r="D11" s="1">
        <v>50644</v>
      </c>
      <c r="E11" s="1">
        <v>26421</v>
      </c>
      <c r="P11">
        <f>(1-E11/B11)*100</f>
        <v>5.2637240489081698</v>
      </c>
      <c r="Q11">
        <f>(1-E11/C11)*100</f>
        <v>40.85954113038612</v>
      </c>
      <c r="R11">
        <f>(1-E11/D11)*100</f>
        <v>47.829950240897247</v>
      </c>
    </row>
    <row r="12" spans="1:18" x14ac:dyDescent="0.25">
      <c r="A12" s="1">
        <v>1000</v>
      </c>
      <c r="B12" s="1">
        <v>28835</v>
      </c>
      <c r="C12" s="1">
        <v>44525</v>
      </c>
      <c r="D12" s="1">
        <v>53226</v>
      </c>
      <c r="E12" s="1">
        <v>28458</v>
      </c>
      <c r="P12">
        <f>(1-E12/B12)*100</f>
        <v>1.3074388763655298</v>
      </c>
      <c r="Q12">
        <f>(1-E12/C12)*100</f>
        <v>36.085345311622689</v>
      </c>
      <c r="R12">
        <f>(1-E12/D12)*100</f>
        <v>46.533648968549201</v>
      </c>
    </row>
    <row r="13" spans="1:18" x14ac:dyDescent="0.25">
      <c r="O13" s="3" t="s">
        <v>6</v>
      </c>
      <c r="P13">
        <f>AVERAGE(P3:P12)</f>
        <v>-3.6372363084719046</v>
      </c>
      <c r="Q13">
        <f>AVERAGE(Q3:Q12)</f>
        <v>39.213247375067276</v>
      </c>
      <c r="R13">
        <f>AVERAGE(R3:R12)</f>
        <v>33.656891601053005</v>
      </c>
    </row>
  </sheetData>
  <mergeCells count="2">
    <mergeCell ref="A1:E1"/>
    <mergeCell ref="P1:R1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ead3d8d-fc83-4d89-b6be-e3d5327adb06">
      <Terms xmlns="http://schemas.microsoft.com/office/infopath/2007/PartnerControls"/>
    </lcf76f155ced4ddcb4097134ff3c332f>
    <TaxCatchAll xmlns="6da909ce-45c6-485b-a6c2-7260ad4a6f37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02270C8CBB9B0459628B5DA97D693F6" ma:contentTypeVersion="15" ma:contentTypeDescription="Create a new document." ma:contentTypeScope="" ma:versionID="b3e7fead3529244694c410166db895b2">
  <xsd:schema xmlns:xsd="http://www.w3.org/2001/XMLSchema" xmlns:xs="http://www.w3.org/2001/XMLSchema" xmlns:p="http://schemas.microsoft.com/office/2006/metadata/properties" xmlns:ns2="7ead3d8d-fc83-4d89-b6be-e3d5327adb06" xmlns:ns3="6da909ce-45c6-485b-a6c2-7260ad4a6f37" targetNamespace="http://schemas.microsoft.com/office/2006/metadata/properties" ma:root="true" ma:fieldsID="3106cbeb8534822ed7acea6d02555781" ns2:_="" ns3:_="">
    <xsd:import namespace="7ead3d8d-fc83-4d89-b6be-e3d5327adb06"/>
    <xsd:import namespace="6da909ce-45c6-485b-a6c2-7260ad4a6f3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ead3d8d-fc83-4d89-b6be-e3d5327adb0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abd39c20-4416-4a86-a41d-df69d8f2de9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a909ce-45c6-485b-a6c2-7260ad4a6f37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8bf02e95-f652-4921-b35b-b4c1c9aba75a}" ma:internalName="TaxCatchAll" ma:showField="CatchAllData" ma:web="6da909ce-45c6-485b-a6c2-7260ad4a6f3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EE64C87-1F1D-41E4-8726-038BAE041E8F}">
  <ds:schemaRefs>
    <ds:schemaRef ds:uri="http://www.w3.org/XML/1998/namespace"/>
    <ds:schemaRef ds:uri="http://schemas.openxmlformats.org/package/2006/metadata/core-properties"/>
    <ds:schemaRef ds:uri="http://schemas.microsoft.com/office/2006/metadata/properties"/>
    <ds:schemaRef ds:uri="http://schemas.microsoft.com/office/infopath/2007/PartnerControls"/>
    <ds:schemaRef ds:uri="http://schemas.microsoft.com/office/2006/documentManagement/types"/>
    <ds:schemaRef ds:uri="http://purl.org/dc/dcmitype/"/>
    <ds:schemaRef ds:uri="http://purl.org/dc/terms/"/>
    <ds:schemaRef ds:uri="6da909ce-45c6-485b-a6c2-7260ad4a6f37"/>
    <ds:schemaRef ds:uri="7ead3d8d-fc83-4d89-b6be-e3d5327adb06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255104F3-8657-4A99-853F-21CD99678CC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B1C2B11-9705-4564-AB7A-3E6B6580C09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ead3d8d-fc83-4d89-b6be-e3d5327adb06"/>
    <ds:schemaRef ds:uri="6da909ce-45c6-485b-a6c2-7260ad4a6f3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Tied</vt:lpstr>
      <vt:lpstr>Untied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IL0033M</dc:creator>
  <cp:keywords/>
  <dc:description/>
  <cp:lastModifiedBy>Mohammad Samadi Gharajeh</cp:lastModifiedBy>
  <cp:revision/>
  <dcterms:created xsi:type="dcterms:W3CDTF">2015-06-05T18:17:20Z</dcterms:created>
  <dcterms:modified xsi:type="dcterms:W3CDTF">2022-06-30T09:05:00Z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0x010100602270C8CBB9B0459628B5DA97D693F6</vt:lpwstr>
  </property>
  <property fmtid="{D5CDD505-2E9C-101B-9397-08002B2CF9AE}" pid="3" name="MediaServiceImageTags">
    <vt:lpwstr/>
  </property>
</Properties>
</file>