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borgnino/Desktop/"/>
    </mc:Choice>
  </mc:AlternateContent>
  <xr:revisionPtr revIDLastSave="0" documentId="8_{DF4D6CA2-C237-E547-A3F6-CAE479EE3BED}" xr6:coauthVersionLast="46" xr6:coauthVersionMax="46" xr10:uidLastSave="{00000000-0000-0000-0000-000000000000}"/>
  <bookViews>
    <workbookView xWindow="780" yWindow="1000" windowWidth="27640" windowHeight="15640" xr2:uid="{7798B070-9B48-E546-94E7-B12565294CAE}"/>
  </bookViews>
  <sheets>
    <sheet name="catalunya visitors 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H2" i="1"/>
  <c r="I2" i="1" s="1"/>
  <c r="C3" i="1"/>
  <c r="H3" i="1"/>
  <c r="I3" i="1"/>
  <c r="C4" i="1"/>
  <c r="H4" i="1"/>
  <c r="I4" i="1"/>
  <c r="C5" i="1"/>
  <c r="H5" i="1"/>
  <c r="I5" i="1"/>
  <c r="C6" i="1"/>
  <c r="H6" i="1"/>
  <c r="I6" i="1" s="1"/>
  <c r="C7" i="1"/>
  <c r="H7" i="1"/>
  <c r="I7" i="1"/>
  <c r="C8" i="1"/>
  <c r="H8" i="1"/>
  <c r="I8" i="1"/>
  <c r="C9" i="1"/>
  <c r="H9" i="1"/>
  <c r="I9" i="1"/>
  <c r="C10" i="1"/>
  <c r="H10" i="1"/>
  <c r="I10" i="1" s="1"/>
  <c r="C11" i="1"/>
  <c r="H11" i="1"/>
  <c r="I11" i="1"/>
  <c r="C12" i="1"/>
  <c r="H12" i="1"/>
  <c r="I12" i="1"/>
  <c r="C13" i="1"/>
  <c r="H13" i="1"/>
  <c r="I13" i="1"/>
  <c r="C14" i="1"/>
  <c r="H14" i="1"/>
  <c r="I14" i="1" s="1"/>
  <c r="C15" i="1"/>
  <c r="H15" i="1"/>
  <c r="I15" i="1"/>
  <c r="C16" i="1"/>
  <c r="H16" i="1"/>
  <c r="I16" i="1"/>
  <c r="C17" i="1"/>
  <c r="H17" i="1"/>
  <c r="I17" i="1"/>
  <c r="C18" i="1"/>
  <c r="H18" i="1"/>
  <c r="I18" i="1" s="1"/>
  <c r="C19" i="1"/>
  <c r="H19" i="1"/>
  <c r="I19" i="1"/>
  <c r="C20" i="1"/>
  <c r="H20" i="1"/>
  <c r="I20" i="1"/>
  <c r="C21" i="1"/>
  <c r="H21" i="1"/>
  <c r="I21" i="1"/>
  <c r="C22" i="1"/>
  <c r="H22" i="1"/>
  <c r="I22" i="1" s="1"/>
  <c r="C23" i="1"/>
  <c r="H23" i="1"/>
  <c r="I23" i="1"/>
  <c r="C24" i="1"/>
  <c r="H24" i="1"/>
  <c r="I24" i="1"/>
  <c r="C25" i="1"/>
  <c r="H25" i="1"/>
  <c r="I25" i="1"/>
  <c r="C26" i="1"/>
  <c r="H26" i="1"/>
  <c r="I26" i="1" s="1"/>
  <c r="C27" i="1"/>
  <c r="H27" i="1"/>
  <c r="I27" i="1"/>
  <c r="C28" i="1"/>
  <c r="H28" i="1"/>
  <c r="I28" i="1"/>
  <c r="C29" i="1"/>
  <c r="H29" i="1"/>
  <c r="I29" i="1"/>
  <c r="C30" i="1"/>
  <c r="H30" i="1"/>
  <c r="I30" i="1" s="1"/>
  <c r="C31" i="1"/>
  <c r="H31" i="1"/>
  <c r="I31" i="1"/>
  <c r="C32" i="1"/>
  <c r="H32" i="1"/>
  <c r="I32" i="1"/>
  <c r="C33" i="1"/>
  <c r="H33" i="1"/>
  <c r="I33" i="1"/>
  <c r="C34" i="1"/>
  <c r="H34" i="1"/>
  <c r="I34" i="1" s="1"/>
  <c r="C35" i="1"/>
  <c r="H35" i="1"/>
  <c r="I35" i="1"/>
  <c r="C36" i="1"/>
  <c r="H36" i="1"/>
  <c r="I36" i="1"/>
  <c r="C37" i="1"/>
  <c r="H37" i="1"/>
  <c r="I37" i="1"/>
  <c r="C38" i="1"/>
  <c r="H38" i="1"/>
  <c r="I38" i="1" s="1"/>
  <c r="C39" i="1"/>
  <c r="H39" i="1"/>
  <c r="I39" i="1"/>
  <c r="C40" i="1"/>
  <c r="H40" i="1"/>
  <c r="I40" i="1"/>
  <c r="C41" i="1"/>
  <c r="H41" i="1"/>
  <c r="I41" i="1" s="1"/>
  <c r="C42" i="1"/>
  <c r="H42" i="1"/>
  <c r="I42" i="1" s="1"/>
  <c r="C43" i="1"/>
  <c r="H43" i="1"/>
  <c r="I43" i="1"/>
  <c r="C44" i="1"/>
  <c r="H44" i="1"/>
  <c r="I44" i="1" s="1"/>
  <c r="C45" i="1"/>
  <c r="H45" i="1"/>
  <c r="I45" i="1"/>
  <c r="C46" i="1"/>
  <c r="H46" i="1"/>
  <c r="I46" i="1" s="1"/>
  <c r="C47" i="1"/>
  <c r="H47" i="1"/>
  <c r="I47" i="1"/>
  <c r="C48" i="1"/>
  <c r="H48" i="1"/>
  <c r="I48" i="1" s="1"/>
  <c r="C49" i="1"/>
  <c r="H49" i="1"/>
  <c r="I49" i="1"/>
  <c r="C50" i="1"/>
  <c r="H50" i="1"/>
  <c r="I50" i="1" s="1"/>
  <c r="C51" i="1"/>
  <c r="H51" i="1"/>
  <c r="I51" i="1"/>
  <c r="C52" i="1"/>
  <c r="H52" i="1"/>
  <c r="I52" i="1" s="1"/>
</calcChain>
</file>

<file path=xl/sharedStrings.xml><?xml version="1.0" encoding="utf-8"?>
<sst xmlns="http://schemas.openxmlformats.org/spreadsheetml/2006/main" count="15" uniqueCount="10">
  <si>
    <t xml:space="preserve"> </t>
  </si>
  <si>
    <t>Porcentaje</t>
  </si>
  <si>
    <t>Total por año</t>
  </si>
  <si>
    <t xml:space="preserve">        Tasa de variación acumulada</t>
  </si>
  <si>
    <t xml:space="preserve">        Acumulado en lo que va de año</t>
  </si>
  <si>
    <t xml:space="preserve">        Tasa de variación anual</t>
  </si>
  <si>
    <t xml:space="preserve">        Dato base</t>
  </si>
  <si>
    <t>Mes2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</si>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</sst>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1" fillId="0" borderId="0" xfId="2"/>
    <xf numFmtId="9" fontId="0" fillId="0" borderId="0" xfId="1" applyFont="1" applyFill="1" applyBorder="1" applyAlignment="1">
      <alignment horizontal="center"/>
    </xf>
    <xf numFmtId="4" fontId="2" fillId="0" borderId="0" xfId="2" applyNumberFormat="1" applyFont="1" applyAlignment="1">
      <alignment horizontal="center"/>
    </xf>
    <xf numFmtId="0" fontId="2" fillId="0" borderId="0" xfId="2" applyFont="1" applyAlignment="1">
      <alignment horizontal="center"/>
    </xf>
    <xf numFmtId="3" fontId="2" fillId="0" borderId="0" xfId="2" applyNumberFormat="1" applyFont="1" applyAlignment="1">
      <alignment horizontal="center"/>
    </xf>
    <xf numFmtId="0" fontId="3" fillId="0" borderId="0" xfId="2" applyFont="1" applyAlignment="1">
      <alignment horizontal="center" wrapText="1"/>
    </xf>
    <xf numFmtId="0" fontId="1" fillId="0" borderId="0" xfId="2" applyAlignment="1">
      <alignment horizontal="center"/>
    </xf>
  </cellXfs>
  <cellStyles count="3">
    <cellStyle name="Normal" xfId="0" builtinId="0"/>
    <cellStyle name="Normal 2" xfId="2" xr:uid="{3C88D367-2462-7D43-8DEE-99C9CB829E85}"/>
    <cellStyle name="Percent" xfId="1" builtinId="5"/>
  </cellStyles>
  <dxfs count="11"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3C47A-ACEC-914B-9124-E3508DCA3086}" name="Tabla1" displayName="Tabla1" ref="A1:I52" totalsRowShown="0" headerRowDxfId="10" dataDxfId="9">
  <autoFilter ref="A1:I52" xr:uid="{7E2EC064-FFDE-C940-B78D-BF913C567B38}"/>
  <tableColumns count="9">
    <tableColumn id="1" xr3:uid="{C683F08F-C1C8-2043-9603-863061FDE96F}" name="Año" dataDxfId="8"/>
    <tableColumn id="2" xr3:uid="{A953C035-8A57-C142-99B4-3C77B32B7F9F}" name="Mes" dataDxfId="7"/>
    <tableColumn id="3" xr3:uid="{CCD2B822-F57B-B747-9A1C-6687A6F1B9C8}" name="Mes2" dataDxfId="6">
      <calculatedColumnFormula>TEXT(B2*29,"mmmm")</calculatedColumnFormula>
    </tableColumn>
    <tableColumn id="4" xr3:uid="{E1F44300-EF50-AA4C-B69D-FC4D93E336FC}" name="        Dato base" dataDxfId="5"/>
    <tableColumn id="5" xr3:uid="{BA965C98-13C6-1B42-82E9-33E80ED9BE8A}" name="        Tasa de variación anual" dataDxfId="4"/>
    <tableColumn id="6" xr3:uid="{5C8C2410-F2FE-A44F-AED1-F60F7833ACF4}" name="        Acumulado en lo que va de año" dataDxfId="3"/>
    <tableColumn id="7" xr3:uid="{F177CA27-5192-8A40-AC3D-3B460F858F67}" name="        Tasa de variación acumulada" dataDxfId="2"/>
    <tableColumn id="9" xr3:uid="{048C7015-D03C-664B-8EA5-470915882A1A}" name="Total por año" dataDxfId="1">
      <calculatedColumnFormula>SUMIFS(D$2:D$52,A$2:A$52,A2)</calculatedColumnFormula>
    </tableColumn>
    <tableColumn id="8" xr3:uid="{89E481CA-A5B3-5842-BFC5-C408DABEDAEA}" name="Porcentaje" dataDxfId="0">
      <calculatedColumnFormula>D2/H2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7671-0F5F-214B-8D31-4B90463545BE}">
  <dimension ref="A1:I52"/>
  <sheetViews>
    <sheetView tabSelected="1" workbookViewId="0">
      <selection activeCell="F14" sqref="F14"/>
    </sheetView>
  </sheetViews>
  <sheetFormatPr baseColWidth="10" defaultRowHeight="13" x14ac:dyDescent="0.15"/>
  <cols>
    <col min="1" max="2" width="8.5" style="1" customWidth="1"/>
    <col min="3" max="3" width="12.33203125" style="1" customWidth="1"/>
    <col min="4" max="4" width="15.6640625" style="1" customWidth="1"/>
    <col min="5" max="5" width="27.1640625" style="1" customWidth="1"/>
    <col min="6" max="6" width="35.33203125" style="1" bestFit="1" customWidth="1"/>
    <col min="7" max="8" width="31.6640625" style="1" customWidth="1"/>
    <col min="9" max="9" width="15" style="1" bestFit="1" customWidth="1"/>
    <col min="10" max="256" width="10.83203125" style="1"/>
    <col min="257" max="258" width="8.5" style="1" customWidth="1"/>
    <col min="259" max="259" width="12.33203125" style="1" customWidth="1"/>
    <col min="260" max="260" width="15.6640625" style="1" customWidth="1"/>
    <col min="261" max="261" width="27.1640625" style="1" customWidth="1"/>
    <col min="262" max="262" width="33.1640625" style="1" customWidth="1"/>
    <col min="263" max="264" width="31.6640625" style="1" customWidth="1"/>
    <col min="265" max="265" width="15" style="1" bestFit="1" customWidth="1"/>
    <col min="266" max="512" width="10.83203125" style="1"/>
    <col min="513" max="514" width="8.5" style="1" customWidth="1"/>
    <col min="515" max="515" width="12.33203125" style="1" customWidth="1"/>
    <col min="516" max="516" width="15.6640625" style="1" customWidth="1"/>
    <col min="517" max="517" width="27.1640625" style="1" customWidth="1"/>
    <col min="518" max="518" width="33.1640625" style="1" customWidth="1"/>
    <col min="519" max="520" width="31.6640625" style="1" customWidth="1"/>
    <col min="521" max="521" width="15" style="1" bestFit="1" customWidth="1"/>
    <col min="522" max="768" width="10.83203125" style="1"/>
    <col min="769" max="770" width="8.5" style="1" customWidth="1"/>
    <col min="771" max="771" width="12.33203125" style="1" customWidth="1"/>
    <col min="772" max="772" width="15.6640625" style="1" customWidth="1"/>
    <col min="773" max="773" width="27.1640625" style="1" customWidth="1"/>
    <col min="774" max="774" width="33.1640625" style="1" customWidth="1"/>
    <col min="775" max="776" width="31.6640625" style="1" customWidth="1"/>
    <col min="777" max="777" width="15" style="1" bestFit="1" customWidth="1"/>
    <col min="778" max="1024" width="10.83203125" style="1"/>
    <col min="1025" max="1026" width="8.5" style="1" customWidth="1"/>
    <col min="1027" max="1027" width="12.33203125" style="1" customWidth="1"/>
    <col min="1028" max="1028" width="15.6640625" style="1" customWidth="1"/>
    <col min="1029" max="1029" width="27.1640625" style="1" customWidth="1"/>
    <col min="1030" max="1030" width="33.1640625" style="1" customWidth="1"/>
    <col min="1031" max="1032" width="31.6640625" style="1" customWidth="1"/>
    <col min="1033" max="1033" width="15" style="1" bestFit="1" customWidth="1"/>
    <col min="1034" max="1280" width="10.83203125" style="1"/>
    <col min="1281" max="1282" width="8.5" style="1" customWidth="1"/>
    <col min="1283" max="1283" width="12.33203125" style="1" customWidth="1"/>
    <col min="1284" max="1284" width="15.6640625" style="1" customWidth="1"/>
    <col min="1285" max="1285" width="27.1640625" style="1" customWidth="1"/>
    <col min="1286" max="1286" width="33.1640625" style="1" customWidth="1"/>
    <col min="1287" max="1288" width="31.6640625" style="1" customWidth="1"/>
    <col min="1289" max="1289" width="15" style="1" bestFit="1" customWidth="1"/>
    <col min="1290" max="1536" width="10.83203125" style="1"/>
    <col min="1537" max="1538" width="8.5" style="1" customWidth="1"/>
    <col min="1539" max="1539" width="12.33203125" style="1" customWidth="1"/>
    <col min="1540" max="1540" width="15.6640625" style="1" customWidth="1"/>
    <col min="1541" max="1541" width="27.1640625" style="1" customWidth="1"/>
    <col min="1542" max="1542" width="33.1640625" style="1" customWidth="1"/>
    <col min="1543" max="1544" width="31.6640625" style="1" customWidth="1"/>
    <col min="1545" max="1545" width="15" style="1" bestFit="1" customWidth="1"/>
    <col min="1546" max="1792" width="10.83203125" style="1"/>
    <col min="1793" max="1794" width="8.5" style="1" customWidth="1"/>
    <col min="1795" max="1795" width="12.33203125" style="1" customWidth="1"/>
    <col min="1796" max="1796" width="15.6640625" style="1" customWidth="1"/>
    <col min="1797" max="1797" width="27.1640625" style="1" customWidth="1"/>
    <col min="1798" max="1798" width="33.1640625" style="1" customWidth="1"/>
    <col min="1799" max="1800" width="31.6640625" style="1" customWidth="1"/>
    <col min="1801" max="1801" width="15" style="1" bestFit="1" customWidth="1"/>
    <col min="1802" max="2048" width="10.83203125" style="1"/>
    <col min="2049" max="2050" width="8.5" style="1" customWidth="1"/>
    <col min="2051" max="2051" width="12.33203125" style="1" customWidth="1"/>
    <col min="2052" max="2052" width="15.6640625" style="1" customWidth="1"/>
    <col min="2053" max="2053" width="27.1640625" style="1" customWidth="1"/>
    <col min="2054" max="2054" width="33.1640625" style="1" customWidth="1"/>
    <col min="2055" max="2056" width="31.6640625" style="1" customWidth="1"/>
    <col min="2057" max="2057" width="15" style="1" bestFit="1" customWidth="1"/>
    <col min="2058" max="2304" width="10.83203125" style="1"/>
    <col min="2305" max="2306" width="8.5" style="1" customWidth="1"/>
    <col min="2307" max="2307" width="12.33203125" style="1" customWidth="1"/>
    <col min="2308" max="2308" width="15.6640625" style="1" customWidth="1"/>
    <col min="2309" max="2309" width="27.1640625" style="1" customWidth="1"/>
    <col min="2310" max="2310" width="33.1640625" style="1" customWidth="1"/>
    <col min="2311" max="2312" width="31.6640625" style="1" customWidth="1"/>
    <col min="2313" max="2313" width="15" style="1" bestFit="1" customWidth="1"/>
    <col min="2314" max="2560" width="10.83203125" style="1"/>
    <col min="2561" max="2562" width="8.5" style="1" customWidth="1"/>
    <col min="2563" max="2563" width="12.33203125" style="1" customWidth="1"/>
    <col min="2564" max="2564" width="15.6640625" style="1" customWidth="1"/>
    <col min="2565" max="2565" width="27.1640625" style="1" customWidth="1"/>
    <col min="2566" max="2566" width="33.1640625" style="1" customWidth="1"/>
    <col min="2567" max="2568" width="31.6640625" style="1" customWidth="1"/>
    <col min="2569" max="2569" width="15" style="1" bestFit="1" customWidth="1"/>
    <col min="2570" max="2816" width="10.83203125" style="1"/>
    <col min="2817" max="2818" width="8.5" style="1" customWidth="1"/>
    <col min="2819" max="2819" width="12.33203125" style="1" customWidth="1"/>
    <col min="2820" max="2820" width="15.6640625" style="1" customWidth="1"/>
    <col min="2821" max="2821" width="27.1640625" style="1" customWidth="1"/>
    <col min="2822" max="2822" width="33.1640625" style="1" customWidth="1"/>
    <col min="2823" max="2824" width="31.6640625" style="1" customWidth="1"/>
    <col min="2825" max="2825" width="15" style="1" bestFit="1" customWidth="1"/>
    <col min="2826" max="3072" width="10.83203125" style="1"/>
    <col min="3073" max="3074" width="8.5" style="1" customWidth="1"/>
    <col min="3075" max="3075" width="12.33203125" style="1" customWidth="1"/>
    <col min="3076" max="3076" width="15.6640625" style="1" customWidth="1"/>
    <col min="3077" max="3077" width="27.1640625" style="1" customWidth="1"/>
    <col min="3078" max="3078" width="33.1640625" style="1" customWidth="1"/>
    <col min="3079" max="3080" width="31.6640625" style="1" customWidth="1"/>
    <col min="3081" max="3081" width="15" style="1" bestFit="1" customWidth="1"/>
    <col min="3082" max="3328" width="10.83203125" style="1"/>
    <col min="3329" max="3330" width="8.5" style="1" customWidth="1"/>
    <col min="3331" max="3331" width="12.33203125" style="1" customWidth="1"/>
    <col min="3332" max="3332" width="15.6640625" style="1" customWidth="1"/>
    <col min="3333" max="3333" width="27.1640625" style="1" customWidth="1"/>
    <col min="3334" max="3334" width="33.1640625" style="1" customWidth="1"/>
    <col min="3335" max="3336" width="31.6640625" style="1" customWidth="1"/>
    <col min="3337" max="3337" width="15" style="1" bestFit="1" customWidth="1"/>
    <col min="3338" max="3584" width="10.83203125" style="1"/>
    <col min="3585" max="3586" width="8.5" style="1" customWidth="1"/>
    <col min="3587" max="3587" width="12.33203125" style="1" customWidth="1"/>
    <col min="3588" max="3588" width="15.6640625" style="1" customWidth="1"/>
    <col min="3589" max="3589" width="27.1640625" style="1" customWidth="1"/>
    <col min="3590" max="3590" width="33.1640625" style="1" customWidth="1"/>
    <col min="3591" max="3592" width="31.6640625" style="1" customWidth="1"/>
    <col min="3593" max="3593" width="15" style="1" bestFit="1" customWidth="1"/>
    <col min="3594" max="3840" width="10.83203125" style="1"/>
    <col min="3841" max="3842" width="8.5" style="1" customWidth="1"/>
    <col min="3843" max="3843" width="12.33203125" style="1" customWidth="1"/>
    <col min="3844" max="3844" width="15.6640625" style="1" customWidth="1"/>
    <col min="3845" max="3845" width="27.1640625" style="1" customWidth="1"/>
    <col min="3846" max="3846" width="33.1640625" style="1" customWidth="1"/>
    <col min="3847" max="3848" width="31.6640625" style="1" customWidth="1"/>
    <col min="3849" max="3849" width="15" style="1" bestFit="1" customWidth="1"/>
    <col min="3850" max="4096" width="10.83203125" style="1"/>
    <col min="4097" max="4098" width="8.5" style="1" customWidth="1"/>
    <col min="4099" max="4099" width="12.33203125" style="1" customWidth="1"/>
    <col min="4100" max="4100" width="15.6640625" style="1" customWidth="1"/>
    <col min="4101" max="4101" width="27.1640625" style="1" customWidth="1"/>
    <col min="4102" max="4102" width="33.1640625" style="1" customWidth="1"/>
    <col min="4103" max="4104" width="31.6640625" style="1" customWidth="1"/>
    <col min="4105" max="4105" width="15" style="1" bestFit="1" customWidth="1"/>
    <col min="4106" max="4352" width="10.83203125" style="1"/>
    <col min="4353" max="4354" width="8.5" style="1" customWidth="1"/>
    <col min="4355" max="4355" width="12.33203125" style="1" customWidth="1"/>
    <col min="4356" max="4356" width="15.6640625" style="1" customWidth="1"/>
    <col min="4357" max="4357" width="27.1640625" style="1" customWidth="1"/>
    <col min="4358" max="4358" width="33.1640625" style="1" customWidth="1"/>
    <col min="4359" max="4360" width="31.6640625" style="1" customWidth="1"/>
    <col min="4361" max="4361" width="15" style="1" bestFit="1" customWidth="1"/>
    <col min="4362" max="4608" width="10.83203125" style="1"/>
    <col min="4609" max="4610" width="8.5" style="1" customWidth="1"/>
    <col min="4611" max="4611" width="12.33203125" style="1" customWidth="1"/>
    <col min="4612" max="4612" width="15.6640625" style="1" customWidth="1"/>
    <col min="4613" max="4613" width="27.1640625" style="1" customWidth="1"/>
    <col min="4614" max="4614" width="33.1640625" style="1" customWidth="1"/>
    <col min="4615" max="4616" width="31.6640625" style="1" customWidth="1"/>
    <col min="4617" max="4617" width="15" style="1" bestFit="1" customWidth="1"/>
    <col min="4618" max="4864" width="10.83203125" style="1"/>
    <col min="4865" max="4866" width="8.5" style="1" customWidth="1"/>
    <col min="4867" max="4867" width="12.33203125" style="1" customWidth="1"/>
    <col min="4868" max="4868" width="15.6640625" style="1" customWidth="1"/>
    <col min="4869" max="4869" width="27.1640625" style="1" customWidth="1"/>
    <col min="4870" max="4870" width="33.1640625" style="1" customWidth="1"/>
    <col min="4871" max="4872" width="31.6640625" style="1" customWidth="1"/>
    <col min="4873" max="4873" width="15" style="1" bestFit="1" customWidth="1"/>
    <col min="4874" max="5120" width="10.83203125" style="1"/>
    <col min="5121" max="5122" width="8.5" style="1" customWidth="1"/>
    <col min="5123" max="5123" width="12.33203125" style="1" customWidth="1"/>
    <col min="5124" max="5124" width="15.6640625" style="1" customWidth="1"/>
    <col min="5125" max="5125" width="27.1640625" style="1" customWidth="1"/>
    <col min="5126" max="5126" width="33.1640625" style="1" customWidth="1"/>
    <col min="5127" max="5128" width="31.6640625" style="1" customWidth="1"/>
    <col min="5129" max="5129" width="15" style="1" bestFit="1" customWidth="1"/>
    <col min="5130" max="5376" width="10.83203125" style="1"/>
    <col min="5377" max="5378" width="8.5" style="1" customWidth="1"/>
    <col min="5379" max="5379" width="12.33203125" style="1" customWidth="1"/>
    <col min="5380" max="5380" width="15.6640625" style="1" customWidth="1"/>
    <col min="5381" max="5381" width="27.1640625" style="1" customWidth="1"/>
    <col min="5382" max="5382" width="33.1640625" style="1" customWidth="1"/>
    <col min="5383" max="5384" width="31.6640625" style="1" customWidth="1"/>
    <col min="5385" max="5385" width="15" style="1" bestFit="1" customWidth="1"/>
    <col min="5386" max="5632" width="10.83203125" style="1"/>
    <col min="5633" max="5634" width="8.5" style="1" customWidth="1"/>
    <col min="5635" max="5635" width="12.33203125" style="1" customWidth="1"/>
    <col min="5636" max="5636" width="15.6640625" style="1" customWidth="1"/>
    <col min="5637" max="5637" width="27.1640625" style="1" customWidth="1"/>
    <col min="5638" max="5638" width="33.1640625" style="1" customWidth="1"/>
    <col min="5639" max="5640" width="31.6640625" style="1" customWidth="1"/>
    <col min="5641" max="5641" width="15" style="1" bestFit="1" customWidth="1"/>
    <col min="5642" max="5888" width="10.83203125" style="1"/>
    <col min="5889" max="5890" width="8.5" style="1" customWidth="1"/>
    <col min="5891" max="5891" width="12.33203125" style="1" customWidth="1"/>
    <col min="5892" max="5892" width="15.6640625" style="1" customWidth="1"/>
    <col min="5893" max="5893" width="27.1640625" style="1" customWidth="1"/>
    <col min="5894" max="5894" width="33.1640625" style="1" customWidth="1"/>
    <col min="5895" max="5896" width="31.6640625" style="1" customWidth="1"/>
    <col min="5897" max="5897" width="15" style="1" bestFit="1" customWidth="1"/>
    <col min="5898" max="6144" width="10.83203125" style="1"/>
    <col min="6145" max="6146" width="8.5" style="1" customWidth="1"/>
    <col min="6147" max="6147" width="12.33203125" style="1" customWidth="1"/>
    <col min="6148" max="6148" width="15.6640625" style="1" customWidth="1"/>
    <col min="6149" max="6149" width="27.1640625" style="1" customWidth="1"/>
    <col min="6150" max="6150" width="33.1640625" style="1" customWidth="1"/>
    <col min="6151" max="6152" width="31.6640625" style="1" customWidth="1"/>
    <col min="6153" max="6153" width="15" style="1" bestFit="1" customWidth="1"/>
    <col min="6154" max="6400" width="10.83203125" style="1"/>
    <col min="6401" max="6402" width="8.5" style="1" customWidth="1"/>
    <col min="6403" max="6403" width="12.33203125" style="1" customWidth="1"/>
    <col min="6404" max="6404" width="15.6640625" style="1" customWidth="1"/>
    <col min="6405" max="6405" width="27.1640625" style="1" customWidth="1"/>
    <col min="6406" max="6406" width="33.1640625" style="1" customWidth="1"/>
    <col min="6407" max="6408" width="31.6640625" style="1" customWidth="1"/>
    <col min="6409" max="6409" width="15" style="1" bestFit="1" customWidth="1"/>
    <col min="6410" max="6656" width="10.83203125" style="1"/>
    <col min="6657" max="6658" width="8.5" style="1" customWidth="1"/>
    <col min="6659" max="6659" width="12.33203125" style="1" customWidth="1"/>
    <col min="6660" max="6660" width="15.6640625" style="1" customWidth="1"/>
    <col min="6661" max="6661" width="27.1640625" style="1" customWidth="1"/>
    <col min="6662" max="6662" width="33.1640625" style="1" customWidth="1"/>
    <col min="6663" max="6664" width="31.6640625" style="1" customWidth="1"/>
    <col min="6665" max="6665" width="15" style="1" bestFit="1" customWidth="1"/>
    <col min="6666" max="6912" width="10.83203125" style="1"/>
    <col min="6913" max="6914" width="8.5" style="1" customWidth="1"/>
    <col min="6915" max="6915" width="12.33203125" style="1" customWidth="1"/>
    <col min="6916" max="6916" width="15.6640625" style="1" customWidth="1"/>
    <col min="6917" max="6917" width="27.1640625" style="1" customWidth="1"/>
    <col min="6918" max="6918" width="33.1640625" style="1" customWidth="1"/>
    <col min="6919" max="6920" width="31.6640625" style="1" customWidth="1"/>
    <col min="6921" max="6921" width="15" style="1" bestFit="1" customWidth="1"/>
    <col min="6922" max="7168" width="10.83203125" style="1"/>
    <col min="7169" max="7170" width="8.5" style="1" customWidth="1"/>
    <col min="7171" max="7171" width="12.33203125" style="1" customWidth="1"/>
    <col min="7172" max="7172" width="15.6640625" style="1" customWidth="1"/>
    <col min="7173" max="7173" width="27.1640625" style="1" customWidth="1"/>
    <col min="7174" max="7174" width="33.1640625" style="1" customWidth="1"/>
    <col min="7175" max="7176" width="31.6640625" style="1" customWidth="1"/>
    <col min="7177" max="7177" width="15" style="1" bestFit="1" customWidth="1"/>
    <col min="7178" max="7424" width="10.83203125" style="1"/>
    <col min="7425" max="7426" width="8.5" style="1" customWidth="1"/>
    <col min="7427" max="7427" width="12.33203125" style="1" customWidth="1"/>
    <col min="7428" max="7428" width="15.6640625" style="1" customWidth="1"/>
    <col min="7429" max="7429" width="27.1640625" style="1" customWidth="1"/>
    <col min="7430" max="7430" width="33.1640625" style="1" customWidth="1"/>
    <col min="7431" max="7432" width="31.6640625" style="1" customWidth="1"/>
    <col min="7433" max="7433" width="15" style="1" bestFit="1" customWidth="1"/>
    <col min="7434" max="7680" width="10.83203125" style="1"/>
    <col min="7681" max="7682" width="8.5" style="1" customWidth="1"/>
    <col min="7683" max="7683" width="12.33203125" style="1" customWidth="1"/>
    <col min="7684" max="7684" width="15.6640625" style="1" customWidth="1"/>
    <col min="7685" max="7685" width="27.1640625" style="1" customWidth="1"/>
    <col min="7686" max="7686" width="33.1640625" style="1" customWidth="1"/>
    <col min="7687" max="7688" width="31.6640625" style="1" customWidth="1"/>
    <col min="7689" max="7689" width="15" style="1" bestFit="1" customWidth="1"/>
    <col min="7690" max="7936" width="10.83203125" style="1"/>
    <col min="7937" max="7938" width="8.5" style="1" customWidth="1"/>
    <col min="7939" max="7939" width="12.33203125" style="1" customWidth="1"/>
    <col min="7940" max="7940" width="15.6640625" style="1" customWidth="1"/>
    <col min="7941" max="7941" width="27.1640625" style="1" customWidth="1"/>
    <col min="7942" max="7942" width="33.1640625" style="1" customWidth="1"/>
    <col min="7943" max="7944" width="31.6640625" style="1" customWidth="1"/>
    <col min="7945" max="7945" width="15" style="1" bestFit="1" customWidth="1"/>
    <col min="7946" max="8192" width="10.83203125" style="1"/>
    <col min="8193" max="8194" width="8.5" style="1" customWidth="1"/>
    <col min="8195" max="8195" width="12.33203125" style="1" customWidth="1"/>
    <col min="8196" max="8196" width="15.6640625" style="1" customWidth="1"/>
    <col min="8197" max="8197" width="27.1640625" style="1" customWidth="1"/>
    <col min="8198" max="8198" width="33.1640625" style="1" customWidth="1"/>
    <col min="8199" max="8200" width="31.6640625" style="1" customWidth="1"/>
    <col min="8201" max="8201" width="15" style="1" bestFit="1" customWidth="1"/>
    <col min="8202" max="8448" width="10.83203125" style="1"/>
    <col min="8449" max="8450" width="8.5" style="1" customWidth="1"/>
    <col min="8451" max="8451" width="12.33203125" style="1" customWidth="1"/>
    <col min="8452" max="8452" width="15.6640625" style="1" customWidth="1"/>
    <col min="8453" max="8453" width="27.1640625" style="1" customWidth="1"/>
    <col min="8454" max="8454" width="33.1640625" style="1" customWidth="1"/>
    <col min="8455" max="8456" width="31.6640625" style="1" customWidth="1"/>
    <col min="8457" max="8457" width="15" style="1" bestFit="1" customWidth="1"/>
    <col min="8458" max="8704" width="10.83203125" style="1"/>
    <col min="8705" max="8706" width="8.5" style="1" customWidth="1"/>
    <col min="8707" max="8707" width="12.33203125" style="1" customWidth="1"/>
    <col min="8708" max="8708" width="15.6640625" style="1" customWidth="1"/>
    <col min="8709" max="8709" width="27.1640625" style="1" customWidth="1"/>
    <col min="8710" max="8710" width="33.1640625" style="1" customWidth="1"/>
    <col min="8711" max="8712" width="31.6640625" style="1" customWidth="1"/>
    <col min="8713" max="8713" width="15" style="1" bestFit="1" customWidth="1"/>
    <col min="8714" max="8960" width="10.83203125" style="1"/>
    <col min="8961" max="8962" width="8.5" style="1" customWidth="1"/>
    <col min="8963" max="8963" width="12.33203125" style="1" customWidth="1"/>
    <col min="8964" max="8964" width="15.6640625" style="1" customWidth="1"/>
    <col min="8965" max="8965" width="27.1640625" style="1" customWidth="1"/>
    <col min="8966" max="8966" width="33.1640625" style="1" customWidth="1"/>
    <col min="8967" max="8968" width="31.6640625" style="1" customWidth="1"/>
    <col min="8969" max="8969" width="15" style="1" bestFit="1" customWidth="1"/>
    <col min="8970" max="9216" width="10.83203125" style="1"/>
    <col min="9217" max="9218" width="8.5" style="1" customWidth="1"/>
    <col min="9219" max="9219" width="12.33203125" style="1" customWidth="1"/>
    <col min="9220" max="9220" width="15.6640625" style="1" customWidth="1"/>
    <col min="9221" max="9221" width="27.1640625" style="1" customWidth="1"/>
    <col min="9222" max="9222" width="33.1640625" style="1" customWidth="1"/>
    <col min="9223" max="9224" width="31.6640625" style="1" customWidth="1"/>
    <col min="9225" max="9225" width="15" style="1" bestFit="1" customWidth="1"/>
    <col min="9226" max="9472" width="10.83203125" style="1"/>
    <col min="9473" max="9474" width="8.5" style="1" customWidth="1"/>
    <col min="9475" max="9475" width="12.33203125" style="1" customWidth="1"/>
    <col min="9476" max="9476" width="15.6640625" style="1" customWidth="1"/>
    <col min="9477" max="9477" width="27.1640625" style="1" customWidth="1"/>
    <col min="9478" max="9478" width="33.1640625" style="1" customWidth="1"/>
    <col min="9479" max="9480" width="31.6640625" style="1" customWidth="1"/>
    <col min="9481" max="9481" width="15" style="1" bestFit="1" customWidth="1"/>
    <col min="9482" max="9728" width="10.83203125" style="1"/>
    <col min="9729" max="9730" width="8.5" style="1" customWidth="1"/>
    <col min="9731" max="9731" width="12.33203125" style="1" customWidth="1"/>
    <col min="9732" max="9732" width="15.6640625" style="1" customWidth="1"/>
    <col min="9733" max="9733" width="27.1640625" style="1" customWidth="1"/>
    <col min="9734" max="9734" width="33.1640625" style="1" customWidth="1"/>
    <col min="9735" max="9736" width="31.6640625" style="1" customWidth="1"/>
    <col min="9737" max="9737" width="15" style="1" bestFit="1" customWidth="1"/>
    <col min="9738" max="9984" width="10.83203125" style="1"/>
    <col min="9985" max="9986" width="8.5" style="1" customWidth="1"/>
    <col min="9987" max="9987" width="12.33203125" style="1" customWidth="1"/>
    <col min="9988" max="9988" width="15.6640625" style="1" customWidth="1"/>
    <col min="9989" max="9989" width="27.1640625" style="1" customWidth="1"/>
    <col min="9990" max="9990" width="33.1640625" style="1" customWidth="1"/>
    <col min="9991" max="9992" width="31.6640625" style="1" customWidth="1"/>
    <col min="9993" max="9993" width="15" style="1" bestFit="1" customWidth="1"/>
    <col min="9994" max="10240" width="10.83203125" style="1"/>
    <col min="10241" max="10242" width="8.5" style="1" customWidth="1"/>
    <col min="10243" max="10243" width="12.33203125" style="1" customWidth="1"/>
    <col min="10244" max="10244" width="15.6640625" style="1" customWidth="1"/>
    <col min="10245" max="10245" width="27.1640625" style="1" customWidth="1"/>
    <col min="10246" max="10246" width="33.1640625" style="1" customWidth="1"/>
    <col min="10247" max="10248" width="31.6640625" style="1" customWidth="1"/>
    <col min="10249" max="10249" width="15" style="1" bestFit="1" customWidth="1"/>
    <col min="10250" max="10496" width="10.83203125" style="1"/>
    <col min="10497" max="10498" width="8.5" style="1" customWidth="1"/>
    <col min="10499" max="10499" width="12.33203125" style="1" customWidth="1"/>
    <col min="10500" max="10500" width="15.6640625" style="1" customWidth="1"/>
    <col min="10501" max="10501" width="27.1640625" style="1" customWidth="1"/>
    <col min="10502" max="10502" width="33.1640625" style="1" customWidth="1"/>
    <col min="10503" max="10504" width="31.6640625" style="1" customWidth="1"/>
    <col min="10505" max="10505" width="15" style="1" bestFit="1" customWidth="1"/>
    <col min="10506" max="10752" width="10.83203125" style="1"/>
    <col min="10753" max="10754" width="8.5" style="1" customWidth="1"/>
    <col min="10755" max="10755" width="12.33203125" style="1" customWidth="1"/>
    <col min="10756" max="10756" width="15.6640625" style="1" customWidth="1"/>
    <col min="10757" max="10757" width="27.1640625" style="1" customWidth="1"/>
    <col min="10758" max="10758" width="33.1640625" style="1" customWidth="1"/>
    <col min="10759" max="10760" width="31.6640625" style="1" customWidth="1"/>
    <col min="10761" max="10761" width="15" style="1" bestFit="1" customWidth="1"/>
    <col min="10762" max="11008" width="10.83203125" style="1"/>
    <col min="11009" max="11010" width="8.5" style="1" customWidth="1"/>
    <col min="11011" max="11011" width="12.33203125" style="1" customWidth="1"/>
    <col min="11012" max="11012" width="15.6640625" style="1" customWidth="1"/>
    <col min="11013" max="11013" width="27.1640625" style="1" customWidth="1"/>
    <col min="11014" max="11014" width="33.1640625" style="1" customWidth="1"/>
    <col min="11015" max="11016" width="31.6640625" style="1" customWidth="1"/>
    <col min="11017" max="11017" width="15" style="1" bestFit="1" customWidth="1"/>
    <col min="11018" max="11264" width="10.83203125" style="1"/>
    <col min="11265" max="11266" width="8.5" style="1" customWidth="1"/>
    <col min="11267" max="11267" width="12.33203125" style="1" customWidth="1"/>
    <col min="11268" max="11268" width="15.6640625" style="1" customWidth="1"/>
    <col min="11269" max="11269" width="27.1640625" style="1" customWidth="1"/>
    <col min="11270" max="11270" width="33.1640625" style="1" customWidth="1"/>
    <col min="11271" max="11272" width="31.6640625" style="1" customWidth="1"/>
    <col min="11273" max="11273" width="15" style="1" bestFit="1" customWidth="1"/>
    <col min="11274" max="11520" width="10.83203125" style="1"/>
    <col min="11521" max="11522" width="8.5" style="1" customWidth="1"/>
    <col min="11523" max="11523" width="12.33203125" style="1" customWidth="1"/>
    <col min="11524" max="11524" width="15.6640625" style="1" customWidth="1"/>
    <col min="11525" max="11525" width="27.1640625" style="1" customWidth="1"/>
    <col min="11526" max="11526" width="33.1640625" style="1" customWidth="1"/>
    <col min="11527" max="11528" width="31.6640625" style="1" customWidth="1"/>
    <col min="11529" max="11529" width="15" style="1" bestFit="1" customWidth="1"/>
    <col min="11530" max="11776" width="10.83203125" style="1"/>
    <col min="11777" max="11778" width="8.5" style="1" customWidth="1"/>
    <col min="11779" max="11779" width="12.33203125" style="1" customWidth="1"/>
    <col min="11780" max="11780" width="15.6640625" style="1" customWidth="1"/>
    <col min="11781" max="11781" width="27.1640625" style="1" customWidth="1"/>
    <col min="11782" max="11782" width="33.1640625" style="1" customWidth="1"/>
    <col min="11783" max="11784" width="31.6640625" style="1" customWidth="1"/>
    <col min="11785" max="11785" width="15" style="1" bestFit="1" customWidth="1"/>
    <col min="11786" max="12032" width="10.83203125" style="1"/>
    <col min="12033" max="12034" width="8.5" style="1" customWidth="1"/>
    <col min="12035" max="12035" width="12.33203125" style="1" customWidth="1"/>
    <col min="12036" max="12036" width="15.6640625" style="1" customWidth="1"/>
    <col min="12037" max="12037" width="27.1640625" style="1" customWidth="1"/>
    <col min="12038" max="12038" width="33.1640625" style="1" customWidth="1"/>
    <col min="12039" max="12040" width="31.6640625" style="1" customWidth="1"/>
    <col min="12041" max="12041" width="15" style="1" bestFit="1" customWidth="1"/>
    <col min="12042" max="12288" width="10.83203125" style="1"/>
    <col min="12289" max="12290" width="8.5" style="1" customWidth="1"/>
    <col min="12291" max="12291" width="12.33203125" style="1" customWidth="1"/>
    <col min="12292" max="12292" width="15.6640625" style="1" customWidth="1"/>
    <col min="12293" max="12293" width="27.1640625" style="1" customWidth="1"/>
    <col min="12294" max="12294" width="33.1640625" style="1" customWidth="1"/>
    <col min="12295" max="12296" width="31.6640625" style="1" customWidth="1"/>
    <col min="12297" max="12297" width="15" style="1" bestFit="1" customWidth="1"/>
    <col min="12298" max="12544" width="10.83203125" style="1"/>
    <col min="12545" max="12546" width="8.5" style="1" customWidth="1"/>
    <col min="12547" max="12547" width="12.33203125" style="1" customWidth="1"/>
    <col min="12548" max="12548" width="15.6640625" style="1" customWidth="1"/>
    <col min="12549" max="12549" width="27.1640625" style="1" customWidth="1"/>
    <col min="12550" max="12550" width="33.1640625" style="1" customWidth="1"/>
    <col min="12551" max="12552" width="31.6640625" style="1" customWidth="1"/>
    <col min="12553" max="12553" width="15" style="1" bestFit="1" customWidth="1"/>
    <col min="12554" max="12800" width="10.83203125" style="1"/>
    <col min="12801" max="12802" width="8.5" style="1" customWidth="1"/>
    <col min="12803" max="12803" width="12.33203125" style="1" customWidth="1"/>
    <col min="12804" max="12804" width="15.6640625" style="1" customWidth="1"/>
    <col min="12805" max="12805" width="27.1640625" style="1" customWidth="1"/>
    <col min="12806" max="12806" width="33.1640625" style="1" customWidth="1"/>
    <col min="12807" max="12808" width="31.6640625" style="1" customWidth="1"/>
    <col min="12809" max="12809" width="15" style="1" bestFit="1" customWidth="1"/>
    <col min="12810" max="13056" width="10.83203125" style="1"/>
    <col min="13057" max="13058" width="8.5" style="1" customWidth="1"/>
    <col min="13059" max="13059" width="12.33203125" style="1" customWidth="1"/>
    <col min="13060" max="13060" width="15.6640625" style="1" customWidth="1"/>
    <col min="13061" max="13061" width="27.1640625" style="1" customWidth="1"/>
    <col min="13062" max="13062" width="33.1640625" style="1" customWidth="1"/>
    <col min="13063" max="13064" width="31.6640625" style="1" customWidth="1"/>
    <col min="13065" max="13065" width="15" style="1" bestFit="1" customWidth="1"/>
    <col min="13066" max="13312" width="10.83203125" style="1"/>
    <col min="13313" max="13314" width="8.5" style="1" customWidth="1"/>
    <col min="13315" max="13315" width="12.33203125" style="1" customWidth="1"/>
    <col min="13316" max="13316" width="15.6640625" style="1" customWidth="1"/>
    <col min="13317" max="13317" width="27.1640625" style="1" customWidth="1"/>
    <col min="13318" max="13318" width="33.1640625" style="1" customWidth="1"/>
    <col min="13319" max="13320" width="31.6640625" style="1" customWidth="1"/>
    <col min="13321" max="13321" width="15" style="1" bestFit="1" customWidth="1"/>
    <col min="13322" max="13568" width="10.83203125" style="1"/>
    <col min="13569" max="13570" width="8.5" style="1" customWidth="1"/>
    <col min="13571" max="13571" width="12.33203125" style="1" customWidth="1"/>
    <col min="13572" max="13572" width="15.6640625" style="1" customWidth="1"/>
    <col min="13573" max="13573" width="27.1640625" style="1" customWidth="1"/>
    <col min="13574" max="13574" width="33.1640625" style="1" customWidth="1"/>
    <col min="13575" max="13576" width="31.6640625" style="1" customWidth="1"/>
    <col min="13577" max="13577" width="15" style="1" bestFit="1" customWidth="1"/>
    <col min="13578" max="13824" width="10.83203125" style="1"/>
    <col min="13825" max="13826" width="8.5" style="1" customWidth="1"/>
    <col min="13827" max="13827" width="12.33203125" style="1" customWidth="1"/>
    <col min="13828" max="13828" width="15.6640625" style="1" customWidth="1"/>
    <col min="13829" max="13829" width="27.1640625" style="1" customWidth="1"/>
    <col min="13830" max="13830" width="33.1640625" style="1" customWidth="1"/>
    <col min="13831" max="13832" width="31.6640625" style="1" customWidth="1"/>
    <col min="13833" max="13833" width="15" style="1" bestFit="1" customWidth="1"/>
    <col min="13834" max="14080" width="10.83203125" style="1"/>
    <col min="14081" max="14082" width="8.5" style="1" customWidth="1"/>
    <col min="14083" max="14083" width="12.33203125" style="1" customWidth="1"/>
    <col min="14084" max="14084" width="15.6640625" style="1" customWidth="1"/>
    <col min="14085" max="14085" width="27.1640625" style="1" customWidth="1"/>
    <col min="14086" max="14086" width="33.1640625" style="1" customWidth="1"/>
    <col min="14087" max="14088" width="31.6640625" style="1" customWidth="1"/>
    <col min="14089" max="14089" width="15" style="1" bestFit="1" customWidth="1"/>
    <col min="14090" max="14336" width="10.83203125" style="1"/>
    <col min="14337" max="14338" width="8.5" style="1" customWidth="1"/>
    <col min="14339" max="14339" width="12.33203125" style="1" customWidth="1"/>
    <col min="14340" max="14340" width="15.6640625" style="1" customWidth="1"/>
    <col min="14341" max="14341" width="27.1640625" style="1" customWidth="1"/>
    <col min="14342" max="14342" width="33.1640625" style="1" customWidth="1"/>
    <col min="14343" max="14344" width="31.6640625" style="1" customWidth="1"/>
    <col min="14345" max="14345" width="15" style="1" bestFit="1" customWidth="1"/>
    <col min="14346" max="14592" width="10.83203125" style="1"/>
    <col min="14593" max="14594" width="8.5" style="1" customWidth="1"/>
    <col min="14595" max="14595" width="12.33203125" style="1" customWidth="1"/>
    <col min="14596" max="14596" width="15.6640625" style="1" customWidth="1"/>
    <col min="14597" max="14597" width="27.1640625" style="1" customWidth="1"/>
    <col min="14598" max="14598" width="33.1640625" style="1" customWidth="1"/>
    <col min="14599" max="14600" width="31.6640625" style="1" customWidth="1"/>
    <col min="14601" max="14601" width="15" style="1" bestFit="1" customWidth="1"/>
    <col min="14602" max="14848" width="10.83203125" style="1"/>
    <col min="14849" max="14850" width="8.5" style="1" customWidth="1"/>
    <col min="14851" max="14851" width="12.33203125" style="1" customWidth="1"/>
    <col min="14852" max="14852" width="15.6640625" style="1" customWidth="1"/>
    <col min="14853" max="14853" width="27.1640625" style="1" customWidth="1"/>
    <col min="14854" max="14854" width="33.1640625" style="1" customWidth="1"/>
    <col min="14855" max="14856" width="31.6640625" style="1" customWidth="1"/>
    <col min="14857" max="14857" width="15" style="1" bestFit="1" customWidth="1"/>
    <col min="14858" max="15104" width="10.83203125" style="1"/>
    <col min="15105" max="15106" width="8.5" style="1" customWidth="1"/>
    <col min="15107" max="15107" width="12.33203125" style="1" customWidth="1"/>
    <col min="15108" max="15108" width="15.6640625" style="1" customWidth="1"/>
    <col min="15109" max="15109" width="27.1640625" style="1" customWidth="1"/>
    <col min="15110" max="15110" width="33.1640625" style="1" customWidth="1"/>
    <col min="15111" max="15112" width="31.6640625" style="1" customWidth="1"/>
    <col min="15113" max="15113" width="15" style="1" bestFit="1" customWidth="1"/>
    <col min="15114" max="15360" width="10.83203125" style="1"/>
    <col min="15361" max="15362" width="8.5" style="1" customWidth="1"/>
    <col min="15363" max="15363" width="12.33203125" style="1" customWidth="1"/>
    <col min="15364" max="15364" width="15.6640625" style="1" customWidth="1"/>
    <col min="15365" max="15365" width="27.1640625" style="1" customWidth="1"/>
    <col min="15366" max="15366" width="33.1640625" style="1" customWidth="1"/>
    <col min="15367" max="15368" width="31.6640625" style="1" customWidth="1"/>
    <col min="15369" max="15369" width="15" style="1" bestFit="1" customWidth="1"/>
    <col min="15370" max="15616" width="10.83203125" style="1"/>
    <col min="15617" max="15618" width="8.5" style="1" customWidth="1"/>
    <col min="15619" max="15619" width="12.33203125" style="1" customWidth="1"/>
    <col min="15620" max="15620" width="15.6640625" style="1" customWidth="1"/>
    <col min="15621" max="15621" width="27.1640625" style="1" customWidth="1"/>
    <col min="15622" max="15622" width="33.1640625" style="1" customWidth="1"/>
    <col min="15623" max="15624" width="31.6640625" style="1" customWidth="1"/>
    <col min="15625" max="15625" width="15" style="1" bestFit="1" customWidth="1"/>
    <col min="15626" max="15872" width="10.83203125" style="1"/>
    <col min="15873" max="15874" width="8.5" style="1" customWidth="1"/>
    <col min="15875" max="15875" width="12.33203125" style="1" customWidth="1"/>
    <col min="15876" max="15876" width="15.6640625" style="1" customWidth="1"/>
    <col min="15877" max="15877" width="27.1640625" style="1" customWidth="1"/>
    <col min="15878" max="15878" width="33.1640625" style="1" customWidth="1"/>
    <col min="15879" max="15880" width="31.6640625" style="1" customWidth="1"/>
    <col min="15881" max="15881" width="15" style="1" bestFit="1" customWidth="1"/>
    <col min="15882" max="16128" width="10.83203125" style="1"/>
    <col min="16129" max="16130" width="8.5" style="1" customWidth="1"/>
    <col min="16131" max="16131" width="12.33203125" style="1" customWidth="1"/>
    <col min="16132" max="16132" width="15.6640625" style="1" customWidth="1"/>
    <col min="16133" max="16133" width="27.1640625" style="1" customWidth="1"/>
    <col min="16134" max="16134" width="33.1640625" style="1" customWidth="1"/>
    <col min="16135" max="16136" width="31.6640625" style="1" customWidth="1"/>
    <col min="16137" max="16137" width="15" style="1" bestFit="1" customWidth="1"/>
    <col min="16138" max="16384" width="10.83203125" style="1"/>
  </cols>
  <sheetData>
    <row r="1" spans="1:9" ht="14" x14ac:dyDescent="0.15">
      <c r="A1" s="7" t="s">
        <v>9</v>
      </c>
      <c r="B1" s="7" t="s">
        <v>8</v>
      </c>
      <c r="C1" s="7" t="s">
        <v>7</v>
      </c>
      <c r="D1" s="6" t="s">
        <v>6</v>
      </c>
      <c r="E1" s="6" t="s">
        <v>5</v>
      </c>
      <c r="F1" s="6" t="s">
        <v>4</v>
      </c>
      <c r="G1" s="6" t="s">
        <v>3</v>
      </c>
      <c r="H1" s="6" t="s">
        <v>2</v>
      </c>
      <c r="I1" s="6" t="s">
        <v>1</v>
      </c>
    </row>
    <row r="2" spans="1:9" ht="16" x14ac:dyDescent="0.2">
      <c r="A2" s="6">
        <v>2019</v>
      </c>
      <c r="B2" s="6">
        <v>12</v>
      </c>
      <c r="C2" s="6" t="str">
        <f>TEXT(B2*29,"mmmm")</f>
        <v>December</v>
      </c>
      <c r="D2" s="5">
        <v>993169</v>
      </c>
      <c r="E2" s="3">
        <v>2.46</v>
      </c>
      <c r="F2" s="5">
        <v>19375152</v>
      </c>
      <c r="G2" s="3">
        <v>0.93</v>
      </c>
      <c r="H2" s="3">
        <f>SUMIFS(D$2:D$52,A$2:A$52,A2)</f>
        <v>19375153</v>
      </c>
      <c r="I2" s="2">
        <f>D2/H2</f>
        <v>5.1259930695773087E-2</v>
      </c>
    </row>
    <row r="3" spans="1:9" ht="16" x14ac:dyDescent="0.2">
      <c r="A3" s="6">
        <v>2019</v>
      </c>
      <c r="B3" s="6">
        <v>11</v>
      </c>
      <c r="C3" s="6" t="str">
        <f>TEXT(B3*29,"mmmm")</f>
        <v>November</v>
      </c>
      <c r="D3" s="5">
        <v>1047153</v>
      </c>
      <c r="E3" s="3">
        <v>1.21</v>
      </c>
      <c r="F3" s="5">
        <v>18381984</v>
      </c>
      <c r="G3" s="3">
        <v>0.85</v>
      </c>
      <c r="H3" s="3">
        <f>SUMIFS(D$2:D$52,A$2:A$52,A3)</f>
        <v>19375153</v>
      </c>
      <c r="I3" s="2">
        <f>D3/H3</f>
        <v>5.4046179661136097E-2</v>
      </c>
    </row>
    <row r="4" spans="1:9" ht="16" x14ac:dyDescent="0.2">
      <c r="A4" s="6">
        <v>2019</v>
      </c>
      <c r="B4" s="6">
        <v>10</v>
      </c>
      <c r="C4" s="6" t="str">
        <f>TEXT(B4*29,"mmmm")</f>
        <v>October</v>
      </c>
      <c r="D4" s="5">
        <v>1676430</v>
      </c>
      <c r="E4" s="3">
        <v>0.67</v>
      </c>
      <c r="F4" s="5">
        <v>17334831</v>
      </c>
      <c r="G4" s="3">
        <v>0.83</v>
      </c>
      <c r="H4" s="3">
        <f>SUMIFS(D$2:D$52,A$2:A$52,A4)</f>
        <v>19375153</v>
      </c>
      <c r="I4" s="2">
        <f>D4/H4</f>
        <v>8.6524736088535656E-2</v>
      </c>
    </row>
    <row r="5" spans="1:9" ht="16" x14ac:dyDescent="0.2">
      <c r="A5" s="6">
        <v>2019</v>
      </c>
      <c r="B5" s="6">
        <v>9</v>
      </c>
      <c r="C5" s="6" t="str">
        <f>TEXT(B5*29,"mmmm")</f>
        <v>September</v>
      </c>
      <c r="D5" s="5">
        <v>2011704</v>
      </c>
      <c r="E5" s="3">
        <v>0.21</v>
      </c>
      <c r="F5" s="5">
        <v>15658401</v>
      </c>
      <c r="G5" s="3">
        <v>0.85</v>
      </c>
      <c r="H5" s="3">
        <f>SUMIFS(D$2:D$52,A$2:A$52,A5)</f>
        <v>19375153</v>
      </c>
      <c r="I5" s="2">
        <f>D5/H5</f>
        <v>0.10382906395629495</v>
      </c>
    </row>
    <row r="6" spans="1:9" ht="16" x14ac:dyDescent="0.2">
      <c r="A6" s="6">
        <v>2019</v>
      </c>
      <c r="B6" s="6">
        <v>8</v>
      </c>
      <c r="C6" s="6" t="str">
        <f>TEXT(B6*29,"mmmm")</f>
        <v>August</v>
      </c>
      <c r="D6" s="5">
        <v>2363331</v>
      </c>
      <c r="E6" s="3">
        <v>-2.88</v>
      </c>
      <c r="F6" s="5">
        <v>13646697</v>
      </c>
      <c r="G6" s="3">
        <v>0.94</v>
      </c>
      <c r="H6" s="3">
        <f>SUMIFS(D$2:D$52,A$2:A$52,A6)</f>
        <v>19375153</v>
      </c>
      <c r="I6" s="2">
        <f>D6/H6</f>
        <v>0.12197741096547728</v>
      </c>
    </row>
    <row r="7" spans="1:9" ht="16" x14ac:dyDescent="0.2">
      <c r="A7" s="6">
        <v>2019</v>
      </c>
      <c r="B7" s="6">
        <v>7</v>
      </c>
      <c r="C7" s="6" t="str">
        <f>TEXT(B7*29,"mmmm")</f>
        <v>July</v>
      </c>
      <c r="D7" s="5">
        <v>2378593</v>
      </c>
      <c r="E7" s="3">
        <v>-2.0299999999999998</v>
      </c>
      <c r="F7" s="5">
        <v>11283366</v>
      </c>
      <c r="G7" s="3">
        <v>1.78</v>
      </c>
      <c r="H7" s="3">
        <f>SUMIFS(D$2:D$52,A$2:A$52,A7)</f>
        <v>19375153</v>
      </c>
      <c r="I7" s="2">
        <f>D7/H7</f>
        <v>0.12276512087414226</v>
      </c>
    </row>
    <row r="8" spans="1:9" ht="16" x14ac:dyDescent="0.2">
      <c r="A8" s="6">
        <v>2019</v>
      </c>
      <c r="B8" s="6">
        <v>6</v>
      </c>
      <c r="C8" s="6" t="str">
        <f>TEXT(B8*29,"mmmm")</f>
        <v>June</v>
      </c>
      <c r="D8" s="5">
        <v>2176726</v>
      </c>
      <c r="E8" s="3">
        <v>3.44</v>
      </c>
      <c r="F8" s="5">
        <v>8904773</v>
      </c>
      <c r="G8" s="3">
        <v>2.84</v>
      </c>
      <c r="H8" s="3">
        <f>SUMIFS(D$2:D$52,A$2:A$52,A8)</f>
        <v>19375153</v>
      </c>
      <c r="I8" s="2">
        <f>D8/H8</f>
        <v>0.11234626121404048</v>
      </c>
    </row>
    <row r="9" spans="1:9" ht="16" x14ac:dyDescent="0.2">
      <c r="A9" s="6">
        <v>2019</v>
      </c>
      <c r="B9" s="6">
        <v>5</v>
      </c>
      <c r="C9" s="6" t="str">
        <f>TEXT(B9*29,"mmmm")</f>
        <v>May</v>
      </c>
      <c r="D9" s="5">
        <v>1835129</v>
      </c>
      <c r="E9" s="3">
        <v>-2.66</v>
      </c>
      <c r="F9" s="5">
        <v>6728047</v>
      </c>
      <c r="G9" s="3">
        <v>2.65</v>
      </c>
      <c r="H9" s="3">
        <f>SUMIFS(D$2:D$52,A$2:A$52,A9)</f>
        <v>19375153</v>
      </c>
      <c r="I9" s="2">
        <f>D9/H9</f>
        <v>9.4715587536263579E-2</v>
      </c>
    </row>
    <row r="10" spans="1:9" ht="16" x14ac:dyDescent="0.2">
      <c r="A10" s="6">
        <v>2019</v>
      </c>
      <c r="B10" s="6">
        <v>4</v>
      </c>
      <c r="C10" s="6" t="str">
        <f>TEXT(B10*29,"mmmm")</f>
        <v>April</v>
      </c>
      <c r="D10" s="5">
        <v>1671426</v>
      </c>
      <c r="E10" s="3">
        <v>6.4</v>
      </c>
      <c r="F10" s="5">
        <v>4892918</v>
      </c>
      <c r="G10" s="3">
        <v>4.8</v>
      </c>
      <c r="H10" s="3">
        <f>SUMIFS(D$2:D$52,A$2:A$52,A10)</f>
        <v>19375153</v>
      </c>
      <c r="I10" s="2">
        <f>D10/H10</f>
        <v>8.6266467160285132E-2</v>
      </c>
    </row>
    <row r="11" spans="1:9" ht="16" x14ac:dyDescent="0.2">
      <c r="A11" s="6">
        <v>2019</v>
      </c>
      <c r="B11" s="6">
        <v>3</v>
      </c>
      <c r="C11" s="6" t="str">
        <f>TEXT(B11*29,"mmmm")</f>
        <v>March</v>
      </c>
      <c r="D11" s="5">
        <v>1280871</v>
      </c>
      <c r="E11" s="3">
        <v>5.22</v>
      </c>
      <c r="F11" s="5">
        <v>3221492</v>
      </c>
      <c r="G11" s="3">
        <v>3.99</v>
      </c>
      <c r="H11" s="3">
        <f>SUMIFS(D$2:D$52,A$2:A$52,A11)</f>
        <v>19375153</v>
      </c>
      <c r="I11" s="2">
        <f>D11/H11</f>
        <v>6.6108948920300142E-2</v>
      </c>
    </row>
    <row r="12" spans="1:9" ht="16" x14ac:dyDescent="0.2">
      <c r="A12" s="6">
        <v>2019</v>
      </c>
      <c r="B12" s="6">
        <v>2</v>
      </c>
      <c r="C12" s="6" t="str">
        <f>TEXT(B12*29,"mmmm")</f>
        <v>February</v>
      </c>
      <c r="D12" s="5">
        <v>1030292</v>
      </c>
      <c r="E12" s="3">
        <v>1.43</v>
      </c>
      <c r="F12" s="5">
        <v>1940621</v>
      </c>
      <c r="G12" s="3">
        <v>3.19</v>
      </c>
      <c r="H12" s="3">
        <f>SUMIFS(D$2:D$52,A$2:A$52,A12)</f>
        <v>19375153</v>
      </c>
      <c r="I12" s="2">
        <f>D12/H12</f>
        <v>5.317594137192104E-2</v>
      </c>
    </row>
    <row r="13" spans="1:9" ht="16" x14ac:dyDescent="0.2">
      <c r="A13" s="6">
        <v>2019</v>
      </c>
      <c r="B13" s="6">
        <v>1</v>
      </c>
      <c r="C13" s="6" t="str">
        <f>TEXT(B13*29,"mmmm")</f>
        <v>January</v>
      </c>
      <c r="D13" s="5">
        <v>910329</v>
      </c>
      <c r="E13" s="3">
        <v>5.26</v>
      </c>
      <c r="F13" s="5">
        <v>910329</v>
      </c>
      <c r="G13" s="3">
        <v>5.26</v>
      </c>
      <c r="H13" s="3">
        <f>SUMIFS(D$2:D$52,A$2:A$52,A13)</f>
        <v>19375153</v>
      </c>
      <c r="I13" s="2">
        <f>D13/H13</f>
        <v>4.6984351555830292E-2</v>
      </c>
    </row>
    <row r="14" spans="1:9" ht="16" x14ac:dyDescent="0.2">
      <c r="A14" s="6">
        <v>2018</v>
      </c>
      <c r="B14" s="6">
        <v>12</v>
      </c>
      <c r="C14" s="6" t="str">
        <f>TEXT(B14*29,"mmmm")</f>
        <v>December</v>
      </c>
      <c r="D14" s="5">
        <v>969322</v>
      </c>
      <c r="E14" s="3">
        <v>17.809999999999999</v>
      </c>
      <c r="F14" s="5">
        <v>19196344</v>
      </c>
      <c r="G14" s="3">
        <v>0.41</v>
      </c>
      <c r="H14" s="3">
        <f>SUMIFS(D$2:D$52,A$2:A$52,A14)</f>
        <v>19196344</v>
      </c>
      <c r="I14" s="2">
        <f>D14/H14</f>
        <v>5.0495135948803588E-2</v>
      </c>
    </row>
    <row r="15" spans="1:9" ht="16" x14ac:dyDescent="0.2">
      <c r="A15" s="6">
        <v>2018</v>
      </c>
      <c r="B15" s="6">
        <v>11</v>
      </c>
      <c r="C15" s="6" t="str">
        <f>TEXT(B15*29,"mmmm")</f>
        <v>November</v>
      </c>
      <c r="D15" s="5">
        <v>1034633</v>
      </c>
      <c r="E15" s="3">
        <v>5.42</v>
      </c>
      <c r="F15" s="5">
        <v>18227022</v>
      </c>
      <c r="G15" s="3">
        <v>-0.38</v>
      </c>
      <c r="H15" s="3">
        <f>SUMIFS(D$2:D$52,A$2:A$52,A15)</f>
        <v>19196344</v>
      </c>
      <c r="I15" s="2">
        <f>D15/H15</f>
        <v>5.3897398379608115E-2</v>
      </c>
    </row>
    <row r="16" spans="1:9" ht="16" x14ac:dyDescent="0.2">
      <c r="A16" s="6">
        <v>2018</v>
      </c>
      <c r="B16" s="6">
        <v>10</v>
      </c>
      <c r="C16" s="6" t="str">
        <f>TEXT(B16*29,"mmmm")</f>
        <v>October</v>
      </c>
      <c r="D16" s="5">
        <v>1665215</v>
      </c>
      <c r="E16" s="3">
        <v>11.23</v>
      </c>
      <c r="F16" s="5">
        <v>17192389</v>
      </c>
      <c r="G16" s="3">
        <v>-0.7</v>
      </c>
      <c r="H16" s="3">
        <f>SUMIFS(D$2:D$52,A$2:A$52,A16)</f>
        <v>19196344</v>
      </c>
      <c r="I16" s="2">
        <f>D16/H16</f>
        <v>8.6746465889546473E-2</v>
      </c>
    </row>
    <row r="17" spans="1:9" ht="16" x14ac:dyDescent="0.2">
      <c r="A17" s="6">
        <v>2018</v>
      </c>
      <c r="B17" s="6">
        <v>9</v>
      </c>
      <c r="C17" s="6" t="str">
        <f>TEXT(B17*29,"mmmm")</f>
        <v>September</v>
      </c>
      <c r="D17" s="5">
        <v>2007474</v>
      </c>
      <c r="E17" s="3">
        <v>0.39</v>
      </c>
      <c r="F17" s="5">
        <v>15527174</v>
      </c>
      <c r="G17" s="3">
        <v>-1.83</v>
      </c>
      <c r="H17" s="3">
        <f>SUMIFS(D$2:D$52,A$2:A$52,A17)</f>
        <v>19196344</v>
      </c>
      <c r="I17" s="2">
        <f>D17/H17</f>
        <v>0.10457585048486316</v>
      </c>
    </row>
    <row r="18" spans="1:9" ht="16" x14ac:dyDescent="0.2">
      <c r="A18" s="6">
        <v>2018</v>
      </c>
      <c r="B18" s="6">
        <v>8</v>
      </c>
      <c r="C18" s="6" t="str">
        <f>TEXT(B18*29,"mmmm")</f>
        <v>August</v>
      </c>
      <c r="D18" s="5">
        <v>2433300</v>
      </c>
      <c r="E18" s="3">
        <v>-5.23</v>
      </c>
      <c r="F18" s="5">
        <v>13519700</v>
      </c>
      <c r="G18" s="3">
        <v>-2.16</v>
      </c>
      <c r="H18" s="3">
        <f>SUMIFS(D$2:D$52,A$2:A$52,A18)</f>
        <v>19196344</v>
      </c>
      <c r="I18" s="2">
        <f>D18/H18</f>
        <v>0.12675851193331397</v>
      </c>
    </row>
    <row r="19" spans="1:9" ht="16" x14ac:dyDescent="0.2">
      <c r="A19" s="6">
        <v>2018</v>
      </c>
      <c r="B19" s="6">
        <v>7</v>
      </c>
      <c r="C19" s="6" t="str">
        <f>TEXT(B19*29,"mmmm")</f>
        <v>July</v>
      </c>
      <c r="D19" s="5">
        <v>2427842</v>
      </c>
      <c r="E19" s="3">
        <v>-5.0599999999999996</v>
      </c>
      <c r="F19" s="5">
        <v>11086400</v>
      </c>
      <c r="G19" s="3">
        <v>-1.45</v>
      </c>
      <c r="H19" s="3">
        <f>SUMIFS(D$2:D$52,A$2:A$52,A19)</f>
        <v>19196344</v>
      </c>
      <c r="I19" s="2">
        <f>D19/H19</f>
        <v>0.12647418695976692</v>
      </c>
    </row>
    <row r="20" spans="1:9" ht="16" x14ac:dyDescent="0.2">
      <c r="A20" s="6">
        <v>2018</v>
      </c>
      <c r="B20" s="6">
        <v>6</v>
      </c>
      <c r="C20" s="6" t="str">
        <f>TEXT(B20*29,"mmmm")</f>
        <v>June</v>
      </c>
      <c r="D20" s="5">
        <v>2104373</v>
      </c>
      <c r="E20" s="3">
        <v>3.85</v>
      </c>
      <c r="F20" s="5">
        <v>8658557</v>
      </c>
      <c r="G20" s="3">
        <v>-0.39</v>
      </c>
      <c r="H20" s="3">
        <f>SUMIFS(D$2:D$52,A$2:A$52,A20)</f>
        <v>19196344</v>
      </c>
      <c r="I20" s="2">
        <f>D20/H20</f>
        <v>0.10962363458375199</v>
      </c>
    </row>
    <row r="21" spans="1:9" ht="16" x14ac:dyDescent="0.2">
      <c r="A21" s="6">
        <v>2018</v>
      </c>
      <c r="B21" s="6">
        <v>5</v>
      </c>
      <c r="C21" s="6" t="str">
        <f>TEXT(B21*29,"mmmm")</f>
        <v>May</v>
      </c>
      <c r="D21" s="5">
        <v>1885365</v>
      </c>
      <c r="E21" s="3">
        <v>-1.85</v>
      </c>
      <c r="F21" s="5">
        <v>6554184</v>
      </c>
      <c r="G21" s="3">
        <v>-1.68</v>
      </c>
      <c r="H21" s="3">
        <f>SUMIFS(D$2:D$52,A$2:A$52,A21)</f>
        <v>19196344</v>
      </c>
      <c r="I21" s="2">
        <f>D21/H21</f>
        <v>9.8214795483973411E-2</v>
      </c>
    </row>
    <row r="22" spans="1:9" ht="16" x14ac:dyDescent="0.2">
      <c r="A22" s="6">
        <v>2018</v>
      </c>
      <c r="B22" s="6">
        <v>4</v>
      </c>
      <c r="C22" s="6" t="str">
        <f>TEXT(B22*29,"mmmm")</f>
        <v>April</v>
      </c>
      <c r="D22" s="5">
        <v>1570899</v>
      </c>
      <c r="E22" s="3">
        <v>-10.49</v>
      </c>
      <c r="F22" s="5">
        <v>4668819</v>
      </c>
      <c r="G22" s="3">
        <v>-1.61</v>
      </c>
      <c r="H22" s="3">
        <f>SUMIFS(D$2:D$52,A$2:A$52,A22)</f>
        <v>19196344</v>
      </c>
      <c r="I22" s="2">
        <f>D22/H22</f>
        <v>8.183323866252866E-2</v>
      </c>
    </row>
    <row r="23" spans="1:9" ht="16" x14ac:dyDescent="0.2">
      <c r="A23" s="6">
        <v>2018</v>
      </c>
      <c r="B23" s="6">
        <v>3</v>
      </c>
      <c r="C23" s="6" t="str">
        <f>TEXT(B23*29,"mmmm")</f>
        <v>March</v>
      </c>
      <c r="D23" s="5">
        <v>1217330</v>
      </c>
      <c r="E23" s="3">
        <v>5.4</v>
      </c>
      <c r="F23" s="5">
        <v>3097920</v>
      </c>
      <c r="G23" s="3">
        <v>3.6</v>
      </c>
      <c r="H23" s="3">
        <f>SUMIFS(D$2:D$52,A$2:A$52,A23)</f>
        <v>19196344</v>
      </c>
      <c r="I23" s="2">
        <f>D23/H23</f>
        <v>6.3414679378531666E-2</v>
      </c>
    </row>
    <row r="24" spans="1:9" ht="16" x14ac:dyDescent="0.2">
      <c r="A24" s="6">
        <v>2018</v>
      </c>
      <c r="B24" s="6">
        <v>2</v>
      </c>
      <c r="C24" s="6" t="str">
        <f>TEXT(B24*29,"mmmm")</f>
        <v>February</v>
      </c>
      <c r="D24" s="5">
        <v>1015793</v>
      </c>
      <c r="E24" s="3">
        <v>2.69</v>
      </c>
      <c r="F24" s="5">
        <v>1880591</v>
      </c>
      <c r="G24" s="3">
        <v>2.46</v>
      </c>
      <c r="H24" s="3">
        <f>SUMIFS(D$2:D$52,A$2:A$52,A24)</f>
        <v>19196344</v>
      </c>
      <c r="I24" s="2">
        <f>D24/H24</f>
        <v>5.2915961497668515E-2</v>
      </c>
    </row>
    <row r="25" spans="1:9" ht="16" x14ac:dyDescent="0.2">
      <c r="A25" s="6">
        <v>2018</v>
      </c>
      <c r="B25" s="6">
        <v>1</v>
      </c>
      <c r="C25" s="6" t="str">
        <f>TEXT(B25*29,"mmmm")</f>
        <v>January</v>
      </c>
      <c r="D25" s="5">
        <v>864798</v>
      </c>
      <c r="E25" s="3">
        <v>2.2000000000000002</v>
      </c>
      <c r="F25" s="5">
        <v>864798</v>
      </c>
      <c r="G25" s="3">
        <v>2.2000000000000002</v>
      </c>
      <c r="H25" s="3">
        <f>SUMIFS(D$2:D$52,A$2:A$52,A25)</f>
        <v>19196344</v>
      </c>
      <c r="I25" s="2">
        <f>D25/H25</f>
        <v>4.5050140797643551E-2</v>
      </c>
    </row>
    <row r="26" spans="1:9" ht="16" x14ac:dyDescent="0.2">
      <c r="A26" s="6">
        <v>2017</v>
      </c>
      <c r="B26" s="6">
        <v>12</v>
      </c>
      <c r="C26" s="6" t="str">
        <f>TEXT(B26*29,"mmmm")</f>
        <v>December</v>
      </c>
      <c r="D26" s="5">
        <v>822765</v>
      </c>
      <c r="E26" s="3">
        <v>-13.98</v>
      </c>
      <c r="F26" s="5">
        <v>19118421</v>
      </c>
      <c r="G26" s="3">
        <v>5.4</v>
      </c>
      <c r="H26" s="3">
        <f>SUMIFS(D$2:D$52,A$2:A$52,A26)</f>
        <v>19118420</v>
      </c>
      <c r="I26" s="2">
        <f>D26/H26</f>
        <v>4.3035198515358489E-2</v>
      </c>
    </row>
    <row r="27" spans="1:9" ht="16" x14ac:dyDescent="0.2">
      <c r="A27" s="6">
        <v>2017</v>
      </c>
      <c r="B27" s="6">
        <v>11</v>
      </c>
      <c r="C27" s="6" t="str">
        <f>TEXT(B27*29,"mmmm")</f>
        <v>November</v>
      </c>
      <c r="D27" s="5">
        <v>981462</v>
      </c>
      <c r="E27" s="3">
        <v>-2.82</v>
      </c>
      <c r="F27" s="5">
        <v>18295656</v>
      </c>
      <c r="G27" s="3">
        <v>6.48</v>
      </c>
      <c r="H27" s="3">
        <f>SUMIFS(D$2:D$52,A$2:A$52,A27)</f>
        <v>19118420</v>
      </c>
      <c r="I27" s="2">
        <f>D27/H27</f>
        <v>5.1335936756280072E-2</v>
      </c>
    </row>
    <row r="28" spans="1:9" ht="16" x14ac:dyDescent="0.2">
      <c r="A28" s="6">
        <v>2017</v>
      </c>
      <c r="B28" s="6">
        <v>10</v>
      </c>
      <c r="C28" s="6" t="str">
        <f>TEXT(B28*29,"mmmm")</f>
        <v>October</v>
      </c>
      <c r="D28" s="5">
        <v>1497032</v>
      </c>
      <c r="E28" s="3">
        <v>-4.21</v>
      </c>
      <c r="F28" s="5">
        <v>17314194</v>
      </c>
      <c r="G28" s="3">
        <v>7.06</v>
      </c>
      <c r="H28" s="3">
        <f>SUMIFS(D$2:D$52,A$2:A$52,A28)</f>
        <v>19118420</v>
      </c>
      <c r="I28" s="2">
        <f>D28/H28</f>
        <v>7.8303123375257994E-2</v>
      </c>
    </row>
    <row r="29" spans="1:9" ht="16" x14ac:dyDescent="0.2">
      <c r="A29" s="6">
        <v>2017</v>
      </c>
      <c r="B29" s="6">
        <v>9</v>
      </c>
      <c r="C29" s="6" t="str">
        <f>TEXT(B29*29,"mmmm")</f>
        <v>September</v>
      </c>
      <c r="D29" s="5">
        <v>1999689</v>
      </c>
      <c r="E29" s="3">
        <v>6.54</v>
      </c>
      <c r="F29" s="5">
        <v>15817162</v>
      </c>
      <c r="G29" s="3">
        <v>8.26</v>
      </c>
      <c r="H29" s="3">
        <f>SUMIFS(D$2:D$52,A$2:A$52,A29)</f>
        <v>19118420</v>
      </c>
      <c r="I29" s="2">
        <f>D29/H29</f>
        <v>0.10459488807129459</v>
      </c>
    </row>
    <row r="30" spans="1:9" ht="16" x14ac:dyDescent="0.2">
      <c r="A30" s="6">
        <v>2017</v>
      </c>
      <c r="B30" s="6">
        <v>8</v>
      </c>
      <c r="C30" s="6" t="str">
        <f>TEXT(B30*29,"mmmm")</f>
        <v>August</v>
      </c>
      <c r="D30" s="5">
        <v>2567612</v>
      </c>
      <c r="E30" s="3">
        <v>2.66</v>
      </c>
      <c r="F30" s="5">
        <v>13817473</v>
      </c>
      <c r="G30" s="3">
        <v>8.52</v>
      </c>
      <c r="H30" s="3">
        <f>SUMIFS(D$2:D$52,A$2:A$52,A30)</f>
        <v>19118420</v>
      </c>
      <c r="I30" s="2">
        <f>D30/H30</f>
        <v>0.13430042859190247</v>
      </c>
    </row>
    <row r="31" spans="1:9" ht="16" x14ac:dyDescent="0.2">
      <c r="A31" s="6">
        <v>2017</v>
      </c>
      <c r="B31" s="6">
        <v>7</v>
      </c>
      <c r="C31" s="6" t="str">
        <f>TEXT(B31*29,"mmmm")</f>
        <v>July</v>
      </c>
      <c r="D31" s="5">
        <v>2557125</v>
      </c>
      <c r="E31" s="3">
        <v>6.78</v>
      </c>
      <c r="F31" s="5">
        <v>11249861</v>
      </c>
      <c r="G31" s="3">
        <v>9.9499999999999993</v>
      </c>
      <c r="H31" s="3">
        <f>SUMIFS(D$2:D$52,A$2:A$52,A31)</f>
        <v>19118420</v>
      </c>
      <c r="I31" s="2">
        <f>D31/H31</f>
        <v>0.13375190000010462</v>
      </c>
    </row>
    <row r="32" spans="1:9" ht="16" x14ac:dyDescent="0.2">
      <c r="A32" s="6">
        <v>2017</v>
      </c>
      <c r="B32" s="6">
        <v>6</v>
      </c>
      <c r="C32" s="6" t="str">
        <f>TEXT(B32*29,"mmmm")</f>
        <v>June</v>
      </c>
      <c r="D32" s="5">
        <v>2026356</v>
      </c>
      <c r="E32" s="3">
        <v>9.48</v>
      </c>
      <c r="F32" s="5">
        <v>8692736</v>
      </c>
      <c r="G32" s="3">
        <v>10.92</v>
      </c>
      <c r="H32" s="3">
        <f>SUMIFS(D$2:D$52,A$2:A$52,A32)</f>
        <v>19118420</v>
      </c>
      <c r="I32" s="2">
        <f>D32/H32</f>
        <v>0.10598972090789929</v>
      </c>
    </row>
    <row r="33" spans="1:9" ht="16" x14ac:dyDescent="0.2">
      <c r="A33" s="6">
        <v>2017</v>
      </c>
      <c r="B33" s="6">
        <v>5</v>
      </c>
      <c r="C33" s="6" t="str">
        <f>TEXT(B33*29,"mmmm")</f>
        <v>May</v>
      </c>
      <c r="D33" s="5">
        <v>1920946</v>
      </c>
      <c r="E33" s="3">
        <v>17.82</v>
      </c>
      <c r="F33" s="5">
        <v>6666380</v>
      </c>
      <c r="G33" s="3">
        <v>11.36</v>
      </c>
      <c r="H33" s="3">
        <f>SUMIFS(D$2:D$52,A$2:A$52,A33)</f>
        <v>19118420</v>
      </c>
      <c r="I33" s="2">
        <f>D33/H33</f>
        <v>0.10047618997804211</v>
      </c>
    </row>
    <row r="34" spans="1:9" ht="16" x14ac:dyDescent="0.2">
      <c r="A34" s="6">
        <v>2017</v>
      </c>
      <c r="B34" s="6">
        <v>4</v>
      </c>
      <c r="C34" s="6" t="str">
        <f>TEXT(B34*29,"mmmm")</f>
        <v>April</v>
      </c>
      <c r="D34" s="5">
        <v>1755019</v>
      </c>
      <c r="E34" s="3">
        <v>18.34</v>
      </c>
      <c r="F34" s="5">
        <v>4745433</v>
      </c>
      <c r="G34" s="3">
        <v>8.9499999999999993</v>
      </c>
      <c r="H34" s="3">
        <f>SUMIFS(D$2:D$52,A$2:A$52,A34)</f>
        <v>19118420</v>
      </c>
      <c r="I34" s="2">
        <f>D34/H34</f>
        <v>9.1797282411412662E-2</v>
      </c>
    </row>
    <row r="35" spans="1:9" ht="16" x14ac:dyDescent="0.2">
      <c r="A35" s="6">
        <v>2017</v>
      </c>
      <c r="B35" s="6">
        <v>3</v>
      </c>
      <c r="C35" s="6" t="str">
        <f>TEXT(B35*29,"mmmm")</f>
        <v>March</v>
      </c>
      <c r="D35" s="5">
        <v>1155003</v>
      </c>
      <c r="E35" s="3">
        <v>7.3</v>
      </c>
      <c r="F35" s="5">
        <v>2990414</v>
      </c>
      <c r="G35" s="3">
        <v>4.0999999999999996</v>
      </c>
      <c r="H35" s="3">
        <f>SUMIFS(D$2:D$52,A$2:A$52,A35)</f>
        <v>19118420</v>
      </c>
      <c r="I35" s="2">
        <f>D35/H35</f>
        <v>6.0413098990397741E-2</v>
      </c>
    </row>
    <row r="36" spans="1:9" ht="16" x14ac:dyDescent="0.2">
      <c r="A36" s="6">
        <v>2017</v>
      </c>
      <c r="B36" s="6">
        <v>2</v>
      </c>
      <c r="C36" s="6" t="str">
        <f>TEXT(B36*29,"mmmm")</f>
        <v>February</v>
      </c>
      <c r="D36" s="5">
        <v>989198</v>
      </c>
      <c r="E36" s="3">
        <v>6.32</v>
      </c>
      <c r="F36" s="5">
        <v>1835411</v>
      </c>
      <c r="G36" s="3">
        <v>2.1800000000000002</v>
      </c>
      <c r="H36" s="3">
        <f>SUMIFS(D$2:D$52,A$2:A$52,A36)</f>
        <v>19118420</v>
      </c>
      <c r="I36" s="2">
        <f>D36/H36</f>
        <v>5.1740572704229743E-2</v>
      </c>
    </row>
    <row r="37" spans="1:9" ht="16" x14ac:dyDescent="0.2">
      <c r="A37" s="6">
        <v>2017</v>
      </c>
      <c r="B37" s="6">
        <v>1</v>
      </c>
      <c r="C37" s="6" t="str">
        <f>TEXT(B37*29,"mmmm")</f>
        <v>January</v>
      </c>
      <c r="D37" s="5">
        <v>846213</v>
      </c>
      <c r="E37" s="3">
        <v>-2.27</v>
      </c>
      <c r="F37" s="5">
        <v>846213</v>
      </c>
      <c r="G37" s="3">
        <v>-2.27</v>
      </c>
      <c r="H37" s="3">
        <f>SUMIFS(D$2:D$52,A$2:A$52,A37)</f>
        <v>19118420</v>
      </c>
      <c r="I37" s="2">
        <f>D37/H37</f>
        <v>4.426165969782022E-2</v>
      </c>
    </row>
    <row r="38" spans="1:9" ht="16" x14ac:dyDescent="0.2">
      <c r="A38" s="6">
        <v>2016</v>
      </c>
      <c r="B38" s="6">
        <v>12</v>
      </c>
      <c r="C38" s="6" t="str">
        <f>TEXT(B38*29,"mmmm")</f>
        <v>December</v>
      </c>
      <c r="D38" s="5">
        <v>956468</v>
      </c>
      <c r="E38" s="3">
        <v>7.45</v>
      </c>
      <c r="F38" s="5">
        <v>18139177</v>
      </c>
      <c r="G38" s="3">
        <v>4.37</v>
      </c>
      <c r="H38" s="3">
        <f>SUMIFS(D$2:D$52,A$2:A$52,A38)</f>
        <v>18139176</v>
      </c>
      <c r="I38" s="2">
        <f>D38/H38</f>
        <v>5.2729407333607654E-2</v>
      </c>
    </row>
    <row r="39" spans="1:9" ht="16" x14ac:dyDescent="0.2">
      <c r="A39" s="6">
        <v>2016</v>
      </c>
      <c r="B39" s="6">
        <v>11</v>
      </c>
      <c r="C39" s="6" t="str">
        <f>TEXT(B39*29,"mmmm")</f>
        <v>November</v>
      </c>
      <c r="D39" s="5">
        <v>1009971</v>
      </c>
      <c r="E39" s="3">
        <v>-1.88</v>
      </c>
      <c r="F39" s="5">
        <v>17182709</v>
      </c>
      <c r="G39" s="3">
        <v>4.21</v>
      </c>
      <c r="H39" s="3">
        <f>SUMIFS(D$2:D$52,A$2:A$52,A39)</f>
        <v>18139176</v>
      </c>
      <c r="I39" s="2">
        <f>D39/H39</f>
        <v>5.5678990048941585E-2</v>
      </c>
    </row>
    <row r="40" spans="1:9" ht="16" x14ac:dyDescent="0.2">
      <c r="A40" s="6">
        <v>2016</v>
      </c>
      <c r="B40" s="6">
        <v>10</v>
      </c>
      <c r="C40" s="6" t="str">
        <f>TEXT(B40*29,"mmmm")</f>
        <v>October</v>
      </c>
      <c r="D40" s="5">
        <v>1562897</v>
      </c>
      <c r="E40" s="3">
        <v>2.69</v>
      </c>
      <c r="F40" s="5">
        <v>16172738</v>
      </c>
      <c r="G40" s="3">
        <v>4.6100000000000003</v>
      </c>
      <c r="H40" s="3">
        <f>SUMIFS(D$2:D$52,A$2:A$52,A40)</f>
        <v>18139176</v>
      </c>
      <c r="I40" s="2">
        <f>D40/H40</f>
        <v>8.616141108063563E-2</v>
      </c>
    </row>
    <row r="41" spans="1:9" ht="16" x14ac:dyDescent="0.2">
      <c r="A41" s="6">
        <v>2016</v>
      </c>
      <c r="B41" s="6">
        <v>9</v>
      </c>
      <c r="C41" s="6" t="str">
        <f>TEXT(B41*29,"mmmm")</f>
        <v>September</v>
      </c>
      <c r="D41" s="5">
        <v>1876937</v>
      </c>
      <c r="E41" s="3">
        <v>3.27</v>
      </c>
      <c r="F41" s="5">
        <v>14609840</v>
      </c>
      <c r="G41" s="3">
        <v>4.82</v>
      </c>
      <c r="H41" s="3">
        <f>SUMIFS(D$2:D$52,A$2:A$52,A41)</f>
        <v>18139176</v>
      </c>
      <c r="I41" s="2">
        <f>D41/H41</f>
        <v>0.10347421514626684</v>
      </c>
    </row>
    <row r="42" spans="1:9" ht="16" x14ac:dyDescent="0.2">
      <c r="A42" s="6">
        <v>2016</v>
      </c>
      <c r="B42" s="6">
        <v>8</v>
      </c>
      <c r="C42" s="6" t="str">
        <f>TEXT(B42*29,"mmmm")</f>
        <v>August</v>
      </c>
      <c r="D42" s="5">
        <v>2501193</v>
      </c>
      <c r="E42" s="3">
        <v>4.5199999999999996</v>
      </c>
      <c r="F42" s="5">
        <v>12732903</v>
      </c>
      <c r="G42" s="3">
        <v>5.0599999999999996</v>
      </c>
      <c r="H42" s="3">
        <f>SUMIFS(D$2:D$52,A$2:A$52,A42)</f>
        <v>18139176</v>
      </c>
      <c r="I42" s="2">
        <f>D42/H42</f>
        <v>0.13788900885023664</v>
      </c>
    </row>
    <row r="43" spans="1:9" ht="16" x14ac:dyDescent="0.2">
      <c r="A43" s="6">
        <v>2016</v>
      </c>
      <c r="B43" s="6">
        <v>7</v>
      </c>
      <c r="C43" s="6" t="str">
        <f>TEXT(B43*29,"mmmm")</f>
        <v>July</v>
      </c>
      <c r="D43" s="5">
        <v>2394803</v>
      </c>
      <c r="E43" s="3">
        <v>3.54</v>
      </c>
      <c r="F43" s="5">
        <v>10231710</v>
      </c>
      <c r="G43" s="3">
        <v>5.19</v>
      </c>
      <c r="H43" s="3">
        <f>SUMIFS(D$2:D$52,A$2:A$52,A43)</f>
        <v>18139176</v>
      </c>
      <c r="I43" s="2">
        <f>D43/H43</f>
        <v>0.1320238030658063</v>
      </c>
    </row>
    <row r="44" spans="1:9" ht="16" x14ac:dyDescent="0.2">
      <c r="A44" s="6">
        <v>2016</v>
      </c>
      <c r="B44" s="6">
        <v>6</v>
      </c>
      <c r="C44" s="6" t="str">
        <f>TEXT(B44*29,"mmmm")</f>
        <v>June</v>
      </c>
      <c r="D44" s="5">
        <v>1850823</v>
      </c>
      <c r="E44" s="3">
        <v>8.27</v>
      </c>
      <c r="F44" s="5">
        <v>7836908</v>
      </c>
      <c r="G44" s="3">
        <v>5.7</v>
      </c>
      <c r="H44" s="3">
        <f>SUMIFS(D$2:D$52,A$2:A$52,A44)</f>
        <v>18139176</v>
      </c>
      <c r="I44" s="2">
        <f>D44/H44</f>
        <v>0.10203456871469796</v>
      </c>
    </row>
    <row r="45" spans="1:9" ht="16" x14ac:dyDescent="0.2">
      <c r="A45" s="6">
        <v>2016</v>
      </c>
      <c r="B45" s="6">
        <v>5</v>
      </c>
      <c r="C45" s="6" t="str">
        <f>TEXT(B45*29,"mmmm")</f>
        <v>May</v>
      </c>
      <c r="D45" s="5">
        <v>1630433</v>
      </c>
      <c r="E45" s="3">
        <v>-0.38</v>
      </c>
      <c r="F45" s="5">
        <v>5986085</v>
      </c>
      <c r="G45" s="3">
        <v>4.93</v>
      </c>
      <c r="H45" s="3">
        <f>SUMIFS(D$2:D$52,A$2:A$52,A45)</f>
        <v>18139176</v>
      </c>
      <c r="I45" s="2">
        <f>D45/H45</f>
        <v>8.988462320449396E-2</v>
      </c>
    </row>
    <row r="46" spans="1:9" ht="16" x14ac:dyDescent="0.2">
      <c r="A46" s="6">
        <v>2016</v>
      </c>
      <c r="B46" s="6">
        <v>4</v>
      </c>
      <c r="C46" s="6" t="str">
        <f>TEXT(B46*29,"mmmm")</f>
        <v>April</v>
      </c>
      <c r="D46" s="5">
        <v>1483021</v>
      </c>
      <c r="E46" s="3">
        <v>3.12</v>
      </c>
      <c r="F46" s="5">
        <v>4355652</v>
      </c>
      <c r="G46" s="3">
        <v>7.07</v>
      </c>
      <c r="H46" s="3">
        <f>SUMIFS(D$2:D$52,A$2:A$52,A46)</f>
        <v>18139176</v>
      </c>
      <c r="I46" s="2">
        <f>D46/H46</f>
        <v>8.1757903446110225E-2</v>
      </c>
    </row>
    <row r="47" spans="1:9" ht="16" x14ac:dyDescent="0.2">
      <c r="A47" s="6">
        <v>2016</v>
      </c>
      <c r="B47" s="6">
        <v>3</v>
      </c>
      <c r="C47" s="6" t="str">
        <f>TEXT(B47*29,"mmmm")</f>
        <v>March</v>
      </c>
      <c r="D47" s="5">
        <v>1076434</v>
      </c>
      <c r="E47" s="3">
        <v>2.76</v>
      </c>
      <c r="F47" s="5">
        <v>2872630</v>
      </c>
      <c r="G47" s="3">
        <v>9.23</v>
      </c>
      <c r="H47" s="3">
        <f>SUMIFS(D$2:D$52,A$2:A$52,A47)</f>
        <v>18139176</v>
      </c>
      <c r="I47" s="2">
        <f>D47/H47</f>
        <v>5.9343048438363466E-2</v>
      </c>
    </row>
    <row r="48" spans="1:9" ht="16" x14ac:dyDescent="0.2">
      <c r="A48" s="6">
        <v>2016</v>
      </c>
      <c r="B48" s="6">
        <v>2</v>
      </c>
      <c r="C48" s="6" t="str">
        <f>TEXT(B48*29,"mmmm")</f>
        <v>February</v>
      </c>
      <c r="D48" s="5">
        <v>930354</v>
      </c>
      <c r="E48" s="3">
        <v>11.52</v>
      </c>
      <c r="F48" s="5">
        <v>1796196</v>
      </c>
      <c r="G48" s="3">
        <v>13.51</v>
      </c>
      <c r="H48" s="3">
        <f>SUMIFS(D$2:D$52,A$2:A$52,A48)</f>
        <v>18139176</v>
      </c>
      <c r="I48" s="2">
        <f>D48/H48</f>
        <v>5.1289760902038767E-2</v>
      </c>
    </row>
    <row r="49" spans="1:9" ht="16" x14ac:dyDescent="0.2">
      <c r="A49" s="6">
        <v>2016</v>
      </c>
      <c r="B49" s="6">
        <v>1</v>
      </c>
      <c r="C49" s="6" t="str">
        <f>TEXT(B49*29,"mmmm")</f>
        <v>January</v>
      </c>
      <c r="D49" s="5">
        <v>865842</v>
      </c>
      <c r="E49" s="3">
        <v>15.72</v>
      </c>
      <c r="F49" s="5">
        <v>865842</v>
      </c>
      <c r="G49" s="3">
        <v>15.72</v>
      </c>
      <c r="H49" s="3">
        <f>SUMIFS(D$2:D$52,A$2:A$52,A49)</f>
        <v>18139176</v>
      </c>
      <c r="I49" s="2">
        <f>D49/H49</f>
        <v>4.7733259768800967E-2</v>
      </c>
    </row>
    <row r="50" spans="1:9" ht="16" x14ac:dyDescent="0.2">
      <c r="A50" s="6">
        <v>2015</v>
      </c>
      <c r="B50" s="6">
        <v>12</v>
      </c>
      <c r="C50" s="6" t="str">
        <f>TEXT(B50*29,"mmmm")</f>
        <v>December</v>
      </c>
      <c r="D50" s="5">
        <v>890133</v>
      </c>
      <c r="E50" s="3">
        <v>3.24</v>
      </c>
      <c r="F50" s="4" t="s">
        <v>0</v>
      </c>
      <c r="G50" s="4" t="s">
        <v>0</v>
      </c>
      <c r="H50" s="3">
        <f>SUMIFS(D$2:D$52,A$2:A$52,A50)</f>
        <v>3441329</v>
      </c>
      <c r="I50" s="2">
        <f>D50/H50</f>
        <v>0.25865966317082734</v>
      </c>
    </row>
    <row r="51" spans="1:9" ht="16" x14ac:dyDescent="0.2">
      <c r="A51" s="6">
        <v>2015</v>
      </c>
      <c r="B51" s="6">
        <v>11</v>
      </c>
      <c r="C51" s="6" t="str">
        <f>TEXT(B51*29,"mmmm")</f>
        <v>November</v>
      </c>
      <c r="D51" s="5">
        <v>1029270</v>
      </c>
      <c r="E51" s="3">
        <v>7.52</v>
      </c>
      <c r="F51" s="4" t="s">
        <v>0</v>
      </c>
      <c r="G51" s="4" t="s">
        <v>0</v>
      </c>
      <c r="H51" s="3">
        <f>SUMIFS(D$2:D$52,A$2:A$52,A51)</f>
        <v>3441329</v>
      </c>
      <c r="I51" s="2">
        <f>D51/H51</f>
        <v>0.29909084542628733</v>
      </c>
    </row>
    <row r="52" spans="1:9" ht="16" x14ac:dyDescent="0.2">
      <c r="A52" s="6">
        <v>2015</v>
      </c>
      <c r="B52" s="6">
        <v>10</v>
      </c>
      <c r="C52" s="6" t="str">
        <f>TEXT(B52*29,"mmmm")</f>
        <v>October</v>
      </c>
      <c r="D52" s="5">
        <v>1521926</v>
      </c>
      <c r="E52" s="3">
        <v>2.23</v>
      </c>
      <c r="F52" s="4" t="s">
        <v>0</v>
      </c>
      <c r="G52" s="4" t="s">
        <v>0</v>
      </c>
      <c r="H52" s="3">
        <f>SUMIFS(D$2:D$52,A$2:A$52,A52)</f>
        <v>3441329</v>
      </c>
      <c r="I52" s="2">
        <f>D52/H52</f>
        <v>0.44224949140288533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catalunya visitors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2021-03-16T10:08:03Z</dcterms:created>
  <dcterms:modified xsi:type="dcterms:W3CDTF">2021-03-16T10:09:11Z</dcterms:modified>
</cp:coreProperties>
</file>